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90" windowHeight="9160" activeTab="6"/>
  </bookViews>
  <sheets>
    <sheet name="Smiling" sheetId="1" r:id="rId1"/>
    <sheet name="Male" sheetId="2" r:id="rId2"/>
    <sheet name="Young" sheetId="3" r:id="rId3"/>
    <sheet name="GTSRB" sheetId="4" r:id="rId4"/>
    <sheet name="GTSRB 0.1" sheetId="5" r:id="rId5"/>
    <sheet name="GTSRB 0.2" sheetId="6" r:id="rId6"/>
    <sheet name="GTSRB 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<sst xmlns="http://schemas.openxmlformats.org/spreadsheetml/2006/main" count="218" uniqueCount="16">
  <si>
    <t>resnet18</t>
  </si>
  <si>
    <t>vgg19</t>
  </si>
  <si>
    <t>mobilenet</t>
  </si>
  <si>
    <t>densenet169</t>
  </si>
  <si>
    <t>FGSM</t>
  </si>
  <si>
    <t>TN</t>
  </si>
  <si>
    <t>FP</t>
  </si>
  <si>
    <t>FN</t>
  </si>
  <si>
    <t>TP</t>
  </si>
  <si>
    <t>ACC</t>
  </si>
  <si>
    <t>PRE</t>
  </si>
  <si>
    <t>RECALL</t>
  </si>
  <si>
    <t>F1</t>
  </si>
  <si>
    <t>BIM</t>
  </si>
  <si>
    <t>PGD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</si>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</sst>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B22" sqref="B22:F24"/>
    </sheetView>
  </sheetViews>
  <sheetFormatPr defaultColWidth="8.72727272727273" defaultRowHeight="14" outlineLevelCol="5"/>
  <cols>
    <col min="1" max="1" width="11.6363636363636" customWidth="1"/>
    <col min="3" max="4" width="12.8181818181818"/>
    <col min="5" max="5" width="11.4545454545455" customWidth="1"/>
    <col min="6" max="6" width="12.5454545454545" customWidth="1"/>
  </cols>
  <sheetData>
    <row r="1" spans="3:6">
      <c r="C1" t="s">
        <v>0</v>
      </c>
      <c r="D1" t="s">
        <v>1</v>
      </c>
      <c r="E1" t="s">
        <v>2</v>
      </c>
      <c r="F1" t="s">
        <v>3</v>
      </c>
    </row>
    <row r="2" spans="1:6">
      <c r="A2" s="1" t="s">
        <v>4</v>
      </c>
      <c r="B2" t="s">
        <v>5</v>
      </c>
      <c r="C2">
        <v>3142</v>
      </c>
      <c r="D2">
        <v>3171</v>
      </c>
      <c r="E2">
        <v>3128</v>
      </c>
      <c r="F2">
        <v>3159</v>
      </c>
    </row>
    <row r="3" spans="1:6">
      <c r="A3" s="1"/>
      <c r="B3" t="s">
        <v>6</v>
      </c>
      <c r="C3">
        <v>542</v>
      </c>
      <c r="D3">
        <v>484</v>
      </c>
      <c r="E3">
        <v>533</v>
      </c>
      <c r="F3">
        <v>533</v>
      </c>
    </row>
    <row r="4" spans="1:6">
      <c r="A4" s="1"/>
      <c r="B4" t="s">
        <v>7</v>
      </c>
      <c r="C4">
        <v>454</v>
      </c>
      <c r="D4">
        <v>477</v>
      </c>
      <c r="E4">
        <v>316</v>
      </c>
      <c r="F4">
        <v>335</v>
      </c>
    </row>
    <row r="5" spans="1:6">
      <c r="A5" s="1"/>
      <c r="B5" t="s">
        <v>8</v>
      </c>
      <c r="C5">
        <v>3230</v>
      </c>
      <c r="D5">
        <v>3178</v>
      </c>
      <c r="E5">
        <v>3345</v>
      </c>
      <c r="F5">
        <v>3357</v>
      </c>
    </row>
    <row r="6" spans="1:6">
      <c r="A6" s="1"/>
      <c r="B6" t="s">
        <v>9</v>
      </c>
      <c r="C6">
        <f>(C2+C5)/(C5+C2+C3+C4)</f>
        <v>0.864820846905538</v>
      </c>
      <c r="D6">
        <f t="shared" ref="C6:F6" si="0">(D2+D5)/(D5+D2+D3+D4)</f>
        <v>0.868536251709986</v>
      </c>
      <c r="E6">
        <f t="shared" si="0"/>
        <v>0.88404807429664</v>
      </c>
      <c r="F6">
        <f t="shared" si="0"/>
        <v>0.882448537378115</v>
      </c>
    </row>
    <row r="7" spans="1:6">
      <c r="A7" s="1"/>
      <c r="B7" t="s">
        <v>10</v>
      </c>
      <c r="C7">
        <f>C5/(C5+C3)</f>
        <v>0.856309650053022</v>
      </c>
      <c r="D7">
        <f t="shared" ref="C7:F7" si="1">D5/(D5+D3)</f>
        <v>0.867831785909339</v>
      </c>
      <c r="E7">
        <f t="shared" si="1"/>
        <v>0.862558019597731</v>
      </c>
      <c r="F7">
        <f t="shared" si="1"/>
        <v>0.862982005141388</v>
      </c>
    </row>
    <row r="8" spans="1:6">
      <c r="A8" s="1"/>
      <c r="B8" t="s">
        <v>11</v>
      </c>
      <c r="C8">
        <f>C5/(C5+C4)</f>
        <v>0.876764386536373</v>
      </c>
      <c r="D8">
        <f t="shared" ref="C8:F8" si="2">D5/(D5+D4)</f>
        <v>0.869493844049248</v>
      </c>
      <c r="E8">
        <f t="shared" si="2"/>
        <v>0.913684785577711</v>
      </c>
      <c r="F8">
        <f t="shared" si="2"/>
        <v>0.909263271939328</v>
      </c>
    </row>
    <row r="9" spans="1:6">
      <c r="A9" s="1"/>
      <c r="B9" t="s">
        <v>12</v>
      </c>
      <c r="C9">
        <f>2*C7*C8/(C7+C8)</f>
        <v>0.866416309012875</v>
      </c>
      <c r="D9">
        <f>2*D7*D8/(D7+D8)</f>
        <v>0.868662019953533</v>
      </c>
      <c r="E9">
        <f>2*E7*E8/(E7+E8)</f>
        <v>0.887385594906486</v>
      </c>
      <c r="F9">
        <f>2*F7*F8/(F7+F8)</f>
        <v>0.885518332893696</v>
      </c>
    </row>
    <row r="10" spans="1:6">
      <c r="A10" s="1" t="s">
        <v>13</v>
      </c>
      <c r="B10" t="s">
        <v>5</v>
      </c>
      <c r="C10">
        <v>3160</v>
      </c>
      <c r="D10">
        <v>3159</v>
      </c>
      <c r="E10">
        <v>3168</v>
      </c>
      <c r="F10">
        <v>3146</v>
      </c>
    </row>
    <row r="11" spans="1:6">
      <c r="A11" s="1"/>
      <c r="B11" t="s">
        <v>6</v>
      </c>
      <c r="C11">
        <v>545</v>
      </c>
      <c r="D11">
        <v>483</v>
      </c>
      <c r="E11">
        <v>522</v>
      </c>
      <c r="F11">
        <v>530</v>
      </c>
    </row>
    <row r="12" spans="1:6">
      <c r="A12" s="1"/>
      <c r="B12" t="s">
        <v>7</v>
      </c>
      <c r="C12">
        <v>351</v>
      </c>
      <c r="D12">
        <v>364</v>
      </c>
      <c r="E12">
        <v>247</v>
      </c>
      <c r="F12">
        <v>279</v>
      </c>
    </row>
    <row r="13" spans="1:6">
      <c r="A13" s="1"/>
      <c r="B13" t="s">
        <v>8</v>
      </c>
      <c r="C13">
        <v>3354</v>
      </c>
      <c r="D13">
        <v>3278</v>
      </c>
      <c r="E13">
        <v>3443</v>
      </c>
      <c r="F13">
        <v>3397</v>
      </c>
    </row>
    <row r="14" spans="1:6">
      <c r="A14" s="1"/>
      <c r="B14" t="s">
        <v>9</v>
      </c>
      <c r="C14">
        <f t="shared" ref="C14:F14" si="3">(C10+C13)/(C10+C11+C12+C13)</f>
        <v>0.879082321187584</v>
      </c>
      <c r="D14">
        <f t="shared" si="3"/>
        <v>0.883717737506864</v>
      </c>
      <c r="E14">
        <f t="shared" si="3"/>
        <v>0.89579945799458</v>
      </c>
      <c r="F14">
        <f t="shared" si="3"/>
        <v>0.889961915125136</v>
      </c>
    </row>
    <row r="15" spans="1:6">
      <c r="A15" s="1"/>
      <c r="B15" t="s">
        <v>10</v>
      </c>
      <c r="C15">
        <f t="shared" ref="C15:F15" si="4">C13/(C13+C11)</f>
        <v>0.860220569376763</v>
      </c>
      <c r="D15">
        <f t="shared" si="4"/>
        <v>0.871576708322255</v>
      </c>
      <c r="E15">
        <f t="shared" si="4"/>
        <v>0.868348045397226</v>
      </c>
      <c r="F15">
        <f t="shared" si="4"/>
        <v>0.865036923860453</v>
      </c>
    </row>
    <row r="16" spans="1:6">
      <c r="A16" s="1"/>
      <c r="B16" t="s">
        <v>11</v>
      </c>
      <c r="C16">
        <f t="shared" ref="C16:F16" si="5">C13/(C13+C12)</f>
        <v>0.905263157894737</v>
      </c>
      <c r="D16">
        <f t="shared" si="5"/>
        <v>0.900054914881933</v>
      </c>
      <c r="E16">
        <f t="shared" si="5"/>
        <v>0.933062330623306</v>
      </c>
      <c r="F16">
        <f t="shared" si="5"/>
        <v>0.924102285092492</v>
      </c>
    </row>
    <row r="17" spans="1:6">
      <c r="A17" s="1"/>
      <c r="B17" t="s">
        <v>12</v>
      </c>
      <c r="C17">
        <f t="shared" ref="C17:F17" si="6">2*C15*C16/(C15+C16)</f>
        <v>0.882167280378748</v>
      </c>
      <c r="D17">
        <f t="shared" si="6"/>
        <v>0.885586924219911</v>
      </c>
      <c r="E17">
        <f t="shared" si="6"/>
        <v>0.899542782495101</v>
      </c>
      <c r="F17">
        <f t="shared" si="6"/>
        <v>0.893594633697225</v>
      </c>
    </row>
    <row r="18" spans="1:6">
      <c r="A18" s="1" t="s">
        <v>14</v>
      </c>
      <c r="B18" t="s">
        <v>5</v>
      </c>
      <c r="C18">
        <v>3174</v>
      </c>
      <c r="D18">
        <v>3143</v>
      </c>
      <c r="E18">
        <v>3167</v>
      </c>
      <c r="F18">
        <v>3149</v>
      </c>
    </row>
    <row r="19" spans="1:6">
      <c r="A19" s="1"/>
      <c r="B19" t="s">
        <v>6</v>
      </c>
      <c r="C19">
        <v>530</v>
      </c>
      <c r="D19">
        <v>489</v>
      </c>
      <c r="E19">
        <v>523</v>
      </c>
      <c r="F19">
        <v>527</v>
      </c>
    </row>
    <row r="20" spans="1:6">
      <c r="A20" s="1"/>
      <c r="B20" t="s">
        <v>7</v>
      </c>
      <c r="C20">
        <v>350</v>
      </c>
      <c r="D20">
        <v>365</v>
      </c>
      <c r="E20">
        <v>253</v>
      </c>
      <c r="F20">
        <v>269</v>
      </c>
    </row>
    <row r="21" spans="1:6">
      <c r="A21" s="1"/>
      <c r="B21" t="s">
        <v>8</v>
      </c>
      <c r="C21">
        <v>3354</v>
      </c>
      <c r="D21">
        <v>3267</v>
      </c>
      <c r="E21">
        <v>3437</v>
      </c>
      <c r="F21">
        <v>3407</v>
      </c>
    </row>
    <row r="22" spans="1:6">
      <c r="A22" s="1"/>
      <c r="B22" t="s">
        <v>9</v>
      </c>
      <c r="C22">
        <f t="shared" ref="C22:F22" si="7">(C18+C21)/(C18+C19+C20+C21)</f>
        <v>0.881209503239741</v>
      </c>
      <c r="D22">
        <f t="shared" si="7"/>
        <v>0.882433920704846</v>
      </c>
      <c r="E22">
        <f t="shared" si="7"/>
        <v>0.894850948509485</v>
      </c>
      <c r="F22">
        <f t="shared" si="7"/>
        <v>0.891730141458107</v>
      </c>
    </row>
    <row r="23" spans="1:6">
      <c r="A23" s="1"/>
      <c r="B23" t="s">
        <v>10</v>
      </c>
      <c r="C23">
        <f t="shared" ref="C23:F23" si="8">C21/(C21+C19)</f>
        <v>0.863542739443872</v>
      </c>
      <c r="D23">
        <f t="shared" si="8"/>
        <v>0.869808306709265</v>
      </c>
      <c r="E23">
        <f t="shared" si="8"/>
        <v>0.867929292929293</v>
      </c>
      <c r="F23">
        <f t="shared" si="8"/>
        <v>0.866039654295882</v>
      </c>
    </row>
    <row r="24" spans="1:6">
      <c r="A24" s="1"/>
      <c r="B24" t="s">
        <v>11</v>
      </c>
      <c r="C24">
        <f t="shared" ref="C24:F24" si="9">C21/(C21+C20)</f>
        <v>0.905507559395248</v>
      </c>
      <c r="D24">
        <f t="shared" si="9"/>
        <v>0.899504405286344</v>
      </c>
      <c r="E24">
        <f t="shared" si="9"/>
        <v>0.931436314363144</v>
      </c>
      <c r="F24">
        <f t="shared" si="9"/>
        <v>0.926822633297062</v>
      </c>
    </row>
    <row r="25" spans="1:6">
      <c r="A25" s="1"/>
      <c r="B25" t="s">
        <v>12</v>
      </c>
      <c r="C25">
        <f>2*C23*C24/(C23+C24)</f>
        <v>0.884027411702689</v>
      </c>
      <c r="D25">
        <f>2*D23*D24/(D23+D24)</f>
        <v>0.884407146724418</v>
      </c>
      <c r="E25">
        <f>2*E23*E24/(E23+E24)</f>
        <v>0.898562091503268</v>
      </c>
      <c r="F25">
        <f>2*F23*F24/(F23+F24)</f>
        <v>0.895400788436268</v>
      </c>
    </row>
  </sheetData>
  <mergeCells count="3">
    <mergeCell ref="A2:A9"/>
    <mergeCell ref="A10:A17"/>
    <mergeCell ref="A18:A2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B22" sqref="B22:F24"/>
    </sheetView>
  </sheetViews>
  <sheetFormatPr defaultColWidth="8.72727272727273" defaultRowHeight="14" outlineLevelCol="5"/>
  <cols>
    <col min="5" max="5" width="10.5454545454545" customWidth="1"/>
    <col min="6" max="6" width="11.8181818181818" customWidth="1"/>
  </cols>
  <sheetData>
    <row r="1" spans="3:6">
      <c r="C1" t="s">
        <v>0</v>
      </c>
      <c r="D1" t="s">
        <v>1</v>
      </c>
      <c r="E1" t="s">
        <v>2</v>
      </c>
      <c r="F1" t="s">
        <v>3</v>
      </c>
    </row>
    <row r="2" spans="1:6">
      <c r="A2" s="1" t="s">
        <v>4</v>
      </c>
      <c r="B2" t="s">
        <v>5</v>
      </c>
      <c r="C2">
        <v>3387</v>
      </c>
      <c r="D2">
        <v>3315</v>
      </c>
      <c r="E2">
        <v>3334</v>
      </c>
      <c r="F2">
        <v>3399</v>
      </c>
    </row>
    <row r="3" spans="1:6">
      <c r="A3" s="1"/>
      <c r="B3" t="s">
        <v>6</v>
      </c>
      <c r="C3">
        <v>501</v>
      </c>
      <c r="D3">
        <v>542</v>
      </c>
      <c r="E3">
        <v>526</v>
      </c>
      <c r="F3">
        <v>493</v>
      </c>
    </row>
    <row r="4" spans="1:6">
      <c r="A4" s="1"/>
      <c r="B4" t="s">
        <v>7</v>
      </c>
      <c r="C4">
        <v>401</v>
      </c>
      <c r="D4">
        <v>443</v>
      </c>
      <c r="E4">
        <v>214</v>
      </c>
      <c r="F4">
        <v>277</v>
      </c>
    </row>
    <row r="5" spans="1:6">
      <c r="A5" s="1"/>
      <c r="B5" t="s">
        <v>8</v>
      </c>
      <c r="C5">
        <v>3487</v>
      </c>
      <c r="D5">
        <v>3414</v>
      </c>
      <c r="E5">
        <v>3646</v>
      </c>
      <c r="F5">
        <v>3615</v>
      </c>
    </row>
    <row r="6" spans="1:6">
      <c r="A6" s="1"/>
      <c r="B6" t="s">
        <v>9</v>
      </c>
      <c r="C6">
        <f t="shared" ref="C6:F6" si="0">(C2+C5)/(C5+C2+C3+C4)</f>
        <v>0.884002057613169</v>
      </c>
      <c r="D6">
        <f t="shared" si="0"/>
        <v>0.872310085558724</v>
      </c>
      <c r="E6">
        <f t="shared" si="0"/>
        <v>0.904145077720207</v>
      </c>
      <c r="F6">
        <f t="shared" si="0"/>
        <v>0.901079136690647</v>
      </c>
    </row>
    <row r="7" spans="1:6">
      <c r="A7" s="1"/>
      <c r="B7" t="s">
        <v>10</v>
      </c>
      <c r="C7">
        <f t="shared" ref="C7:F7" si="1">C5/(C5+C3)</f>
        <v>0.874373119358074</v>
      </c>
      <c r="D7">
        <f t="shared" si="1"/>
        <v>0.862992922143579</v>
      </c>
      <c r="E7">
        <f t="shared" si="1"/>
        <v>0.87392138063279</v>
      </c>
      <c r="F7">
        <f t="shared" si="1"/>
        <v>0.879990262901655</v>
      </c>
    </row>
    <row r="8" spans="1:6">
      <c r="A8" s="1"/>
      <c r="B8" t="s">
        <v>11</v>
      </c>
      <c r="C8">
        <f t="shared" ref="C8:F8" si="2">C5/(C5+C4)</f>
        <v>0.896862139917695</v>
      </c>
      <c r="D8">
        <f t="shared" si="2"/>
        <v>0.885143894218304</v>
      </c>
      <c r="E8">
        <f t="shared" si="2"/>
        <v>0.944559585492228</v>
      </c>
      <c r="F8">
        <f t="shared" si="2"/>
        <v>0.928828365878726</v>
      </c>
    </row>
    <row r="9" spans="1:6">
      <c r="A9" s="1"/>
      <c r="B9" t="s">
        <v>12</v>
      </c>
      <c r="C9">
        <f t="shared" ref="C9:F9" si="3">2*C7*C8/(C7+C8)</f>
        <v>0.885474860335196</v>
      </c>
      <c r="D9">
        <f t="shared" si="3"/>
        <v>0.873928068603609</v>
      </c>
      <c r="E9">
        <f t="shared" si="3"/>
        <v>0.907868525896414</v>
      </c>
      <c r="F9">
        <f t="shared" si="3"/>
        <v>0.90375</v>
      </c>
    </row>
    <row r="10" spans="1:6">
      <c r="A10" s="1" t="s">
        <v>13</v>
      </c>
      <c r="B10" t="s">
        <v>5</v>
      </c>
      <c r="C10">
        <v>3391</v>
      </c>
      <c r="D10">
        <v>3380</v>
      </c>
      <c r="E10">
        <v>3386</v>
      </c>
      <c r="F10">
        <v>3392</v>
      </c>
    </row>
    <row r="11" spans="1:6">
      <c r="A11" s="1"/>
      <c r="B11" t="s">
        <v>6</v>
      </c>
      <c r="C11">
        <v>497</v>
      </c>
      <c r="D11">
        <v>477</v>
      </c>
      <c r="E11">
        <v>488</v>
      </c>
      <c r="F11">
        <v>500</v>
      </c>
    </row>
    <row r="12" spans="1:6">
      <c r="A12" s="1"/>
      <c r="B12" t="s">
        <v>7</v>
      </c>
      <c r="C12">
        <v>314</v>
      </c>
      <c r="D12">
        <v>362</v>
      </c>
      <c r="E12">
        <v>183</v>
      </c>
      <c r="F12">
        <v>199</v>
      </c>
    </row>
    <row r="13" spans="1:6">
      <c r="A13" s="1"/>
      <c r="B13" t="s">
        <v>8</v>
      </c>
      <c r="C13">
        <v>3574</v>
      </c>
      <c r="D13">
        <v>3495</v>
      </c>
      <c r="E13">
        <v>3691</v>
      </c>
      <c r="F13">
        <v>3693</v>
      </c>
    </row>
    <row r="14" spans="1:6">
      <c r="A14" s="1"/>
      <c r="B14" t="s">
        <v>9</v>
      </c>
      <c r="C14">
        <f t="shared" ref="C14:F14" si="4">(C10+C13)/(C10+C11+C12+C13)</f>
        <v>0.895704732510288</v>
      </c>
      <c r="D14">
        <f t="shared" si="4"/>
        <v>0.891236712470832</v>
      </c>
      <c r="E14">
        <f t="shared" si="4"/>
        <v>0.913397005678885</v>
      </c>
      <c r="F14">
        <f t="shared" si="4"/>
        <v>0.910200411099692</v>
      </c>
    </row>
    <row r="15" spans="1:6">
      <c r="A15" s="1"/>
      <c r="B15" t="s">
        <v>10</v>
      </c>
      <c r="C15">
        <f t="shared" ref="C15:F15" si="5">C13/(C13+C11)</f>
        <v>0.877916973716532</v>
      </c>
      <c r="D15">
        <f t="shared" si="5"/>
        <v>0.879909365558912</v>
      </c>
      <c r="E15">
        <f t="shared" si="5"/>
        <v>0.883225652069873</v>
      </c>
      <c r="F15">
        <f t="shared" si="5"/>
        <v>0.880753637014071</v>
      </c>
    </row>
    <row r="16" spans="1:6">
      <c r="A16" s="1"/>
      <c r="B16" t="s">
        <v>11</v>
      </c>
      <c r="C16">
        <f t="shared" ref="C16:F16" si="6">C13/(C13+C12)</f>
        <v>0.919238683127572</v>
      </c>
      <c r="D16">
        <f t="shared" si="6"/>
        <v>0.90614467202489</v>
      </c>
      <c r="E16">
        <f t="shared" si="6"/>
        <v>0.952762003097574</v>
      </c>
      <c r="F16">
        <f t="shared" si="6"/>
        <v>0.948869475847893</v>
      </c>
    </row>
    <row r="17" spans="1:6">
      <c r="A17" s="1"/>
      <c r="B17" t="s">
        <v>12</v>
      </c>
      <c r="C17">
        <f t="shared" ref="C17:F17" si="7">2*C15*C16/(C15+C16)</f>
        <v>0.898102776730745</v>
      </c>
      <c r="D17">
        <f t="shared" si="7"/>
        <v>0.892834333886831</v>
      </c>
      <c r="E17">
        <f t="shared" si="7"/>
        <v>0.916677014777102</v>
      </c>
      <c r="F17">
        <f t="shared" si="7"/>
        <v>0.913543599257885</v>
      </c>
    </row>
    <row r="18" spans="1:6">
      <c r="A18" s="1" t="s">
        <v>14</v>
      </c>
      <c r="B18" t="s">
        <v>5</v>
      </c>
      <c r="C18">
        <v>3388</v>
      </c>
      <c r="D18">
        <v>3393</v>
      </c>
      <c r="E18">
        <v>3377</v>
      </c>
      <c r="F18">
        <v>3398</v>
      </c>
    </row>
    <row r="19" spans="1:6">
      <c r="A19" s="1"/>
      <c r="B19" t="s">
        <v>6</v>
      </c>
      <c r="C19">
        <v>500</v>
      </c>
      <c r="D19">
        <v>464</v>
      </c>
      <c r="E19">
        <v>497</v>
      </c>
      <c r="F19">
        <v>494</v>
      </c>
    </row>
    <row r="20" spans="1:6">
      <c r="A20" s="1"/>
      <c r="B20" t="s">
        <v>7</v>
      </c>
      <c r="C20">
        <v>310</v>
      </c>
      <c r="D20">
        <v>390</v>
      </c>
      <c r="E20">
        <v>177</v>
      </c>
      <c r="F20">
        <v>191</v>
      </c>
    </row>
    <row r="21" spans="1:6">
      <c r="A21" s="1"/>
      <c r="B21" t="s">
        <v>8</v>
      </c>
      <c r="C21">
        <v>3578</v>
      </c>
      <c r="D21">
        <v>3467</v>
      </c>
      <c r="E21">
        <v>3697</v>
      </c>
      <c r="F21">
        <v>3701</v>
      </c>
    </row>
    <row r="22" spans="1:6">
      <c r="A22" s="1"/>
      <c r="B22" t="s">
        <v>9</v>
      </c>
      <c r="C22">
        <f t="shared" ref="C22:F22" si="8">(C18+C21)/(C18+C19+C20+C21)</f>
        <v>0.895833333333333</v>
      </c>
      <c r="D22">
        <f t="shared" si="8"/>
        <v>0.88929219600726</v>
      </c>
      <c r="E22">
        <f t="shared" si="8"/>
        <v>0.913009808982963</v>
      </c>
      <c r="F22">
        <f t="shared" si="8"/>
        <v>0.911998972250771</v>
      </c>
    </row>
    <row r="23" spans="1:6">
      <c r="A23" s="1"/>
      <c r="B23" t="s">
        <v>10</v>
      </c>
      <c r="C23">
        <f t="shared" ref="C23:F23" si="9">C21/(C21+C19)</f>
        <v>0.877390877881314</v>
      </c>
      <c r="D23">
        <f t="shared" si="9"/>
        <v>0.881963876876113</v>
      </c>
      <c r="E23">
        <f t="shared" si="9"/>
        <v>0.881497377205532</v>
      </c>
      <c r="F23">
        <f t="shared" si="9"/>
        <v>0.882240762812872</v>
      </c>
    </row>
    <row r="24" spans="1:6">
      <c r="A24" s="1"/>
      <c r="B24" t="s">
        <v>11</v>
      </c>
      <c r="C24">
        <f t="shared" ref="C24:F24" si="10">C21/(C21+C20)</f>
        <v>0.920267489711934</v>
      </c>
      <c r="D24">
        <f t="shared" si="10"/>
        <v>0.898885143894218</v>
      </c>
      <c r="E24">
        <f t="shared" si="10"/>
        <v>0.95431078988126</v>
      </c>
      <c r="F24">
        <f t="shared" si="10"/>
        <v>0.950924974306269</v>
      </c>
    </row>
    <row r="25" spans="1:6">
      <c r="A25" s="1"/>
      <c r="B25" t="s">
        <v>12</v>
      </c>
      <c r="C25">
        <f t="shared" ref="C25:F25" si="11">2*C23*C24/(C23+C24)</f>
        <v>0.898317850866181</v>
      </c>
      <c r="D25">
        <f t="shared" si="11"/>
        <v>0.890344119157679</v>
      </c>
      <c r="E25">
        <f t="shared" si="11"/>
        <v>0.916460089241448</v>
      </c>
      <c r="F25">
        <f t="shared" si="11"/>
        <v>0.915296154321751</v>
      </c>
    </row>
  </sheetData>
  <mergeCells count="3">
    <mergeCell ref="A2:A9"/>
    <mergeCell ref="A10:A17"/>
    <mergeCell ref="A18:A2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B22" sqref="B22:F24"/>
    </sheetView>
  </sheetViews>
  <sheetFormatPr defaultColWidth="8.72727272727273" defaultRowHeight="14" outlineLevelCol="5"/>
  <cols>
    <col min="3" max="4" width="12.8181818181818"/>
    <col min="5" max="5" width="12.5454545454545" customWidth="1"/>
    <col min="6" max="6" width="11.6363636363636" customWidth="1"/>
  </cols>
  <sheetData>
    <row r="1" spans="3:6">
      <c r="C1" t="s">
        <v>0</v>
      </c>
      <c r="D1" t="s">
        <v>1</v>
      </c>
      <c r="E1" t="s">
        <v>2</v>
      </c>
      <c r="F1" t="s">
        <v>3</v>
      </c>
    </row>
    <row r="2" spans="1:6">
      <c r="A2" s="1" t="s">
        <v>4</v>
      </c>
      <c r="B2" t="s">
        <v>5</v>
      </c>
      <c r="C2">
        <v>3097</v>
      </c>
      <c r="D2">
        <v>3133</v>
      </c>
      <c r="E2">
        <v>3089</v>
      </c>
      <c r="F2">
        <v>2798</v>
      </c>
    </row>
    <row r="3" spans="1:6">
      <c r="A3" s="1"/>
      <c r="B3" t="s">
        <v>6</v>
      </c>
      <c r="C3">
        <v>399</v>
      </c>
      <c r="D3">
        <v>349</v>
      </c>
      <c r="E3">
        <v>403</v>
      </c>
      <c r="F3">
        <v>645</v>
      </c>
    </row>
    <row r="4" spans="1:6">
      <c r="A4" s="1"/>
      <c r="B4" t="s">
        <v>7</v>
      </c>
      <c r="C4">
        <v>555</v>
      </c>
      <c r="D4">
        <v>602</v>
      </c>
      <c r="E4">
        <v>603</v>
      </c>
      <c r="F4">
        <v>655</v>
      </c>
    </row>
    <row r="5" spans="1:6">
      <c r="A5" s="1"/>
      <c r="B5" t="s">
        <v>8</v>
      </c>
      <c r="C5">
        <v>2941</v>
      </c>
      <c r="D5">
        <v>2880</v>
      </c>
      <c r="E5">
        <v>2889</v>
      </c>
      <c r="F5">
        <v>2788</v>
      </c>
    </row>
    <row r="6" spans="1:6">
      <c r="A6" s="1"/>
      <c r="B6" t="s">
        <v>9</v>
      </c>
      <c r="C6">
        <f t="shared" ref="C6:F6" si="0">(C2+C5)/(C5+C2+C3+C4)</f>
        <v>0.863558352402746</v>
      </c>
      <c r="D6">
        <f t="shared" si="0"/>
        <v>0.863440551407237</v>
      </c>
      <c r="E6">
        <f t="shared" si="0"/>
        <v>0.855956471935853</v>
      </c>
      <c r="F6">
        <f t="shared" si="0"/>
        <v>0.811211153064188</v>
      </c>
    </row>
    <row r="7" spans="1:6">
      <c r="A7" s="1"/>
      <c r="B7" t="s">
        <v>10</v>
      </c>
      <c r="C7">
        <f>C5/(C5+C3)</f>
        <v>0.880538922155689</v>
      </c>
      <c r="D7">
        <f>D5/(D5+D3)</f>
        <v>0.891917002167854</v>
      </c>
      <c r="E7">
        <f>E5/(E5+E3)</f>
        <v>0.877582017010936</v>
      </c>
      <c r="F7">
        <f>F5/(F5+F3)</f>
        <v>0.812117681328284</v>
      </c>
    </row>
    <row r="8" spans="1:6">
      <c r="A8" s="1"/>
      <c r="B8" t="s">
        <v>11</v>
      </c>
      <c r="C8">
        <f>C5/(C5+C4)</f>
        <v>0.841247139588101</v>
      </c>
      <c r="D8">
        <f>D5/(D5+D4)</f>
        <v>0.827110855829983</v>
      </c>
      <c r="E8">
        <f>E5/(E5+E4)</f>
        <v>0.827319587628866</v>
      </c>
      <c r="F8">
        <f>F5/(F5+F4)</f>
        <v>0.809758931164682</v>
      </c>
    </row>
    <row r="9" spans="1:6">
      <c r="A9" s="1"/>
      <c r="B9" t="s">
        <v>12</v>
      </c>
      <c r="C9">
        <f>2*C7*C8/(C7+C8)</f>
        <v>0.860444704505559</v>
      </c>
      <c r="D9">
        <f t="shared" ref="C9:F9" si="1">2*D7*D8/(D7+D8)</f>
        <v>0.858292355833706</v>
      </c>
      <c r="E9">
        <f t="shared" si="1"/>
        <v>0.851709905660377</v>
      </c>
      <c r="F9">
        <f t="shared" si="1"/>
        <v>0.810936591041303</v>
      </c>
    </row>
    <row r="10" spans="1:6">
      <c r="A10" s="1" t="s">
        <v>13</v>
      </c>
      <c r="B10" t="s">
        <v>5</v>
      </c>
      <c r="C10">
        <v>2955</v>
      </c>
      <c r="D10">
        <v>2921</v>
      </c>
      <c r="E10">
        <v>3026</v>
      </c>
      <c r="F10">
        <v>2899</v>
      </c>
    </row>
    <row r="11" spans="1:6">
      <c r="A11" s="1"/>
      <c r="B11" t="s">
        <v>6</v>
      </c>
      <c r="C11">
        <v>499</v>
      </c>
      <c r="D11">
        <v>561</v>
      </c>
      <c r="E11">
        <v>462</v>
      </c>
      <c r="F11">
        <v>561</v>
      </c>
    </row>
    <row r="12" spans="1:6">
      <c r="A12" s="1"/>
      <c r="B12" t="s">
        <v>7</v>
      </c>
      <c r="C12">
        <v>669</v>
      </c>
      <c r="D12">
        <v>636</v>
      </c>
      <c r="E12">
        <v>593</v>
      </c>
      <c r="F12">
        <v>625</v>
      </c>
    </row>
    <row r="13" spans="1:6">
      <c r="A13" s="1"/>
      <c r="B13" t="s">
        <v>8</v>
      </c>
      <c r="C13">
        <v>2785</v>
      </c>
      <c r="D13">
        <v>2846</v>
      </c>
      <c r="E13">
        <v>2895</v>
      </c>
      <c r="F13">
        <v>2835</v>
      </c>
    </row>
    <row r="14" spans="1:6">
      <c r="A14" s="1"/>
      <c r="B14" t="s">
        <v>9</v>
      </c>
      <c r="C14">
        <f t="shared" ref="C14:F14" si="2">(C10+C13)/(C10+C11+C12+C13)</f>
        <v>0.830920671685003</v>
      </c>
      <c r="D14">
        <f t="shared" si="2"/>
        <v>0.828116025272832</v>
      </c>
      <c r="E14">
        <f t="shared" si="2"/>
        <v>0.848767201834862</v>
      </c>
      <c r="F14">
        <f t="shared" si="2"/>
        <v>0.828612716763006</v>
      </c>
    </row>
    <row r="15" spans="1:6">
      <c r="A15" s="1"/>
      <c r="B15" t="s">
        <v>10</v>
      </c>
      <c r="C15">
        <f>C13/(C13+C11)</f>
        <v>0.848051157125457</v>
      </c>
      <c r="D15">
        <f>D13/(D13+D11)</f>
        <v>0.835339007924861</v>
      </c>
      <c r="E15">
        <f>E13/(E13+E11)</f>
        <v>0.862377122430742</v>
      </c>
      <c r="F15">
        <f>F13/(F13+F11)</f>
        <v>0.834805653710247</v>
      </c>
    </row>
    <row r="16" spans="1:6">
      <c r="A16" s="1"/>
      <c r="B16" t="s">
        <v>11</v>
      </c>
      <c r="C16">
        <f>C13/(C13+C12)</f>
        <v>0.806311522872032</v>
      </c>
      <c r="D16">
        <f>D13/(D13+D12)</f>
        <v>0.817346352670879</v>
      </c>
      <c r="E16">
        <f>E13/(E13+E12)</f>
        <v>0.829988532110092</v>
      </c>
      <c r="F16">
        <f>F13/(F13+F12)</f>
        <v>0.819364161849711</v>
      </c>
    </row>
    <row r="17" spans="1:6">
      <c r="A17" s="1"/>
      <c r="B17" t="s">
        <v>12</v>
      </c>
      <c r="C17">
        <f t="shared" ref="C17:F17" si="3">2*C15*C16/(C15+C16)</f>
        <v>0.826654793707331</v>
      </c>
      <c r="D17">
        <f t="shared" si="3"/>
        <v>0.826244737988097</v>
      </c>
      <c r="E17">
        <f t="shared" si="3"/>
        <v>0.845872899926954</v>
      </c>
      <c r="F17">
        <f t="shared" si="3"/>
        <v>0.827012835472579</v>
      </c>
    </row>
    <row r="18" spans="1:6">
      <c r="A18" s="1" t="s">
        <v>14</v>
      </c>
      <c r="B18" t="s">
        <v>5</v>
      </c>
      <c r="C18">
        <v>3055</v>
      </c>
      <c r="D18">
        <v>3143</v>
      </c>
      <c r="E18">
        <v>2936</v>
      </c>
      <c r="F18">
        <v>2892</v>
      </c>
    </row>
    <row r="19" spans="1:6">
      <c r="A19" s="1"/>
      <c r="B19" t="s">
        <v>6</v>
      </c>
      <c r="C19">
        <v>401</v>
      </c>
      <c r="D19">
        <v>339</v>
      </c>
      <c r="E19">
        <v>552</v>
      </c>
      <c r="F19">
        <v>568</v>
      </c>
    </row>
    <row r="20" spans="1:6">
      <c r="A20" s="1"/>
      <c r="B20" t="s">
        <v>7</v>
      </c>
      <c r="C20">
        <v>603</v>
      </c>
      <c r="D20">
        <v>552</v>
      </c>
      <c r="E20">
        <v>595</v>
      </c>
      <c r="F20">
        <v>646</v>
      </c>
    </row>
    <row r="21" spans="1:6">
      <c r="A21" s="1"/>
      <c r="B21" t="s">
        <v>8</v>
      </c>
      <c r="C21">
        <v>2853</v>
      </c>
      <c r="D21">
        <v>2930</v>
      </c>
      <c r="E21">
        <v>2893</v>
      </c>
      <c r="F21">
        <v>2814</v>
      </c>
    </row>
    <row r="22" spans="1:6">
      <c r="A22" s="1"/>
      <c r="B22" t="s">
        <v>9</v>
      </c>
      <c r="C22">
        <f>(C18+C21)/(C18+C19+C20+C21)</f>
        <v>0.85474537037037</v>
      </c>
      <c r="D22">
        <f t="shared" ref="C22:F22" si="4">(D18+D21)/(D18+D19+D20+D21)</f>
        <v>0.8720562894888</v>
      </c>
      <c r="E22">
        <f t="shared" si="4"/>
        <v>0.835579128440367</v>
      </c>
      <c r="F22">
        <f t="shared" si="4"/>
        <v>0.824566473988439</v>
      </c>
    </row>
    <row r="23" spans="1:6">
      <c r="A23" s="1"/>
      <c r="B23" t="s">
        <v>10</v>
      </c>
      <c r="C23">
        <f>C21/(C21+C19)</f>
        <v>0.876767055931162</v>
      </c>
      <c r="D23">
        <f>D21/(D21+D19)</f>
        <v>0.896298562251453</v>
      </c>
      <c r="E23">
        <f>E21/(E21+E19)</f>
        <v>0.839767779390421</v>
      </c>
      <c r="F23">
        <f>F21/(F21+F19)</f>
        <v>0.832052040212892</v>
      </c>
    </row>
    <row r="24" spans="1:6">
      <c r="A24" s="1"/>
      <c r="B24" t="s">
        <v>11</v>
      </c>
      <c r="C24">
        <f>C21/(C21+C20)</f>
        <v>0.825520833333333</v>
      </c>
      <c r="D24">
        <f>D21/(D21+D20)</f>
        <v>0.841470419299253</v>
      </c>
      <c r="E24">
        <f>E21/(E21+E20)</f>
        <v>0.829415137614679</v>
      </c>
      <c r="F24">
        <f>F21/(F21+F20)</f>
        <v>0.813294797687861</v>
      </c>
    </row>
    <row r="25" spans="1:6">
      <c r="A25" s="1"/>
      <c r="B25" t="s">
        <v>12</v>
      </c>
      <c r="C25">
        <f t="shared" ref="C25:F25" si="5">2*C23*C24/(C23+C24)</f>
        <v>0.850372578241431</v>
      </c>
      <c r="D25">
        <f t="shared" si="5"/>
        <v>0.868019552658865</v>
      </c>
      <c r="E25">
        <f t="shared" si="5"/>
        <v>0.834559353815087</v>
      </c>
      <c r="F25">
        <f t="shared" si="5"/>
        <v>0.822566501023093</v>
      </c>
    </row>
  </sheetData>
  <mergeCells count="3">
    <mergeCell ref="A2:A9"/>
    <mergeCell ref="A10:A17"/>
    <mergeCell ref="A18:A2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B22" sqref="B22:F24"/>
    </sheetView>
  </sheetViews>
  <sheetFormatPr defaultColWidth="8.72727272727273" defaultRowHeight="14"/>
  <cols>
    <col min="5" max="5" width="11" customWidth="1"/>
    <col min="6" max="6" width="12.2727272727273" customWidth="1"/>
  </cols>
  <sheetData>
    <row r="1" spans="3:6">
      <c r="C1" t="s">
        <v>0</v>
      </c>
      <c r="D1" t="s">
        <v>1</v>
      </c>
      <c r="E1" t="s">
        <v>2</v>
      </c>
      <c r="F1" t="s">
        <v>3</v>
      </c>
    </row>
    <row r="2" spans="1:6">
      <c r="A2" s="1" t="s">
        <v>4</v>
      </c>
      <c r="B2" t="s">
        <v>5</v>
      </c>
      <c r="C2">
        <v>1108</v>
      </c>
      <c r="D2">
        <v>953</v>
      </c>
      <c r="E2">
        <v>142</v>
      </c>
      <c r="F2">
        <v>1231</v>
      </c>
    </row>
    <row r="3" spans="1:6">
      <c r="A3" s="1"/>
      <c r="B3" t="s">
        <v>6</v>
      </c>
      <c r="C3">
        <v>545</v>
      </c>
      <c r="D3">
        <v>494</v>
      </c>
      <c r="E3">
        <v>1063</v>
      </c>
      <c r="F3">
        <v>415</v>
      </c>
    </row>
    <row r="4" spans="1:6">
      <c r="A4" s="1"/>
      <c r="B4" t="s">
        <v>7</v>
      </c>
      <c r="C4">
        <v>0</v>
      </c>
      <c r="D4">
        <v>25</v>
      </c>
      <c r="E4">
        <v>0</v>
      </c>
      <c r="F4">
        <v>0</v>
      </c>
    </row>
    <row r="5" spans="1:6">
      <c r="A5" s="1"/>
      <c r="B5" t="s">
        <v>8</v>
      </c>
      <c r="C5">
        <v>1653</v>
      </c>
      <c r="D5">
        <v>1422</v>
      </c>
      <c r="E5">
        <v>1205</v>
      </c>
      <c r="F5">
        <v>1646</v>
      </c>
    </row>
    <row r="6" spans="1:6">
      <c r="A6" s="1"/>
      <c r="B6" t="s">
        <v>9</v>
      </c>
      <c r="C6">
        <f t="shared" ref="C6:F6" si="0">(C2+C5)/(C5+C2+C3+C4)</f>
        <v>0.835148215366001</v>
      </c>
      <c r="D6">
        <f t="shared" si="0"/>
        <v>0.820663441603317</v>
      </c>
      <c r="E6">
        <f t="shared" si="0"/>
        <v>0.558921161825726</v>
      </c>
      <c r="F6">
        <f t="shared" si="0"/>
        <v>0.873936816524909</v>
      </c>
    </row>
    <row r="7" spans="1:6">
      <c r="A7" s="1"/>
      <c r="B7" t="s">
        <v>10</v>
      </c>
      <c r="C7">
        <f t="shared" ref="C7:F7" si="1">C5/(C5+C3)</f>
        <v>0.752047315741583</v>
      </c>
      <c r="D7">
        <f t="shared" si="1"/>
        <v>0.742171189979123</v>
      </c>
      <c r="E7">
        <f t="shared" si="1"/>
        <v>0.531305114638448</v>
      </c>
      <c r="F7">
        <f t="shared" si="1"/>
        <v>0.798641436196021</v>
      </c>
    </row>
    <row r="8" spans="1:6">
      <c r="A8" s="1"/>
      <c r="B8" t="s">
        <v>11</v>
      </c>
      <c r="C8">
        <f t="shared" ref="C8:F8" si="2">C5/(C5+C4)</f>
        <v>1</v>
      </c>
      <c r="D8">
        <f t="shared" si="2"/>
        <v>0.982722874913614</v>
      </c>
      <c r="E8">
        <f t="shared" si="2"/>
        <v>1</v>
      </c>
      <c r="F8">
        <f t="shared" si="2"/>
        <v>1</v>
      </c>
    </row>
    <row r="9" spans="1:6">
      <c r="A9" s="1"/>
      <c r="B9" t="s">
        <v>12</v>
      </c>
      <c r="C9">
        <f t="shared" ref="C9:F9" si="3">2*C7*C8/(C7+C8)</f>
        <v>0.858478317320177</v>
      </c>
      <c r="D9">
        <f t="shared" si="3"/>
        <v>0.845673505798394</v>
      </c>
      <c r="E9">
        <f t="shared" si="3"/>
        <v>0.693924560898359</v>
      </c>
      <c r="F9">
        <f t="shared" si="3"/>
        <v>0.888049635824116</v>
      </c>
    </row>
    <row r="10" spans="1:6">
      <c r="A10" s="1" t="s">
        <v>13</v>
      </c>
      <c r="B10" t="s">
        <v>5</v>
      </c>
      <c r="C10">
        <v>1331</v>
      </c>
      <c r="D10">
        <v>978</v>
      </c>
      <c r="E10">
        <v>1295</v>
      </c>
      <c r="F10">
        <v>1351</v>
      </c>
    </row>
    <row r="11" spans="1:6">
      <c r="A11" s="1"/>
      <c r="B11" t="s">
        <v>6</v>
      </c>
      <c r="C11">
        <v>607</v>
      </c>
      <c r="D11">
        <v>577</v>
      </c>
      <c r="E11">
        <v>517</v>
      </c>
      <c r="F11">
        <v>502</v>
      </c>
    </row>
    <row r="12" spans="1:6">
      <c r="A12" s="1"/>
      <c r="B12" t="s">
        <v>7</v>
      </c>
      <c r="C12">
        <v>0</v>
      </c>
      <c r="D12">
        <v>57</v>
      </c>
      <c r="E12">
        <v>0</v>
      </c>
      <c r="F12">
        <v>0</v>
      </c>
    </row>
    <row r="13" spans="1:9">
      <c r="A13" s="1"/>
      <c r="B13" t="s">
        <v>8</v>
      </c>
      <c r="C13">
        <v>1938</v>
      </c>
      <c r="D13">
        <v>1498</v>
      </c>
      <c r="E13">
        <v>1812</v>
      </c>
      <c r="F13">
        <v>1853</v>
      </c>
      <c r="I13" t="s">
        <v>15</v>
      </c>
    </row>
    <row r="14" spans="1:6">
      <c r="A14" s="1"/>
      <c r="B14" t="s">
        <v>9</v>
      </c>
      <c r="C14">
        <f t="shared" ref="C14:F14" si="4">(C10+C13)/(C10+C11+C12+C13)</f>
        <v>0.843395252837977</v>
      </c>
      <c r="D14">
        <f t="shared" si="4"/>
        <v>0.796141479099678</v>
      </c>
      <c r="E14">
        <f t="shared" si="4"/>
        <v>0.85733995584989</v>
      </c>
      <c r="F14">
        <f t="shared" si="4"/>
        <v>0.864543982730707</v>
      </c>
    </row>
    <row r="15" spans="1:6">
      <c r="A15" s="1"/>
      <c r="B15" t="s">
        <v>10</v>
      </c>
      <c r="C15">
        <f t="shared" ref="C15:F15" si="5">C13/(C13+C11)</f>
        <v>0.761493123772102</v>
      </c>
      <c r="D15">
        <f t="shared" si="5"/>
        <v>0.721927710843373</v>
      </c>
      <c r="E15">
        <f t="shared" si="5"/>
        <v>0.778016316015457</v>
      </c>
      <c r="F15">
        <f t="shared" si="5"/>
        <v>0.786836518046709</v>
      </c>
    </row>
    <row r="16" spans="1:6">
      <c r="A16" s="1"/>
      <c r="B16" t="s">
        <v>11</v>
      </c>
      <c r="C16">
        <f t="shared" ref="C16:F16" si="6">C13/(C13+C12)</f>
        <v>1</v>
      </c>
      <c r="D16">
        <f t="shared" si="6"/>
        <v>0.963344051446945</v>
      </c>
      <c r="E16">
        <f t="shared" si="6"/>
        <v>1</v>
      </c>
      <c r="F16">
        <f t="shared" si="6"/>
        <v>1</v>
      </c>
    </row>
    <row r="17" spans="1:6">
      <c r="A17" s="1"/>
      <c r="B17" t="s">
        <v>12</v>
      </c>
      <c r="C17">
        <f t="shared" ref="C17:F17" si="7">2*C15*C16/(C15+C16)</f>
        <v>0.864599598483159</v>
      </c>
      <c r="D17">
        <f t="shared" si="7"/>
        <v>0.82534435261708</v>
      </c>
      <c r="E17">
        <f t="shared" si="7"/>
        <v>0.875150929727119</v>
      </c>
      <c r="F17">
        <f t="shared" si="7"/>
        <v>0.880703422053232</v>
      </c>
    </row>
    <row r="18" spans="1:6">
      <c r="A18" s="1" t="s">
        <v>14</v>
      </c>
      <c r="B18" t="s">
        <v>5</v>
      </c>
      <c r="C18">
        <v>1292</v>
      </c>
      <c r="D18">
        <v>1047</v>
      </c>
      <c r="E18">
        <v>1195</v>
      </c>
      <c r="F18">
        <v>1360</v>
      </c>
    </row>
    <row r="19" spans="1:6">
      <c r="A19" s="1"/>
      <c r="B19" t="s">
        <v>6</v>
      </c>
      <c r="C19">
        <v>646</v>
      </c>
      <c r="D19">
        <v>507</v>
      </c>
      <c r="E19">
        <v>618</v>
      </c>
      <c r="F19">
        <v>494</v>
      </c>
    </row>
    <row r="20" spans="1:6">
      <c r="A20" s="1"/>
      <c r="B20" t="s">
        <v>7</v>
      </c>
      <c r="C20">
        <v>1</v>
      </c>
      <c r="D20">
        <v>66</v>
      </c>
      <c r="E20">
        <v>0</v>
      </c>
      <c r="F20">
        <v>0</v>
      </c>
    </row>
    <row r="21" spans="1:6">
      <c r="A21" s="1"/>
      <c r="B21" t="s">
        <v>8</v>
      </c>
      <c r="C21">
        <v>1937</v>
      </c>
      <c r="D21">
        <v>1488</v>
      </c>
      <c r="E21">
        <v>1813</v>
      </c>
      <c r="F21">
        <v>1854</v>
      </c>
    </row>
    <row r="22" spans="1:6">
      <c r="A22" s="1"/>
      <c r="B22" t="s">
        <v>9</v>
      </c>
      <c r="C22">
        <f t="shared" ref="C22:F22" si="8">(C18+C21)/(C18+C19+C20+C21)</f>
        <v>0.833075335397317</v>
      </c>
      <c r="D22">
        <f t="shared" si="8"/>
        <v>0.815637065637066</v>
      </c>
      <c r="E22">
        <f t="shared" si="8"/>
        <v>0.829564258135687</v>
      </c>
      <c r="F22">
        <f t="shared" si="8"/>
        <v>0.866774541531823</v>
      </c>
    </row>
    <row r="23" spans="1:6">
      <c r="A23" s="1"/>
      <c r="B23" t="s">
        <v>10</v>
      </c>
      <c r="C23">
        <f t="shared" ref="C23:F23" si="9">C21/(C21+C19)</f>
        <v>0.749903213317847</v>
      </c>
      <c r="D23">
        <f t="shared" si="9"/>
        <v>0.745864661654135</v>
      </c>
      <c r="E23">
        <f t="shared" si="9"/>
        <v>0.745783628136569</v>
      </c>
      <c r="F23">
        <f t="shared" si="9"/>
        <v>0.789608177172061</v>
      </c>
    </row>
    <row r="24" spans="1:6">
      <c r="A24" s="1"/>
      <c r="B24" t="s">
        <v>11</v>
      </c>
      <c r="C24">
        <f t="shared" ref="C24:F24" si="10">C21/(C21+C20)</f>
        <v>0.999484004127967</v>
      </c>
      <c r="D24">
        <f t="shared" si="10"/>
        <v>0.957528957528958</v>
      </c>
      <c r="E24">
        <f t="shared" si="10"/>
        <v>1</v>
      </c>
      <c r="F24">
        <f t="shared" si="10"/>
        <v>1</v>
      </c>
    </row>
    <row r="25" spans="1:6">
      <c r="A25" s="1"/>
      <c r="B25" t="s">
        <v>12</v>
      </c>
      <c r="C25">
        <f t="shared" ref="C25:F25" si="11">2*C23*C24/(C23+C24)</f>
        <v>0.856890068568901</v>
      </c>
      <c r="D25">
        <f t="shared" si="11"/>
        <v>0.8385460693153</v>
      </c>
      <c r="E25">
        <f t="shared" si="11"/>
        <v>0.854382657869934</v>
      </c>
      <c r="F25">
        <f t="shared" si="11"/>
        <v>0.882436934792956</v>
      </c>
    </row>
  </sheetData>
  <mergeCells count="3">
    <mergeCell ref="A2:A9"/>
    <mergeCell ref="A10:A17"/>
    <mergeCell ref="A18:A2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B22" sqref="B22:F24"/>
    </sheetView>
  </sheetViews>
  <sheetFormatPr defaultColWidth="8.72727272727273" defaultRowHeight="14" outlineLevelCol="5"/>
  <cols>
    <col min="5" max="5" width="10" customWidth="1"/>
    <col min="6" max="6" width="11.1818181818182" customWidth="1"/>
  </cols>
  <sheetData>
    <row r="1" spans="3:6">
      <c r="C1" t="s">
        <v>0</v>
      </c>
      <c r="D1" t="s">
        <v>1</v>
      </c>
      <c r="E1" t="s">
        <v>2</v>
      </c>
      <c r="F1" t="s">
        <v>3</v>
      </c>
    </row>
    <row r="2" spans="1:6">
      <c r="A2" s="1" t="s">
        <v>4</v>
      </c>
      <c r="B2" t="s">
        <v>5</v>
      </c>
      <c r="C2">
        <v>1260</v>
      </c>
      <c r="D2">
        <v>1158</v>
      </c>
      <c r="E2">
        <v>941</v>
      </c>
      <c r="F2">
        <v>1336</v>
      </c>
    </row>
    <row r="3" spans="1:6">
      <c r="A3" s="1"/>
      <c r="B3" t="s">
        <v>6</v>
      </c>
      <c r="C3">
        <v>393</v>
      </c>
      <c r="D3">
        <v>289</v>
      </c>
      <c r="E3">
        <v>264</v>
      </c>
      <c r="F3">
        <v>311</v>
      </c>
    </row>
    <row r="4" spans="1:6">
      <c r="A4" s="1"/>
      <c r="B4" t="s">
        <v>7</v>
      </c>
      <c r="C4">
        <v>0</v>
      </c>
      <c r="D4">
        <v>75</v>
      </c>
      <c r="E4">
        <v>0</v>
      </c>
      <c r="F4">
        <v>0</v>
      </c>
    </row>
    <row r="5" spans="1:6">
      <c r="A5" s="1"/>
      <c r="B5" t="s">
        <v>8</v>
      </c>
      <c r="C5">
        <v>1653</v>
      </c>
      <c r="D5">
        <v>1372</v>
      </c>
      <c r="E5">
        <v>1205</v>
      </c>
      <c r="F5">
        <v>1647</v>
      </c>
    </row>
    <row r="6" spans="1:6">
      <c r="A6" s="1"/>
      <c r="B6" t="s">
        <v>9</v>
      </c>
      <c r="C6">
        <f t="shared" ref="C6:F6" si="0">(C2+C5)/(C5+C2+C3+C4)</f>
        <v>0.881125226860254</v>
      </c>
      <c r="D6">
        <f t="shared" si="0"/>
        <v>0.874222529371113</v>
      </c>
      <c r="E6">
        <f t="shared" si="0"/>
        <v>0.89045643153527</v>
      </c>
      <c r="F6">
        <f t="shared" si="0"/>
        <v>0.905585913782635</v>
      </c>
    </row>
    <row r="7" spans="1:6">
      <c r="A7" s="1"/>
      <c r="B7" t="s">
        <v>10</v>
      </c>
      <c r="C7">
        <f t="shared" ref="C7:F7" si="1">C5/(C5+C3)</f>
        <v>0.80791788856305</v>
      </c>
      <c r="D7">
        <f t="shared" si="1"/>
        <v>0.826008428657435</v>
      </c>
      <c r="E7">
        <f t="shared" si="1"/>
        <v>0.820285908781484</v>
      </c>
      <c r="F7">
        <f t="shared" si="1"/>
        <v>0.841164453524004</v>
      </c>
    </row>
    <row r="8" spans="1:6">
      <c r="A8" s="1"/>
      <c r="B8" t="s">
        <v>11</v>
      </c>
      <c r="C8">
        <f t="shared" ref="C8:F8" si="2">C5/(C5+C4)</f>
        <v>1</v>
      </c>
      <c r="D8">
        <f t="shared" si="2"/>
        <v>0.948168624740843</v>
      </c>
      <c r="E8">
        <f t="shared" si="2"/>
        <v>1</v>
      </c>
      <c r="F8">
        <f t="shared" si="2"/>
        <v>1</v>
      </c>
    </row>
    <row r="9" spans="1:6">
      <c r="A9" s="1"/>
      <c r="B9" t="s">
        <v>12</v>
      </c>
      <c r="C9">
        <f t="shared" ref="C9:F9" si="3">2*C7*C8/(C7+C8)</f>
        <v>0.893755068937551</v>
      </c>
      <c r="D9">
        <f t="shared" si="3"/>
        <v>0.882882882882883</v>
      </c>
      <c r="E9">
        <f t="shared" si="3"/>
        <v>0.901271503365744</v>
      </c>
      <c r="F9">
        <f t="shared" si="3"/>
        <v>0.91373092926491</v>
      </c>
    </row>
    <row r="10" spans="1:6">
      <c r="A10" s="1" t="s">
        <v>13</v>
      </c>
      <c r="B10" t="s">
        <v>5</v>
      </c>
      <c r="C10">
        <v>1644</v>
      </c>
      <c r="D10">
        <v>1206</v>
      </c>
      <c r="E10">
        <v>1530</v>
      </c>
      <c r="F10">
        <v>1523</v>
      </c>
    </row>
    <row r="11" spans="1:6">
      <c r="A11" s="1"/>
      <c r="B11" t="s">
        <v>6</v>
      </c>
      <c r="C11">
        <v>294</v>
      </c>
      <c r="D11">
        <v>347</v>
      </c>
      <c r="E11">
        <v>281</v>
      </c>
      <c r="F11">
        <v>329</v>
      </c>
    </row>
    <row r="12" spans="1:6">
      <c r="A12" s="1"/>
      <c r="B12" t="s">
        <v>7</v>
      </c>
      <c r="C12">
        <v>9</v>
      </c>
      <c r="D12">
        <v>202</v>
      </c>
      <c r="E12">
        <v>0</v>
      </c>
      <c r="F12">
        <v>0</v>
      </c>
    </row>
    <row r="13" spans="1:6">
      <c r="A13" s="1"/>
      <c r="B13" t="s">
        <v>8</v>
      </c>
      <c r="C13">
        <v>1929</v>
      </c>
      <c r="D13">
        <v>1351</v>
      </c>
      <c r="E13">
        <v>1811</v>
      </c>
      <c r="F13">
        <v>1852</v>
      </c>
    </row>
    <row r="14" spans="1:6">
      <c r="A14" s="1"/>
      <c r="B14" t="s">
        <v>9</v>
      </c>
      <c r="C14">
        <f t="shared" ref="C14:F14" si="4">(C10+C13)/(C10+C11+C12+C13)</f>
        <v>0.921826625386997</v>
      </c>
      <c r="D14">
        <f t="shared" si="4"/>
        <v>0.823245331616227</v>
      </c>
      <c r="E14">
        <f t="shared" si="4"/>
        <v>0.922418553285478</v>
      </c>
      <c r="F14">
        <f t="shared" si="4"/>
        <v>0.911177105831533</v>
      </c>
    </row>
    <row r="15" spans="1:6">
      <c r="A15" s="1"/>
      <c r="B15" t="s">
        <v>10</v>
      </c>
      <c r="C15">
        <f t="shared" ref="C15:F15" si="5">C13/(C13+C11)</f>
        <v>0.86774628879892</v>
      </c>
      <c r="D15">
        <f t="shared" si="5"/>
        <v>0.795641931684335</v>
      </c>
      <c r="E15">
        <f t="shared" si="5"/>
        <v>0.865678776290631</v>
      </c>
      <c r="F15">
        <f t="shared" si="5"/>
        <v>0.8491517652453</v>
      </c>
    </row>
    <row r="16" spans="1:6">
      <c r="A16" s="1"/>
      <c r="B16" t="s">
        <v>11</v>
      </c>
      <c r="C16">
        <f t="shared" ref="C16:F16" si="6">C13/(C13+C12)</f>
        <v>0.995356037151703</v>
      </c>
      <c r="D16">
        <f t="shared" si="6"/>
        <v>0.869929169349646</v>
      </c>
      <c r="E16">
        <f t="shared" si="6"/>
        <v>1</v>
      </c>
      <c r="F16">
        <f t="shared" si="6"/>
        <v>1</v>
      </c>
    </row>
    <row r="17" spans="1:6">
      <c r="A17" s="1"/>
      <c r="B17" t="s">
        <v>12</v>
      </c>
      <c r="C17">
        <f t="shared" ref="C17:F17" si="7">2*C15*C16/(C15+C16)</f>
        <v>0.927180966113915</v>
      </c>
      <c r="D17">
        <f t="shared" si="7"/>
        <v>0.831128883420486</v>
      </c>
      <c r="E17">
        <f t="shared" si="7"/>
        <v>0.92800409941071</v>
      </c>
      <c r="F17">
        <f t="shared" si="7"/>
        <v>0.918423010166129</v>
      </c>
    </row>
    <row r="18" spans="1:6">
      <c r="A18" s="1" t="s">
        <v>14</v>
      </c>
      <c r="B18" t="s">
        <v>5</v>
      </c>
      <c r="C18">
        <v>1628</v>
      </c>
      <c r="D18">
        <v>1261</v>
      </c>
      <c r="E18">
        <v>1495</v>
      </c>
      <c r="F18">
        <v>1601</v>
      </c>
    </row>
    <row r="19" spans="1:6">
      <c r="A19" s="1"/>
      <c r="B19" t="s">
        <v>6</v>
      </c>
      <c r="C19">
        <v>310</v>
      </c>
      <c r="D19">
        <v>294</v>
      </c>
      <c r="E19">
        <v>316</v>
      </c>
      <c r="F19">
        <v>252</v>
      </c>
    </row>
    <row r="20" spans="1:6">
      <c r="A20" s="1"/>
      <c r="B20" t="s">
        <v>7</v>
      </c>
      <c r="C20">
        <v>6</v>
      </c>
      <c r="D20">
        <v>202</v>
      </c>
      <c r="E20">
        <v>0</v>
      </c>
      <c r="F20">
        <v>0</v>
      </c>
    </row>
    <row r="21" spans="1:6">
      <c r="A21" s="1"/>
      <c r="B21" t="s">
        <v>8</v>
      </c>
      <c r="C21">
        <v>1932</v>
      </c>
      <c r="D21">
        <v>1353</v>
      </c>
      <c r="E21">
        <v>1811</v>
      </c>
      <c r="F21">
        <v>1853</v>
      </c>
    </row>
    <row r="22" spans="1:6">
      <c r="A22" s="1"/>
      <c r="B22" t="s">
        <v>9</v>
      </c>
      <c r="C22">
        <f t="shared" ref="C22:F22" si="8">(C18+C21)/(C18+C19+C20+C21)</f>
        <v>0.918472652218782</v>
      </c>
      <c r="D22">
        <f t="shared" si="8"/>
        <v>0.840514469453376</v>
      </c>
      <c r="E22">
        <f t="shared" si="8"/>
        <v>0.912755383765875</v>
      </c>
      <c r="F22">
        <f t="shared" si="8"/>
        <v>0.93200215866163</v>
      </c>
    </row>
    <row r="23" spans="1:6">
      <c r="A23" s="1"/>
      <c r="B23" t="s">
        <v>10</v>
      </c>
      <c r="C23">
        <f t="shared" ref="C23:F23" si="9">C21/(C21+C19)</f>
        <v>0.861730597680642</v>
      </c>
      <c r="D23">
        <f t="shared" si="9"/>
        <v>0.821493624772313</v>
      </c>
      <c r="E23">
        <f t="shared" si="9"/>
        <v>0.851433944522802</v>
      </c>
      <c r="F23">
        <f t="shared" si="9"/>
        <v>0.880285035629454</v>
      </c>
    </row>
    <row r="24" spans="1:6">
      <c r="A24" s="1"/>
      <c r="B24" t="s">
        <v>11</v>
      </c>
      <c r="C24">
        <f t="shared" ref="C24:F24" si="10">C21/(C21+C20)</f>
        <v>0.996904024767802</v>
      </c>
      <c r="D24">
        <f t="shared" si="10"/>
        <v>0.870096463022508</v>
      </c>
      <c r="E24">
        <f t="shared" si="10"/>
        <v>1</v>
      </c>
      <c r="F24">
        <f t="shared" si="10"/>
        <v>1</v>
      </c>
    </row>
    <row r="25" spans="1:6">
      <c r="A25" s="1"/>
      <c r="B25" t="s">
        <v>12</v>
      </c>
      <c r="C25">
        <f t="shared" ref="C25:F25" si="11">2*C23*C24/(C23+C24)</f>
        <v>0.924401913875598</v>
      </c>
      <c r="D25">
        <f t="shared" si="11"/>
        <v>0.845096814490943</v>
      </c>
      <c r="E25">
        <f t="shared" si="11"/>
        <v>0.919756221432199</v>
      </c>
      <c r="F25">
        <f t="shared" si="11"/>
        <v>0.93633148054573</v>
      </c>
    </row>
  </sheetData>
  <mergeCells count="3">
    <mergeCell ref="A2:A9"/>
    <mergeCell ref="A10:A17"/>
    <mergeCell ref="A18:A2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workbookViewId="0">
      <selection activeCell="J24" sqref="J24"/>
    </sheetView>
  </sheetViews>
  <sheetFormatPr defaultColWidth="8.72727272727273" defaultRowHeight="14" outlineLevelCol="5"/>
  <cols>
    <col min="5" max="5" width="9.63636363636364" customWidth="1"/>
    <col min="6" max="6" width="11.8181818181818" customWidth="1"/>
  </cols>
  <sheetData>
    <row r="1" spans="3:6">
      <c r="C1" t="s">
        <v>0</v>
      </c>
      <c r="D1" t="s">
        <v>1</v>
      </c>
      <c r="E1" t="s">
        <v>2</v>
      </c>
      <c r="F1" t="s">
        <v>3</v>
      </c>
    </row>
    <row r="2" spans="1:6">
      <c r="A2" s="1" t="s">
        <v>4</v>
      </c>
      <c r="B2" t="s">
        <v>5</v>
      </c>
      <c r="C2">
        <v>1453</v>
      </c>
      <c r="D2">
        <v>1376</v>
      </c>
      <c r="E2">
        <v>944</v>
      </c>
      <c r="F2">
        <v>1234</v>
      </c>
    </row>
    <row r="3" spans="1:6">
      <c r="A3" s="1"/>
      <c r="B3" t="s">
        <v>6</v>
      </c>
      <c r="C3">
        <v>381</v>
      </c>
      <c r="D3">
        <v>351</v>
      </c>
      <c r="E3">
        <v>361</v>
      </c>
      <c r="F3">
        <v>470</v>
      </c>
    </row>
    <row r="4" spans="1:6">
      <c r="A4" s="1"/>
      <c r="B4" t="s">
        <v>7</v>
      </c>
      <c r="C4">
        <v>65</v>
      </c>
      <c r="D4">
        <v>179</v>
      </c>
      <c r="E4">
        <v>0</v>
      </c>
      <c r="F4">
        <v>0</v>
      </c>
    </row>
    <row r="5" spans="1:6">
      <c r="A5" s="1"/>
      <c r="B5" t="s">
        <v>8</v>
      </c>
      <c r="C5">
        <v>1769</v>
      </c>
      <c r="D5">
        <v>1548</v>
      </c>
      <c r="E5">
        <v>1305</v>
      </c>
      <c r="F5">
        <v>1704</v>
      </c>
    </row>
    <row r="6" spans="1:6">
      <c r="A6" s="1"/>
      <c r="B6" t="s">
        <v>9</v>
      </c>
      <c r="C6">
        <f t="shared" ref="C6:F6" si="0">(C2+C5)/(C5+C2+C3+C4)</f>
        <v>0.878407851690294</v>
      </c>
      <c r="D6">
        <f t="shared" si="0"/>
        <v>0.846554719166184</v>
      </c>
      <c r="E6">
        <f t="shared" si="0"/>
        <v>0.861685823754789</v>
      </c>
      <c r="F6">
        <f t="shared" si="0"/>
        <v>0.862089201877934</v>
      </c>
    </row>
    <row r="7" spans="1:6">
      <c r="A7" s="1"/>
      <c r="B7" t="s">
        <v>10</v>
      </c>
      <c r="C7">
        <f t="shared" ref="C7:F7" si="1">C5/(C5+C3)</f>
        <v>0.822790697674419</v>
      </c>
      <c r="D7">
        <f t="shared" si="1"/>
        <v>0.815165876777251</v>
      </c>
      <c r="E7">
        <f t="shared" si="1"/>
        <v>0.783313325330132</v>
      </c>
      <c r="F7">
        <f t="shared" si="1"/>
        <v>0.783808647654094</v>
      </c>
    </row>
    <row r="8" spans="1:6">
      <c r="A8" s="1"/>
      <c r="B8" t="s">
        <v>11</v>
      </c>
      <c r="C8">
        <f t="shared" ref="C8:F8" si="2">C5/(C5+C4)</f>
        <v>0.964558342420938</v>
      </c>
      <c r="D8">
        <f t="shared" si="2"/>
        <v>0.896352055587724</v>
      </c>
      <c r="E8">
        <f t="shared" si="2"/>
        <v>1</v>
      </c>
      <c r="F8">
        <f t="shared" si="2"/>
        <v>1</v>
      </c>
    </row>
    <row r="9" spans="1:6">
      <c r="A9" s="1"/>
      <c r="B9" t="s">
        <v>12</v>
      </c>
      <c r="C9">
        <f t="shared" ref="C9:F9" si="3">2*C7*C8/(C7+C8)</f>
        <v>0.888052208835341</v>
      </c>
      <c r="D9">
        <f t="shared" si="3"/>
        <v>0.853833425261997</v>
      </c>
      <c r="E9">
        <f t="shared" si="3"/>
        <v>0.878492090205318</v>
      </c>
      <c r="F9">
        <f t="shared" si="3"/>
        <v>0.878803506962352</v>
      </c>
    </row>
    <row r="10" spans="1:6">
      <c r="A10" s="1" t="s">
        <v>13</v>
      </c>
      <c r="B10" t="s">
        <v>5</v>
      </c>
      <c r="C10">
        <v>1548</v>
      </c>
      <c r="D10">
        <v>1487</v>
      </c>
      <c r="E10">
        <v>1546</v>
      </c>
      <c r="F10">
        <v>1587</v>
      </c>
    </row>
    <row r="11" spans="1:6">
      <c r="A11" s="1"/>
      <c r="B11" t="s">
        <v>6</v>
      </c>
      <c r="C11">
        <v>390</v>
      </c>
      <c r="D11">
        <v>332</v>
      </c>
      <c r="E11">
        <v>351</v>
      </c>
      <c r="F11">
        <v>299</v>
      </c>
    </row>
    <row r="12" spans="1:6">
      <c r="A12" s="1"/>
      <c r="B12" t="s">
        <v>7</v>
      </c>
      <c r="C12">
        <v>57</v>
      </c>
      <c r="D12">
        <v>366</v>
      </c>
      <c r="E12">
        <v>0</v>
      </c>
      <c r="F12">
        <v>0</v>
      </c>
    </row>
    <row r="13" spans="1:6">
      <c r="A13" s="1"/>
      <c r="B13" t="s">
        <v>8</v>
      </c>
      <c r="C13">
        <v>1881</v>
      </c>
      <c r="D13">
        <v>1453</v>
      </c>
      <c r="E13">
        <v>1897</v>
      </c>
      <c r="F13">
        <v>1886</v>
      </c>
    </row>
    <row r="14" spans="1:6">
      <c r="A14" s="1"/>
      <c r="B14" t="s">
        <v>9</v>
      </c>
      <c r="C14">
        <f t="shared" ref="C14:F14" si="4">(C10+C13)/(C10+C11+C12+C13)</f>
        <v>0.884674922600619</v>
      </c>
      <c r="D14">
        <f t="shared" si="4"/>
        <v>0.808136338647609</v>
      </c>
      <c r="E14">
        <f t="shared" si="4"/>
        <v>0.907485503426463</v>
      </c>
      <c r="F14">
        <f t="shared" si="4"/>
        <v>0.920731707317073</v>
      </c>
    </row>
    <row r="15" spans="1:6">
      <c r="A15" s="1"/>
      <c r="B15" t="s">
        <v>10</v>
      </c>
      <c r="C15">
        <f t="shared" ref="C15:F15" si="5">C13/(C13+C11)</f>
        <v>0.828269484808454</v>
      </c>
      <c r="D15">
        <f t="shared" si="5"/>
        <v>0.814005602240896</v>
      </c>
      <c r="E15">
        <f t="shared" si="5"/>
        <v>0.843861209964413</v>
      </c>
      <c r="F15">
        <f t="shared" si="5"/>
        <v>0.863157894736842</v>
      </c>
    </row>
    <row r="16" spans="1:6">
      <c r="A16" s="1"/>
      <c r="B16" t="s">
        <v>11</v>
      </c>
      <c r="C16">
        <f t="shared" ref="C16:F16" si="6">C13/(C13+C12)</f>
        <v>0.970588235294118</v>
      </c>
      <c r="D16">
        <f t="shared" si="6"/>
        <v>0.798790544255085</v>
      </c>
      <c r="E16">
        <f t="shared" si="6"/>
        <v>1</v>
      </c>
      <c r="F16">
        <f t="shared" si="6"/>
        <v>1</v>
      </c>
    </row>
    <row r="17" spans="1:6">
      <c r="A17" s="1"/>
      <c r="B17" t="s">
        <v>12</v>
      </c>
      <c r="C17">
        <f t="shared" ref="C17:F17" si="7">2*C15*C16/(C15+C16)</f>
        <v>0.893799002138275</v>
      </c>
      <c r="D17">
        <f t="shared" si="7"/>
        <v>0.806326304106548</v>
      </c>
      <c r="E17">
        <f t="shared" si="7"/>
        <v>0.915319662243667</v>
      </c>
      <c r="F17">
        <f t="shared" si="7"/>
        <v>0.926553672316384</v>
      </c>
    </row>
    <row r="18" spans="1:6">
      <c r="A18" s="1" t="s">
        <v>14</v>
      </c>
      <c r="B18" t="s">
        <v>5</v>
      </c>
      <c r="C18">
        <v>1597</v>
      </c>
      <c r="D18">
        <v>1453</v>
      </c>
      <c r="E18">
        <v>1617</v>
      </c>
      <c r="F18">
        <v>1515</v>
      </c>
    </row>
    <row r="19" spans="1:6">
      <c r="A19" s="1"/>
      <c r="B19" t="s">
        <v>6</v>
      </c>
      <c r="C19">
        <v>341</v>
      </c>
      <c r="D19">
        <v>367</v>
      </c>
      <c r="E19">
        <v>280</v>
      </c>
      <c r="F19">
        <v>371</v>
      </c>
    </row>
    <row r="20" spans="1:6">
      <c r="A20" s="1"/>
      <c r="B20" t="s">
        <v>7</v>
      </c>
      <c r="C20">
        <v>19</v>
      </c>
      <c r="D20">
        <v>368</v>
      </c>
      <c r="E20">
        <v>0</v>
      </c>
      <c r="F20">
        <v>0</v>
      </c>
    </row>
    <row r="21" spans="1:6">
      <c r="A21" s="1"/>
      <c r="B21" t="s">
        <v>8</v>
      </c>
      <c r="C21">
        <v>1919</v>
      </c>
      <c r="D21">
        <v>1452</v>
      </c>
      <c r="E21">
        <v>1897</v>
      </c>
      <c r="F21">
        <v>1886</v>
      </c>
    </row>
    <row r="22" spans="1:6">
      <c r="A22" s="1"/>
      <c r="B22" t="s">
        <v>9</v>
      </c>
      <c r="C22">
        <f t="shared" ref="C22:F22" si="8">(C18+C21)/(C18+C19+C20+C21)</f>
        <v>0.907120743034056</v>
      </c>
      <c r="D22">
        <f t="shared" si="8"/>
        <v>0.798076923076923</v>
      </c>
      <c r="E22">
        <f t="shared" si="8"/>
        <v>0.92619926199262</v>
      </c>
      <c r="F22">
        <f t="shared" si="8"/>
        <v>0.901643690349947</v>
      </c>
    </row>
    <row r="23" spans="1:6">
      <c r="A23" s="1"/>
      <c r="B23" t="s">
        <v>10</v>
      </c>
      <c r="C23">
        <f t="shared" ref="C23:F23" si="9">C21/(C21+C19)</f>
        <v>0.849115044247788</v>
      </c>
      <c r="D23">
        <f t="shared" si="9"/>
        <v>0.79824079164376</v>
      </c>
      <c r="E23">
        <f t="shared" si="9"/>
        <v>0.871382636655949</v>
      </c>
      <c r="F23">
        <f t="shared" si="9"/>
        <v>0.835622507753655</v>
      </c>
    </row>
    <row r="24" spans="1:6">
      <c r="A24" s="1"/>
      <c r="B24" t="s">
        <v>11</v>
      </c>
      <c r="C24">
        <f t="shared" ref="C24:F24" si="10">C21/(C21+C20)</f>
        <v>0.990196078431373</v>
      </c>
      <c r="D24">
        <f t="shared" si="10"/>
        <v>0.797802197802198</v>
      </c>
      <c r="E24">
        <f t="shared" si="10"/>
        <v>1</v>
      </c>
      <c r="F24">
        <f t="shared" si="10"/>
        <v>1</v>
      </c>
    </row>
    <row r="25" spans="1:6">
      <c r="A25" s="1"/>
      <c r="B25" t="s">
        <v>12</v>
      </c>
      <c r="C25">
        <f t="shared" ref="C25:F25" si="11">2*C23*C24/(C23+C24)</f>
        <v>0.914244878513578</v>
      </c>
      <c r="D25">
        <f t="shared" si="11"/>
        <v>0.798021434460016</v>
      </c>
      <c r="E25">
        <f t="shared" si="11"/>
        <v>0.93127147766323</v>
      </c>
      <c r="F25">
        <f t="shared" si="11"/>
        <v>0.910451363746078</v>
      </c>
    </row>
  </sheetData>
  <mergeCells count="3">
    <mergeCell ref="A2:A9"/>
    <mergeCell ref="A10:A17"/>
    <mergeCell ref="A18:A25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workbookViewId="0">
      <selection activeCell="I11" sqref="I11"/>
    </sheetView>
  </sheetViews>
  <sheetFormatPr defaultColWidth="8.72727272727273" defaultRowHeight="14" outlineLevelCol="5"/>
  <cols>
    <col min="5" max="5" width="11.0909090909091" customWidth="1"/>
    <col min="6" max="6" width="11.7272727272727" customWidth="1"/>
  </cols>
  <sheetData>
    <row r="1" spans="3:6">
      <c r="C1" t="s">
        <v>0</v>
      </c>
      <c r="D1" t="s">
        <v>1</v>
      </c>
      <c r="E1" t="s">
        <v>2</v>
      </c>
      <c r="F1" t="s">
        <v>3</v>
      </c>
    </row>
    <row r="2" spans="1:6">
      <c r="A2" s="1" t="s">
        <v>4</v>
      </c>
      <c r="B2" t="s">
        <v>5</v>
      </c>
      <c r="C2">
        <v>1073</v>
      </c>
      <c r="D2">
        <v>740</v>
      </c>
      <c r="E2">
        <v>918</v>
      </c>
      <c r="F2">
        <v>1043</v>
      </c>
    </row>
    <row r="3" spans="1:6">
      <c r="A3" s="1"/>
      <c r="B3" t="s">
        <v>6</v>
      </c>
      <c r="C3">
        <v>358</v>
      </c>
      <c r="D3">
        <v>226</v>
      </c>
      <c r="E3">
        <v>197</v>
      </c>
      <c r="F3">
        <v>377</v>
      </c>
    </row>
    <row r="4" spans="1:6">
      <c r="A4" s="1"/>
      <c r="B4" t="s">
        <v>7</v>
      </c>
      <c r="C4">
        <v>1</v>
      </c>
      <c r="D4">
        <v>14</v>
      </c>
      <c r="E4">
        <v>0</v>
      </c>
      <c r="F4">
        <v>0</v>
      </c>
    </row>
    <row r="5" spans="1:6">
      <c r="A5" s="1"/>
      <c r="B5" t="s">
        <v>8</v>
      </c>
      <c r="C5">
        <v>1430</v>
      </c>
      <c r="D5">
        <v>952</v>
      </c>
      <c r="E5">
        <v>1115</v>
      </c>
      <c r="F5">
        <v>1420</v>
      </c>
    </row>
    <row r="6" spans="1:6">
      <c r="A6" s="1"/>
      <c r="B6" t="s">
        <v>9</v>
      </c>
      <c r="C6">
        <f t="shared" ref="C6:F6" si="0">(C2+C5)/(C5+C2+C3+C4)</f>
        <v>0.874563242487771</v>
      </c>
      <c r="D6">
        <f t="shared" si="0"/>
        <v>0.875776397515528</v>
      </c>
      <c r="E6">
        <f t="shared" si="0"/>
        <v>0.911659192825112</v>
      </c>
      <c r="F6">
        <f t="shared" si="0"/>
        <v>0.867253521126761</v>
      </c>
    </row>
    <row r="7" spans="1:6">
      <c r="A7" s="1"/>
      <c r="B7" t="s">
        <v>10</v>
      </c>
      <c r="C7">
        <f t="shared" ref="C7:F7" si="1">C5/(C5+C3)</f>
        <v>0.799776286353468</v>
      </c>
      <c r="D7">
        <f t="shared" si="1"/>
        <v>0.808149405772496</v>
      </c>
      <c r="E7">
        <f t="shared" si="1"/>
        <v>0.84984756097561</v>
      </c>
      <c r="F7">
        <f t="shared" si="1"/>
        <v>0.790205898720089</v>
      </c>
    </row>
    <row r="8" spans="1:6">
      <c r="A8" s="1"/>
      <c r="B8" t="s">
        <v>11</v>
      </c>
      <c r="C8">
        <f t="shared" ref="C8:F8" si="2">C5/(C5+C4)</f>
        <v>0.999301187980433</v>
      </c>
      <c r="D8">
        <f t="shared" si="2"/>
        <v>0.985507246376812</v>
      </c>
      <c r="E8">
        <f t="shared" si="2"/>
        <v>1</v>
      </c>
      <c r="F8">
        <f t="shared" si="2"/>
        <v>1</v>
      </c>
    </row>
    <row r="9" spans="1:6">
      <c r="A9" s="1"/>
      <c r="B9" t="s">
        <v>12</v>
      </c>
      <c r="C9">
        <f t="shared" ref="C9:F9" si="3">2*C7*C8/(C7+C8)</f>
        <v>0.88847468157813</v>
      </c>
      <c r="D9">
        <f t="shared" si="3"/>
        <v>0.888059701492537</v>
      </c>
      <c r="E9">
        <f t="shared" si="3"/>
        <v>0.918829831067161</v>
      </c>
      <c r="F9">
        <f t="shared" si="3"/>
        <v>0.882810071495182</v>
      </c>
    </row>
    <row r="10" spans="1:6">
      <c r="A10" s="1" t="s">
        <v>13</v>
      </c>
      <c r="B10" t="s">
        <v>5</v>
      </c>
      <c r="C10">
        <v>1268</v>
      </c>
      <c r="D10">
        <v>828</v>
      </c>
      <c r="E10">
        <v>940</v>
      </c>
      <c r="F10">
        <v>1277</v>
      </c>
    </row>
    <row r="11" spans="1:6">
      <c r="A11" s="1"/>
      <c r="B11" t="s">
        <v>6</v>
      </c>
      <c r="C11">
        <v>382</v>
      </c>
      <c r="D11">
        <v>261</v>
      </c>
      <c r="E11">
        <v>250</v>
      </c>
      <c r="F11">
        <v>247</v>
      </c>
    </row>
    <row r="12" spans="1:6">
      <c r="A12" s="1"/>
      <c r="B12" t="s">
        <v>7</v>
      </c>
      <c r="C12">
        <v>2</v>
      </c>
      <c r="D12">
        <v>58</v>
      </c>
      <c r="E12">
        <v>0</v>
      </c>
      <c r="F12">
        <v>0</v>
      </c>
    </row>
    <row r="13" spans="1:6">
      <c r="A13" s="1"/>
      <c r="B13" t="s">
        <v>8</v>
      </c>
      <c r="C13">
        <v>1648</v>
      </c>
      <c r="D13">
        <v>1031</v>
      </c>
      <c r="E13">
        <v>1190</v>
      </c>
      <c r="F13">
        <v>1524</v>
      </c>
    </row>
    <row r="14" spans="1:6">
      <c r="A14" s="1"/>
      <c r="B14" t="s">
        <v>9</v>
      </c>
      <c r="C14">
        <f t="shared" ref="C14:F14" si="4">(C10+C13)/(C10+C11+C12+C13)</f>
        <v>0.883636363636364</v>
      </c>
      <c r="D14">
        <f t="shared" si="4"/>
        <v>0.853535353535353</v>
      </c>
      <c r="E14">
        <f t="shared" si="4"/>
        <v>0.894957983193277</v>
      </c>
      <c r="F14">
        <f t="shared" si="4"/>
        <v>0.918963254593176</v>
      </c>
    </row>
    <row r="15" spans="1:6">
      <c r="A15" s="1"/>
      <c r="B15" t="s">
        <v>10</v>
      </c>
      <c r="C15">
        <f t="shared" ref="C15:F15" si="5">C13/(C13+C11)</f>
        <v>0.811822660098522</v>
      </c>
      <c r="D15">
        <f t="shared" si="5"/>
        <v>0.797987616099071</v>
      </c>
      <c r="E15">
        <f t="shared" si="5"/>
        <v>0.826388888888889</v>
      </c>
      <c r="F15">
        <f t="shared" si="5"/>
        <v>0.860530773574252</v>
      </c>
    </row>
    <row r="16" spans="1:6">
      <c r="A16" s="1"/>
      <c r="B16" t="s">
        <v>11</v>
      </c>
      <c r="C16">
        <f t="shared" ref="C16:F16" si="6">C13/(C13+C12)</f>
        <v>0.998787878787879</v>
      </c>
      <c r="D16">
        <f t="shared" si="6"/>
        <v>0.94674012855831</v>
      </c>
      <c r="E16">
        <f t="shared" si="6"/>
        <v>1</v>
      </c>
      <c r="F16">
        <f t="shared" si="6"/>
        <v>1</v>
      </c>
    </row>
    <row r="17" spans="1:6">
      <c r="A17" s="1"/>
      <c r="B17" t="s">
        <v>12</v>
      </c>
      <c r="C17">
        <f t="shared" ref="C17:F17" si="7">2*C15*C16/(C15+C16)</f>
        <v>0.895652173913044</v>
      </c>
      <c r="D17">
        <f t="shared" si="7"/>
        <v>0.866022679546409</v>
      </c>
      <c r="E17">
        <f t="shared" si="7"/>
        <v>0.904942965779468</v>
      </c>
      <c r="F17">
        <f t="shared" si="7"/>
        <v>0.925037936267071</v>
      </c>
    </row>
    <row r="18" spans="1:6">
      <c r="A18" s="1" t="s">
        <v>14</v>
      </c>
      <c r="B18" t="s">
        <v>5</v>
      </c>
      <c r="C18">
        <v>1305</v>
      </c>
      <c r="D18">
        <v>741</v>
      </c>
      <c r="E18">
        <v>935</v>
      </c>
      <c r="F18">
        <v>1271</v>
      </c>
    </row>
    <row r="19" spans="1:6">
      <c r="A19" s="1"/>
      <c r="B19" t="s">
        <v>6</v>
      </c>
      <c r="C19">
        <v>355</v>
      </c>
      <c r="D19">
        <v>348</v>
      </c>
      <c r="E19">
        <v>256</v>
      </c>
      <c r="F19">
        <v>252</v>
      </c>
    </row>
    <row r="20" spans="1:6">
      <c r="A20" s="1"/>
      <c r="B20" t="s">
        <v>7</v>
      </c>
      <c r="C20">
        <v>1</v>
      </c>
      <c r="D20">
        <v>46</v>
      </c>
      <c r="E20">
        <v>0</v>
      </c>
      <c r="F20">
        <v>0</v>
      </c>
    </row>
    <row r="21" spans="1:6">
      <c r="A21" s="1"/>
      <c r="B21" t="s">
        <v>8</v>
      </c>
      <c r="C21">
        <v>1659</v>
      </c>
      <c r="D21">
        <v>1043</v>
      </c>
      <c r="E21">
        <v>1191</v>
      </c>
      <c r="F21">
        <v>1523</v>
      </c>
    </row>
    <row r="22" spans="1:6">
      <c r="A22" s="1"/>
      <c r="B22" t="s">
        <v>9</v>
      </c>
      <c r="C22">
        <f t="shared" ref="C22:F22" si="8">(C18+C21)/(C18+C19+C20+C21)</f>
        <v>0.892771084337349</v>
      </c>
      <c r="D22">
        <f t="shared" si="8"/>
        <v>0.819100091827365</v>
      </c>
      <c r="E22">
        <f t="shared" si="8"/>
        <v>0.892527287993283</v>
      </c>
      <c r="F22">
        <f t="shared" si="8"/>
        <v>0.917268548916612</v>
      </c>
    </row>
    <row r="23" spans="1:6">
      <c r="A23" s="1"/>
      <c r="B23" t="s">
        <v>10</v>
      </c>
      <c r="C23">
        <f t="shared" ref="C23:F23" si="9">C21/(C21+C19)</f>
        <v>0.823733862959285</v>
      </c>
      <c r="D23">
        <f t="shared" si="9"/>
        <v>0.749820273184759</v>
      </c>
      <c r="E23">
        <f t="shared" si="9"/>
        <v>0.823082239115411</v>
      </c>
      <c r="F23">
        <f t="shared" si="9"/>
        <v>0.858028169014085</v>
      </c>
    </row>
    <row r="24" spans="1:6">
      <c r="A24" s="1"/>
      <c r="B24" t="s">
        <v>11</v>
      </c>
      <c r="C24">
        <f t="shared" ref="C24:F24" si="10">C21/(C21+C20)</f>
        <v>0.999397590361446</v>
      </c>
      <c r="D24">
        <f t="shared" si="10"/>
        <v>0.957759412304867</v>
      </c>
      <c r="E24">
        <f t="shared" si="10"/>
        <v>1</v>
      </c>
      <c r="F24">
        <f t="shared" si="10"/>
        <v>1</v>
      </c>
    </row>
    <row r="25" spans="1:6">
      <c r="A25" s="1"/>
      <c r="B25" t="s">
        <v>12</v>
      </c>
      <c r="C25">
        <f t="shared" ref="C25:F25" si="11">2*C23*C24/(C23+C24)</f>
        <v>0.903102885138813</v>
      </c>
      <c r="D25">
        <f t="shared" si="11"/>
        <v>0.841129032258065</v>
      </c>
      <c r="E25">
        <f t="shared" si="11"/>
        <v>0.902956785443518</v>
      </c>
      <c r="F25">
        <f t="shared" si="11"/>
        <v>0.923590054578532</v>
      </c>
    </row>
  </sheetData>
  <mergeCells count="3">
    <mergeCell ref="A2:A9"/>
    <mergeCell ref="A10:A17"/>
    <mergeCell ref="A18:A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Smiling</vt:lpstr>
      <vt:lpstr>Male</vt:lpstr>
      <vt:lpstr>Young</vt:lpstr>
      <vt:lpstr>GTSRB</vt:lpstr>
      <vt:lpstr>GTSRB 0.1</vt:lpstr>
      <vt:lpstr>GTSRB 0.2</vt:lpstr>
      <vt:lpstr>GTSRB 0.05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张乐天</dc:creator>
  <cp:lastModifiedBy>乐天</cp:lastModifiedBy>
  <dcterms:created xsi:type="dcterms:W3CDTF">2023-12-12T12:38:00Z</dcterms:created>
  <dcterms:modified xsi:type="dcterms:W3CDTF">2023-12-17T09:23:04Z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9519E7909A8C41E3801DA4D16B34B3BB_11</vt:lpwstr>
  </property>
  <property fmtid="{D5CDD505-2E9C-101B-9397-08002B2CF9AE}" pid="3" name="KSOProductBuildVer">
    <vt:lpwstr>2052-12.1.0.15990</vt:lpwstr>
  </property>
</Properties>
</file>