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torage\Dropbox\Digital Measures\WVU 2020\Teaching\Spring 2020\Excel tutotials\"/>
    </mc:Choice>
  </mc:AlternateContent>
  <bookViews>
    <workbookView xWindow="0" yWindow="0" windowWidth="28800" windowHeight="11835"/>
  </bookViews>
  <sheets>
    <sheet name="IF function example #1" sheetId="1" r:id="rId1"/>
    <sheet name="IF function example #2" sheetId="2" r:id="rId2"/>
    <sheet name="IF function example #3"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D19" i="3"/>
  <c r="D20" i="3"/>
  <c r="D21" i="3"/>
  <c r="D22" i="3"/>
  <c r="D23" i="3"/>
  <c r="D24" i="3"/>
  <c r="D25" i="3"/>
  <c r="D26" i="3"/>
  <c r="D27" i="3"/>
  <c r="D28" i="3"/>
  <c r="D29" i="3"/>
  <c r="D3" i="3"/>
  <c r="C28" i="3"/>
  <c r="C29" i="3"/>
  <c r="C4" i="3"/>
  <c r="C5" i="3"/>
  <c r="C6" i="3"/>
  <c r="C7" i="3"/>
  <c r="C8" i="3"/>
  <c r="C9" i="3"/>
  <c r="C10" i="3"/>
  <c r="C11" i="3"/>
  <c r="C12" i="3"/>
  <c r="C13" i="3"/>
  <c r="C14" i="3"/>
  <c r="C15" i="3"/>
  <c r="C16" i="3"/>
  <c r="C17" i="3"/>
  <c r="C18" i="3"/>
  <c r="C19" i="3"/>
  <c r="C20" i="3"/>
  <c r="C21" i="3"/>
  <c r="C22" i="3"/>
  <c r="C23" i="3"/>
  <c r="C24" i="3"/>
  <c r="C25" i="3"/>
  <c r="C26" i="3"/>
  <c r="C27" i="3"/>
  <c r="C3" i="3"/>
  <c r="D4" i="2"/>
  <c r="D5" i="2"/>
  <c r="D6" i="2"/>
  <c r="D7" i="2"/>
  <c r="D8" i="2"/>
  <c r="D9" i="2"/>
  <c r="D10" i="2"/>
  <c r="D11" i="2"/>
  <c r="D12" i="2"/>
  <c r="D13" i="2"/>
  <c r="D14" i="2"/>
  <c r="D15" i="2"/>
  <c r="D16" i="2"/>
  <c r="D17" i="2"/>
  <c r="D18" i="2"/>
  <c r="D19" i="2"/>
  <c r="D20" i="2"/>
  <c r="D21" i="2"/>
  <c r="D22" i="2"/>
  <c r="D23" i="2"/>
  <c r="D24" i="2"/>
  <c r="D25" i="2"/>
  <c r="D26" i="2"/>
  <c r="D27" i="2"/>
  <c r="D3" i="2"/>
  <c r="C4" i="2"/>
  <c r="C5" i="2"/>
  <c r="C6" i="2"/>
  <c r="C7" i="2"/>
  <c r="C8" i="2"/>
  <c r="C9" i="2"/>
  <c r="C10" i="2"/>
  <c r="C11" i="2"/>
  <c r="C12" i="2"/>
  <c r="C13" i="2"/>
  <c r="C14" i="2"/>
  <c r="C15" i="2"/>
  <c r="C16" i="2"/>
  <c r="C17" i="2"/>
  <c r="C18" i="2"/>
  <c r="C19" i="2"/>
  <c r="C20" i="2"/>
  <c r="C21" i="2"/>
  <c r="C22" i="2"/>
  <c r="C23" i="2"/>
  <c r="C24" i="2"/>
  <c r="C25" i="2"/>
  <c r="C26" i="2"/>
  <c r="C27" i="2"/>
  <c r="C3" i="2"/>
  <c r="T32" i="2"/>
  <c r="T33" i="2" s="1"/>
  <c r="R29" i="1"/>
  <c r="T32" i="1"/>
  <c r="T33" i="1" s="1"/>
  <c r="D33" i="1"/>
  <c r="D30" i="1"/>
  <c r="D32" i="1"/>
  <c r="D29" i="1"/>
  <c r="D4" i="1"/>
  <c r="D5" i="1"/>
  <c r="D6" i="1"/>
  <c r="D7" i="1"/>
  <c r="D8" i="1"/>
  <c r="D9" i="1"/>
  <c r="D10" i="1"/>
  <c r="D11" i="1"/>
  <c r="D12" i="1"/>
  <c r="D13" i="1"/>
  <c r="D14" i="1"/>
  <c r="D15" i="1"/>
  <c r="D16" i="1"/>
  <c r="D17" i="1"/>
  <c r="D18" i="1"/>
  <c r="D19" i="1"/>
  <c r="D20" i="1"/>
  <c r="D21" i="1"/>
  <c r="D22" i="1"/>
  <c r="D23" i="1"/>
  <c r="D24" i="1"/>
  <c r="D25" i="1"/>
  <c r="D26" i="1"/>
  <c r="D27" i="1"/>
  <c r="D3" i="1"/>
  <c r="C4" i="1"/>
  <c r="C5" i="1"/>
  <c r="C6" i="1"/>
  <c r="C7" i="1"/>
  <c r="C8" i="1"/>
  <c r="C9" i="1"/>
  <c r="C10" i="1"/>
  <c r="C11" i="1"/>
  <c r="C12" i="1"/>
  <c r="C13" i="1"/>
  <c r="C14" i="1"/>
  <c r="C15" i="1"/>
  <c r="C16" i="1"/>
  <c r="C17" i="1"/>
  <c r="C18" i="1"/>
  <c r="C19" i="1"/>
  <c r="C20" i="1"/>
  <c r="C21" i="1"/>
  <c r="C22" i="1"/>
  <c r="C23" i="1"/>
  <c r="C24" i="1"/>
  <c r="C25" i="1"/>
  <c r="C26" i="1"/>
  <c r="C27" i="1"/>
  <c r="C3" i="1"/>
  <c r="B29" i="1"/>
  <c r="D31" i="3" l="1"/>
  <c r="D32" i="3" s="1"/>
  <c r="D34" i="3"/>
  <c r="D35" i="3" s="1"/>
  <c r="D32" i="2"/>
  <c r="D33" i="2" s="1"/>
  <c r="D29" i="2"/>
  <c r="D30" i="2" s="1"/>
</calcChain>
</file>

<file path=xl/sharedStrings.xml><?xml version="1.0" encoding="utf-8"?>
<sst xmlns="http://schemas.openxmlformats.org/spreadsheetml/2006/main" count="147" uniqueCount="69">
  <si>
    <t>ID</t>
  </si>
  <si>
    <t>Score</t>
  </si>
  <si>
    <t>IF_FUNCTION</t>
  </si>
  <si>
    <t>MeanScore</t>
  </si>
  <si>
    <t>IF_FUNCTION_DUMMY</t>
  </si>
  <si>
    <t>Count greater than</t>
  </si>
  <si>
    <t>Count less than</t>
  </si>
  <si>
    <t>% greater than</t>
  </si>
  <si>
    <t>% less than</t>
  </si>
  <si>
    <t>MedianScore</t>
  </si>
  <si>
    <t>EXAMPLE SECTION</t>
  </si>
  <si>
    <t>EXERCISE SECTION</t>
  </si>
  <si>
    <t>In the example in Column C, we identify whether or not a score is "greater than" or "less than" the mean score.
In the example in Column D, we identify using dummy codes (where 0 = less than and 1 = greater than) whether or not a score is greater than the mean score
In cell D29, we count the number of 1s (i.e., the number of scores that are greater than the mean score). In cell D30, we calculate the percentage of scores that are greater than the mean score.
In cell D32, we count the number of 0s (i.e., the number of scores that are less than the mean score). In cell D33, we calculate the percentage of scores that are less than the mean score.</t>
  </si>
  <si>
    <r>
      <rPr>
        <b/>
        <sz val="11"/>
        <color theme="1"/>
        <rFont val="Calibri"/>
        <family val="2"/>
        <scheme val="minor"/>
      </rPr>
      <t xml:space="preserve">EXERCISE #1: </t>
    </r>
    <r>
      <rPr>
        <sz val="11"/>
        <color theme="1"/>
        <rFont val="Calibri"/>
        <family val="2"/>
        <scheme val="minor"/>
      </rPr>
      <t xml:space="preserve">Use the "IF" function to fill in S3:S29. Specifically, determine whether or not a score is "greater than" or "less than" the median score (see R29). Put differently, do what we did in Column C but use the median score instead of the mean score.
</t>
    </r>
    <r>
      <rPr>
        <b/>
        <sz val="11"/>
        <color theme="1"/>
        <rFont val="Calibri"/>
        <family val="2"/>
        <scheme val="minor"/>
      </rPr>
      <t xml:space="preserve">EXERCISE #2: </t>
    </r>
    <r>
      <rPr>
        <sz val="11"/>
        <color theme="1"/>
        <rFont val="Calibri"/>
        <family val="2"/>
        <scheme val="minor"/>
      </rPr>
      <t xml:space="preserve">Use the "IF" function to fill in T3:T29. Specifically, use dummy codes (where 0 = less than and 1 = greater than) to determine whether or not a score is "greater than" or "less than" the median score (see R29). Put differently, do what we did in Column D but use the median score instead of the mean score.
</t>
    </r>
    <r>
      <rPr>
        <b/>
        <sz val="11"/>
        <color theme="1"/>
        <rFont val="Calibri"/>
        <family val="2"/>
        <scheme val="minor"/>
      </rPr>
      <t>EXERCISE #3</t>
    </r>
    <r>
      <rPr>
        <sz val="11"/>
        <color theme="1"/>
        <rFont val="Calibri"/>
        <family val="2"/>
        <scheme val="minor"/>
      </rPr>
      <t>: Use the "COUNTIF" function to calculate the number of scores that are greater and less than the median score. Also calculate the corresponding percentages.</t>
    </r>
  </si>
  <si>
    <t>EXCEL TOOLBOX EXAMPLE &amp; EXERCISE: IDENTIFY IF A CELL IS GREATER OR LESS THAN A CERTAIN VALUE</t>
  </si>
  <si>
    <t>EXCEL TOOLBOX EXAMPLE &amp; EXERCISE: IDENTIFY IF A CELL IS EQUAL TO A CERTAIN VALUE</t>
  </si>
  <si>
    <t>Color</t>
  </si>
  <si>
    <t>ColorMatch</t>
  </si>
  <si>
    <t>Blue</t>
  </si>
  <si>
    <t>Green</t>
  </si>
  <si>
    <t>Red</t>
  </si>
  <si>
    <t>White</t>
  </si>
  <si>
    <t>Black</t>
  </si>
  <si>
    <r>
      <rPr>
        <b/>
        <sz val="11"/>
        <color theme="1"/>
        <rFont val="Calibri"/>
        <family val="2"/>
        <scheme val="minor"/>
      </rPr>
      <t xml:space="preserve">Before you begin the exercise, enter "Green," "Red," "White," or "Black" into R29.
EXERCISE #1: </t>
    </r>
    <r>
      <rPr>
        <sz val="11"/>
        <color theme="1"/>
        <rFont val="Calibri"/>
        <family val="2"/>
        <scheme val="minor"/>
      </rPr>
      <t xml:space="preserve">Use the "IF" function to fill in S3:S29. Specifically, determine whether or not a car matches the color that you are interested in (see R29). Put differently, do what we did in Column C but use the the color that you selected.
</t>
    </r>
    <r>
      <rPr>
        <b/>
        <sz val="11"/>
        <color theme="1"/>
        <rFont val="Calibri"/>
        <family val="2"/>
        <scheme val="minor"/>
      </rPr>
      <t xml:space="preserve">EXERCISE #2: </t>
    </r>
    <r>
      <rPr>
        <sz val="11"/>
        <color theme="1"/>
        <rFont val="Calibri"/>
        <family val="2"/>
        <scheme val="minor"/>
      </rPr>
      <t xml:space="preserve">Use the "IF" function to fill in T3:T29. Specifically, use dummy codes (where 0 = not the same color as X and 1 = is the same color as X) to determine whether or not a car matches the color that you are interested in  (see R29). Put differently, do what we did in Column D but use the the color that you selected.
</t>
    </r>
    <r>
      <rPr>
        <b/>
        <sz val="11"/>
        <color theme="1"/>
        <rFont val="Calibri"/>
        <family val="2"/>
        <scheme val="minor"/>
      </rPr>
      <t>EXERCISE #3</t>
    </r>
    <r>
      <rPr>
        <sz val="11"/>
        <color theme="1"/>
        <rFont val="Calibri"/>
        <family val="2"/>
        <scheme val="minor"/>
      </rPr>
      <t>: Use the "COUNTIF" function to calculate the number of cars that match and do not match the color that you selected. Also calculate the corresponding percentages.</t>
    </r>
  </si>
  <si>
    <t>Texas A&amp;M </t>
  </si>
  <si>
    <t>American</t>
  </si>
  <si>
    <t>Morgan St.</t>
  </si>
  <si>
    <t>Long Beach St.</t>
  </si>
  <si>
    <t>Marist </t>
  </si>
  <si>
    <t>UCF </t>
  </si>
  <si>
    <t>Missouri </t>
  </si>
  <si>
    <t>NJIT</t>
  </si>
  <si>
    <t>Virginia</t>
  </si>
  <si>
    <t>@ Pittsburgh</t>
  </si>
  <si>
    <t>Coppin St.</t>
  </si>
  <si>
    <t>Fordham</t>
  </si>
  <si>
    <t>@ Oklahoma St.</t>
  </si>
  <si>
    <t>@ Kansas St.</t>
  </si>
  <si>
    <t>Oklahoma</t>
  </si>
  <si>
    <t>Baylor</t>
  </si>
  <si>
    <t>@ Texas Tech</t>
  </si>
  <si>
    <t>Kansas</t>
  </si>
  <si>
    <t>Texas</t>
  </si>
  <si>
    <t>@ TCU</t>
  </si>
  <si>
    <t>Kentucky</t>
  </si>
  <si>
    <t>@ Iowa St.</t>
  </si>
  <si>
    <t>Kansas St.</t>
  </si>
  <si>
    <t>@ Oklahoma</t>
  </si>
  <si>
    <t>Oklahoma St.</t>
  </si>
  <si>
    <t>TCU</t>
  </si>
  <si>
    <t>@ Kansas</t>
  </si>
  <si>
    <t>Opponent</t>
  </si>
  <si>
    <t>Count blue</t>
  </si>
  <si>
    <t>Count other</t>
  </si>
  <si>
    <t>% blue</t>
  </si>
  <si>
    <t>% other</t>
  </si>
  <si>
    <t>Count match</t>
  </si>
  <si>
    <t>% match</t>
  </si>
  <si>
    <t>Count HOME</t>
  </si>
  <si>
    <t>% HOME</t>
  </si>
  <si>
    <t>Count AWAY</t>
  </si>
  <si>
    <t>% AWAY</t>
  </si>
  <si>
    <t>Count end in "St."</t>
  </si>
  <si>
    <t>%  end in "St."</t>
  </si>
  <si>
    <t>Count do not end in "St."</t>
  </si>
  <si>
    <t>% do not end in "St."</t>
  </si>
  <si>
    <t>In the example in Column C, we identify whether or not a color is a match for the color blue. Imagine that you are interested in buying a new car and are interested in buying a blue car.
In the example in Column D, we identify using dummy codes (where 0 = no and 1 = yes) whether or not a  color is a match for the color blue.
In cell D29, we count the number of 1s (i.e., the number of cars that are blue). In cell D30, we calculate the percentage of cars that are blue.
In cell D32, we count the number of 0s (i.e., the number of cars that are not blue). In cell D33, we calculate the percentage of cars that are blue.</t>
  </si>
  <si>
    <t>In the example in Column C, we identify whether or not WVU Men's Basketball team was listed as the home team.
In the example in Column D, we identify using dummy codes (where 0 = away and 1 = home) whether or not WVU Men's Basketball team was listed as the home team.
In cell D29, we count the number of 1s (i.e., the number of times that WVU Men's Basketball team was listed as the away team). In cell D30, we calculate the corresponding percentage.
In cell D32, we count the number of 0s (i.e., the number of times that WVU Men's Basketball team was listed as the home team). In cell D33, we calculate the corresponding percentage.</t>
  </si>
  <si>
    <r>
      <rPr>
        <b/>
        <sz val="11"/>
        <color theme="1"/>
        <rFont val="Calibri"/>
        <family val="2"/>
        <scheme val="minor"/>
      </rPr>
      <t xml:space="preserve">EXERCISE #1: </t>
    </r>
    <r>
      <rPr>
        <sz val="11"/>
        <color theme="1"/>
        <rFont val="Calibri"/>
        <family val="2"/>
        <scheme val="minor"/>
      </rPr>
      <t xml:space="preserve">Use the "IF" function to fill in S3:S29. Specifically, determine whether or not WVU played against a team that ended in "St." (e.g., Kansas State). 
</t>
    </r>
    <r>
      <rPr>
        <b/>
        <sz val="11"/>
        <color theme="1"/>
        <rFont val="Calibri"/>
        <family val="2"/>
        <scheme val="minor"/>
      </rPr>
      <t xml:space="preserve">EXERCISE #2: </t>
    </r>
    <r>
      <rPr>
        <sz val="11"/>
        <color theme="1"/>
        <rFont val="Calibri"/>
        <family val="2"/>
        <scheme val="minor"/>
      </rPr>
      <t xml:space="preserve">Use the "IF" function to fill in T3:T29. Specifically, use dummy codes (where 0 = does end in "St." and 1 = does not end in "St.") to determine whether or not played WVU played against a team that ended in "St." (e.g., Kansas State). 
</t>
    </r>
    <r>
      <rPr>
        <b/>
        <sz val="11"/>
        <color theme="1"/>
        <rFont val="Calibri"/>
        <family val="2"/>
        <scheme val="minor"/>
      </rPr>
      <t>EXERCISE #3</t>
    </r>
    <r>
      <rPr>
        <sz val="11"/>
        <color theme="1"/>
        <rFont val="Calibri"/>
        <family val="2"/>
        <scheme val="minor"/>
      </rPr>
      <t>: Use the "COUNTIF" function to calculate the number of teams that WVU played against that ended in "St." (e.g., Kansas State). Do the same for the number of teams that do not end in "St." (e.g., Kentucky). Also calculate the corresponding percentages.</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</si>
</sst>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1"/>
      <color theme="7"/>
      <name val="Calibri"/>
      <family val="2"/>
      <scheme val="minor"/>
    </font>
  </fonts>
  <fills count="6">
    <fill>
      <patternFill patternType="none"/>
    </fill>
    <fill>
      <patternFill patternType="gray125"/>
    </fill>
    <fill>
      <patternFill patternType="solid">
        <fgColor theme="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11">
    <xf numFmtId="0" fontId="0" fillId="0" borderId="0" xfId="0"/>
    <xf numFmtId="0" fontId="2" fillId="3" borderId="1" xfId="0" applyFont="1" applyFill="1" applyBorder="1"/>
    <xf numFmtId="0" fontId="0" fillId="3" borderId="1" xfId="0" applyFill="1" applyBorder="1"/>
    <xf numFmtId="0" fontId="2" fillId="4" borderId="1" xfId="0" applyFont="1" applyFill="1" applyBorder="1"/>
    <xf numFmtId="0" fontId="0" fillId="4" borderId="1" xfId="0" applyFill="1" applyBorder="1"/>
    <xf numFmtId="0" fontId="2" fillId="0" borderId="3" xfId="0" applyFont="1" applyBorder="1"/>
    <xf numFmtId="0" fontId="0" fillId="0" borderId="2" xfId="0" applyBorder="1"/>
    <xf numFmtId="0" fontId="0" fillId="0" borderId="0" xfId="0" applyBorder="1"/>
    <xf numFmtId="0" fontId="0" fillId="0" borderId="1" xfId="0" applyBorder="1" applyAlignment="1">
      <alignment horizontal="left" vertical="top" wrapText="1"/>
    </xf>
    <xf numFmtId="0" fontId="1" fillId="2" borderId="2" xfId="0" applyFont="1" applyFill="1" applyBorder="1" applyAlignment="1">
      <alignment horizontal="center" vertical="center"/>
    </xf>
    <xf numFmtId="0" fontId="3" fillId="5"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tabSelected="1" workbookViewId="0">
      <selection activeCell="R29" sqref="R29"/>
    </sheetView>
  </sheetViews>
  <sheetFormatPr defaultColWidth="11.140625" defaultRowHeight="15" x14ac:dyDescent="0.25"/>
  <cols>
    <col min="1" max="1" width="11" bestFit="1" customWidth="1"/>
    <col min="2" max="2" width="5.85546875" bestFit="1" customWidth="1"/>
    <col min="3" max="3" width="17.85546875" bestFit="1" customWidth="1"/>
    <col min="4" max="4" width="22" bestFit="1" customWidth="1"/>
    <col min="17" max="17" width="12.5703125" bestFit="1" customWidth="1"/>
    <col min="18" max="18" width="5.85546875" bestFit="1" customWidth="1"/>
    <col min="19" max="19" width="17.85546875" bestFit="1" customWidth="1"/>
    <col min="20" max="20" width="22" bestFit="1" customWidth="1"/>
  </cols>
  <sheetData>
    <row r="1" spans="1:20" x14ac:dyDescent="0.25">
      <c r="A1" s="9" t="s">
        <v>10</v>
      </c>
      <c r="B1" s="9"/>
      <c r="C1" s="9"/>
      <c r="D1" s="9"/>
      <c r="Q1" s="9" t="s">
        <v>11</v>
      </c>
      <c r="R1" s="9"/>
      <c r="S1" s="9"/>
      <c r="T1" s="9"/>
    </row>
    <row r="2" spans="1:20" x14ac:dyDescent="0.25">
      <c r="A2" s="5" t="s">
        <v>0</v>
      </c>
      <c r="B2" s="5" t="s">
        <v>1</v>
      </c>
      <c r="C2" s="5" t="s">
        <v>2</v>
      </c>
      <c r="D2" s="5" t="s">
        <v>4</v>
      </c>
      <c r="F2" s="10" t="s">
        <v>14</v>
      </c>
      <c r="G2" s="10"/>
      <c r="H2" s="10"/>
      <c r="I2" s="10"/>
      <c r="J2" s="10"/>
      <c r="K2" s="10"/>
      <c r="L2" s="10"/>
      <c r="M2" s="10"/>
      <c r="N2" s="10"/>
      <c r="O2" s="10"/>
      <c r="Q2" s="5" t="s">
        <v>0</v>
      </c>
      <c r="R2" s="5" t="s">
        <v>1</v>
      </c>
      <c r="S2" s="5" t="s">
        <v>2</v>
      </c>
      <c r="T2" s="5" t="s">
        <v>4</v>
      </c>
    </row>
    <row r="3" spans="1:20" x14ac:dyDescent="0.25">
      <c r="A3">
        <v>1</v>
      </c>
      <c r="B3">
        <v>11</v>
      </c>
      <c r="C3" t="str">
        <f>IF(B3&gt;$B$29,"Greater", "Less")</f>
        <v>Greater</v>
      </c>
      <c r="D3">
        <f>IF(B3&gt;$B$29,1,0)</f>
        <v>1</v>
      </c>
      <c r="Q3">
        <v>1</v>
      </c>
      <c r="R3">
        <v>11</v>
      </c>
    </row>
    <row r="4" spans="1:20" ht="15" customHeight="1" x14ac:dyDescent="0.25">
      <c r="A4">
        <v>2</v>
      </c>
      <c r="B4">
        <v>15</v>
      </c>
      <c r="C4" t="str">
        <f t="shared" ref="C4:C27" si="0">IF(B4&gt;$B$29,"Greater", "Less")</f>
        <v>Greater</v>
      </c>
      <c r="D4">
        <f t="shared" ref="D4:D27" si="1">IF(B4&gt;$B$29,1,0)</f>
        <v>1</v>
      </c>
      <c r="F4" s="8" t="s">
        <v>12</v>
      </c>
      <c r="G4" s="8"/>
      <c r="H4" s="8"/>
      <c r="I4" s="8"/>
      <c r="J4" s="8"/>
      <c r="K4" s="8"/>
      <c r="L4" s="8"/>
      <c r="M4" s="8"/>
      <c r="N4" s="8"/>
      <c r="O4" s="8"/>
      <c r="Q4">
        <v>2</v>
      </c>
      <c r="R4">
        <v>15</v>
      </c>
    </row>
    <row r="5" spans="1:20" x14ac:dyDescent="0.25">
      <c r="A5">
        <v>3</v>
      </c>
      <c r="B5">
        <v>5</v>
      </c>
      <c r="C5" t="str">
        <f t="shared" si="0"/>
        <v>Less</v>
      </c>
      <c r="D5">
        <f t="shared" si="1"/>
        <v>0</v>
      </c>
      <c r="F5" s="8"/>
      <c r="G5" s="8"/>
      <c r="H5" s="8"/>
      <c r="I5" s="8"/>
      <c r="J5" s="8"/>
      <c r="K5" s="8"/>
      <c r="L5" s="8"/>
      <c r="M5" s="8"/>
      <c r="N5" s="8"/>
      <c r="O5" s="8"/>
      <c r="Q5">
        <v>3</v>
      </c>
      <c r="R5">
        <v>5</v>
      </c>
    </row>
    <row r="6" spans="1:20" x14ac:dyDescent="0.25">
      <c r="A6">
        <v>4</v>
      </c>
      <c r="B6">
        <v>14</v>
      </c>
      <c r="C6" t="str">
        <f t="shared" si="0"/>
        <v>Greater</v>
      </c>
      <c r="D6">
        <f t="shared" si="1"/>
        <v>1</v>
      </c>
      <c r="F6" s="8"/>
      <c r="G6" s="8"/>
      <c r="H6" s="8"/>
      <c r="I6" s="8"/>
      <c r="J6" s="8"/>
      <c r="K6" s="8"/>
      <c r="L6" s="8"/>
      <c r="M6" s="8"/>
      <c r="N6" s="8"/>
      <c r="O6" s="8"/>
      <c r="Q6">
        <v>4</v>
      </c>
      <c r="R6">
        <v>14</v>
      </c>
    </row>
    <row r="7" spans="1:20" x14ac:dyDescent="0.25">
      <c r="A7">
        <v>5</v>
      </c>
      <c r="B7">
        <v>4</v>
      </c>
      <c r="C7" t="str">
        <f t="shared" si="0"/>
        <v>Less</v>
      </c>
      <c r="D7">
        <f t="shared" si="1"/>
        <v>0</v>
      </c>
      <c r="F7" s="8"/>
      <c r="G7" s="8"/>
      <c r="H7" s="8"/>
      <c r="I7" s="8"/>
      <c r="J7" s="8"/>
      <c r="K7" s="8"/>
      <c r="L7" s="8"/>
      <c r="M7" s="8"/>
      <c r="N7" s="8"/>
      <c r="O7" s="8"/>
      <c r="Q7">
        <v>5</v>
      </c>
      <c r="R7">
        <v>4</v>
      </c>
    </row>
    <row r="8" spans="1:20" x14ac:dyDescent="0.25">
      <c r="A8">
        <v>6</v>
      </c>
      <c r="B8">
        <v>6</v>
      </c>
      <c r="C8" t="str">
        <f t="shared" si="0"/>
        <v>Less</v>
      </c>
      <c r="D8">
        <f t="shared" si="1"/>
        <v>0</v>
      </c>
      <c r="F8" s="8"/>
      <c r="G8" s="8"/>
      <c r="H8" s="8"/>
      <c r="I8" s="8"/>
      <c r="J8" s="8"/>
      <c r="K8" s="8"/>
      <c r="L8" s="8"/>
      <c r="M8" s="8"/>
      <c r="N8" s="8"/>
      <c r="O8" s="8"/>
      <c r="Q8">
        <v>6</v>
      </c>
      <c r="R8">
        <v>6</v>
      </c>
    </row>
    <row r="9" spans="1:20" x14ac:dyDescent="0.25">
      <c r="A9">
        <v>7</v>
      </c>
      <c r="B9">
        <v>10</v>
      </c>
      <c r="C9" t="str">
        <f t="shared" si="0"/>
        <v>Greater</v>
      </c>
      <c r="D9">
        <f t="shared" si="1"/>
        <v>1</v>
      </c>
      <c r="F9" s="8"/>
      <c r="G9" s="8"/>
      <c r="H9" s="8"/>
      <c r="I9" s="8"/>
      <c r="J9" s="8"/>
      <c r="K9" s="8"/>
      <c r="L9" s="8"/>
      <c r="M9" s="8"/>
      <c r="N9" s="8"/>
      <c r="O9" s="8"/>
      <c r="Q9">
        <v>7</v>
      </c>
      <c r="R9">
        <v>10</v>
      </c>
    </row>
    <row r="10" spans="1:20" x14ac:dyDescent="0.25">
      <c r="A10">
        <v>8</v>
      </c>
      <c r="B10">
        <v>5</v>
      </c>
      <c r="C10" t="str">
        <f t="shared" si="0"/>
        <v>Less</v>
      </c>
      <c r="D10">
        <f t="shared" si="1"/>
        <v>0</v>
      </c>
      <c r="F10" s="8"/>
      <c r="G10" s="8"/>
      <c r="H10" s="8"/>
      <c r="I10" s="8"/>
      <c r="J10" s="8"/>
      <c r="K10" s="8"/>
      <c r="L10" s="8"/>
      <c r="M10" s="8"/>
      <c r="N10" s="8"/>
      <c r="O10" s="8"/>
      <c r="Q10">
        <v>8</v>
      </c>
      <c r="R10">
        <v>5</v>
      </c>
    </row>
    <row r="11" spans="1:20" x14ac:dyDescent="0.25">
      <c r="A11">
        <v>9</v>
      </c>
      <c r="B11">
        <v>5</v>
      </c>
      <c r="C11" t="str">
        <f t="shared" si="0"/>
        <v>Less</v>
      </c>
      <c r="D11">
        <f t="shared" si="1"/>
        <v>0</v>
      </c>
      <c r="F11" s="8"/>
      <c r="G11" s="8"/>
      <c r="H11" s="8"/>
      <c r="I11" s="8"/>
      <c r="J11" s="8"/>
      <c r="K11" s="8"/>
      <c r="L11" s="8"/>
      <c r="M11" s="8"/>
      <c r="N11" s="8"/>
      <c r="O11" s="8"/>
      <c r="Q11">
        <v>9</v>
      </c>
      <c r="R11">
        <v>5</v>
      </c>
    </row>
    <row r="12" spans="1:20" x14ac:dyDescent="0.25">
      <c r="A12">
        <v>10</v>
      </c>
      <c r="B12">
        <v>5</v>
      </c>
      <c r="C12" t="str">
        <f t="shared" si="0"/>
        <v>Less</v>
      </c>
      <c r="D12">
        <f t="shared" si="1"/>
        <v>0</v>
      </c>
      <c r="F12" s="8"/>
      <c r="G12" s="8"/>
      <c r="H12" s="8"/>
      <c r="I12" s="8"/>
      <c r="J12" s="8"/>
      <c r="K12" s="8"/>
      <c r="L12" s="8"/>
      <c r="M12" s="8"/>
      <c r="N12" s="8"/>
      <c r="O12" s="8"/>
      <c r="Q12">
        <v>10</v>
      </c>
      <c r="R12">
        <v>5</v>
      </c>
    </row>
    <row r="13" spans="1:20" x14ac:dyDescent="0.25">
      <c r="A13">
        <v>11</v>
      </c>
      <c r="B13">
        <v>5</v>
      </c>
      <c r="C13" t="str">
        <f t="shared" si="0"/>
        <v>Less</v>
      </c>
      <c r="D13">
        <f t="shared" si="1"/>
        <v>0</v>
      </c>
      <c r="F13" s="8"/>
      <c r="G13" s="8"/>
      <c r="H13" s="8"/>
      <c r="I13" s="8"/>
      <c r="J13" s="8"/>
      <c r="K13" s="8"/>
      <c r="L13" s="8"/>
      <c r="M13" s="8"/>
      <c r="N13" s="8"/>
      <c r="O13" s="8"/>
      <c r="Q13">
        <v>11</v>
      </c>
      <c r="R13">
        <v>5</v>
      </c>
    </row>
    <row r="14" spans="1:20" x14ac:dyDescent="0.25">
      <c r="A14">
        <v>12</v>
      </c>
      <c r="B14">
        <v>13</v>
      </c>
      <c r="C14" t="str">
        <f t="shared" si="0"/>
        <v>Greater</v>
      </c>
      <c r="D14">
        <f t="shared" si="1"/>
        <v>1</v>
      </c>
      <c r="F14" s="8"/>
      <c r="G14" s="8"/>
      <c r="H14" s="8"/>
      <c r="I14" s="8"/>
      <c r="J14" s="8"/>
      <c r="K14" s="8"/>
      <c r="L14" s="8"/>
      <c r="M14" s="8"/>
      <c r="N14" s="8"/>
      <c r="O14" s="8"/>
      <c r="Q14">
        <v>12</v>
      </c>
      <c r="R14">
        <v>13</v>
      </c>
    </row>
    <row r="15" spans="1:20" x14ac:dyDescent="0.25">
      <c r="A15">
        <v>13</v>
      </c>
      <c r="B15">
        <v>9</v>
      </c>
      <c r="C15" t="str">
        <f t="shared" si="0"/>
        <v>Greater</v>
      </c>
      <c r="D15">
        <f t="shared" si="1"/>
        <v>1</v>
      </c>
      <c r="F15" s="8"/>
      <c r="G15" s="8"/>
      <c r="H15" s="8"/>
      <c r="I15" s="8"/>
      <c r="J15" s="8"/>
      <c r="K15" s="8"/>
      <c r="L15" s="8"/>
      <c r="M15" s="8"/>
      <c r="N15" s="8"/>
      <c r="O15" s="8"/>
      <c r="Q15">
        <v>13</v>
      </c>
      <c r="R15">
        <v>9</v>
      </c>
    </row>
    <row r="16" spans="1:20" x14ac:dyDescent="0.25">
      <c r="A16">
        <v>14</v>
      </c>
      <c r="B16">
        <v>13</v>
      </c>
      <c r="C16" t="str">
        <f t="shared" si="0"/>
        <v>Greater</v>
      </c>
      <c r="D16">
        <f t="shared" si="1"/>
        <v>1</v>
      </c>
      <c r="F16" s="8"/>
      <c r="G16" s="8"/>
      <c r="H16" s="8"/>
      <c r="I16" s="8"/>
      <c r="J16" s="8"/>
      <c r="K16" s="8"/>
      <c r="L16" s="8"/>
      <c r="M16" s="8"/>
      <c r="N16" s="8"/>
      <c r="O16" s="8"/>
      <c r="Q16">
        <v>14</v>
      </c>
      <c r="R16">
        <v>13</v>
      </c>
    </row>
    <row r="17" spans="1:20" x14ac:dyDescent="0.25">
      <c r="A17">
        <v>15</v>
      </c>
      <c r="B17">
        <v>4</v>
      </c>
      <c r="C17" t="str">
        <f t="shared" si="0"/>
        <v>Less</v>
      </c>
      <c r="D17">
        <f t="shared" si="1"/>
        <v>0</v>
      </c>
      <c r="Q17">
        <v>15</v>
      </c>
      <c r="R17">
        <v>4</v>
      </c>
    </row>
    <row r="18" spans="1:20" ht="15" customHeight="1" x14ac:dyDescent="0.25">
      <c r="A18">
        <v>16</v>
      </c>
      <c r="B18">
        <v>11</v>
      </c>
      <c r="C18" t="str">
        <f t="shared" si="0"/>
        <v>Greater</v>
      </c>
      <c r="D18">
        <f t="shared" si="1"/>
        <v>1</v>
      </c>
      <c r="F18" s="8" t="s">
        <v>13</v>
      </c>
      <c r="G18" s="8"/>
      <c r="H18" s="8"/>
      <c r="I18" s="8"/>
      <c r="J18" s="8"/>
      <c r="K18" s="8"/>
      <c r="L18" s="8"/>
      <c r="M18" s="8"/>
      <c r="N18" s="8"/>
      <c r="O18" s="8"/>
      <c r="Q18">
        <v>16</v>
      </c>
      <c r="R18">
        <v>11</v>
      </c>
    </row>
    <row r="19" spans="1:20" x14ac:dyDescent="0.25">
      <c r="A19">
        <v>17</v>
      </c>
      <c r="B19">
        <v>10</v>
      </c>
      <c r="C19" t="str">
        <f t="shared" si="0"/>
        <v>Greater</v>
      </c>
      <c r="D19">
        <f t="shared" si="1"/>
        <v>1</v>
      </c>
      <c r="F19" s="8"/>
      <c r="G19" s="8"/>
      <c r="H19" s="8"/>
      <c r="I19" s="8"/>
      <c r="J19" s="8"/>
      <c r="K19" s="8"/>
      <c r="L19" s="8"/>
      <c r="M19" s="8"/>
      <c r="N19" s="8"/>
      <c r="O19" s="8"/>
      <c r="Q19">
        <v>17</v>
      </c>
      <c r="R19">
        <v>10</v>
      </c>
    </row>
    <row r="20" spans="1:20" x14ac:dyDescent="0.25">
      <c r="A20">
        <v>18</v>
      </c>
      <c r="B20">
        <v>12</v>
      </c>
      <c r="C20" t="str">
        <f t="shared" si="0"/>
        <v>Greater</v>
      </c>
      <c r="D20">
        <f t="shared" si="1"/>
        <v>1</v>
      </c>
      <c r="F20" s="8"/>
      <c r="G20" s="8"/>
      <c r="H20" s="8"/>
      <c r="I20" s="8"/>
      <c r="J20" s="8"/>
      <c r="K20" s="8"/>
      <c r="L20" s="8"/>
      <c r="M20" s="8"/>
      <c r="N20" s="8"/>
      <c r="O20" s="8"/>
      <c r="Q20">
        <v>18</v>
      </c>
      <c r="R20">
        <v>12</v>
      </c>
    </row>
    <row r="21" spans="1:20" x14ac:dyDescent="0.25">
      <c r="A21">
        <v>19</v>
      </c>
      <c r="B21">
        <v>4</v>
      </c>
      <c r="C21" t="str">
        <f t="shared" si="0"/>
        <v>Less</v>
      </c>
      <c r="D21">
        <f t="shared" si="1"/>
        <v>0</v>
      </c>
      <c r="F21" s="8"/>
      <c r="G21" s="8"/>
      <c r="H21" s="8"/>
      <c r="I21" s="8"/>
      <c r="J21" s="8"/>
      <c r="K21" s="8"/>
      <c r="L21" s="8"/>
      <c r="M21" s="8"/>
      <c r="N21" s="8"/>
      <c r="O21" s="8"/>
      <c r="Q21">
        <v>19</v>
      </c>
      <c r="R21">
        <v>4</v>
      </c>
    </row>
    <row r="22" spans="1:20" x14ac:dyDescent="0.25">
      <c r="A22">
        <v>20</v>
      </c>
      <c r="B22">
        <v>6</v>
      </c>
      <c r="C22" t="str">
        <f t="shared" si="0"/>
        <v>Less</v>
      </c>
      <c r="D22">
        <f t="shared" si="1"/>
        <v>0</v>
      </c>
      <c r="F22" s="8"/>
      <c r="G22" s="8"/>
      <c r="H22" s="8"/>
      <c r="I22" s="8"/>
      <c r="J22" s="8"/>
      <c r="K22" s="8"/>
      <c r="L22" s="8"/>
      <c r="M22" s="8"/>
      <c r="N22" s="8"/>
      <c r="O22" s="8"/>
      <c r="Q22">
        <v>20</v>
      </c>
      <c r="R22">
        <v>6</v>
      </c>
    </row>
    <row r="23" spans="1:20" x14ac:dyDescent="0.25">
      <c r="A23">
        <v>21</v>
      </c>
      <c r="B23">
        <v>8</v>
      </c>
      <c r="C23" t="str">
        <f t="shared" si="0"/>
        <v>Less</v>
      </c>
      <c r="D23">
        <f t="shared" si="1"/>
        <v>0</v>
      </c>
      <c r="F23" s="8"/>
      <c r="G23" s="8"/>
      <c r="H23" s="8"/>
      <c r="I23" s="8"/>
      <c r="J23" s="8"/>
      <c r="K23" s="8"/>
      <c r="L23" s="8"/>
      <c r="M23" s="8"/>
      <c r="N23" s="8"/>
      <c r="O23" s="8"/>
      <c r="Q23">
        <v>21</v>
      </c>
      <c r="R23">
        <v>8</v>
      </c>
    </row>
    <row r="24" spans="1:20" x14ac:dyDescent="0.25">
      <c r="A24">
        <v>22</v>
      </c>
      <c r="B24">
        <v>6</v>
      </c>
      <c r="C24" t="str">
        <f t="shared" si="0"/>
        <v>Less</v>
      </c>
      <c r="D24">
        <f t="shared" si="1"/>
        <v>0</v>
      </c>
      <c r="F24" s="8"/>
      <c r="G24" s="8"/>
      <c r="H24" s="8"/>
      <c r="I24" s="8"/>
      <c r="J24" s="8"/>
      <c r="K24" s="8"/>
      <c r="L24" s="8"/>
      <c r="M24" s="8"/>
      <c r="N24" s="8"/>
      <c r="O24" s="8"/>
      <c r="Q24">
        <v>22</v>
      </c>
      <c r="R24">
        <v>6</v>
      </c>
    </row>
    <row r="25" spans="1:20" x14ac:dyDescent="0.25">
      <c r="A25">
        <v>23</v>
      </c>
      <c r="B25">
        <v>6</v>
      </c>
      <c r="C25" t="str">
        <f t="shared" si="0"/>
        <v>Less</v>
      </c>
      <c r="D25">
        <f t="shared" si="1"/>
        <v>0</v>
      </c>
      <c r="F25" s="8"/>
      <c r="G25" s="8"/>
      <c r="H25" s="8"/>
      <c r="I25" s="8"/>
      <c r="J25" s="8"/>
      <c r="K25" s="8"/>
      <c r="L25" s="8"/>
      <c r="M25" s="8"/>
      <c r="N25" s="8"/>
      <c r="O25" s="8"/>
      <c r="Q25">
        <v>23</v>
      </c>
      <c r="R25">
        <v>6</v>
      </c>
    </row>
    <row r="26" spans="1:20" x14ac:dyDescent="0.25">
      <c r="A26">
        <v>24</v>
      </c>
      <c r="B26">
        <v>11</v>
      </c>
      <c r="C26" t="str">
        <f t="shared" si="0"/>
        <v>Greater</v>
      </c>
      <c r="D26">
        <f t="shared" si="1"/>
        <v>1</v>
      </c>
      <c r="F26" s="8"/>
      <c r="G26" s="8"/>
      <c r="H26" s="8"/>
      <c r="I26" s="8"/>
      <c r="J26" s="8"/>
      <c r="K26" s="8"/>
      <c r="L26" s="8"/>
      <c r="M26" s="8"/>
      <c r="N26" s="8"/>
      <c r="O26" s="8"/>
      <c r="Q26">
        <v>24</v>
      </c>
      <c r="R26">
        <v>11</v>
      </c>
    </row>
    <row r="27" spans="1:20" x14ac:dyDescent="0.25">
      <c r="A27" s="6">
        <v>25</v>
      </c>
      <c r="B27" s="6">
        <v>15</v>
      </c>
      <c r="C27" s="6" t="str">
        <f t="shared" si="0"/>
        <v>Greater</v>
      </c>
      <c r="D27" s="6">
        <f t="shared" si="1"/>
        <v>1</v>
      </c>
      <c r="F27" s="8"/>
      <c r="G27" s="8"/>
      <c r="H27" s="8"/>
      <c r="I27" s="8"/>
      <c r="J27" s="8"/>
      <c r="K27" s="8"/>
      <c r="L27" s="8"/>
      <c r="M27" s="8"/>
      <c r="N27" s="8"/>
      <c r="O27" s="8"/>
      <c r="Q27" s="6">
        <v>25</v>
      </c>
      <c r="R27" s="6">
        <v>15</v>
      </c>
      <c r="S27" s="6"/>
      <c r="T27" s="6"/>
    </row>
    <row r="29" spans="1:20" x14ac:dyDescent="0.25">
      <c r="A29" s="1" t="s">
        <v>3</v>
      </c>
      <c r="B29" s="2">
        <f>AVERAGE(B3:B27)</f>
        <v>8.52</v>
      </c>
      <c r="C29" s="1" t="s">
        <v>5</v>
      </c>
      <c r="D29" s="2">
        <f>COUNTIF(D3:D27,1)</f>
        <v>12</v>
      </c>
      <c r="Q29" s="4" t="s">
        <v>9</v>
      </c>
      <c r="R29" s="4">
        <f>MEDIAN(R3:R27)</f>
        <v>8</v>
      </c>
      <c r="S29" s="3" t="s">
        <v>5</v>
      </c>
      <c r="T29" s="4"/>
    </row>
    <row r="30" spans="1:20" x14ac:dyDescent="0.25">
      <c r="C30" s="1" t="s">
        <v>7</v>
      </c>
      <c r="D30" s="2">
        <f>D29/A27</f>
        <v>0.48</v>
      </c>
      <c r="S30" s="3" t="s">
        <v>7</v>
      </c>
      <c r="T30" s="4"/>
    </row>
    <row r="32" spans="1:20" x14ac:dyDescent="0.25">
      <c r="C32" s="1" t="s">
        <v>6</v>
      </c>
      <c r="D32" s="2">
        <f>COUNTIF(D3:D27,0)</f>
        <v>13</v>
      </c>
      <c r="S32" s="3" t="s">
        <v>6</v>
      </c>
      <c r="T32" s="4">
        <f>COUNTIF(T3:T27,0)</f>
        <v>0</v>
      </c>
    </row>
    <row r="33" spans="3:20" x14ac:dyDescent="0.25">
      <c r="C33" s="1" t="s">
        <v>8</v>
      </c>
      <c r="D33" s="2">
        <f>D32/A27</f>
        <v>0.52</v>
      </c>
      <c r="S33" s="3" t="s">
        <v>8</v>
      </c>
      <c r="T33" s="4">
        <f>T32/Q27</f>
        <v>0</v>
      </c>
    </row>
  </sheetData>
  <mergeCells count="5">
    <mergeCell ref="F4:O16"/>
    <mergeCell ref="F18:O27"/>
    <mergeCell ref="A1:D1"/>
    <mergeCell ref="Q1:T1"/>
    <mergeCell ref="F2:O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C3" sqref="C3"/>
    </sheetView>
  </sheetViews>
  <sheetFormatPr defaultColWidth="11.140625" defaultRowHeight="15" x14ac:dyDescent="0.25"/>
  <cols>
    <col min="1" max="1" width="11.85546875" bestFit="1" customWidth="1"/>
    <col min="2" max="2" width="5.85546875" bestFit="1" customWidth="1"/>
    <col min="3" max="3" width="17.85546875" bestFit="1" customWidth="1"/>
    <col min="4" max="4" width="22" bestFit="1" customWidth="1"/>
    <col min="17" max="17" width="12.5703125" bestFit="1" customWidth="1"/>
    <col min="18" max="18" width="5.85546875" bestFit="1" customWidth="1"/>
    <col min="19" max="19" width="17.85546875" bestFit="1" customWidth="1"/>
    <col min="20" max="20" width="22" bestFit="1" customWidth="1"/>
  </cols>
  <sheetData>
    <row r="1" spans="1:20" x14ac:dyDescent="0.25">
      <c r="A1" s="9" t="s">
        <v>10</v>
      </c>
      <c r="B1" s="9"/>
      <c r="C1" s="9"/>
      <c r="D1" s="9"/>
      <c r="Q1" s="9" t="s">
        <v>11</v>
      </c>
      <c r="R1" s="9"/>
      <c r="S1" s="9"/>
      <c r="T1" s="9"/>
    </row>
    <row r="2" spans="1:20" x14ac:dyDescent="0.25">
      <c r="A2" s="5" t="s">
        <v>0</v>
      </c>
      <c r="B2" s="5" t="s">
        <v>16</v>
      </c>
      <c r="C2" s="5" t="s">
        <v>2</v>
      </c>
      <c r="D2" s="5" t="s">
        <v>4</v>
      </c>
      <c r="F2" s="10" t="s">
        <v>15</v>
      </c>
      <c r="G2" s="10"/>
      <c r="H2" s="10"/>
      <c r="I2" s="10"/>
      <c r="J2" s="10"/>
      <c r="K2" s="10"/>
      <c r="L2" s="10"/>
      <c r="M2" s="10"/>
      <c r="N2" s="10"/>
      <c r="O2" s="10"/>
      <c r="Q2" s="5" t="s">
        <v>0</v>
      </c>
      <c r="R2" s="5" t="s">
        <v>1</v>
      </c>
      <c r="S2" s="5" t="s">
        <v>2</v>
      </c>
      <c r="T2" s="5" t="s">
        <v>4</v>
      </c>
    </row>
    <row r="3" spans="1:20" x14ac:dyDescent="0.25">
      <c r="A3">
        <v>1</v>
      </c>
      <c r="B3" t="s">
        <v>18</v>
      </c>
      <c r="C3" t="str">
        <f>IF(B3=$B$29,"Yes", "No")</f>
        <v>Yes</v>
      </c>
      <c r="D3">
        <f>IF(B3=$B$29,1,0)</f>
        <v>1</v>
      </c>
      <c r="Q3">
        <v>1</v>
      </c>
      <c r="R3">
        <v>11</v>
      </c>
    </row>
    <row r="4" spans="1:20" ht="15" customHeight="1" x14ac:dyDescent="0.25">
      <c r="A4">
        <v>2</v>
      </c>
      <c r="B4" t="s">
        <v>19</v>
      </c>
      <c r="C4" t="str">
        <f t="shared" ref="C4:C27" si="0">IF(B4=$B$29,"Yes", "No")</f>
        <v>No</v>
      </c>
      <c r="D4">
        <f t="shared" ref="D4:D27" si="1">IF(B4=$B$29,1,0)</f>
        <v>0</v>
      </c>
      <c r="F4" s="8" t="s">
        <v>66</v>
      </c>
      <c r="G4" s="8"/>
      <c r="H4" s="8"/>
      <c r="I4" s="8"/>
      <c r="J4" s="8"/>
      <c r="K4" s="8"/>
      <c r="L4" s="8"/>
      <c r="M4" s="8"/>
      <c r="N4" s="8"/>
      <c r="O4" s="8"/>
      <c r="Q4">
        <v>2</v>
      </c>
      <c r="R4">
        <v>15</v>
      </c>
    </row>
    <row r="5" spans="1:20" x14ac:dyDescent="0.25">
      <c r="A5">
        <v>3</v>
      </c>
      <c r="B5" t="s">
        <v>20</v>
      </c>
      <c r="C5" t="str">
        <f t="shared" si="0"/>
        <v>No</v>
      </c>
      <c r="D5">
        <f t="shared" si="1"/>
        <v>0</v>
      </c>
      <c r="F5" s="8"/>
      <c r="G5" s="8"/>
      <c r="H5" s="8"/>
      <c r="I5" s="8"/>
      <c r="J5" s="8"/>
      <c r="K5" s="8"/>
      <c r="L5" s="8"/>
      <c r="M5" s="8"/>
      <c r="N5" s="8"/>
      <c r="O5" s="8"/>
      <c r="Q5">
        <v>3</v>
      </c>
      <c r="R5">
        <v>5</v>
      </c>
    </row>
    <row r="6" spans="1:20" x14ac:dyDescent="0.25">
      <c r="A6">
        <v>4</v>
      </c>
      <c r="B6" t="s">
        <v>21</v>
      </c>
      <c r="C6" t="str">
        <f t="shared" si="0"/>
        <v>No</v>
      </c>
      <c r="D6">
        <f t="shared" si="1"/>
        <v>0</v>
      </c>
      <c r="F6" s="8"/>
      <c r="G6" s="8"/>
      <c r="H6" s="8"/>
      <c r="I6" s="8"/>
      <c r="J6" s="8"/>
      <c r="K6" s="8"/>
      <c r="L6" s="8"/>
      <c r="M6" s="8"/>
      <c r="N6" s="8"/>
      <c r="O6" s="8"/>
      <c r="Q6">
        <v>4</v>
      </c>
      <c r="R6">
        <v>14</v>
      </c>
    </row>
    <row r="7" spans="1:20" x14ac:dyDescent="0.25">
      <c r="A7">
        <v>5</v>
      </c>
      <c r="B7" t="s">
        <v>22</v>
      </c>
      <c r="C7" t="str">
        <f t="shared" si="0"/>
        <v>No</v>
      </c>
      <c r="D7">
        <f t="shared" si="1"/>
        <v>0</v>
      </c>
      <c r="F7" s="8"/>
      <c r="G7" s="8"/>
      <c r="H7" s="8"/>
      <c r="I7" s="8"/>
      <c r="J7" s="8"/>
      <c r="K7" s="8"/>
      <c r="L7" s="8"/>
      <c r="M7" s="8"/>
      <c r="N7" s="8"/>
      <c r="O7" s="8"/>
      <c r="Q7">
        <v>5</v>
      </c>
      <c r="R7">
        <v>4</v>
      </c>
    </row>
    <row r="8" spans="1:20" x14ac:dyDescent="0.25">
      <c r="A8">
        <v>6</v>
      </c>
      <c r="B8" t="s">
        <v>18</v>
      </c>
      <c r="C8" t="str">
        <f t="shared" si="0"/>
        <v>Yes</v>
      </c>
      <c r="D8">
        <f t="shared" si="1"/>
        <v>1</v>
      </c>
      <c r="F8" s="8"/>
      <c r="G8" s="8"/>
      <c r="H8" s="8"/>
      <c r="I8" s="8"/>
      <c r="J8" s="8"/>
      <c r="K8" s="8"/>
      <c r="L8" s="8"/>
      <c r="M8" s="8"/>
      <c r="N8" s="8"/>
      <c r="O8" s="8"/>
      <c r="Q8">
        <v>6</v>
      </c>
      <c r="R8">
        <v>6</v>
      </c>
    </row>
    <row r="9" spans="1:20" x14ac:dyDescent="0.25">
      <c r="A9">
        <v>7</v>
      </c>
      <c r="B9" t="s">
        <v>19</v>
      </c>
      <c r="C9" t="str">
        <f t="shared" si="0"/>
        <v>No</v>
      </c>
      <c r="D9">
        <f t="shared" si="1"/>
        <v>0</v>
      </c>
      <c r="F9" s="8"/>
      <c r="G9" s="8"/>
      <c r="H9" s="8"/>
      <c r="I9" s="8"/>
      <c r="J9" s="8"/>
      <c r="K9" s="8"/>
      <c r="L9" s="8"/>
      <c r="M9" s="8"/>
      <c r="N9" s="8"/>
      <c r="O9" s="8"/>
      <c r="Q9">
        <v>7</v>
      </c>
      <c r="R9">
        <v>10</v>
      </c>
    </row>
    <row r="10" spans="1:20" x14ac:dyDescent="0.25">
      <c r="A10">
        <v>8</v>
      </c>
      <c r="B10" t="s">
        <v>20</v>
      </c>
      <c r="C10" t="str">
        <f t="shared" si="0"/>
        <v>No</v>
      </c>
      <c r="D10">
        <f t="shared" si="1"/>
        <v>0</v>
      </c>
      <c r="F10" s="8"/>
      <c r="G10" s="8"/>
      <c r="H10" s="8"/>
      <c r="I10" s="8"/>
      <c r="J10" s="8"/>
      <c r="K10" s="8"/>
      <c r="L10" s="8"/>
      <c r="M10" s="8"/>
      <c r="N10" s="8"/>
      <c r="O10" s="8"/>
      <c r="Q10">
        <v>8</v>
      </c>
      <c r="R10">
        <v>5</v>
      </c>
    </row>
    <row r="11" spans="1:20" x14ac:dyDescent="0.25">
      <c r="A11">
        <v>9</v>
      </c>
      <c r="B11" t="s">
        <v>21</v>
      </c>
      <c r="C11" t="str">
        <f t="shared" si="0"/>
        <v>No</v>
      </c>
      <c r="D11">
        <f t="shared" si="1"/>
        <v>0</v>
      </c>
      <c r="F11" s="8"/>
      <c r="G11" s="8"/>
      <c r="H11" s="8"/>
      <c r="I11" s="8"/>
      <c r="J11" s="8"/>
      <c r="K11" s="8"/>
      <c r="L11" s="8"/>
      <c r="M11" s="8"/>
      <c r="N11" s="8"/>
      <c r="O11" s="8"/>
      <c r="Q11">
        <v>9</v>
      </c>
      <c r="R11">
        <v>5</v>
      </c>
    </row>
    <row r="12" spans="1:20" x14ac:dyDescent="0.25">
      <c r="A12">
        <v>10</v>
      </c>
      <c r="B12" t="s">
        <v>22</v>
      </c>
      <c r="C12" t="str">
        <f t="shared" si="0"/>
        <v>No</v>
      </c>
      <c r="D12">
        <f t="shared" si="1"/>
        <v>0</v>
      </c>
      <c r="F12" s="8"/>
      <c r="G12" s="8"/>
      <c r="H12" s="8"/>
      <c r="I12" s="8"/>
      <c r="J12" s="8"/>
      <c r="K12" s="8"/>
      <c r="L12" s="8"/>
      <c r="M12" s="8"/>
      <c r="N12" s="8"/>
      <c r="O12" s="8"/>
      <c r="Q12">
        <v>10</v>
      </c>
      <c r="R12">
        <v>5</v>
      </c>
    </row>
    <row r="13" spans="1:20" x14ac:dyDescent="0.25">
      <c r="A13">
        <v>11</v>
      </c>
      <c r="B13" t="s">
        <v>18</v>
      </c>
      <c r="C13" t="str">
        <f t="shared" si="0"/>
        <v>Yes</v>
      </c>
      <c r="D13">
        <f t="shared" si="1"/>
        <v>1</v>
      </c>
      <c r="F13" s="8"/>
      <c r="G13" s="8"/>
      <c r="H13" s="8"/>
      <c r="I13" s="8"/>
      <c r="J13" s="8"/>
      <c r="K13" s="8"/>
      <c r="L13" s="8"/>
      <c r="M13" s="8"/>
      <c r="N13" s="8"/>
      <c r="O13" s="8"/>
      <c r="Q13">
        <v>11</v>
      </c>
      <c r="R13">
        <v>5</v>
      </c>
    </row>
    <row r="14" spans="1:20" x14ac:dyDescent="0.25">
      <c r="A14">
        <v>12</v>
      </c>
      <c r="B14" t="s">
        <v>19</v>
      </c>
      <c r="C14" t="str">
        <f t="shared" si="0"/>
        <v>No</v>
      </c>
      <c r="D14">
        <f t="shared" si="1"/>
        <v>0</v>
      </c>
      <c r="F14" s="8"/>
      <c r="G14" s="8"/>
      <c r="H14" s="8"/>
      <c r="I14" s="8"/>
      <c r="J14" s="8"/>
      <c r="K14" s="8"/>
      <c r="L14" s="8"/>
      <c r="M14" s="8"/>
      <c r="N14" s="8"/>
      <c r="O14" s="8"/>
      <c r="Q14">
        <v>12</v>
      </c>
      <c r="R14">
        <v>13</v>
      </c>
    </row>
    <row r="15" spans="1:20" x14ac:dyDescent="0.25">
      <c r="A15">
        <v>13</v>
      </c>
      <c r="B15" t="s">
        <v>20</v>
      </c>
      <c r="C15" t="str">
        <f t="shared" si="0"/>
        <v>No</v>
      </c>
      <c r="D15">
        <f t="shared" si="1"/>
        <v>0</v>
      </c>
      <c r="F15" s="8"/>
      <c r="G15" s="8"/>
      <c r="H15" s="8"/>
      <c r="I15" s="8"/>
      <c r="J15" s="8"/>
      <c r="K15" s="8"/>
      <c r="L15" s="8"/>
      <c r="M15" s="8"/>
      <c r="N15" s="8"/>
      <c r="O15" s="8"/>
      <c r="Q15">
        <v>13</v>
      </c>
      <c r="R15">
        <v>9</v>
      </c>
    </row>
    <row r="16" spans="1:20" x14ac:dyDescent="0.25">
      <c r="A16">
        <v>14</v>
      </c>
      <c r="B16" t="s">
        <v>21</v>
      </c>
      <c r="C16" t="str">
        <f t="shared" si="0"/>
        <v>No</v>
      </c>
      <c r="D16">
        <f t="shared" si="1"/>
        <v>0</v>
      </c>
      <c r="F16" s="8"/>
      <c r="G16" s="8"/>
      <c r="H16" s="8"/>
      <c r="I16" s="8"/>
      <c r="J16" s="8"/>
      <c r="K16" s="8"/>
      <c r="L16" s="8"/>
      <c r="M16" s="8"/>
      <c r="N16" s="8"/>
      <c r="O16" s="8"/>
      <c r="Q16">
        <v>14</v>
      </c>
      <c r="R16">
        <v>13</v>
      </c>
    </row>
    <row r="17" spans="1:20" x14ac:dyDescent="0.25">
      <c r="A17">
        <v>15</v>
      </c>
      <c r="B17" t="s">
        <v>22</v>
      </c>
      <c r="C17" t="str">
        <f t="shared" si="0"/>
        <v>No</v>
      </c>
      <c r="D17">
        <f t="shared" si="1"/>
        <v>0</v>
      </c>
      <c r="Q17">
        <v>15</v>
      </c>
      <c r="R17">
        <v>4</v>
      </c>
    </row>
    <row r="18" spans="1:20" ht="15" customHeight="1" x14ac:dyDescent="0.25">
      <c r="A18">
        <v>16</v>
      </c>
      <c r="B18" t="s">
        <v>18</v>
      </c>
      <c r="C18" t="str">
        <f t="shared" si="0"/>
        <v>Yes</v>
      </c>
      <c r="D18">
        <f t="shared" si="1"/>
        <v>1</v>
      </c>
      <c r="F18" s="8" t="s">
        <v>23</v>
      </c>
      <c r="G18" s="8"/>
      <c r="H18" s="8"/>
      <c r="I18" s="8"/>
      <c r="J18" s="8"/>
      <c r="K18" s="8"/>
      <c r="L18" s="8"/>
      <c r="M18" s="8"/>
      <c r="N18" s="8"/>
      <c r="O18" s="8"/>
      <c r="Q18">
        <v>16</v>
      </c>
      <c r="R18">
        <v>11</v>
      </c>
    </row>
    <row r="19" spans="1:20" x14ac:dyDescent="0.25">
      <c r="A19">
        <v>17</v>
      </c>
      <c r="B19" t="s">
        <v>19</v>
      </c>
      <c r="C19" t="str">
        <f t="shared" si="0"/>
        <v>No</v>
      </c>
      <c r="D19">
        <f t="shared" si="1"/>
        <v>0</v>
      </c>
      <c r="F19" s="8"/>
      <c r="G19" s="8"/>
      <c r="H19" s="8"/>
      <c r="I19" s="8"/>
      <c r="J19" s="8"/>
      <c r="K19" s="8"/>
      <c r="L19" s="8"/>
      <c r="M19" s="8"/>
      <c r="N19" s="8"/>
      <c r="O19" s="8"/>
      <c r="Q19">
        <v>17</v>
      </c>
      <c r="R19">
        <v>10</v>
      </c>
    </row>
    <row r="20" spans="1:20" x14ac:dyDescent="0.25">
      <c r="A20">
        <v>18</v>
      </c>
      <c r="B20" t="s">
        <v>20</v>
      </c>
      <c r="C20" t="str">
        <f t="shared" si="0"/>
        <v>No</v>
      </c>
      <c r="D20">
        <f t="shared" si="1"/>
        <v>0</v>
      </c>
      <c r="F20" s="8"/>
      <c r="G20" s="8"/>
      <c r="H20" s="8"/>
      <c r="I20" s="8"/>
      <c r="J20" s="8"/>
      <c r="K20" s="8"/>
      <c r="L20" s="8"/>
      <c r="M20" s="8"/>
      <c r="N20" s="8"/>
      <c r="O20" s="8"/>
      <c r="Q20">
        <v>18</v>
      </c>
      <c r="R20">
        <v>12</v>
      </c>
    </row>
    <row r="21" spans="1:20" x14ac:dyDescent="0.25">
      <c r="A21">
        <v>19</v>
      </c>
      <c r="B21" t="s">
        <v>21</v>
      </c>
      <c r="C21" t="str">
        <f t="shared" si="0"/>
        <v>No</v>
      </c>
      <c r="D21">
        <f t="shared" si="1"/>
        <v>0</v>
      </c>
      <c r="F21" s="8"/>
      <c r="G21" s="8"/>
      <c r="H21" s="8"/>
      <c r="I21" s="8"/>
      <c r="J21" s="8"/>
      <c r="K21" s="8"/>
      <c r="L21" s="8"/>
      <c r="M21" s="8"/>
      <c r="N21" s="8"/>
      <c r="O21" s="8"/>
      <c r="Q21">
        <v>19</v>
      </c>
      <c r="R21">
        <v>4</v>
      </c>
    </row>
    <row r="22" spans="1:20" x14ac:dyDescent="0.25">
      <c r="A22">
        <v>20</v>
      </c>
      <c r="B22" t="s">
        <v>22</v>
      </c>
      <c r="C22" t="str">
        <f t="shared" si="0"/>
        <v>No</v>
      </c>
      <c r="D22">
        <f t="shared" si="1"/>
        <v>0</v>
      </c>
      <c r="F22" s="8"/>
      <c r="G22" s="8"/>
      <c r="H22" s="8"/>
      <c r="I22" s="8"/>
      <c r="J22" s="8"/>
      <c r="K22" s="8"/>
      <c r="L22" s="8"/>
      <c r="M22" s="8"/>
      <c r="N22" s="8"/>
      <c r="O22" s="8"/>
      <c r="Q22">
        <v>20</v>
      </c>
      <c r="R22">
        <v>6</v>
      </c>
    </row>
    <row r="23" spans="1:20" x14ac:dyDescent="0.25">
      <c r="A23">
        <v>21</v>
      </c>
      <c r="B23" t="s">
        <v>18</v>
      </c>
      <c r="C23" t="str">
        <f t="shared" si="0"/>
        <v>Yes</v>
      </c>
      <c r="D23">
        <f t="shared" si="1"/>
        <v>1</v>
      </c>
      <c r="F23" s="8"/>
      <c r="G23" s="8"/>
      <c r="H23" s="8"/>
      <c r="I23" s="8"/>
      <c r="J23" s="8"/>
      <c r="K23" s="8"/>
      <c r="L23" s="8"/>
      <c r="M23" s="8"/>
      <c r="N23" s="8"/>
      <c r="O23" s="8"/>
      <c r="Q23">
        <v>21</v>
      </c>
      <c r="R23">
        <v>8</v>
      </c>
    </row>
    <row r="24" spans="1:20" x14ac:dyDescent="0.25">
      <c r="A24">
        <v>22</v>
      </c>
      <c r="B24" t="s">
        <v>19</v>
      </c>
      <c r="C24" t="str">
        <f t="shared" si="0"/>
        <v>No</v>
      </c>
      <c r="D24">
        <f t="shared" si="1"/>
        <v>0</v>
      </c>
      <c r="F24" s="8"/>
      <c r="G24" s="8"/>
      <c r="H24" s="8"/>
      <c r="I24" s="8"/>
      <c r="J24" s="8"/>
      <c r="K24" s="8"/>
      <c r="L24" s="8"/>
      <c r="M24" s="8"/>
      <c r="N24" s="8"/>
      <c r="O24" s="8"/>
      <c r="Q24">
        <v>22</v>
      </c>
      <c r="R24">
        <v>6</v>
      </c>
    </row>
    <row r="25" spans="1:20" x14ac:dyDescent="0.25">
      <c r="A25">
        <v>23</v>
      </c>
      <c r="B25" t="s">
        <v>20</v>
      </c>
      <c r="C25" t="str">
        <f t="shared" si="0"/>
        <v>No</v>
      </c>
      <c r="D25">
        <f t="shared" si="1"/>
        <v>0</v>
      </c>
      <c r="F25" s="8"/>
      <c r="G25" s="8"/>
      <c r="H25" s="8"/>
      <c r="I25" s="8"/>
      <c r="J25" s="8"/>
      <c r="K25" s="8"/>
      <c r="L25" s="8"/>
      <c r="M25" s="8"/>
      <c r="N25" s="8"/>
      <c r="O25" s="8"/>
      <c r="Q25">
        <v>23</v>
      </c>
      <c r="R25">
        <v>6</v>
      </c>
    </row>
    <row r="26" spans="1:20" x14ac:dyDescent="0.25">
      <c r="A26">
        <v>24</v>
      </c>
      <c r="B26" t="s">
        <v>21</v>
      </c>
      <c r="C26" t="str">
        <f t="shared" si="0"/>
        <v>No</v>
      </c>
      <c r="D26">
        <f t="shared" si="1"/>
        <v>0</v>
      </c>
      <c r="F26" s="8"/>
      <c r="G26" s="8"/>
      <c r="H26" s="8"/>
      <c r="I26" s="8"/>
      <c r="J26" s="8"/>
      <c r="K26" s="8"/>
      <c r="L26" s="8"/>
      <c r="M26" s="8"/>
      <c r="N26" s="8"/>
      <c r="O26" s="8"/>
      <c r="Q26">
        <v>24</v>
      </c>
      <c r="R26">
        <v>11</v>
      </c>
    </row>
    <row r="27" spans="1:20" x14ac:dyDescent="0.25">
      <c r="A27" s="6">
        <v>25</v>
      </c>
      <c r="B27" s="6" t="s">
        <v>22</v>
      </c>
      <c r="C27" s="6" t="str">
        <f t="shared" si="0"/>
        <v>No</v>
      </c>
      <c r="D27" s="6">
        <f t="shared" si="1"/>
        <v>0</v>
      </c>
      <c r="F27" s="8"/>
      <c r="G27" s="8"/>
      <c r="H27" s="8"/>
      <c r="I27" s="8"/>
      <c r="J27" s="8"/>
      <c r="K27" s="8"/>
      <c r="L27" s="8"/>
      <c r="M27" s="8"/>
      <c r="N27" s="8"/>
      <c r="O27" s="8"/>
      <c r="Q27" s="6">
        <v>25</v>
      </c>
      <c r="R27" s="6">
        <v>15</v>
      </c>
      <c r="S27" s="6"/>
      <c r="T27" s="6"/>
    </row>
    <row r="28" spans="1:20" x14ac:dyDescent="0.25">
      <c r="F28" s="8"/>
      <c r="G28" s="8"/>
      <c r="H28" s="8"/>
      <c r="I28" s="8"/>
      <c r="J28" s="8"/>
      <c r="K28" s="8"/>
      <c r="L28" s="8"/>
      <c r="M28" s="8"/>
      <c r="N28" s="8"/>
      <c r="O28" s="8"/>
    </row>
    <row r="29" spans="1:20" x14ac:dyDescent="0.25">
      <c r="A29" s="1" t="s">
        <v>17</v>
      </c>
      <c r="B29" s="2" t="s">
        <v>18</v>
      </c>
      <c r="C29" s="1" t="s">
        <v>52</v>
      </c>
      <c r="D29" s="2">
        <f>COUNTIF(D3:D27,1)</f>
        <v>5</v>
      </c>
      <c r="F29" s="8"/>
      <c r="G29" s="8"/>
      <c r="H29" s="8"/>
      <c r="I29" s="8"/>
      <c r="J29" s="8"/>
      <c r="K29" s="8"/>
      <c r="L29" s="8"/>
      <c r="M29" s="8"/>
      <c r="N29" s="8"/>
      <c r="O29" s="8"/>
      <c r="Q29" s="3" t="s">
        <v>17</v>
      </c>
      <c r="R29" s="4"/>
      <c r="S29" s="3" t="s">
        <v>56</v>
      </c>
      <c r="T29" s="4"/>
    </row>
    <row r="30" spans="1:20" x14ac:dyDescent="0.25">
      <c r="C30" s="1" t="s">
        <v>54</v>
      </c>
      <c r="D30" s="2">
        <f>D29/A27</f>
        <v>0.2</v>
      </c>
      <c r="F30" s="8"/>
      <c r="G30" s="8"/>
      <c r="H30" s="8"/>
      <c r="I30" s="8"/>
      <c r="J30" s="8"/>
      <c r="K30" s="8"/>
      <c r="L30" s="8"/>
      <c r="M30" s="8"/>
      <c r="N30" s="8"/>
      <c r="O30" s="8"/>
      <c r="S30" s="3" t="s">
        <v>57</v>
      </c>
      <c r="T30" s="4"/>
    </row>
    <row r="31" spans="1:20" x14ac:dyDescent="0.25">
      <c r="F31" s="8"/>
      <c r="G31" s="8"/>
      <c r="H31" s="8"/>
      <c r="I31" s="8"/>
      <c r="J31" s="8"/>
      <c r="K31" s="8"/>
      <c r="L31" s="8"/>
      <c r="M31" s="8"/>
      <c r="N31" s="8"/>
      <c r="O31" s="8"/>
    </row>
    <row r="32" spans="1:20" x14ac:dyDescent="0.25">
      <c r="C32" s="1" t="s">
        <v>53</v>
      </c>
      <c r="D32" s="2">
        <f>COUNTIF(D3:D27,0)</f>
        <v>20</v>
      </c>
      <c r="S32" s="3" t="s">
        <v>53</v>
      </c>
      <c r="T32" s="4">
        <f>COUNTIF(T3:T27,0)</f>
        <v>0</v>
      </c>
    </row>
    <row r="33" spans="3:20" x14ac:dyDescent="0.25">
      <c r="C33" s="1" t="s">
        <v>55</v>
      </c>
      <c r="D33" s="2">
        <f>D32/A27</f>
        <v>0.8</v>
      </c>
      <c r="S33" s="3" t="s">
        <v>55</v>
      </c>
      <c r="T33" s="4">
        <f>T32/Q27</f>
        <v>0</v>
      </c>
    </row>
  </sheetData>
  <mergeCells count="5">
    <mergeCell ref="A1:D1"/>
    <mergeCell ref="Q1:T1"/>
    <mergeCell ref="F2:O2"/>
    <mergeCell ref="F4:O16"/>
    <mergeCell ref="F18:O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workbookViewId="0">
      <selection activeCell="S5" sqref="S5"/>
    </sheetView>
  </sheetViews>
  <sheetFormatPr defaultColWidth="11.140625" defaultRowHeight="15" x14ac:dyDescent="0.25"/>
  <cols>
    <col min="1" max="1" width="3" bestFit="1" customWidth="1"/>
    <col min="2" max="2" width="15.140625" bestFit="1" customWidth="1"/>
    <col min="3" max="3" width="13.140625" bestFit="1" customWidth="1"/>
    <col min="4" max="4" width="22" bestFit="1" customWidth="1"/>
    <col min="17" max="17" width="3" bestFit="1" customWidth="1"/>
    <col min="18" max="18" width="15.140625" bestFit="1" customWidth="1"/>
    <col min="19" max="19" width="23.5703125" bestFit="1" customWidth="1"/>
    <col min="20" max="20" width="22" bestFit="1" customWidth="1"/>
  </cols>
  <sheetData>
    <row r="1" spans="1:20" x14ac:dyDescent="0.25">
      <c r="A1" s="9" t="s">
        <v>10</v>
      </c>
      <c r="B1" s="9"/>
      <c r="C1" s="9"/>
      <c r="D1" s="9"/>
      <c r="Q1" s="9" t="s">
        <v>11</v>
      </c>
      <c r="R1" s="9"/>
      <c r="S1" s="9"/>
      <c r="T1" s="9"/>
    </row>
    <row r="2" spans="1:20" x14ac:dyDescent="0.25">
      <c r="A2" s="5" t="s">
        <v>0</v>
      </c>
      <c r="B2" s="5" t="s">
        <v>51</v>
      </c>
      <c r="C2" s="5" t="s">
        <v>2</v>
      </c>
      <c r="D2" s="5" t="s">
        <v>4</v>
      </c>
      <c r="F2" s="10" t="s">
        <v>15</v>
      </c>
      <c r="G2" s="10"/>
      <c r="H2" s="10"/>
      <c r="I2" s="10"/>
      <c r="J2" s="10"/>
      <c r="K2" s="10"/>
      <c r="L2" s="10"/>
      <c r="M2" s="10"/>
      <c r="N2" s="10"/>
      <c r="O2" s="10"/>
      <c r="Q2" s="5" t="s">
        <v>0</v>
      </c>
      <c r="R2" s="5" t="s">
        <v>1</v>
      </c>
      <c r="S2" s="5" t="s">
        <v>2</v>
      </c>
      <c r="T2" s="5" t="s">
        <v>4</v>
      </c>
    </row>
    <row r="3" spans="1:20" x14ac:dyDescent="0.25">
      <c r="A3">
        <v>1</v>
      </c>
      <c r="B3" t="s">
        <v>24</v>
      </c>
      <c r="C3" t="str">
        <f>IF(LEFT(B3,1)="@", "AWAY", "HOME")</f>
        <v>HOME</v>
      </c>
      <c r="D3">
        <f>IF(LEFT(B3,1)="@", 1, 0)</f>
        <v>0</v>
      </c>
      <c r="Q3">
        <v>1</v>
      </c>
      <c r="R3" t="s">
        <v>24</v>
      </c>
    </row>
    <row r="4" spans="1:20" ht="15" customHeight="1" x14ac:dyDescent="0.25">
      <c r="A4">
        <v>2</v>
      </c>
      <c r="B4" t="s">
        <v>25</v>
      </c>
      <c r="C4" t="str">
        <f t="shared" ref="C4:C29" si="0">IF(LEFT(B4,1)="@", "AWAY", "HOME")</f>
        <v>HOME</v>
      </c>
      <c r="D4">
        <f t="shared" ref="D4:D29" si="1">IF(LEFT(B4,1)="@", 1, 0)</f>
        <v>0</v>
      </c>
      <c r="F4" s="8" t="s">
        <v>67</v>
      </c>
      <c r="G4" s="8"/>
      <c r="H4" s="8"/>
      <c r="I4" s="8"/>
      <c r="J4" s="8"/>
      <c r="K4" s="8"/>
      <c r="L4" s="8"/>
      <c r="M4" s="8"/>
      <c r="N4" s="8"/>
      <c r="O4" s="8"/>
      <c r="Q4">
        <v>2</v>
      </c>
      <c r="R4" t="s">
        <v>25</v>
      </c>
    </row>
    <row r="5" spans="1:20" x14ac:dyDescent="0.25">
      <c r="A5">
        <v>3</v>
      </c>
      <c r="B5" t="s">
        <v>26</v>
      </c>
      <c r="C5" t="str">
        <f t="shared" si="0"/>
        <v>HOME</v>
      </c>
      <c r="D5">
        <f t="shared" si="1"/>
        <v>0</v>
      </c>
      <c r="F5" s="8"/>
      <c r="G5" s="8"/>
      <c r="H5" s="8"/>
      <c r="I5" s="8"/>
      <c r="J5" s="8"/>
      <c r="K5" s="8"/>
      <c r="L5" s="8"/>
      <c r="M5" s="8"/>
      <c r="N5" s="8"/>
      <c r="O5" s="8"/>
      <c r="Q5">
        <v>3</v>
      </c>
      <c r="R5" t="s">
        <v>26</v>
      </c>
    </row>
    <row r="6" spans="1:20" x14ac:dyDescent="0.25">
      <c r="A6">
        <v>4</v>
      </c>
      <c r="B6" t="s">
        <v>27</v>
      </c>
      <c r="C6" t="str">
        <f t="shared" si="0"/>
        <v>HOME</v>
      </c>
      <c r="D6">
        <f t="shared" si="1"/>
        <v>0</v>
      </c>
      <c r="F6" s="8"/>
      <c r="G6" s="8"/>
      <c r="H6" s="8"/>
      <c r="I6" s="8"/>
      <c r="J6" s="8"/>
      <c r="K6" s="8"/>
      <c r="L6" s="8"/>
      <c r="M6" s="8"/>
      <c r="N6" s="8"/>
      <c r="O6" s="8"/>
      <c r="Q6">
        <v>4</v>
      </c>
      <c r="R6" t="s">
        <v>27</v>
      </c>
    </row>
    <row r="7" spans="1:20" x14ac:dyDescent="0.25">
      <c r="A7">
        <v>5</v>
      </c>
      <c r="B7" t="s">
        <v>28</v>
      </c>
      <c r="C7" t="str">
        <f t="shared" si="0"/>
        <v>HOME</v>
      </c>
      <c r="D7">
        <f t="shared" si="1"/>
        <v>0</v>
      </c>
      <c r="F7" s="8"/>
      <c r="G7" s="8"/>
      <c r="H7" s="8"/>
      <c r="I7" s="8"/>
      <c r="J7" s="8"/>
      <c r="K7" s="8"/>
      <c r="L7" s="8"/>
      <c r="M7" s="8"/>
      <c r="N7" s="8"/>
      <c r="O7" s="8"/>
      <c r="Q7">
        <v>5</v>
      </c>
      <c r="R7" t="s">
        <v>28</v>
      </c>
    </row>
    <row r="8" spans="1:20" x14ac:dyDescent="0.25">
      <c r="A8">
        <v>6</v>
      </c>
      <c r="B8" t="s">
        <v>29</v>
      </c>
      <c r="C8" t="str">
        <f t="shared" si="0"/>
        <v>HOME</v>
      </c>
      <c r="D8">
        <f t="shared" si="1"/>
        <v>0</v>
      </c>
      <c r="F8" s="8"/>
      <c r="G8" s="8"/>
      <c r="H8" s="8"/>
      <c r="I8" s="8"/>
      <c r="J8" s="8"/>
      <c r="K8" s="8"/>
      <c r="L8" s="8"/>
      <c r="M8" s="8"/>
      <c r="N8" s="8"/>
      <c r="O8" s="8"/>
      <c r="Q8">
        <v>6</v>
      </c>
      <c r="R8" t="s">
        <v>29</v>
      </c>
    </row>
    <row r="9" spans="1:20" x14ac:dyDescent="0.25">
      <c r="A9">
        <v>7</v>
      </c>
      <c r="B9" t="s">
        <v>30</v>
      </c>
      <c r="C9" t="str">
        <f t="shared" si="0"/>
        <v>HOME</v>
      </c>
      <c r="D9">
        <f t="shared" si="1"/>
        <v>0</v>
      </c>
      <c r="F9" s="8"/>
      <c r="G9" s="8"/>
      <c r="H9" s="8"/>
      <c r="I9" s="8"/>
      <c r="J9" s="8"/>
      <c r="K9" s="8"/>
      <c r="L9" s="8"/>
      <c r="M9" s="8"/>
      <c r="N9" s="8"/>
      <c r="O9" s="8"/>
      <c r="Q9">
        <v>7</v>
      </c>
      <c r="R9" t="s">
        <v>30</v>
      </c>
    </row>
    <row r="10" spans="1:20" x14ac:dyDescent="0.25">
      <c r="A10">
        <v>8</v>
      </c>
      <c r="B10" t="s">
        <v>31</v>
      </c>
      <c r="C10" t="str">
        <f t="shared" si="0"/>
        <v>HOME</v>
      </c>
      <c r="D10">
        <f t="shared" si="1"/>
        <v>0</v>
      </c>
      <c r="F10" s="8"/>
      <c r="G10" s="8"/>
      <c r="H10" s="8"/>
      <c r="I10" s="8"/>
      <c r="J10" s="8"/>
      <c r="K10" s="8"/>
      <c r="L10" s="8"/>
      <c r="M10" s="8"/>
      <c r="N10" s="8"/>
      <c r="O10" s="8"/>
      <c r="Q10">
        <v>8</v>
      </c>
      <c r="R10" t="s">
        <v>31</v>
      </c>
    </row>
    <row r="11" spans="1:20" x14ac:dyDescent="0.25">
      <c r="A11">
        <v>9</v>
      </c>
      <c r="B11" t="s">
        <v>32</v>
      </c>
      <c r="C11" t="str">
        <f t="shared" si="0"/>
        <v>HOME</v>
      </c>
      <c r="D11">
        <f t="shared" si="1"/>
        <v>0</v>
      </c>
      <c r="F11" s="8"/>
      <c r="G11" s="8"/>
      <c r="H11" s="8"/>
      <c r="I11" s="8"/>
      <c r="J11" s="8"/>
      <c r="K11" s="8"/>
      <c r="L11" s="8"/>
      <c r="M11" s="8"/>
      <c r="N11" s="8"/>
      <c r="O11" s="8"/>
      <c r="Q11">
        <v>9</v>
      </c>
      <c r="R11" t="s">
        <v>32</v>
      </c>
    </row>
    <row r="12" spans="1:20" x14ac:dyDescent="0.25">
      <c r="A12">
        <v>10</v>
      </c>
      <c r="B12" t="s">
        <v>33</v>
      </c>
      <c r="C12" t="str">
        <f t="shared" si="0"/>
        <v>AWAY</v>
      </c>
      <c r="D12">
        <f t="shared" si="1"/>
        <v>1</v>
      </c>
      <c r="F12" s="8"/>
      <c r="G12" s="8"/>
      <c r="H12" s="8"/>
      <c r="I12" s="8"/>
      <c r="J12" s="8"/>
      <c r="K12" s="8"/>
      <c r="L12" s="8"/>
      <c r="M12" s="8"/>
      <c r="N12" s="8"/>
      <c r="O12" s="8"/>
      <c r="Q12">
        <v>10</v>
      </c>
      <c r="R12" t="s">
        <v>33</v>
      </c>
    </row>
    <row r="13" spans="1:20" x14ac:dyDescent="0.25">
      <c r="A13">
        <v>11</v>
      </c>
      <c r="B13" t="s">
        <v>34</v>
      </c>
      <c r="C13" t="str">
        <f t="shared" si="0"/>
        <v>HOME</v>
      </c>
      <c r="D13">
        <f t="shared" si="1"/>
        <v>0</v>
      </c>
      <c r="F13" s="8"/>
      <c r="G13" s="8"/>
      <c r="H13" s="8"/>
      <c r="I13" s="8"/>
      <c r="J13" s="8"/>
      <c r="K13" s="8"/>
      <c r="L13" s="8"/>
      <c r="M13" s="8"/>
      <c r="N13" s="8"/>
      <c r="O13" s="8"/>
      <c r="Q13">
        <v>11</v>
      </c>
      <c r="R13" t="s">
        <v>34</v>
      </c>
    </row>
    <row r="14" spans="1:20" x14ac:dyDescent="0.25">
      <c r="A14">
        <v>12</v>
      </c>
      <c r="B14" t="s">
        <v>35</v>
      </c>
      <c r="C14" t="str">
        <f t="shared" si="0"/>
        <v>HOME</v>
      </c>
      <c r="D14">
        <f t="shared" si="1"/>
        <v>0</v>
      </c>
      <c r="F14" s="8"/>
      <c r="G14" s="8"/>
      <c r="H14" s="8"/>
      <c r="I14" s="8"/>
      <c r="J14" s="8"/>
      <c r="K14" s="8"/>
      <c r="L14" s="8"/>
      <c r="M14" s="8"/>
      <c r="N14" s="8"/>
      <c r="O14" s="8"/>
      <c r="Q14">
        <v>12</v>
      </c>
      <c r="R14" t="s">
        <v>35</v>
      </c>
    </row>
    <row r="15" spans="1:20" x14ac:dyDescent="0.25">
      <c r="A15">
        <v>13</v>
      </c>
      <c r="B15" t="s">
        <v>36</v>
      </c>
      <c r="C15" t="str">
        <f t="shared" si="0"/>
        <v>AWAY</v>
      </c>
      <c r="D15">
        <f t="shared" si="1"/>
        <v>1</v>
      </c>
      <c r="F15" s="8"/>
      <c r="G15" s="8"/>
      <c r="H15" s="8"/>
      <c r="I15" s="8"/>
      <c r="J15" s="8"/>
      <c r="K15" s="8"/>
      <c r="L15" s="8"/>
      <c r="M15" s="8"/>
      <c r="N15" s="8"/>
      <c r="O15" s="8"/>
      <c r="Q15">
        <v>13</v>
      </c>
      <c r="R15" t="s">
        <v>36</v>
      </c>
    </row>
    <row r="16" spans="1:20" x14ac:dyDescent="0.25">
      <c r="A16">
        <v>14</v>
      </c>
      <c r="B16" t="s">
        <v>37</v>
      </c>
      <c r="C16" t="str">
        <f t="shared" si="0"/>
        <v>AWAY</v>
      </c>
      <c r="D16">
        <f t="shared" si="1"/>
        <v>1</v>
      </c>
      <c r="F16" s="8"/>
      <c r="G16" s="8"/>
      <c r="H16" s="8"/>
      <c r="I16" s="8"/>
      <c r="J16" s="8"/>
      <c r="K16" s="8"/>
      <c r="L16" s="8"/>
      <c r="M16" s="8"/>
      <c r="N16" s="8"/>
      <c r="O16" s="8"/>
      <c r="Q16">
        <v>14</v>
      </c>
      <c r="R16" t="s">
        <v>37</v>
      </c>
    </row>
    <row r="17" spans="1:20" x14ac:dyDescent="0.25">
      <c r="A17">
        <v>15</v>
      </c>
      <c r="B17" t="s">
        <v>38</v>
      </c>
      <c r="C17" t="str">
        <f t="shared" si="0"/>
        <v>HOME</v>
      </c>
      <c r="D17">
        <f t="shared" si="1"/>
        <v>0</v>
      </c>
      <c r="Q17">
        <v>15</v>
      </c>
      <c r="R17" t="s">
        <v>38</v>
      </c>
    </row>
    <row r="18" spans="1:20" ht="15" customHeight="1" x14ac:dyDescent="0.25">
      <c r="A18">
        <v>16</v>
      </c>
      <c r="B18" t="s">
        <v>39</v>
      </c>
      <c r="C18" t="str">
        <f t="shared" si="0"/>
        <v>HOME</v>
      </c>
      <c r="D18">
        <f t="shared" si="1"/>
        <v>0</v>
      </c>
      <c r="F18" s="8" t="s">
        <v>68</v>
      </c>
      <c r="G18" s="8"/>
      <c r="H18" s="8"/>
      <c r="I18" s="8"/>
      <c r="J18" s="8"/>
      <c r="K18" s="8"/>
      <c r="L18" s="8"/>
      <c r="M18" s="8"/>
      <c r="N18" s="8"/>
      <c r="O18" s="8"/>
      <c r="Q18">
        <v>16</v>
      </c>
      <c r="R18" t="s">
        <v>39</v>
      </c>
    </row>
    <row r="19" spans="1:20" x14ac:dyDescent="0.25">
      <c r="A19">
        <v>17</v>
      </c>
      <c r="B19" t="s">
        <v>40</v>
      </c>
      <c r="C19" t="str">
        <f t="shared" si="0"/>
        <v>AWAY</v>
      </c>
      <c r="D19">
        <f t="shared" si="1"/>
        <v>1</v>
      </c>
      <c r="F19" s="8"/>
      <c r="G19" s="8"/>
      <c r="H19" s="8"/>
      <c r="I19" s="8"/>
      <c r="J19" s="8"/>
      <c r="K19" s="8"/>
      <c r="L19" s="8"/>
      <c r="M19" s="8"/>
      <c r="N19" s="8"/>
      <c r="O19" s="8"/>
      <c r="Q19">
        <v>17</v>
      </c>
      <c r="R19" t="s">
        <v>40</v>
      </c>
    </row>
    <row r="20" spans="1:20" x14ac:dyDescent="0.25">
      <c r="A20">
        <v>18</v>
      </c>
      <c r="B20" t="s">
        <v>41</v>
      </c>
      <c r="C20" t="str">
        <f t="shared" si="0"/>
        <v>HOME</v>
      </c>
      <c r="D20">
        <f t="shared" si="1"/>
        <v>0</v>
      </c>
      <c r="F20" s="8"/>
      <c r="G20" s="8"/>
      <c r="H20" s="8"/>
      <c r="I20" s="8"/>
      <c r="J20" s="8"/>
      <c r="K20" s="8"/>
      <c r="L20" s="8"/>
      <c r="M20" s="8"/>
      <c r="N20" s="8"/>
      <c r="O20" s="8"/>
      <c r="Q20">
        <v>18</v>
      </c>
      <c r="R20" t="s">
        <v>41</v>
      </c>
    </row>
    <row r="21" spans="1:20" x14ac:dyDescent="0.25">
      <c r="A21">
        <v>19</v>
      </c>
      <c r="B21" t="s">
        <v>42</v>
      </c>
      <c r="C21" t="str">
        <f t="shared" si="0"/>
        <v>HOME</v>
      </c>
      <c r="D21">
        <f t="shared" si="1"/>
        <v>0</v>
      </c>
      <c r="F21" s="8"/>
      <c r="G21" s="8"/>
      <c r="H21" s="8"/>
      <c r="I21" s="8"/>
      <c r="J21" s="8"/>
      <c r="K21" s="8"/>
      <c r="L21" s="8"/>
      <c r="M21" s="8"/>
      <c r="N21" s="8"/>
      <c r="O21" s="8"/>
      <c r="Q21">
        <v>19</v>
      </c>
      <c r="R21" t="s">
        <v>42</v>
      </c>
    </row>
    <row r="22" spans="1:20" x14ac:dyDescent="0.25">
      <c r="A22">
        <v>20</v>
      </c>
      <c r="B22" t="s">
        <v>43</v>
      </c>
      <c r="C22" t="str">
        <f t="shared" si="0"/>
        <v>AWAY</v>
      </c>
      <c r="D22">
        <f t="shared" si="1"/>
        <v>1</v>
      </c>
      <c r="F22" s="8"/>
      <c r="G22" s="8"/>
      <c r="H22" s="8"/>
      <c r="I22" s="8"/>
      <c r="J22" s="8"/>
      <c r="K22" s="8"/>
      <c r="L22" s="8"/>
      <c r="M22" s="8"/>
      <c r="N22" s="8"/>
      <c r="O22" s="8"/>
      <c r="Q22">
        <v>20</v>
      </c>
      <c r="R22" t="s">
        <v>43</v>
      </c>
    </row>
    <row r="23" spans="1:20" x14ac:dyDescent="0.25">
      <c r="A23">
        <v>21</v>
      </c>
      <c r="B23" t="s">
        <v>44</v>
      </c>
      <c r="C23" t="str">
        <f t="shared" si="0"/>
        <v>HOME</v>
      </c>
      <c r="D23">
        <f t="shared" si="1"/>
        <v>0</v>
      </c>
      <c r="F23" s="8"/>
      <c r="G23" s="8"/>
      <c r="H23" s="8"/>
      <c r="I23" s="8"/>
      <c r="J23" s="8"/>
      <c r="K23" s="8"/>
      <c r="L23" s="8"/>
      <c r="M23" s="8"/>
      <c r="N23" s="8"/>
      <c r="O23" s="8"/>
      <c r="Q23">
        <v>21</v>
      </c>
      <c r="R23" t="s">
        <v>44</v>
      </c>
    </row>
    <row r="24" spans="1:20" x14ac:dyDescent="0.25">
      <c r="A24">
        <v>22</v>
      </c>
      <c r="B24" t="s">
        <v>45</v>
      </c>
      <c r="C24" t="str">
        <f t="shared" si="0"/>
        <v>AWAY</v>
      </c>
      <c r="D24">
        <f t="shared" si="1"/>
        <v>1</v>
      </c>
      <c r="F24" s="8"/>
      <c r="G24" s="8"/>
      <c r="H24" s="8"/>
      <c r="I24" s="8"/>
      <c r="J24" s="8"/>
      <c r="K24" s="8"/>
      <c r="L24" s="8"/>
      <c r="M24" s="8"/>
      <c r="N24" s="8"/>
      <c r="O24" s="8"/>
      <c r="Q24">
        <v>22</v>
      </c>
      <c r="R24" t="s">
        <v>45</v>
      </c>
    </row>
    <row r="25" spans="1:20" x14ac:dyDescent="0.25">
      <c r="A25">
        <v>23</v>
      </c>
      <c r="B25" t="s">
        <v>46</v>
      </c>
      <c r="C25" t="str">
        <f t="shared" si="0"/>
        <v>HOME</v>
      </c>
      <c r="D25">
        <f t="shared" si="1"/>
        <v>0</v>
      </c>
      <c r="F25" s="8"/>
      <c r="G25" s="8"/>
      <c r="H25" s="8"/>
      <c r="I25" s="8"/>
      <c r="J25" s="8"/>
      <c r="K25" s="8"/>
      <c r="L25" s="8"/>
      <c r="M25" s="8"/>
      <c r="N25" s="8"/>
      <c r="O25" s="8"/>
      <c r="Q25">
        <v>23</v>
      </c>
      <c r="R25" t="s">
        <v>46</v>
      </c>
    </row>
    <row r="26" spans="1:20" x14ac:dyDescent="0.25">
      <c r="A26">
        <v>24</v>
      </c>
      <c r="B26" t="s">
        <v>47</v>
      </c>
      <c r="C26" t="str">
        <f t="shared" si="0"/>
        <v>AWAY</v>
      </c>
      <c r="D26">
        <f t="shared" si="1"/>
        <v>1</v>
      </c>
      <c r="F26" s="8"/>
      <c r="G26" s="8"/>
      <c r="H26" s="8"/>
      <c r="I26" s="8"/>
      <c r="J26" s="8"/>
      <c r="K26" s="8"/>
      <c r="L26" s="8"/>
      <c r="M26" s="8"/>
      <c r="N26" s="8"/>
      <c r="O26" s="8"/>
      <c r="Q26">
        <v>24</v>
      </c>
      <c r="R26" t="s">
        <v>47</v>
      </c>
    </row>
    <row r="27" spans="1:20" x14ac:dyDescent="0.25">
      <c r="A27" s="7">
        <v>25</v>
      </c>
      <c r="B27" s="7" t="s">
        <v>48</v>
      </c>
      <c r="C27" t="str">
        <f t="shared" si="0"/>
        <v>HOME</v>
      </c>
      <c r="D27">
        <f t="shared" si="1"/>
        <v>0</v>
      </c>
      <c r="F27" s="8"/>
      <c r="G27" s="8"/>
      <c r="H27" s="8"/>
      <c r="I27" s="8"/>
      <c r="J27" s="8"/>
      <c r="K27" s="8"/>
      <c r="L27" s="8"/>
      <c r="M27" s="8"/>
      <c r="N27" s="8"/>
      <c r="O27" s="8"/>
      <c r="Q27" s="7">
        <v>25</v>
      </c>
      <c r="R27" s="7" t="s">
        <v>48</v>
      </c>
    </row>
    <row r="28" spans="1:20" x14ac:dyDescent="0.25">
      <c r="A28">
        <v>26</v>
      </c>
      <c r="B28" s="7" t="s">
        <v>49</v>
      </c>
      <c r="C28" t="str">
        <f>IF(LEFT(B28,1)="@", "AWAY", "HOME")</f>
        <v>HOME</v>
      </c>
      <c r="D28">
        <f t="shared" si="1"/>
        <v>0</v>
      </c>
      <c r="F28" s="8"/>
      <c r="G28" s="8"/>
      <c r="H28" s="8"/>
      <c r="I28" s="8"/>
      <c r="J28" s="8"/>
      <c r="K28" s="8"/>
      <c r="L28" s="8"/>
      <c r="M28" s="8"/>
      <c r="N28" s="8"/>
      <c r="O28" s="8"/>
      <c r="Q28">
        <v>26</v>
      </c>
      <c r="R28" s="7" t="s">
        <v>49</v>
      </c>
    </row>
    <row r="29" spans="1:20" x14ac:dyDescent="0.25">
      <c r="A29" s="6">
        <v>27</v>
      </c>
      <c r="B29" s="6" t="s">
        <v>50</v>
      </c>
      <c r="C29" s="6" t="str">
        <f t="shared" si="0"/>
        <v>AWAY</v>
      </c>
      <c r="D29" s="6">
        <f t="shared" si="1"/>
        <v>1</v>
      </c>
      <c r="F29" s="8"/>
      <c r="G29" s="8"/>
      <c r="H29" s="8"/>
      <c r="I29" s="8"/>
      <c r="J29" s="8"/>
      <c r="K29" s="8"/>
      <c r="L29" s="8"/>
      <c r="M29" s="8"/>
      <c r="N29" s="8"/>
      <c r="O29" s="8"/>
      <c r="Q29" s="6">
        <v>27</v>
      </c>
      <c r="R29" s="6" t="s">
        <v>50</v>
      </c>
      <c r="S29" s="6"/>
      <c r="T29" s="6"/>
    </row>
    <row r="30" spans="1:20" x14ac:dyDescent="0.25">
      <c r="A30" s="7"/>
      <c r="B30" s="7"/>
      <c r="C30" s="7"/>
      <c r="D30" s="7"/>
      <c r="F30" s="8"/>
      <c r="G30" s="8"/>
      <c r="H30" s="8"/>
      <c r="I30" s="8"/>
      <c r="J30" s="8"/>
      <c r="K30" s="8"/>
      <c r="L30" s="8"/>
      <c r="M30" s="8"/>
      <c r="N30" s="8"/>
      <c r="O30" s="8"/>
    </row>
    <row r="31" spans="1:20" x14ac:dyDescent="0.25">
      <c r="C31" s="1" t="s">
        <v>60</v>
      </c>
      <c r="D31" s="2">
        <f>COUNTIF(D3:D27,1)</f>
        <v>7</v>
      </c>
      <c r="F31" s="8"/>
      <c r="G31" s="8"/>
      <c r="H31" s="8"/>
      <c r="I31" s="8"/>
      <c r="J31" s="8"/>
      <c r="K31" s="8"/>
      <c r="L31" s="8"/>
      <c r="M31" s="8"/>
      <c r="N31" s="8"/>
      <c r="O31" s="8"/>
      <c r="S31" s="1" t="s">
        <v>62</v>
      </c>
      <c r="T31" s="2"/>
    </row>
    <row r="32" spans="1:20" x14ac:dyDescent="0.25">
      <c r="C32" s="1" t="s">
        <v>61</v>
      </c>
      <c r="D32" s="2">
        <f>D31/A27</f>
        <v>0.28000000000000003</v>
      </c>
      <c r="F32" s="8"/>
      <c r="G32" s="8"/>
      <c r="H32" s="8"/>
      <c r="I32" s="8"/>
      <c r="J32" s="8"/>
      <c r="K32" s="8"/>
      <c r="L32" s="8"/>
      <c r="M32" s="8"/>
      <c r="N32" s="8"/>
      <c r="O32" s="8"/>
      <c r="S32" s="1" t="s">
        <v>63</v>
      </c>
      <c r="T32" s="2"/>
    </row>
    <row r="33" spans="3:20" x14ac:dyDescent="0.25">
      <c r="F33" s="8"/>
      <c r="G33" s="8"/>
      <c r="H33" s="8"/>
      <c r="I33" s="8"/>
      <c r="J33" s="8"/>
      <c r="K33" s="8"/>
      <c r="L33" s="8"/>
      <c r="M33" s="8"/>
      <c r="N33" s="8"/>
      <c r="O33" s="8"/>
    </row>
    <row r="34" spans="3:20" x14ac:dyDescent="0.25">
      <c r="C34" s="1" t="s">
        <v>58</v>
      </c>
      <c r="D34" s="2">
        <f>COUNTIF(D3:D27,0)</f>
        <v>18</v>
      </c>
      <c r="S34" s="1" t="s">
        <v>64</v>
      </c>
      <c r="T34" s="2"/>
    </row>
    <row r="35" spans="3:20" x14ac:dyDescent="0.25">
      <c r="C35" s="1" t="s">
        <v>59</v>
      </c>
      <c r="D35" s="2">
        <f>D34/A27</f>
        <v>0.72</v>
      </c>
      <c r="S35" s="1" t="s">
        <v>65</v>
      </c>
      <c r="T35" s="2"/>
    </row>
  </sheetData>
  <mergeCells count="5">
    <mergeCell ref="A1:D1"/>
    <mergeCell ref="Q1:T1"/>
    <mergeCell ref="F2:O2"/>
    <mergeCell ref="F4:O16"/>
    <mergeCell ref="F18:O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IF function example #1</vt:lpstr>
      <vt:lpstr>IF function example #2</vt:lpstr>
      <vt:lpstr>IF function example #3</vt:lpstr>
    </vt:vector>
  </TitlesOfParts>
  <Company>West Virginia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Field</dc:creator>
  <cp:lastModifiedBy>James Field </cp:lastModifiedBy>
  <dcterms:created xsi:type="dcterms:W3CDTF">2018-02-20T15:58:27Z</dcterms:created>
  <dcterms:modified xsi:type="dcterms:W3CDTF">2020-02-10T16:17:57Z</dcterms:modified>
</cp:coreProperties>
</file>