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ular" sheetId="1" state="visible" r:id="rId2"/>
    <sheet name="regular_2" sheetId="2" state="visible" r:id="rId3"/>
    <sheet name="csv" sheetId="3" state="visible" r:id="rId4"/>
    <sheet name="with_zeros" sheetId="4" state="visible" r:id="rId5"/>
    <sheet name="check" sheetId="5" state="visible" r:id="rId6"/>
    <sheet name="csv_zero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<sst xmlns="http://schemas.openxmlformats.org/spreadsheetml/2006/main" count="150" uniqueCount="37">
  <si>
    <t xml:space="preserve">J / iota</t>
  </si>
  <si>
    <t xml:space="preserve">Gamma =</t>
  </si>
  <si>
    <t xml:space="preserve">sum z =</t>
  </si>
  <si>
    <t xml:space="preserve">x^\tilde\eta = </t>
  </si>
  <si>
    <t xml:space="preserve">sum z_\g\i = </t>
  </si>
  <si>
    <t xml:space="preserve">z</t>
  </si>
  <si>
    <t xml:space="preserve">z_\g\i = </t>
  </si>
  <si>
    <t xml:space="preserve">Gamma / iota</t>
  </si>
  <si>
    <t xml:space="preserve">Eta = 0</t>
  </si>
  <si>
    <t xml:space="preserve">Theta = 1</t>
  </si>
  <si>
    <t xml:space="preserve">z_\g\i expanded = </t>
  </si>
  <si>
    <t xml:space="preserve">TERM 3</t>
  </si>
  <si>
    <t xml:space="preserve">Term 3 = </t>
  </si>
  <si>
    <t xml:space="preserve">log(z)</t>
  </si>
  <si>
    <t xml:space="preserve">sum log(z) =</t>
  </si>
  <si>
    <t xml:space="preserve">TOTAL LIKELIHOOD</t>
  </si>
  <si>
    <t xml:space="preserve">z_\g\i^2 = </t>
  </si>
  <si>
    <t xml:space="preserve">log(z_ig_expanded) = </t>
  </si>
  <si>
    <t xml:space="preserve">TERM 1</t>
  </si>
  <si>
    <t xml:space="preserve">sum log(z_ig_expanded) =</t>
  </si>
  <si>
    <t xml:space="preserve">check</t>
  </si>
  <si>
    <t xml:space="preserve">z_\ig_expand ^ 2 = </t>
  </si>
  <si>
    <t xml:space="preserve">TERM 2</t>
  </si>
  <si>
    <t xml:space="preserve">sum(Log (sum_\g   z_\ig_expand ^ 2) ) =</t>
  </si>
  <si>
    <t xml:space="preserve">ratios2</t>
  </si>
  <si>
    <t xml:space="preserve">Check 2</t>
  </si>
  <si>
    <t xml:space="preserve">sum_\g   z_\ig_expand ^ 2 = </t>
  </si>
  <si>
    <t xml:space="preserve">Log (sum_\g   z_\ig_expand ^ 2) = </t>
  </si>
  <si>
    <t xml:space="preserve">sum</t>
  </si>
  <si>
    <t xml:space="preserve">ratios1</t>
  </si>
  <si>
    <t xml:space="preserve">product</t>
  </si>
  <si>
    <t xml:space="preserve">i1</t>
  </si>
  <si>
    <t xml:space="preserve">i2</t>
  </si>
  <si>
    <t xml:space="preserve">i3</t>
  </si>
  <si>
    <t xml:space="preserve">g</t>
  </si>
  <si>
    <t xml:space="preserve">log p = y</t>
  </si>
  <si>
    <t xml:space="preserve">e^y = 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</si>
</sst>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D4EA6B"/>
        <bgColor rgb="FFCCFFCC"/>
      </patternFill>
    </fill>
    <fill>
      <patternFill patternType="solid">
        <fgColor rgb="FF729FCF"/>
        <bgColor rgb="FF969696"/>
      </patternFill>
    </fill>
    <fill>
      <patternFill patternType="solid">
        <fgColor rgb="FFFFD7D7"/>
        <bgColor rgb="FFFFFFCC"/>
      </patternFill>
    </fill>
    <fill>
      <patternFill patternType="solid">
        <fgColor rgb="FFFFA6A6"/>
        <bgColor rgb="FFFF808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D7D7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5" activeCellId="0" sqref="D3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10" min="10" style="0" width="10.99"/>
  </cols>
  <sheetData>
    <row r="1" customFormat="false" ht="12.8" hidden="false" customHeight="false" outlineLevel="0" collapsed="false">
      <c r="B1" s="0" t="s">
        <v>0</v>
      </c>
      <c r="C1" s="0" t="n">
        <v>1</v>
      </c>
      <c r="D1" s="0" t="n">
        <v>2</v>
      </c>
      <c r="E1" s="0" t="n">
        <v>3</v>
      </c>
      <c r="G1" s="0" t="s">
        <v>1</v>
      </c>
      <c r="I1" s="0" t="s">
        <v>2</v>
      </c>
      <c r="J1" s="0" t="n">
        <f aca="false">SUM(C2:E9)</f>
        <v>188</v>
      </c>
    </row>
    <row r="2" customFormat="false" ht="12.8" hidden="false" customHeight="false" outlineLevel="0" collapsed="false">
      <c r="A2" s="1" t="s">
        <v>3</v>
      </c>
      <c r="B2" s="0" t="n">
        <v>1</v>
      </c>
      <c r="C2" s="2" t="n">
        <v>1</v>
      </c>
      <c r="D2" s="3" t="n">
        <f aca="false">C2*2</f>
        <v>2</v>
      </c>
      <c r="E2" s="4" t="n">
        <f aca="false">D2+1</f>
        <v>3</v>
      </c>
      <c r="G2" s="5" t="n">
        <v>1</v>
      </c>
      <c r="I2" s="0" t="s">
        <v>4</v>
      </c>
      <c r="J2" s="0" t="n">
        <f aca="false">SUM(L5:N7)</f>
        <v>188</v>
      </c>
    </row>
    <row r="3" customFormat="false" ht="12.8" hidden="false" customHeight="false" outlineLevel="0" collapsed="false">
      <c r="A3" s="0" t="s">
        <v>5</v>
      </c>
      <c r="B3" s="0" t="n">
        <v>2</v>
      </c>
      <c r="C3" s="6" t="n">
        <v>2</v>
      </c>
      <c r="D3" s="5" t="n">
        <f aca="false">C3*2</f>
        <v>4</v>
      </c>
      <c r="E3" s="7" t="n">
        <f aca="false">D3+1</f>
        <v>5</v>
      </c>
      <c r="G3" s="5" t="n">
        <v>1</v>
      </c>
    </row>
    <row r="4" customFormat="false" ht="12.8" hidden="false" customHeight="false" outlineLevel="0" collapsed="false">
      <c r="B4" s="0" t="n">
        <v>3</v>
      </c>
      <c r="C4" s="6" t="n">
        <v>3</v>
      </c>
      <c r="D4" s="5" t="n">
        <f aca="false">C4*2</f>
        <v>6</v>
      </c>
      <c r="E4" s="7" t="n">
        <f aca="false">D4+1</f>
        <v>7</v>
      </c>
      <c r="G4" s="5" t="n">
        <v>1</v>
      </c>
      <c r="J4" s="0" t="s">
        <v>6</v>
      </c>
      <c r="K4" s="0" t="s">
        <v>7</v>
      </c>
      <c r="L4" s="0" t="n">
        <v>1</v>
      </c>
      <c r="M4" s="0" t="n">
        <v>2</v>
      </c>
      <c r="N4" s="0" t="n">
        <v>3</v>
      </c>
    </row>
    <row r="5" customFormat="false" ht="12.8" hidden="false" customHeight="false" outlineLevel="0" collapsed="false">
      <c r="A5" s="0" t="s">
        <v>8</v>
      </c>
      <c r="B5" s="0" t="n">
        <v>4</v>
      </c>
      <c r="C5" s="6" t="n">
        <v>4</v>
      </c>
      <c r="D5" s="5" t="n">
        <f aca="false">C5*2</f>
        <v>8</v>
      </c>
      <c r="E5" s="7" t="n">
        <f aca="false">D5+1</f>
        <v>9</v>
      </c>
      <c r="G5" s="5" t="n">
        <v>2</v>
      </c>
      <c r="K5" s="0" t="n">
        <v>1</v>
      </c>
      <c r="L5" s="8" t="n">
        <f aca="false">SUM(C2:C4)</f>
        <v>6</v>
      </c>
      <c r="M5" s="9" t="n">
        <f aca="false">SUM(D2:D4)</f>
        <v>12</v>
      </c>
      <c r="N5" s="10" t="n">
        <f aca="false">SUM(E2:E4)</f>
        <v>15</v>
      </c>
      <c r="P5" s="0" t="n">
        <f aca="false">LN(L5)*3</f>
        <v>5.37527840768417</v>
      </c>
      <c r="Q5" s="0" t="n">
        <f aca="false">LN(M5)*3</f>
        <v>7.454719949364</v>
      </c>
      <c r="R5" s="0" t="n">
        <f aca="false">LN(N5)*3</f>
        <v>8.12415060330663</v>
      </c>
    </row>
    <row r="6" customFormat="false" ht="12.8" hidden="false" customHeight="false" outlineLevel="0" collapsed="false">
      <c r="A6" s="0" t="s">
        <v>9</v>
      </c>
      <c r="B6" s="0" t="n">
        <v>5</v>
      </c>
      <c r="C6" s="6" t="n">
        <v>5</v>
      </c>
      <c r="D6" s="5" t="n">
        <f aca="false">C6*2</f>
        <v>10</v>
      </c>
      <c r="E6" s="7" t="n">
        <f aca="false">D6+1</f>
        <v>11</v>
      </c>
      <c r="G6" s="5" t="n">
        <v>2</v>
      </c>
      <c r="K6" s="0" t="n">
        <v>2</v>
      </c>
      <c r="L6" s="11" t="n">
        <f aca="false">SUM(C5:C8)</f>
        <v>22</v>
      </c>
      <c r="M6" s="12" t="n">
        <f aca="false">SUM(D5:D8)</f>
        <v>44</v>
      </c>
      <c r="N6" s="13" t="n">
        <f aca="false">SUM(E5:E8)</f>
        <v>48</v>
      </c>
      <c r="P6" s="1" t="n">
        <f aca="false">LN(L6)*4</f>
        <v>12.3641698134333</v>
      </c>
      <c r="Q6" s="1" t="n">
        <f aca="false">LN(M6)*4</f>
        <v>15.136758535673</v>
      </c>
      <c r="R6" s="1" t="n">
        <f aca="false">LN(N6)*4</f>
        <v>15.4848040436316</v>
      </c>
    </row>
    <row r="7" customFormat="false" ht="12.8" hidden="false" customHeight="false" outlineLevel="0" collapsed="false">
      <c r="B7" s="0" t="n">
        <v>6</v>
      </c>
      <c r="C7" s="6" t="n">
        <v>6</v>
      </c>
      <c r="D7" s="5" t="n">
        <f aca="false">C7*2</f>
        <v>12</v>
      </c>
      <c r="E7" s="7" t="n">
        <f aca="false">D7+1</f>
        <v>13</v>
      </c>
      <c r="G7" s="5" t="n">
        <v>2</v>
      </c>
      <c r="K7" s="0" t="n">
        <v>3</v>
      </c>
      <c r="L7" s="14" t="n">
        <f aca="false">C9</f>
        <v>8</v>
      </c>
      <c r="M7" s="15" t="n">
        <f aca="false">D9</f>
        <v>16</v>
      </c>
      <c r="N7" s="16" t="n">
        <f aca="false">E9</f>
        <v>17</v>
      </c>
      <c r="P7" s="1" t="n">
        <f aca="false">LN(L7)</f>
        <v>2.07944154167984</v>
      </c>
      <c r="Q7" s="1" t="n">
        <f aca="false">LN(M7)</f>
        <v>2.77258872223978</v>
      </c>
      <c r="R7" s="1" t="n">
        <f aca="false">LN(N7)</f>
        <v>2.83321334405622</v>
      </c>
    </row>
    <row r="8" customFormat="false" ht="12.8" hidden="false" customHeight="false" outlineLevel="0" collapsed="false">
      <c r="B8" s="0" t="n">
        <v>7</v>
      </c>
      <c r="C8" s="6" t="n">
        <v>7</v>
      </c>
      <c r="D8" s="5" t="n">
        <f aca="false">C8*2</f>
        <v>14</v>
      </c>
      <c r="E8" s="7" t="n">
        <f aca="false">D8+1</f>
        <v>15</v>
      </c>
      <c r="G8" s="5" t="n">
        <v>2</v>
      </c>
    </row>
    <row r="9" customFormat="false" ht="12.8" hidden="false" customHeight="false" outlineLevel="0" collapsed="false">
      <c r="B9" s="0" t="n">
        <v>8</v>
      </c>
      <c r="C9" s="17" t="n">
        <v>8</v>
      </c>
      <c r="D9" s="18" t="n">
        <f aca="false">C9*2</f>
        <v>16</v>
      </c>
      <c r="E9" s="19" t="n">
        <f aca="false">D9+1</f>
        <v>17</v>
      </c>
      <c r="G9" s="5" t="n">
        <v>3</v>
      </c>
    </row>
    <row r="10" customFormat="false" ht="12.8" hidden="false" customHeight="false" outlineLevel="0" collapsed="false">
      <c r="J10" s="0" t="s">
        <v>10</v>
      </c>
    </row>
    <row r="11" customFormat="false" ht="12.8" hidden="false" customHeight="false" outlineLevel="0" collapsed="false">
      <c r="G11" s="20" t="s">
        <v>11</v>
      </c>
      <c r="K11" s="0" t="s">
        <v>0</v>
      </c>
      <c r="L11" s="0" t="n">
        <v>1</v>
      </c>
      <c r="M11" s="0" t="n">
        <v>2</v>
      </c>
      <c r="N11" s="0" t="n">
        <v>3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21" t="n">
        <f aca="false">LN(C2)</f>
        <v>0</v>
      </c>
      <c r="D12" s="21" t="n">
        <f aca="false">LN(D2)</f>
        <v>0.693147180559945</v>
      </c>
      <c r="E12" s="21" t="n">
        <f aca="false">LN(E2)</f>
        <v>1.09861228866811</v>
      </c>
      <c r="G12" s="22" t="s">
        <v>14</v>
      </c>
      <c r="K12" s="0" t="n">
        <v>1</v>
      </c>
      <c r="L12" s="12" t="n">
        <f aca="false">L5</f>
        <v>6</v>
      </c>
      <c r="M12" s="12" t="n">
        <f aca="false">M5</f>
        <v>12</v>
      </c>
      <c r="N12" s="12" t="n">
        <f aca="false">N5</f>
        <v>15</v>
      </c>
    </row>
    <row r="13" customFormat="false" ht="12.8" hidden="false" customHeight="false" outlineLevel="0" collapsed="false">
      <c r="C13" s="21" t="n">
        <f aca="false">LN(C3)</f>
        <v>0.693147180559945</v>
      </c>
      <c r="D13" s="21" t="n">
        <f aca="false">LN(D3)</f>
        <v>1.38629436111989</v>
      </c>
      <c r="E13" s="21" t="n">
        <f aca="false">LN(E3)</f>
        <v>1.6094379124341</v>
      </c>
      <c r="G13" s="23" t="n">
        <f aca="false">SUM(C12:E19)</f>
        <v>44.1096763528821</v>
      </c>
      <c r="K13" s="0" t="n">
        <v>2</v>
      </c>
      <c r="L13" s="12" t="n">
        <f aca="false">L12</f>
        <v>6</v>
      </c>
      <c r="M13" s="12" t="n">
        <f aca="false">M12</f>
        <v>12</v>
      </c>
      <c r="N13" s="12" t="n">
        <f aca="false">N12</f>
        <v>15</v>
      </c>
    </row>
    <row r="14" customFormat="false" ht="12.8" hidden="false" customHeight="false" outlineLevel="0" collapsed="false">
      <c r="C14" s="21" t="n">
        <f aca="false">LN(C4)</f>
        <v>1.09861228866811</v>
      </c>
      <c r="D14" s="21" t="n">
        <f aca="false">LN(D4)</f>
        <v>1.79175946922806</v>
      </c>
      <c r="E14" s="21" t="n">
        <f aca="false">LN(E4)</f>
        <v>1.94591014905531</v>
      </c>
      <c r="K14" s="0" t="n">
        <v>3</v>
      </c>
      <c r="L14" s="12" t="n">
        <f aca="false">L13</f>
        <v>6</v>
      </c>
      <c r="M14" s="12" t="n">
        <f aca="false">M13</f>
        <v>12</v>
      </c>
      <c r="N14" s="12" t="n">
        <f aca="false">N13</f>
        <v>15</v>
      </c>
    </row>
    <row r="15" customFormat="false" ht="12.8" hidden="false" customHeight="false" outlineLevel="0" collapsed="false">
      <c r="C15" s="21" t="n">
        <f aca="false">LN(C5)</f>
        <v>1.38629436111989</v>
      </c>
      <c r="D15" s="21" t="n">
        <f aca="false">LN(D5)</f>
        <v>2.07944154167984</v>
      </c>
      <c r="E15" s="21" t="n">
        <f aca="false">LN(E5)</f>
        <v>2.19722457733622</v>
      </c>
      <c r="K15" s="0" t="n">
        <v>4</v>
      </c>
      <c r="L15" s="12" t="n">
        <f aca="false">L6</f>
        <v>22</v>
      </c>
      <c r="M15" s="12" t="n">
        <f aca="false">M6</f>
        <v>44</v>
      </c>
      <c r="N15" s="12" t="n">
        <f aca="false">N6</f>
        <v>48</v>
      </c>
    </row>
    <row r="16" customFormat="false" ht="12.8" hidden="false" customHeight="false" outlineLevel="0" collapsed="false">
      <c r="C16" s="21" t="n">
        <f aca="false">LN(C6)</f>
        <v>1.6094379124341</v>
      </c>
      <c r="D16" s="21" t="n">
        <f aca="false">LN(D6)</f>
        <v>2.30258509299405</v>
      </c>
      <c r="E16" s="21" t="n">
        <f aca="false">LN(E6)</f>
        <v>2.39789527279837</v>
      </c>
      <c r="K16" s="0" t="n">
        <v>5</v>
      </c>
      <c r="L16" s="12" t="n">
        <f aca="false">L15</f>
        <v>22</v>
      </c>
      <c r="M16" s="12" t="n">
        <f aca="false">M15</f>
        <v>44</v>
      </c>
      <c r="N16" s="12" t="n">
        <f aca="false">N15</f>
        <v>48</v>
      </c>
    </row>
    <row r="17" customFormat="false" ht="12.8" hidden="false" customHeight="false" outlineLevel="0" collapsed="false">
      <c r="C17" s="21" t="n">
        <f aca="false">LN(C7)</f>
        <v>1.79175946922806</v>
      </c>
      <c r="D17" s="21" t="n">
        <f aca="false">LN(D7)</f>
        <v>2.484906649788</v>
      </c>
      <c r="E17" s="21" t="n">
        <f aca="false">LN(E7)</f>
        <v>2.56494935746154</v>
      </c>
      <c r="G17" s="24" t="s">
        <v>15</v>
      </c>
      <c r="K17" s="0" t="n">
        <v>6</v>
      </c>
      <c r="L17" s="12" t="n">
        <f aca="false">L16</f>
        <v>22</v>
      </c>
      <c r="M17" s="12" t="n">
        <f aca="false">M16</f>
        <v>44</v>
      </c>
      <c r="N17" s="12" t="n">
        <f aca="false">N16</f>
        <v>48</v>
      </c>
    </row>
    <row r="18" customFormat="false" ht="12.8" hidden="false" customHeight="false" outlineLevel="0" collapsed="false">
      <c r="C18" s="21" t="n">
        <f aca="false">LN(C8)</f>
        <v>1.94591014905531</v>
      </c>
      <c r="D18" s="21" t="n">
        <f aca="false">LN(D8)</f>
        <v>2.63905732961526</v>
      </c>
      <c r="E18" s="21" t="n">
        <f aca="false">LN(E8)</f>
        <v>2.70805020110221</v>
      </c>
      <c r="G18" s="25" t="n">
        <f aca="false">G13+G25+G32</f>
        <v>292.29383346783</v>
      </c>
      <c r="K18" s="0" t="n">
        <v>7</v>
      </c>
      <c r="L18" s="12" t="n">
        <f aca="false">L17</f>
        <v>22</v>
      </c>
      <c r="M18" s="12" t="n">
        <f aca="false">M17</f>
        <v>44</v>
      </c>
      <c r="N18" s="12" t="n">
        <f aca="false">N17</f>
        <v>48</v>
      </c>
    </row>
    <row r="19" customFormat="false" ht="12.8" hidden="false" customHeight="false" outlineLevel="0" collapsed="false">
      <c r="C19" s="21" t="n">
        <f aca="false">LN(C9)</f>
        <v>2.07944154167984</v>
      </c>
      <c r="D19" s="21" t="n">
        <f aca="false">LN(D9)</f>
        <v>2.77258872223978</v>
      </c>
      <c r="E19" s="21" t="n">
        <f aca="false">LN(E9)</f>
        <v>2.83321334405622</v>
      </c>
      <c r="K19" s="0" t="n">
        <v>8</v>
      </c>
      <c r="L19" s="12" t="n">
        <f aca="false">L7</f>
        <v>8</v>
      </c>
      <c r="M19" s="12" t="n">
        <f aca="false">M7</f>
        <v>16</v>
      </c>
      <c r="N19" s="12" t="n">
        <f aca="false">N7</f>
        <v>17</v>
      </c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A21" s="0" t="s">
        <v>16</v>
      </c>
      <c r="B21" s="0" t="s">
        <v>7</v>
      </c>
      <c r="C21" s="0" t="n">
        <v>1</v>
      </c>
      <c r="D21" s="0" t="n">
        <v>2</v>
      </c>
      <c r="E21" s="0" t="n">
        <v>3</v>
      </c>
      <c r="J21" s="0" t="s">
        <v>17</v>
      </c>
    </row>
    <row r="22" customFormat="false" ht="12.8" hidden="false" customHeight="false" outlineLevel="0" collapsed="false">
      <c r="B22" s="0" t="n">
        <v>1</v>
      </c>
      <c r="C22" s="8" t="n">
        <f aca="false">L5^2</f>
        <v>36</v>
      </c>
      <c r="D22" s="8" t="n">
        <f aca="false">M5^2</f>
        <v>144</v>
      </c>
      <c r="E22" s="8" t="n">
        <f aca="false">N5^2</f>
        <v>225</v>
      </c>
      <c r="K22" s="0" t="s">
        <v>0</v>
      </c>
      <c r="L22" s="0" t="n">
        <v>1</v>
      </c>
      <c r="M22" s="0" t="n">
        <v>2</v>
      </c>
      <c r="N22" s="0" t="n">
        <v>3</v>
      </c>
    </row>
    <row r="23" customFormat="false" ht="12.8" hidden="false" customHeight="false" outlineLevel="0" collapsed="false">
      <c r="B23" s="0" t="n">
        <v>2</v>
      </c>
      <c r="C23" s="8" t="n">
        <f aca="false">L6^2</f>
        <v>484</v>
      </c>
      <c r="D23" s="8" t="n">
        <f aca="false">M6^2</f>
        <v>1936</v>
      </c>
      <c r="E23" s="8" t="n">
        <f aca="false">N6^2</f>
        <v>2304</v>
      </c>
      <c r="G23" s="20" t="s">
        <v>18</v>
      </c>
      <c r="K23" s="0" t="n">
        <v>1</v>
      </c>
      <c r="L23" s="21" t="n">
        <f aca="false">LN(L12)</f>
        <v>1.79175946922806</v>
      </c>
      <c r="M23" s="21" t="n">
        <f aca="false">LN(M12)</f>
        <v>2.484906649788</v>
      </c>
      <c r="N23" s="21" t="n">
        <f aca="false">LN(N12)</f>
        <v>2.70805020110221</v>
      </c>
    </row>
    <row r="24" customFormat="false" ht="12.8" hidden="false" customHeight="false" outlineLevel="0" collapsed="false">
      <c r="B24" s="0" t="n">
        <v>3</v>
      </c>
      <c r="C24" s="8" t="n">
        <f aca="false">L7^2</f>
        <v>64</v>
      </c>
      <c r="D24" s="8" t="n">
        <f aca="false">M7^2</f>
        <v>256</v>
      </c>
      <c r="E24" s="8" t="n">
        <f aca="false">N7^2</f>
        <v>289</v>
      </c>
      <c r="G24" s="22" t="s">
        <v>19</v>
      </c>
      <c r="H24" s="22"/>
      <c r="K24" s="0" t="n">
        <v>2</v>
      </c>
      <c r="L24" s="21" t="n">
        <f aca="false">LN(L13)</f>
        <v>1.79175946922806</v>
      </c>
      <c r="M24" s="21" t="n">
        <f aca="false">LN(M13)</f>
        <v>2.484906649788</v>
      </c>
      <c r="N24" s="21" t="n">
        <f aca="false">LN(N13)</f>
        <v>2.70805020110221</v>
      </c>
    </row>
    <row r="25" customFormat="false" ht="12.8" hidden="false" customHeight="false" outlineLevel="0" collapsed="false">
      <c r="G25" s="23" t="n">
        <f aca="false">SUM(L23:N30)</f>
        <v>71.6251249610685</v>
      </c>
      <c r="K25" s="0" t="n">
        <v>3</v>
      </c>
      <c r="L25" s="21" t="n">
        <f aca="false">LN(L14)</f>
        <v>1.79175946922806</v>
      </c>
      <c r="M25" s="21" t="n">
        <f aca="false">LN(M14)</f>
        <v>2.484906649788</v>
      </c>
      <c r="N25" s="21" t="n">
        <f aca="false">LN(N14)</f>
        <v>2.70805020110221</v>
      </c>
    </row>
    <row r="26" customFormat="false" ht="12.8" hidden="false" customHeight="false" outlineLevel="0" collapsed="false">
      <c r="G26" s="0" t="s">
        <v>20</v>
      </c>
      <c r="H26" s="26" t="n">
        <f aca="false">SUM(P5:R7)</f>
        <v>71.6251249610685</v>
      </c>
      <c r="K26" s="0" t="n">
        <v>4</v>
      </c>
      <c r="L26" s="21" t="n">
        <f aca="false">LN(L15)</f>
        <v>3.09104245335832</v>
      </c>
      <c r="M26" s="21" t="n">
        <f aca="false">LN(M15)</f>
        <v>3.78418963391826</v>
      </c>
      <c r="N26" s="21" t="n">
        <f aca="false">LN(N15)</f>
        <v>3.87120101090789</v>
      </c>
    </row>
    <row r="27" customFormat="false" ht="12.8" hidden="false" customHeight="false" outlineLevel="0" collapsed="false">
      <c r="K27" s="0" t="n">
        <v>5</v>
      </c>
      <c r="L27" s="21" t="n">
        <f aca="false">LN(L16)</f>
        <v>3.09104245335832</v>
      </c>
      <c r="M27" s="21" t="n">
        <f aca="false">LN(M16)</f>
        <v>3.78418963391826</v>
      </c>
      <c r="N27" s="21" t="n">
        <f aca="false">LN(N16)</f>
        <v>3.87120101090789</v>
      </c>
    </row>
    <row r="28" customFormat="false" ht="12.8" hidden="false" customHeight="false" outlineLevel="0" collapsed="false">
      <c r="B28" s="0" t="s">
        <v>21</v>
      </c>
      <c r="K28" s="0" t="n">
        <v>6</v>
      </c>
      <c r="L28" s="21" t="n">
        <f aca="false">LN(L17)</f>
        <v>3.09104245335832</v>
      </c>
      <c r="M28" s="21" t="n">
        <f aca="false">LN(M17)</f>
        <v>3.78418963391826</v>
      </c>
      <c r="N28" s="21" t="n">
        <f aca="false">LN(N17)</f>
        <v>3.87120101090789</v>
      </c>
    </row>
    <row r="29" customFormat="false" ht="12.8" hidden="false" customHeight="false" outlineLevel="0" collapsed="false">
      <c r="C29" s="0" t="n">
        <f aca="false">C$22</f>
        <v>36</v>
      </c>
      <c r="D29" s="0" t="n">
        <f aca="false">D$22</f>
        <v>144</v>
      </c>
      <c r="E29" s="0" t="n">
        <f aca="false">E$22</f>
        <v>225</v>
      </c>
      <c r="K29" s="0" t="n">
        <v>7</v>
      </c>
      <c r="L29" s="21" t="n">
        <f aca="false">LN(L18)</f>
        <v>3.09104245335832</v>
      </c>
      <c r="M29" s="21" t="n">
        <f aca="false">LN(M18)</f>
        <v>3.78418963391826</v>
      </c>
      <c r="N29" s="21" t="n">
        <f aca="false">LN(N18)</f>
        <v>3.87120101090789</v>
      </c>
    </row>
    <row r="30" customFormat="false" ht="12.8" hidden="false" customHeight="false" outlineLevel="0" collapsed="false">
      <c r="C30" s="0" t="n">
        <f aca="false">C$22</f>
        <v>36</v>
      </c>
      <c r="D30" s="0" t="n">
        <f aca="false">D$22</f>
        <v>144</v>
      </c>
      <c r="E30" s="0" t="n">
        <f aca="false">E$22</f>
        <v>225</v>
      </c>
      <c r="G30" s="20" t="s">
        <v>22</v>
      </c>
      <c r="K30" s="0" t="n">
        <v>8</v>
      </c>
      <c r="L30" s="21" t="n">
        <f aca="false">LN(L19)</f>
        <v>2.07944154167984</v>
      </c>
      <c r="M30" s="21" t="n">
        <f aca="false">LN(M19)</f>
        <v>2.77258872223978</v>
      </c>
      <c r="N30" s="21" t="n">
        <f aca="false">LN(N19)</f>
        <v>2.83321334405622</v>
      </c>
    </row>
    <row r="31" customFormat="false" ht="12.8" hidden="false" customHeight="false" outlineLevel="0" collapsed="false">
      <c r="C31" s="0" t="n">
        <f aca="false">C$22</f>
        <v>36</v>
      </c>
      <c r="D31" s="0" t="n">
        <f aca="false">D$22</f>
        <v>144</v>
      </c>
      <c r="E31" s="0" t="n">
        <f aca="false">E$22</f>
        <v>225</v>
      </c>
      <c r="G31" s="22" t="s">
        <v>23</v>
      </c>
      <c r="H31" s="22"/>
      <c r="I31" s="22"/>
    </row>
    <row r="32" customFormat="false" ht="12.8" hidden="false" customHeight="false" outlineLevel="0" collapsed="false">
      <c r="C32" s="0" t="n">
        <f aca="false">C$23</f>
        <v>484</v>
      </c>
      <c r="D32" s="0" t="n">
        <f aca="false">D$23</f>
        <v>1936</v>
      </c>
      <c r="E32" s="0" t="n">
        <f aca="false">E$23</f>
        <v>2304</v>
      </c>
      <c r="G32" s="23" t="n">
        <f aca="false">SUM(H39:J46)</f>
        <v>176.55903215388</v>
      </c>
      <c r="L32" s="27" t="s">
        <v>24</v>
      </c>
      <c r="M32" s="27"/>
      <c r="N32" s="27"/>
    </row>
    <row r="33" customFormat="false" ht="12.8" hidden="false" customHeight="false" outlineLevel="0" collapsed="false">
      <c r="C33" s="0" t="n">
        <f aca="false">C$23</f>
        <v>484</v>
      </c>
      <c r="D33" s="0" t="n">
        <f aca="false">D$23</f>
        <v>1936</v>
      </c>
      <c r="E33" s="0" t="n">
        <f aca="false">E$23</f>
        <v>2304</v>
      </c>
      <c r="G33" s="0" t="s">
        <v>20</v>
      </c>
      <c r="H33" s="26" t="n">
        <f aca="false">SUM(H39:J39)*8</f>
        <v>176.55903215388</v>
      </c>
      <c r="L33" s="28" t="n">
        <f aca="false">C2/L$5</f>
        <v>0.166666666666667</v>
      </c>
      <c r="M33" s="28" t="n">
        <f aca="false">D2/M$5</f>
        <v>0.166666666666667</v>
      </c>
      <c r="N33" s="28" t="n">
        <f aca="false">E2/N$5</f>
        <v>0.2</v>
      </c>
    </row>
    <row r="34" customFormat="false" ht="12.8" hidden="false" customHeight="false" outlineLevel="0" collapsed="false">
      <c r="C34" s="0" t="n">
        <f aca="false">C$23</f>
        <v>484</v>
      </c>
      <c r="D34" s="0" t="n">
        <f aca="false">D$23</f>
        <v>1936</v>
      </c>
      <c r="E34" s="0" t="n">
        <f aca="false">E$23</f>
        <v>2304</v>
      </c>
      <c r="G34" s="0" t="s">
        <v>25</v>
      </c>
      <c r="H34" s="26" t="n">
        <f aca="false">SUM(P38:R38)*8</f>
        <v>207.371715764375</v>
      </c>
      <c r="L34" s="28" t="n">
        <f aca="false">C3/L$5</f>
        <v>0.333333333333333</v>
      </c>
      <c r="M34" s="28" t="n">
        <f aca="false">D3/M$5</f>
        <v>0.333333333333333</v>
      </c>
      <c r="N34" s="28" t="n">
        <f aca="false">E3/N$5</f>
        <v>0.333333333333333</v>
      </c>
      <c r="P34" s="0" t="n">
        <f aca="false">L5^2*3</f>
        <v>108</v>
      </c>
      <c r="Q34" s="0" t="n">
        <f aca="false">M5^2*3</f>
        <v>432</v>
      </c>
      <c r="R34" s="0" t="n">
        <f aca="false">N5^2*3</f>
        <v>675</v>
      </c>
    </row>
    <row r="35" customFormat="false" ht="12.8" hidden="false" customHeight="false" outlineLevel="0" collapsed="false">
      <c r="C35" s="0" t="n">
        <f aca="false">C$23</f>
        <v>484</v>
      </c>
      <c r="D35" s="0" t="n">
        <f aca="false">D$23</f>
        <v>1936</v>
      </c>
      <c r="E35" s="0" t="n">
        <f aca="false">E$23</f>
        <v>2304</v>
      </c>
      <c r="L35" s="28" t="n">
        <f aca="false">C4/L$5</f>
        <v>0.5</v>
      </c>
      <c r="M35" s="28" t="n">
        <f aca="false">D4/M$5</f>
        <v>0.5</v>
      </c>
      <c r="N35" s="28" t="n">
        <f aca="false">E4/N$5</f>
        <v>0.466666666666667</v>
      </c>
      <c r="P35" s="1" t="n">
        <f aca="false">L6^2*4</f>
        <v>1936</v>
      </c>
      <c r="Q35" s="1" t="n">
        <f aca="false">M6^2*4</f>
        <v>7744</v>
      </c>
      <c r="R35" s="1" t="n">
        <f aca="false">N6^2*4</f>
        <v>9216</v>
      </c>
    </row>
    <row r="36" customFormat="false" ht="12.8" hidden="false" customHeight="false" outlineLevel="0" collapsed="false">
      <c r="C36" s="0" t="n">
        <f aca="false">C$24</f>
        <v>64</v>
      </c>
      <c r="D36" s="0" t="n">
        <f aca="false">D$24</f>
        <v>256</v>
      </c>
      <c r="E36" s="0" t="n">
        <f aca="false">E$24</f>
        <v>289</v>
      </c>
      <c r="L36" s="28" t="n">
        <f aca="false">C5/L$6</f>
        <v>0.181818181818182</v>
      </c>
      <c r="M36" s="28" t="n">
        <f aca="false">D5/M$6</f>
        <v>0.181818181818182</v>
      </c>
      <c r="N36" s="28" t="n">
        <f aca="false">E5/N$6</f>
        <v>0.1875</v>
      </c>
      <c r="P36" s="1" t="n">
        <f aca="false">L7^2</f>
        <v>64</v>
      </c>
      <c r="Q36" s="1" t="n">
        <f aca="false">M7^2</f>
        <v>256</v>
      </c>
      <c r="R36" s="1" t="n">
        <f aca="false">N7^2</f>
        <v>289</v>
      </c>
    </row>
    <row r="37" customFormat="false" ht="12.8" hidden="false" customHeight="false" outlineLevel="0" collapsed="false">
      <c r="D37" s="1"/>
      <c r="E37" s="1"/>
      <c r="L37" s="28" t="n">
        <f aca="false">C6/L$6</f>
        <v>0.227272727272727</v>
      </c>
      <c r="M37" s="28" t="n">
        <f aca="false">D6/M$6</f>
        <v>0.227272727272727</v>
      </c>
      <c r="N37" s="28" t="n">
        <f aca="false">E6/N$6</f>
        <v>0.229166666666667</v>
      </c>
    </row>
    <row r="38" customFormat="false" ht="12.8" hidden="false" customHeight="false" outlineLevel="0" collapsed="false">
      <c r="B38" s="1" t="s">
        <v>26</v>
      </c>
      <c r="D38" s="1"/>
      <c r="E38" s="1"/>
      <c r="G38" s="1" t="s">
        <v>27</v>
      </c>
      <c r="I38" s="1"/>
      <c r="J38" s="1"/>
      <c r="L38" s="28" t="n">
        <f aca="false">C7/L$6</f>
        <v>0.272727272727273</v>
      </c>
      <c r="M38" s="28" t="n">
        <f aca="false">D7/M$6</f>
        <v>0.272727272727273</v>
      </c>
      <c r="N38" s="28" t="n">
        <f aca="false">E7/N$6</f>
        <v>0.270833333333333</v>
      </c>
      <c r="P38" s="0" t="n">
        <f aca="false">LN(SUM(P34:P36))</f>
        <v>7.65349490966125</v>
      </c>
      <c r="Q38" s="1" t="n">
        <f aca="false">LN(SUM(Q34:Q36))</f>
        <v>9.03978927078114</v>
      </c>
      <c r="R38" s="1" t="n">
        <f aca="false">LN(SUM(R34:R36))</f>
        <v>9.22818029010451</v>
      </c>
    </row>
    <row r="39" customFormat="false" ht="12.8" hidden="false" customHeight="false" outlineLevel="0" collapsed="false">
      <c r="B39" s="0" t="n">
        <v>1</v>
      </c>
      <c r="C39" s="0" t="n">
        <f aca="false">SUM(C$22:C$24)</f>
        <v>584</v>
      </c>
      <c r="D39" s="0" t="n">
        <f aca="false">SUM(D$22:D$24)</f>
        <v>2336</v>
      </c>
      <c r="E39" s="0" t="n">
        <f aca="false">SUM(E$22:E$24)</f>
        <v>2818</v>
      </c>
      <c r="G39" s="0" t="n">
        <v>1</v>
      </c>
      <c r="H39" s="26" t="n">
        <f aca="false">LN(C39)</f>
        <v>6.36990098282823</v>
      </c>
      <c r="I39" s="26" t="n">
        <f aca="false">LN(D39)</f>
        <v>7.75619534394812</v>
      </c>
      <c r="J39" s="26" t="n">
        <f aca="false">LN(E39)</f>
        <v>7.94378269245863</v>
      </c>
      <c r="L39" s="28" t="n">
        <f aca="false">C8/L$6</f>
        <v>0.318181818181818</v>
      </c>
      <c r="M39" s="28" t="n">
        <f aca="false">D8/M$6</f>
        <v>0.318181818181818</v>
      </c>
      <c r="N39" s="28" t="n">
        <f aca="false">E8/N$6</f>
        <v>0.3125</v>
      </c>
    </row>
    <row r="40" customFormat="false" ht="12.8" hidden="false" customHeight="false" outlineLevel="0" collapsed="false">
      <c r="B40" s="0" t="n">
        <v>2</v>
      </c>
      <c r="C40" s="0" t="n">
        <f aca="false">SUM(C$22:C$24)</f>
        <v>584</v>
      </c>
      <c r="D40" s="0" t="n">
        <f aca="false">SUM(D$22:D$24)</f>
        <v>2336</v>
      </c>
      <c r="E40" s="0" t="n">
        <f aca="false">SUM(E$22:E$24)</f>
        <v>2818</v>
      </c>
      <c r="G40" s="0" t="n">
        <v>2</v>
      </c>
      <c r="H40" s="26" t="n">
        <f aca="false">LN(C40)</f>
        <v>6.36990098282823</v>
      </c>
      <c r="I40" s="26" t="n">
        <f aca="false">LN(D40)</f>
        <v>7.75619534394812</v>
      </c>
      <c r="J40" s="26" t="n">
        <f aca="false">LN(E40)</f>
        <v>7.94378269245863</v>
      </c>
      <c r="L40" s="28" t="n">
        <f aca="false">C9/L$7</f>
        <v>1</v>
      </c>
      <c r="M40" s="28" t="n">
        <f aca="false">D9/M$7</f>
        <v>1</v>
      </c>
      <c r="N40" s="28" t="n">
        <f aca="false">E9/N$7</f>
        <v>1</v>
      </c>
    </row>
    <row r="41" customFormat="false" ht="12.8" hidden="false" customHeight="false" outlineLevel="0" collapsed="false">
      <c r="B41" s="0" t="n">
        <v>3</v>
      </c>
      <c r="C41" s="0" t="n">
        <f aca="false">SUM(C$22:C$24)</f>
        <v>584</v>
      </c>
      <c r="D41" s="0" t="n">
        <f aca="false">SUM(D$22:D$24)</f>
        <v>2336</v>
      </c>
      <c r="E41" s="0" t="n">
        <f aca="false">SUM(E$22:E$24)</f>
        <v>2818</v>
      </c>
      <c r="G41" s="0" t="n">
        <v>3</v>
      </c>
      <c r="H41" s="26" t="n">
        <f aca="false">LN(C41)</f>
        <v>6.36990098282823</v>
      </c>
      <c r="I41" s="26" t="n">
        <f aca="false">LN(D41)</f>
        <v>7.75619534394812</v>
      </c>
      <c r="J41" s="26" t="n">
        <f aca="false">LN(E41)</f>
        <v>7.94378269245863</v>
      </c>
      <c r="K41" s="29" t="s">
        <v>28</v>
      </c>
      <c r="L41" s="0" t="n">
        <f aca="false">SUM(L33:L40)</f>
        <v>3</v>
      </c>
      <c r="M41" s="0" t="n">
        <f aca="false">SUM(M33:M40)</f>
        <v>3</v>
      </c>
      <c r="N41" s="0" t="n">
        <f aca="false">SUM(N33:N40)</f>
        <v>3</v>
      </c>
    </row>
    <row r="42" customFormat="false" ht="12.8" hidden="false" customHeight="false" outlineLevel="0" collapsed="false">
      <c r="B42" s="0" t="n">
        <v>4</v>
      </c>
      <c r="C42" s="0" t="n">
        <f aca="false">SUM(C$22:C$24)</f>
        <v>584</v>
      </c>
      <c r="D42" s="0" t="n">
        <f aca="false">SUM(D$22:D$24)</f>
        <v>2336</v>
      </c>
      <c r="E42" s="0" t="n">
        <f aca="false">SUM(E$22:E$24)</f>
        <v>2818</v>
      </c>
      <c r="G42" s="0" t="n">
        <v>4</v>
      </c>
      <c r="H42" s="26" t="n">
        <f aca="false">LN(C42)</f>
        <v>6.36990098282823</v>
      </c>
      <c r="I42" s="26" t="n">
        <f aca="false">LN(D42)</f>
        <v>7.75619534394812</v>
      </c>
      <c r="J42" s="26" t="n">
        <f aca="false">LN(E42)</f>
        <v>7.94378269245863</v>
      </c>
      <c r="L42" s="27" t="s">
        <v>29</v>
      </c>
      <c r="M42" s="27"/>
      <c r="N42" s="27"/>
    </row>
    <row r="43" customFormat="false" ht="12.8" hidden="false" customHeight="false" outlineLevel="0" collapsed="false">
      <c r="B43" s="0" t="n">
        <v>5</v>
      </c>
      <c r="C43" s="0" t="n">
        <f aca="false">SUM(C$22:C$24)</f>
        <v>584</v>
      </c>
      <c r="D43" s="0" t="n">
        <f aca="false">SUM(D$22:D$24)</f>
        <v>2336</v>
      </c>
      <c r="E43" s="0" t="n">
        <f aca="false">SUM(E$22:E$24)</f>
        <v>2818</v>
      </c>
      <c r="G43" s="0" t="n">
        <v>5</v>
      </c>
      <c r="H43" s="26" t="n">
        <f aca="false">LN(C43)</f>
        <v>6.36990098282823</v>
      </c>
      <c r="I43" s="26" t="n">
        <f aca="false">LN(D43)</f>
        <v>7.75619534394812</v>
      </c>
      <c r="J43" s="26" t="n">
        <f aca="false">LN(E43)</f>
        <v>7.94378269245863</v>
      </c>
      <c r="L43" s="27" t="n">
        <f aca="false">C29/C39</f>
        <v>0.0616438356164384</v>
      </c>
      <c r="M43" s="27" t="n">
        <f aca="false">D29/D39</f>
        <v>0.0616438356164384</v>
      </c>
      <c r="N43" s="27" t="n">
        <f aca="false">E29/E39</f>
        <v>0.0798438608942512</v>
      </c>
    </row>
    <row r="44" customFormat="false" ht="12.8" hidden="false" customHeight="false" outlineLevel="0" collapsed="false">
      <c r="B44" s="0" t="n">
        <v>6</v>
      </c>
      <c r="C44" s="0" t="n">
        <f aca="false">SUM(C$22:C$24)</f>
        <v>584</v>
      </c>
      <c r="D44" s="0" t="n">
        <f aca="false">SUM(D$22:D$24)</f>
        <v>2336</v>
      </c>
      <c r="E44" s="0" t="n">
        <f aca="false">SUM(E$22:E$24)</f>
        <v>2818</v>
      </c>
      <c r="G44" s="0" t="n">
        <v>6</v>
      </c>
      <c r="H44" s="26" t="n">
        <f aca="false">LN(C44)</f>
        <v>6.36990098282823</v>
      </c>
      <c r="I44" s="26" t="n">
        <f aca="false">LN(D44)</f>
        <v>7.75619534394812</v>
      </c>
      <c r="J44" s="26" t="n">
        <f aca="false">LN(E44)</f>
        <v>7.94378269245863</v>
      </c>
      <c r="L44" s="27" t="n">
        <f aca="false">C30/C40</f>
        <v>0.0616438356164384</v>
      </c>
      <c r="M44" s="27" t="n">
        <f aca="false">D30/D40</f>
        <v>0.0616438356164384</v>
      </c>
      <c r="N44" s="27" t="n">
        <f aca="false">E30/E40</f>
        <v>0.0798438608942512</v>
      </c>
    </row>
    <row r="45" customFormat="false" ht="12.8" hidden="false" customHeight="false" outlineLevel="0" collapsed="false">
      <c r="B45" s="0" t="n">
        <v>7</v>
      </c>
      <c r="C45" s="0" t="n">
        <f aca="false">SUM(C$22:C$24)</f>
        <v>584</v>
      </c>
      <c r="D45" s="0" t="n">
        <f aca="false">SUM(D$22:D$24)</f>
        <v>2336</v>
      </c>
      <c r="E45" s="0" t="n">
        <f aca="false">SUM(E$22:E$24)</f>
        <v>2818</v>
      </c>
      <c r="G45" s="0" t="n">
        <v>7</v>
      </c>
      <c r="H45" s="26" t="n">
        <f aca="false">LN(C45)</f>
        <v>6.36990098282823</v>
      </c>
      <c r="I45" s="26" t="n">
        <f aca="false">LN(D45)</f>
        <v>7.75619534394812</v>
      </c>
      <c r="J45" s="26" t="n">
        <f aca="false">LN(E45)</f>
        <v>7.94378269245863</v>
      </c>
      <c r="L45" s="27" t="n">
        <f aca="false">C31/C41</f>
        <v>0.0616438356164384</v>
      </c>
      <c r="M45" s="27" t="n">
        <f aca="false">D31/D41</f>
        <v>0.0616438356164384</v>
      </c>
      <c r="N45" s="27" t="n">
        <f aca="false">E31/E41</f>
        <v>0.0798438608942512</v>
      </c>
    </row>
    <row r="46" customFormat="false" ht="12.8" hidden="false" customHeight="false" outlineLevel="0" collapsed="false">
      <c r="B46" s="0" t="n">
        <v>8</v>
      </c>
      <c r="C46" s="0" t="n">
        <f aca="false">SUM(C$22:C$24)</f>
        <v>584</v>
      </c>
      <c r="D46" s="0" t="n">
        <f aca="false">SUM(D$22:D$24)</f>
        <v>2336</v>
      </c>
      <c r="E46" s="0" t="n">
        <f aca="false">SUM(E$22:E$24)</f>
        <v>2818</v>
      </c>
      <c r="G46" s="0" t="n">
        <v>8</v>
      </c>
      <c r="H46" s="26" t="n">
        <f aca="false">LN(C46)</f>
        <v>6.36990098282823</v>
      </c>
      <c r="I46" s="26" t="n">
        <f aca="false">LN(D46)</f>
        <v>7.75619534394812</v>
      </c>
      <c r="J46" s="26" t="n">
        <f aca="false">LN(E46)</f>
        <v>7.94378269245863</v>
      </c>
      <c r="L46" s="27" t="n">
        <f aca="false">C32/C42</f>
        <v>0.828767123287671</v>
      </c>
      <c r="M46" s="27" t="n">
        <f aca="false">D32/D42</f>
        <v>0.828767123287671</v>
      </c>
      <c r="N46" s="27" t="n">
        <f aca="false">E32/E42</f>
        <v>0.817601135557133</v>
      </c>
    </row>
    <row r="47" customFormat="false" ht="12.8" hidden="false" customHeight="false" outlineLevel="0" collapsed="false">
      <c r="L47" s="27" t="n">
        <f aca="false">C33/C43</f>
        <v>0.828767123287671</v>
      </c>
      <c r="M47" s="27" t="n">
        <f aca="false">D33/D43</f>
        <v>0.828767123287671</v>
      </c>
      <c r="N47" s="27" t="n">
        <f aca="false">E33/E43</f>
        <v>0.817601135557133</v>
      </c>
    </row>
    <row r="48" customFormat="false" ht="12.8" hidden="false" customHeight="false" outlineLevel="0" collapsed="false">
      <c r="L48" s="27" t="n">
        <f aca="false">C34/C44</f>
        <v>0.828767123287671</v>
      </c>
      <c r="M48" s="27" t="n">
        <f aca="false">D34/D44</f>
        <v>0.828767123287671</v>
      </c>
      <c r="N48" s="27" t="n">
        <f aca="false">E34/E44</f>
        <v>0.817601135557133</v>
      </c>
    </row>
    <row r="49" customFormat="false" ht="12.8" hidden="false" customHeight="false" outlineLevel="0" collapsed="false">
      <c r="L49" s="27" t="n">
        <f aca="false">C35/C45</f>
        <v>0.828767123287671</v>
      </c>
      <c r="M49" s="27" t="n">
        <f aca="false">D35/D45</f>
        <v>0.828767123287671</v>
      </c>
      <c r="N49" s="27" t="n">
        <f aca="false">E35/E45</f>
        <v>0.817601135557133</v>
      </c>
    </row>
    <row r="50" customFormat="false" ht="12.8" hidden="false" customHeight="false" outlineLevel="0" collapsed="false">
      <c r="L50" s="27" t="n">
        <f aca="false">C36/C46</f>
        <v>0.10958904109589</v>
      </c>
      <c r="M50" s="27" t="n">
        <f aca="false">D36/D46</f>
        <v>0.10958904109589</v>
      </c>
      <c r="N50" s="27" t="n">
        <f aca="false">E36/E46</f>
        <v>0.102555003548616</v>
      </c>
    </row>
    <row r="51" customFormat="false" ht="12.8" hidden="false" customHeight="false" outlineLevel="0" collapsed="false">
      <c r="K51" s="29" t="s">
        <v>28</v>
      </c>
      <c r="L51" s="0" t="n">
        <f aca="false">SUM(L43:L50)</f>
        <v>3.60958904109589</v>
      </c>
      <c r="M51" s="0" t="n">
        <f aca="false">SUM(M43:M50)</f>
        <v>3.60958904109589</v>
      </c>
      <c r="N51" s="0" t="n">
        <f aca="false">SUM(N43:N50)</f>
        <v>3.6124911284599</v>
      </c>
    </row>
    <row r="52" customFormat="false" ht="12.8" hidden="false" customHeight="false" outlineLevel="0" collapsed="false">
      <c r="L52" s="30" t="s">
        <v>30</v>
      </c>
      <c r="M52" s="30"/>
      <c r="N52" s="30"/>
    </row>
    <row r="53" customFormat="false" ht="12.8" hidden="false" customHeight="false" outlineLevel="0" collapsed="false">
      <c r="L53" s="30" t="n">
        <f aca="false">L33*L43</f>
        <v>0.0102739726027397</v>
      </c>
      <c r="M53" s="30" t="n">
        <f aca="false">M33*M43</f>
        <v>0.0102739726027397</v>
      </c>
      <c r="N53" s="30" t="n">
        <f aca="false">N33*N43</f>
        <v>0.0159687721788503</v>
      </c>
    </row>
    <row r="54" customFormat="false" ht="12.8" hidden="false" customHeight="false" outlineLevel="0" collapsed="false">
      <c r="L54" s="30" t="n">
        <f aca="false">L34*L44</f>
        <v>0.0205479452054794</v>
      </c>
      <c r="M54" s="30" t="n">
        <f aca="false">M34*M44</f>
        <v>0.0205479452054794</v>
      </c>
      <c r="N54" s="30" t="n">
        <f aca="false">N34*N44</f>
        <v>0.0266146202980837</v>
      </c>
    </row>
    <row r="55" customFormat="false" ht="12.8" hidden="false" customHeight="false" outlineLevel="0" collapsed="false">
      <c r="L55" s="30" t="n">
        <f aca="false">L35*L45</f>
        <v>0.0308219178082192</v>
      </c>
      <c r="M55" s="30" t="n">
        <f aca="false">M35*M45</f>
        <v>0.0308219178082192</v>
      </c>
      <c r="N55" s="30" t="n">
        <f aca="false">N35*N45</f>
        <v>0.0372604684173172</v>
      </c>
    </row>
    <row r="56" customFormat="false" ht="12.8" hidden="false" customHeight="false" outlineLevel="0" collapsed="false">
      <c r="L56" s="30" t="n">
        <f aca="false">L36*L46</f>
        <v>0.150684931506849</v>
      </c>
      <c r="M56" s="30" t="n">
        <f aca="false">M36*M46</f>
        <v>0.150684931506849</v>
      </c>
      <c r="N56" s="30" t="n">
        <f aca="false">N36*N46</f>
        <v>0.153300212916962</v>
      </c>
    </row>
    <row r="57" customFormat="false" ht="12.8" hidden="false" customHeight="false" outlineLevel="0" collapsed="false">
      <c r="L57" s="30" t="n">
        <f aca="false">L37*L47</f>
        <v>0.188356164383562</v>
      </c>
      <c r="M57" s="30" t="n">
        <f aca="false">M37*M47</f>
        <v>0.188356164383562</v>
      </c>
      <c r="N57" s="30" t="n">
        <f aca="false">N37*N47</f>
        <v>0.18736692689851</v>
      </c>
    </row>
    <row r="58" customFormat="false" ht="12.8" hidden="false" customHeight="false" outlineLevel="0" collapsed="false">
      <c r="L58" s="30" t="n">
        <f aca="false">L38*L48</f>
        <v>0.226027397260274</v>
      </c>
      <c r="M58" s="30" t="n">
        <f aca="false">M38*M48</f>
        <v>0.226027397260274</v>
      </c>
      <c r="N58" s="30" t="n">
        <f aca="false">N38*N48</f>
        <v>0.221433640880057</v>
      </c>
    </row>
    <row r="59" customFormat="false" ht="12.8" hidden="false" customHeight="false" outlineLevel="0" collapsed="false">
      <c r="L59" s="30" t="n">
        <f aca="false">L39*L49</f>
        <v>0.263698630136986</v>
      </c>
      <c r="M59" s="30" t="n">
        <f aca="false">M39*M49</f>
        <v>0.263698630136986</v>
      </c>
      <c r="N59" s="30" t="n">
        <f aca="false">N39*N49</f>
        <v>0.255500354861604</v>
      </c>
    </row>
    <row r="60" customFormat="false" ht="12.8" hidden="false" customHeight="false" outlineLevel="0" collapsed="false">
      <c r="L60" s="30" t="n">
        <f aca="false">L40*L50</f>
        <v>0.10958904109589</v>
      </c>
      <c r="M60" s="30" t="n">
        <f aca="false">M40*M50</f>
        <v>0.10958904109589</v>
      </c>
      <c r="N60" s="30" t="n">
        <f aca="false">N40*N50</f>
        <v>0.102555003548616</v>
      </c>
    </row>
    <row r="61" customFormat="false" ht="12.8" hidden="false" customHeight="false" outlineLevel="0" collapsed="false">
      <c r="K61" s="29" t="s">
        <v>28</v>
      </c>
      <c r="L61" s="0" t="n">
        <f aca="false">SUM(L53:L60)</f>
        <v>1</v>
      </c>
      <c r="M61" s="0" t="n">
        <f aca="false">SUM(M53:M60)</f>
        <v>1</v>
      </c>
      <c r="N61" s="0" t="n">
        <f aca="false">SUM(N53:N60)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"/>
  <sheetViews>
    <sheetView showFormulas="false" showGridLines="true" showRowColHeaders="true" showZeros="true" rightToLeft="false" tabSelected="true" showOutlineSymbols="true" defaultGridColor="true" view="normal" topLeftCell="A20" colorId="64" zoomScale="120" zoomScaleNormal="120" zoomScalePageLayoutView="100" workbookViewId="0">
      <selection pane="topLeft" activeCell="M42" activeCellId="0" sqref="M4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10" min="10" style="0" width="10.99"/>
  </cols>
  <sheetData>
    <row r="1" customFormat="false" ht="12.8" hidden="false" customHeight="false" outlineLevel="0" collapsed="false">
      <c r="B1" s="0" t="s">
        <v>0</v>
      </c>
      <c r="C1" s="0" t="n">
        <v>1</v>
      </c>
      <c r="D1" s="0" t="n">
        <v>2</v>
      </c>
      <c r="E1" s="0" t="n">
        <v>3</v>
      </c>
      <c r="G1" s="0" t="s">
        <v>1</v>
      </c>
      <c r="I1" s="0" t="s">
        <v>2</v>
      </c>
      <c r="J1" s="0" t="n">
        <f aca="false">SUM(C2:E9)</f>
        <v>158</v>
      </c>
    </row>
    <row r="2" customFormat="false" ht="12.8" hidden="false" customHeight="false" outlineLevel="0" collapsed="false">
      <c r="A2" s="1" t="s">
        <v>3</v>
      </c>
      <c r="B2" s="0" t="n">
        <v>1</v>
      </c>
      <c r="C2" s="2" t="n">
        <v>0</v>
      </c>
      <c r="D2" s="3" t="n">
        <f aca="false">C2*2</f>
        <v>0</v>
      </c>
      <c r="E2" s="4" t="n">
        <f aca="false">D2+1</f>
        <v>1</v>
      </c>
      <c r="G2" s="5" t="n">
        <v>1</v>
      </c>
      <c r="I2" s="0" t="s">
        <v>4</v>
      </c>
      <c r="J2" s="0" t="n">
        <f aca="false">SUM(L5:N7)</f>
        <v>158</v>
      </c>
    </row>
    <row r="3" customFormat="false" ht="12.8" hidden="false" customHeight="false" outlineLevel="0" collapsed="false">
      <c r="A3" s="0" t="s">
        <v>5</v>
      </c>
      <c r="B3" s="0" t="n">
        <v>2</v>
      </c>
      <c r="C3" s="6" t="n">
        <v>0</v>
      </c>
      <c r="D3" s="5" t="n">
        <f aca="false">C3*2</f>
        <v>0</v>
      </c>
      <c r="E3" s="7" t="n">
        <f aca="false">D3+1</f>
        <v>1</v>
      </c>
      <c r="G3" s="5" t="n">
        <v>1</v>
      </c>
    </row>
    <row r="4" customFormat="false" ht="12.8" hidden="false" customHeight="false" outlineLevel="0" collapsed="false">
      <c r="B4" s="0" t="n">
        <v>3</v>
      </c>
      <c r="C4" s="6" t="n">
        <v>0</v>
      </c>
      <c r="D4" s="5" t="n">
        <f aca="false">C4*2</f>
        <v>0</v>
      </c>
      <c r="E4" s="7" t="n">
        <f aca="false">D4+1</f>
        <v>1</v>
      </c>
      <c r="G4" s="5" t="n">
        <v>1</v>
      </c>
      <c r="J4" s="0" t="s">
        <v>6</v>
      </c>
      <c r="K4" s="0" t="s">
        <v>7</v>
      </c>
      <c r="L4" s="0" t="n">
        <v>1</v>
      </c>
      <c r="M4" s="0" t="n">
        <v>2</v>
      </c>
      <c r="N4" s="0" t="n">
        <v>3</v>
      </c>
    </row>
    <row r="5" customFormat="false" ht="12.8" hidden="false" customHeight="false" outlineLevel="0" collapsed="false">
      <c r="A5" s="0" t="s">
        <v>8</v>
      </c>
      <c r="B5" s="0" t="n">
        <v>4</v>
      </c>
      <c r="C5" s="6" t="n">
        <v>4</v>
      </c>
      <c r="D5" s="5" t="n">
        <f aca="false">C5*2</f>
        <v>8</v>
      </c>
      <c r="E5" s="7" t="n">
        <f aca="false">D5+1</f>
        <v>9</v>
      </c>
      <c r="G5" s="5" t="n">
        <v>2</v>
      </c>
      <c r="K5" s="0" t="n">
        <v>1</v>
      </c>
      <c r="L5" s="8" t="n">
        <f aca="false">SUM(C2:C4)</f>
        <v>0</v>
      </c>
      <c r="M5" s="9" t="n">
        <f aca="false">SUM(D2:D4)</f>
        <v>0</v>
      </c>
      <c r="N5" s="10" t="n">
        <f aca="false">SUM(E2:E4)</f>
        <v>3</v>
      </c>
      <c r="P5" s="0" t="e">
        <f aca="false">LN(L5)*3</f>
        <v>#VALUE!</v>
      </c>
      <c r="Q5" s="0" t="e">
        <f aca="false">LN(M5)*3</f>
        <v>#VALUE!</v>
      </c>
      <c r="R5" s="0" t="n">
        <f aca="false">LN(N5)*3</f>
        <v>3.29583686600433</v>
      </c>
    </row>
    <row r="6" customFormat="false" ht="12.8" hidden="false" customHeight="false" outlineLevel="0" collapsed="false">
      <c r="A6" s="0" t="s">
        <v>9</v>
      </c>
      <c r="B6" s="0" t="n">
        <v>5</v>
      </c>
      <c r="C6" s="6" t="n">
        <v>5</v>
      </c>
      <c r="D6" s="5" t="n">
        <f aca="false">C6*2</f>
        <v>10</v>
      </c>
      <c r="E6" s="7" t="n">
        <f aca="false">D6+1</f>
        <v>11</v>
      </c>
      <c r="G6" s="5" t="n">
        <v>2</v>
      </c>
      <c r="K6" s="0" t="n">
        <v>2</v>
      </c>
      <c r="L6" s="11" t="n">
        <f aca="false">SUM(C5:C8)</f>
        <v>22</v>
      </c>
      <c r="M6" s="12" t="n">
        <f aca="false">SUM(D5:D8)</f>
        <v>44</v>
      </c>
      <c r="N6" s="13" t="n">
        <f aca="false">SUM(E5:E8)</f>
        <v>48</v>
      </c>
      <c r="P6" s="1" t="n">
        <f aca="false">LN(L6)*4</f>
        <v>12.3641698134333</v>
      </c>
      <c r="Q6" s="1" t="n">
        <f aca="false">LN(M6)*4</f>
        <v>15.136758535673</v>
      </c>
      <c r="R6" s="1" t="n">
        <f aca="false">LN(N6)*4</f>
        <v>15.4848040436316</v>
      </c>
    </row>
    <row r="7" customFormat="false" ht="12.8" hidden="false" customHeight="false" outlineLevel="0" collapsed="false">
      <c r="B7" s="0" t="n">
        <v>6</v>
      </c>
      <c r="C7" s="6" t="n">
        <v>6</v>
      </c>
      <c r="D7" s="5" t="n">
        <f aca="false">C7*2</f>
        <v>12</v>
      </c>
      <c r="E7" s="7" t="n">
        <f aca="false">D7+1</f>
        <v>13</v>
      </c>
      <c r="G7" s="5" t="n">
        <v>2</v>
      </c>
      <c r="K7" s="0" t="n">
        <v>3</v>
      </c>
      <c r="L7" s="14" t="n">
        <f aca="false">C9</f>
        <v>8</v>
      </c>
      <c r="M7" s="15" t="n">
        <f aca="false">D9</f>
        <v>16</v>
      </c>
      <c r="N7" s="16" t="n">
        <f aca="false">E9</f>
        <v>17</v>
      </c>
      <c r="P7" s="1" t="n">
        <f aca="false">LN(L7)</f>
        <v>2.07944154167984</v>
      </c>
      <c r="Q7" s="1" t="n">
        <f aca="false">LN(M7)</f>
        <v>2.77258872223978</v>
      </c>
      <c r="R7" s="1" t="n">
        <f aca="false">LN(N7)</f>
        <v>2.83321334405622</v>
      </c>
    </row>
    <row r="8" customFormat="false" ht="12.8" hidden="false" customHeight="false" outlineLevel="0" collapsed="false">
      <c r="B8" s="0" t="n">
        <v>7</v>
      </c>
      <c r="C8" s="6" t="n">
        <v>7</v>
      </c>
      <c r="D8" s="5" t="n">
        <f aca="false">C8*2</f>
        <v>14</v>
      </c>
      <c r="E8" s="7" t="n">
        <f aca="false">D8+1</f>
        <v>15</v>
      </c>
      <c r="G8" s="5" t="n">
        <v>2</v>
      </c>
    </row>
    <row r="9" customFormat="false" ht="12.8" hidden="false" customHeight="false" outlineLevel="0" collapsed="false">
      <c r="B9" s="0" t="n">
        <v>8</v>
      </c>
      <c r="C9" s="17" t="n">
        <v>8</v>
      </c>
      <c r="D9" s="18" t="n">
        <f aca="false">C9*2</f>
        <v>16</v>
      </c>
      <c r="E9" s="19" t="n">
        <f aca="false">D9+1</f>
        <v>17</v>
      </c>
      <c r="G9" s="5" t="n">
        <v>3</v>
      </c>
    </row>
    <row r="10" customFormat="false" ht="12.8" hidden="false" customHeight="false" outlineLevel="0" collapsed="false">
      <c r="J10" s="0" t="s">
        <v>10</v>
      </c>
    </row>
    <row r="11" customFormat="false" ht="12.8" hidden="false" customHeight="false" outlineLevel="0" collapsed="false">
      <c r="G11" s="20" t="s">
        <v>11</v>
      </c>
      <c r="K11" s="0" t="s">
        <v>0</v>
      </c>
      <c r="L11" s="0" t="n">
        <v>1</v>
      </c>
      <c r="M11" s="0" t="n">
        <v>2</v>
      </c>
      <c r="N11" s="0" t="n">
        <v>3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21" t="e">
        <f aca="false">LN(C2)</f>
        <v>#VALUE!</v>
      </c>
      <c r="D12" s="21" t="e">
        <f aca="false">LN(D2)</f>
        <v>#VALUE!</v>
      </c>
      <c r="E12" s="21" t="n">
        <f aca="false">LN(E2)</f>
        <v>0</v>
      </c>
      <c r="G12" s="22" t="s">
        <v>14</v>
      </c>
      <c r="K12" s="0" t="n">
        <v>1</v>
      </c>
      <c r="L12" s="12" t="n">
        <f aca="false">L5</f>
        <v>0</v>
      </c>
      <c r="M12" s="12" t="n">
        <f aca="false">M5</f>
        <v>0</v>
      </c>
      <c r="N12" s="12" t="n">
        <f aca="false">N5</f>
        <v>3</v>
      </c>
    </row>
    <row r="13" customFormat="false" ht="12.8" hidden="false" customHeight="false" outlineLevel="0" collapsed="false">
      <c r="C13" s="21" t="e">
        <f aca="false">LN(C3)</f>
        <v>#VALUE!</v>
      </c>
      <c r="D13" s="21" t="e">
        <f aca="false">LN(D3)</f>
        <v>#VALUE!</v>
      </c>
      <c r="E13" s="21" t="n">
        <f aca="false">LN(E3)</f>
        <v>0</v>
      </c>
      <c r="G13" s="23" t="e">
        <f aca="false">SUM(C12:E19)</f>
        <v>#VALUE!</v>
      </c>
      <c r="K13" s="0" t="n">
        <v>2</v>
      </c>
      <c r="L13" s="12" t="n">
        <f aca="false">L12</f>
        <v>0</v>
      </c>
      <c r="M13" s="12" t="n">
        <f aca="false">M12</f>
        <v>0</v>
      </c>
      <c r="N13" s="12" t="n">
        <f aca="false">N12</f>
        <v>3</v>
      </c>
    </row>
    <row r="14" customFormat="false" ht="12.8" hidden="false" customHeight="false" outlineLevel="0" collapsed="false">
      <c r="C14" s="21" t="e">
        <f aca="false">LN(C4)</f>
        <v>#VALUE!</v>
      </c>
      <c r="D14" s="21" t="e">
        <f aca="false">LN(D4)</f>
        <v>#VALUE!</v>
      </c>
      <c r="E14" s="21" t="n">
        <f aca="false">LN(E4)</f>
        <v>0</v>
      </c>
      <c r="G14" s="31" t="n">
        <f aca="false">SUM(C15:E19)</f>
        <v>33.7927555225887</v>
      </c>
      <c r="K14" s="0" t="n">
        <v>3</v>
      </c>
      <c r="L14" s="12" t="n">
        <f aca="false">L13</f>
        <v>0</v>
      </c>
      <c r="M14" s="12" t="n">
        <f aca="false">M13</f>
        <v>0</v>
      </c>
      <c r="N14" s="12" t="n">
        <f aca="false">N13</f>
        <v>3</v>
      </c>
    </row>
    <row r="15" customFormat="false" ht="12.8" hidden="false" customHeight="false" outlineLevel="0" collapsed="false">
      <c r="C15" s="21" t="n">
        <f aca="false">LN(C5)</f>
        <v>1.38629436111989</v>
      </c>
      <c r="D15" s="21" t="n">
        <f aca="false">LN(D5)</f>
        <v>2.07944154167984</v>
      </c>
      <c r="E15" s="21" t="n">
        <f aca="false">LN(E5)</f>
        <v>2.19722457733622</v>
      </c>
      <c r="K15" s="0" t="n">
        <v>4</v>
      </c>
      <c r="L15" s="12" t="n">
        <f aca="false">L6</f>
        <v>22</v>
      </c>
      <c r="M15" s="12" t="n">
        <f aca="false">M6</f>
        <v>44</v>
      </c>
      <c r="N15" s="12" t="n">
        <f aca="false">N6</f>
        <v>48</v>
      </c>
    </row>
    <row r="16" customFormat="false" ht="12.8" hidden="false" customHeight="false" outlineLevel="0" collapsed="false">
      <c r="C16" s="21" t="n">
        <f aca="false">LN(C6)</f>
        <v>1.6094379124341</v>
      </c>
      <c r="D16" s="21" t="n">
        <f aca="false">LN(D6)</f>
        <v>2.30258509299405</v>
      </c>
      <c r="E16" s="21" t="n">
        <f aca="false">LN(E6)</f>
        <v>2.39789527279837</v>
      </c>
      <c r="K16" s="0" t="n">
        <v>5</v>
      </c>
      <c r="L16" s="12" t="n">
        <f aca="false">L15</f>
        <v>22</v>
      </c>
      <c r="M16" s="12" t="n">
        <f aca="false">M15</f>
        <v>44</v>
      </c>
      <c r="N16" s="12" t="n">
        <f aca="false">N15</f>
        <v>48</v>
      </c>
    </row>
    <row r="17" customFormat="false" ht="12.8" hidden="false" customHeight="false" outlineLevel="0" collapsed="false">
      <c r="C17" s="21" t="n">
        <f aca="false">LN(C7)</f>
        <v>1.79175946922806</v>
      </c>
      <c r="D17" s="21" t="n">
        <f aca="false">LN(D7)</f>
        <v>2.484906649788</v>
      </c>
      <c r="E17" s="21" t="n">
        <f aca="false">LN(E7)</f>
        <v>2.56494935746154</v>
      </c>
      <c r="G17" s="24" t="s">
        <v>15</v>
      </c>
      <c r="K17" s="0" t="n">
        <v>6</v>
      </c>
      <c r="L17" s="12" t="n">
        <f aca="false">L16</f>
        <v>22</v>
      </c>
      <c r="M17" s="12" t="n">
        <f aca="false">M16</f>
        <v>44</v>
      </c>
      <c r="N17" s="12" t="n">
        <f aca="false">N16</f>
        <v>48</v>
      </c>
    </row>
    <row r="18" customFormat="false" ht="12.8" hidden="false" customHeight="false" outlineLevel="0" collapsed="false">
      <c r="C18" s="21" t="n">
        <f aca="false">LN(C8)</f>
        <v>1.94591014905531</v>
      </c>
      <c r="D18" s="21" t="n">
        <f aca="false">LN(D8)</f>
        <v>2.63905732961526</v>
      </c>
      <c r="E18" s="21" t="n">
        <f aca="false">LN(E8)</f>
        <v>2.70805020110221</v>
      </c>
      <c r="G18" s="25" t="e">
        <f aca="false">G13+G25+G32</f>
        <v>#VALUE!</v>
      </c>
      <c r="K18" s="0" t="n">
        <v>7</v>
      </c>
      <c r="L18" s="12" t="n">
        <f aca="false">L17</f>
        <v>22</v>
      </c>
      <c r="M18" s="12" t="n">
        <f aca="false">M17</f>
        <v>44</v>
      </c>
      <c r="N18" s="12" t="n">
        <f aca="false">N17</f>
        <v>48</v>
      </c>
    </row>
    <row r="19" customFormat="false" ht="12.8" hidden="false" customHeight="false" outlineLevel="0" collapsed="false">
      <c r="C19" s="21" t="n">
        <f aca="false">LN(C9)</f>
        <v>2.07944154167984</v>
      </c>
      <c r="D19" s="21" t="n">
        <f aca="false">LN(D9)</f>
        <v>2.77258872223978</v>
      </c>
      <c r="E19" s="21" t="n">
        <f aca="false">LN(E9)</f>
        <v>2.83321334405622</v>
      </c>
      <c r="G19" s="31" t="n">
        <f aca="false">G14+G27-H34</f>
        <v>-87.1434763634003</v>
      </c>
      <c r="K19" s="0" t="n">
        <v>8</v>
      </c>
      <c r="L19" s="12" t="n">
        <f aca="false">L7</f>
        <v>8</v>
      </c>
      <c r="M19" s="12" t="n">
        <f aca="false">M7</f>
        <v>16</v>
      </c>
      <c r="N19" s="12" t="n">
        <f aca="false">N7</f>
        <v>17</v>
      </c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A21" s="0" t="s">
        <v>16</v>
      </c>
      <c r="B21" s="0" t="s">
        <v>7</v>
      </c>
      <c r="C21" s="0" t="n">
        <v>1</v>
      </c>
      <c r="D21" s="0" t="n">
        <v>2</v>
      </c>
      <c r="E21" s="0" t="n">
        <v>3</v>
      </c>
      <c r="J21" s="0" t="s">
        <v>17</v>
      </c>
    </row>
    <row r="22" customFormat="false" ht="12.8" hidden="false" customHeight="false" outlineLevel="0" collapsed="false">
      <c r="B22" s="0" t="n">
        <v>1</v>
      </c>
      <c r="C22" s="8" t="n">
        <f aca="false">L5^2</f>
        <v>0</v>
      </c>
      <c r="D22" s="8" t="n">
        <f aca="false">M5^2</f>
        <v>0</v>
      </c>
      <c r="E22" s="8" t="n">
        <f aca="false">N5^2</f>
        <v>9</v>
      </c>
      <c r="K22" s="0" t="s">
        <v>0</v>
      </c>
      <c r="L22" s="0" t="n">
        <v>1</v>
      </c>
      <c r="M22" s="0" t="n">
        <v>2</v>
      </c>
      <c r="N22" s="0" t="n">
        <v>3</v>
      </c>
    </row>
    <row r="23" customFormat="false" ht="12.8" hidden="false" customHeight="false" outlineLevel="0" collapsed="false">
      <c r="B23" s="0" t="n">
        <v>2</v>
      </c>
      <c r="C23" s="8" t="n">
        <f aca="false">L6^2</f>
        <v>484</v>
      </c>
      <c r="D23" s="8" t="n">
        <f aca="false">M6^2</f>
        <v>1936</v>
      </c>
      <c r="E23" s="8" t="n">
        <f aca="false">N6^2</f>
        <v>2304</v>
      </c>
      <c r="G23" s="20" t="s">
        <v>18</v>
      </c>
      <c r="K23" s="0" t="n">
        <v>1</v>
      </c>
      <c r="L23" s="21" t="e">
        <f aca="false">LN(L12)</f>
        <v>#VALUE!</v>
      </c>
      <c r="M23" s="21" t="e">
        <f aca="false">LN(M12)</f>
        <v>#VALUE!</v>
      </c>
      <c r="N23" s="21" t="n">
        <f aca="false">LN(N12)</f>
        <v>1.09861228866811</v>
      </c>
    </row>
    <row r="24" customFormat="false" ht="12.8" hidden="false" customHeight="false" outlineLevel="0" collapsed="false">
      <c r="B24" s="0" t="n">
        <v>3</v>
      </c>
      <c r="C24" s="8" t="n">
        <f aca="false">L7^2</f>
        <v>64</v>
      </c>
      <c r="D24" s="8" t="n">
        <f aca="false">M7^2</f>
        <v>256</v>
      </c>
      <c r="E24" s="8" t="n">
        <f aca="false">N7^2</f>
        <v>289</v>
      </c>
      <c r="G24" s="22" t="s">
        <v>19</v>
      </c>
      <c r="H24" s="22"/>
      <c r="K24" s="0" t="n">
        <v>2</v>
      </c>
      <c r="L24" s="21" t="e">
        <f aca="false">LN(L13)</f>
        <v>#VALUE!</v>
      </c>
      <c r="M24" s="21" t="e">
        <f aca="false">LN(M13)</f>
        <v>#VALUE!</v>
      </c>
      <c r="N24" s="21" t="n">
        <f aca="false">LN(N13)</f>
        <v>1.09861228866811</v>
      </c>
    </row>
    <row r="25" customFormat="false" ht="12.8" hidden="false" customHeight="false" outlineLevel="0" collapsed="false">
      <c r="G25" s="23" t="e">
        <f aca="false">SUM(L23:N30)</f>
        <v>#VALUE!</v>
      </c>
      <c r="K25" s="0" t="n">
        <v>3</v>
      </c>
      <c r="L25" s="21" t="e">
        <f aca="false">LN(L14)</f>
        <v>#VALUE!</v>
      </c>
      <c r="M25" s="21" t="e">
        <f aca="false">LN(M14)</f>
        <v>#VALUE!</v>
      </c>
      <c r="N25" s="21" t="n">
        <f aca="false">LN(N14)</f>
        <v>1.09861228866811</v>
      </c>
    </row>
    <row r="26" customFormat="false" ht="12.8" hidden="false" customHeight="false" outlineLevel="0" collapsed="false">
      <c r="G26" s="0" t="s">
        <v>20</v>
      </c>
      <c r="H26" s="26" t="n">
        <f aca="false">SUM(P6:R7,R5)</f>
        <v>53.966812866718</v>
      </c>
      <c r="K26" s="0" t="n">
        <v>4</v>
      </c>
      <c r="L26" s="21" t="n">
        <f aca="false">LN(L15)</f>
        <v>3.09104245335832</v>
      </c>
      <c r="M26" s="21" t="n">
        <f aca="false">LN(M15)</f>
        <v>3.78418963391826</v>
      </c>
      <c r="N26" s="21" t="n">
        <f aca="false">LN(N15)</f>
        <v>3.87120101090789</v>
      </c>
    </row>
    <row r="27" customFormat="false" ht="12.8" hidden="false" customHeight="false" outlineLevel="0" collapsed="false">
      <c r="G27" s="31" t="n">
        <f aca="false">SUM(P6:R7,R5)</f>
        <v>53.966812866718</v>
      </c>
      <c r="K27" s="0" t="n">
        <v>5</v>
      </c>
      <c r="L27" s="21" t="n">
        <f aca="false">LN(L16)</f>
        <v>3.09104245335832</v>
      </c>
      <c r="M27" s="21" t="n">
        <f aca="false">LN(M16)</f>
        <v>3.78418963391826</v>
      </c>
      <c r="N27" s="21" t="n">
        <f aca="false">LN(N16)</f>
        <v>3.87120101090789</v>
      </c>
    </row>
    <row r="28" customFormat="false" ht="12.8" hidden="false" customHeight="false" outlineLevel="0" collapsed="false">
      <c r="B28" s="0" t="s">
        <v>21</v>
      </c>
      <c r="K28" s="0" t="n">
        <v>6</v>
      </c>
      <c r="L28" s="21" t="n">
        <f aca="false">LN(L17)</f>
        <v>3.09104245335832</v>
      </c>
      <c r="M28" s="21" t="n">
        <f aca="false">LN(M17)</f>
        <v>3.78418963391826</v>
      </c>
      <c r="N28" s="21" t="n">
        <f aca="false">LN(N17)</f>
        <v>3.87120101090789</v>
      </c>
    </row>
    <row r="29" customFormat="false" ht="12.8" hidden="false" customHeight="false" outlineLevel="0" collapsed="false">
      <c r="C29" s="0" t="n">
        <f aca="false">C$22</f>
        <v>0</v>
      </c>
      <c r="D29" s="0" t="n">
        <f aca="false">D$22</f>
        <v>0</v>
      </c>
      <c r="E29" s="0" t="n">
        <f aca="false">E$22</f>
        <v>9</v>
      </c>
      <c r="K29" s="0" t="n">
        <v>7</v>
      </c>
      <c r="L29" s="21" t="n">
        <f aca="false">LN(L18)</f>
        <v>3.09104245335832</v>
      </c>
      <c r="M29" s="21" t="n">
        <f aca="false">LN(M18)</f>
        <v>3.78418963391826</v>
      </c>
      <c r="N29" s="21" t="n">
        <f aca="false">LN(N18)</f>
        <v>3.87120101090789</v>
      </c>
    </row>
    <row r="30" customFormat="false" ht="12.8" hidden="false" customHeight="false" outlineLevel="0" collapsed="false">
      <c r="C30" s="0" t="n">
        <f aca="false">C$22</f>
        <v>0</v>
      </c>
      <c r="D30" s="0" t="n">
        <f aca="false">D$22</f>
        <v>0</v>
      </c>
      <c r="E30" s="0" t="n">
        <f aca="false">E$22</f>
        <v>9</v>
      </c>
      <c r="G30" s="20" t="s">
        <v>22</v>
      </c>
      <c r="K30" s="0" t="n">
        <v>8</v>
      </c>
      <c r="L30" s="21" t="n">
        <f aca="false">LN(L19)</f>
        <v>2.07944154167984</v>
      </c>
      <c r="M30" s="21" t="n">
        <f aca="false">LN(M19)</f>
        <v>2.77258872223978</v>
      </c>
      <c r="N30" s="21" t="n">
        <f aca="false">LN(N19)</f>
        <v>2.83321334405622</v>
      </c>
    </row>
    <row r="31" customFormat="false" ht="12.8" hidden="false" customHeight="false" outlineLevel="0" collapsed="false">
      <c r="C31" s="0" t="n">
        <f aca="false">C$22</f>
        <v>0</v>
      </c>
      <c r="D31" s="0" t="n">
        <f aca="false">D$22</f>
        <v>0</v>
      </c>
      <c r="E31" s="0" t="n">
        <f aca="false">E$22</f>
        <v>9</v>
      </c>
      <c r="G31" s="22" t="s">
        <v>23</v>
      </c>
      <c r="H31" s="22"/>
      <c r="I31" s="22"/>
    </row>
    <row r="32" customFormat="false" ht="12.8" hidden="false" customHeight="false" outlineLevel="0" collapsed="false">
      <c r="C32" s="0" t="n">
        <f aca="false">C$23</f>
        <v>484</v>
      </c>
      <c r="D32" s="0" t="n">
        <f aca="false">D$23</f>
        <v>1936</v>
      </c>
      <c r="E32" s="0" t="n">
        <f aca="false">E$23</f>
        <v>2304</v>
      </c>
      <c r="G32" s="23" t="n">
        <f aca="false">SUM(H39:J46)</f>
        <v>174.903044752707</v>
      </c>
      <c r="L32" s="27" t="s">
        <v>24</v>
      </c>
      <c r="M32" s="27"/>
      <c r="N32" s="27"/>
    </row>
    <row r="33" customFormat="false" ht="12.8" hidden="false" customHeight="false" outlineLevel="0" collapsed="false">
      <c r="C33" s="0" t="n">
        <f aca="false">C$23</f>
        <v>484</v>
      </c>
      <c r="D33" s="0" t="n">
        <f aca="false">D$23</f>
        <v>1936</v>
      </c>
      <c r="E33" s="0" t="n">
        <f aca="false">E$23</f>
        <v>2304</v>
      </c>
      <c r="G33" s="0" t="s">
        <v>20</v>
      </c>
      <c r="H33" s="26" t="n">
        <f aca="false">SUM(H39:J39)*8</f>
        <v>174.903044752707</v>
      </c>
      <c r="L33" s="28" t="e">
        <f aca="false">C2/L$5</f>
        <v>#DIV/0!</v>
      </c>
      <c r="M33" s="28" t="e">
        <f aca="false">D2/M$5</f>
        <v>#DIV/0!</v>
      </c>
      <c r="N33" s="28" t="n">
        <f aca="false">E2/N$5</f>
        <v>0.333333333333333</v>
      </c>
    </row>
    <row r="34" customFormat="false" ht="12.8" hidden="false" customHeight="false" outlineLevel="0" collapsed="false">
      <c r="C34" s="0" t="n">
        <f aca="false">C$23</f>
        <v>484</v>
      </c>
      <c r="D34" s="0" t="n">
        <f aca="false">D$23</f>
        <v>1936</v>
      </c>
      <c r="E34" s="0" t="n">
        <f aca="false">E$23</f>
        <v>2304</v>
      </c>
      <c r="G34" s="0" t="s">
        <v>25</v>
      </c>
      <c r="H34" s="31" t="n">
        <f aca="false">SUM(P38:R38)*8</f>
        <v>174.903044752707</v>
      </c>
      <c r="L34" s="28" t="e">
        <f aca="false">C3/L$5</f>
        <v>#DIV/0!</v>
      </c>
      <c r="M34" s="28" t="e">
        <f aca="false">D3/M$5</f>
        <v>#DIV/0!</v>
      </c>
      <c r="N34" s="28" t="n">
        <f aca="false">E3/N$5</f>
        <v>0.333333333333333</v>
      </c>
      <c r="P34" s="0" t="n">
        <f aca="false">L5^2</f>
        <v>0</v>
      </c>
      <c r="Q34" s="0" t="n">
        <f aca="false">M5^2</f>
        <v>0</v>
      </c>
      <c r="R34" s="0" t="n">
        <f aca="false">N5^2</f>
        <v>9</v>
      </c>
    </row>
    <row r="35" customFormat="false" ht="12.8" hidden="false" customHeight="false" outlineLevel="0" collapsed="false">
      <c r="C35" s="0" t="n">
        <f aca="false">C$23</f>
        <v>484</v>
      </c>
      <c r="D35" s="0" t="n">
        <f aca="false">D$23</f>
        <v>1936</v>
      </c>
      <c r="E35" s="0" t="n">
        <f aca="false">E$23</f>
        <v>2304</v>
      </c>
      <c r="L35" s="28" t="e">
        <f aca="false">C4/L$5</f>
        <v>#DIV/0!</v>
      </c>
      <c r="M35" s="28" t="e">
        <f aca="false">D4/M$5</f>
        <v>#DIV/0!</v>
      </c>
      <c r="N35" s="28" t="n">
        <f aca="false">E4/N$5</f>
        <v>0.333333333333333</v>
      </c>
      <c r="P35" s="1" t="n">
        <f aca="false">L6^2</f>
        <v>484</v>
      </c>
      <c r="Q35" s="1" t="n">
        <f aca="false">M6^2</f>
        <v>1936</v>
      </c>
      <c r="R35" s="1" t="n">
        <f aca="false">N6^2</f>
        <v>2304</v>
      </c>
    </row>
    <row r="36" customFormat="false" ht="12.8" hidden="false" customHeight="false" outlineLevel="0" collapsed="false">
      <c r="C36" s="0" t="n">
        <f aca="false">C$24</f>
        <v>64</v>
      </c>
      <c r="D36" s="0" t="n">
        <f aca="false">D$24</f>
        <v>256</v>
      </c>
      <c r="E36" s="0" t="n">
        <f aca="false">E$24</f>
        <v>289</v>
      </c>
      <c r="L36" s="28" t="n">
        <f aca="false">C5/L$6</f>
        <v>0.181818181818182</v>
      </c>
      <c r="M36" s="28" t="n">
        <f aca="false">D5/M$6</f>
        <v>0.181818181818182</v>
      </c>
      <c r="N36" s="28" t="n">
        <f aca="false">E5/N$6</f>
        <v>0.1875</v>
      </c>
      <c r="P36" s="1" t="n">
        <f aca="false">L7^2</f>
        <v>64</v>
      </c>
      <c r="Q36" s="1" t="n">
        <f aca="false">M7^2</f>
        <v>256</v>
      </c>
      <c r="R36" s="1" t="n">
        <f aca="false">N7^2</f>
        <v>289</v>
      </c>
    </row>
    <row r="37" customFormat="false" ht="12.8" hidden="false" customHeight="false" outlineLevel="0" collapsed="false">
      <c r="D37" s="1"/>
      <c r="E37" s="1"/>
      <c r="L37" s="28" t="n">
        <f aca="false">C6/L$6</f>
        <v>0.227272727272727</v>
      </c>
      <c r="M37" s="28" t="n">
        <f aca="false">D6/M$6</f>
        <v>0.227272727272727</v>
      </c>
      <c r="N37" s="28" t="n">
        <f aca="false">E6/N$6</f>
        <v>0.229166666666667</v>
      </c>
    </row>
    <row r="38" customFormat="false" ht="12.8" hidden="false" customHeight="false" outlineLevel="0" collapsed="false">
      <c r="B38" s="1" t="s">
        <v>26</v>
      </c>
      <c r="D38" s="1"/>
      <c r="E38" s="1"/>
      <c r="G38" s="1" t="s">
        <v>27</v>
      </c>
      <c r="I38" s="1"/>
      <c r="J38" s="1"/>
      <c r="L38" s="28" t="n">
        <f aca="false">C7/L$6</f>
        <v>0.272727272727273</v>
      </c>
      <c r="M38" s="28" t="n">
        <f aca="false">D7/M$6</f>
        <v>0.272727272727273</v>
      </c>
      <c r="N38" s="28" t="n">
        <f aca="false">E7/N$6</f>
        <v>0.270833333333333</v>
      </c>
      <c r="P38" s="0" t="n">
        <f aca="false">LN(SUM(P34:P36))</f>
        <v>6.30627528694802</v>
      </c>
      <c r="Q38" s="1" t="n">
        <f aca="false">LN(SUM(Q34:Q36))</f>
        <v>7.69256964806791</v>
      </c>
      <c r="R38" s="1" t="n">
        <f aca="false">LN(SUM(R34:R36))</f>
        <v>7.86403565907245</v>
      </c>
    </row>
    <row r="39" customFormat="false" ht="12.8" hidden="false" customHeight="false" outlineLevel="0" collapsed="false">
      <c r="B39" s="0" t="n">
        <v>1</v>
      </c>
      <c r="C39" s="0" t="n">
        <f aca="false">SUM(C$22:C$24)</f>
        <v>548</v>
      </c>
      <c r="D39" s="0" t="n">
        <f aca="false">SUM(D$22:D$24)</f>
        <v>2192</v>
      </c>
      <c r="E39" s="0" t="n">
        <f aca="false">SUM(E$22:E$24)</f>
        <v>2602</v>
      </c>
      <c r="G39" s="0" t="n">
        <v>1</v>
      </c>
      <c r="H39" s="26" t="n">
        <f aca="false">LN(C39)</f>
        <v>6.30627528694802</v>
      </c>
      <c r="I39" s="26" t="n">
        <f aca="false">LN(D39)</f>
        <v>7.69256964806791</v>
      </c>
      <c r="J39" s="26" t="n">
        <f aca="false">LN(E39)</f>
        <v>7.86403565907245</v>
      </c>
      <c r="L39" s="28" t="n">
        <f aca="false">C8/L$6</f>
        <v>0.318181818181818</v>
      </c>
      <c r="M39" s="28" t="n">
        <f aca="false">D8/M$6</f>
        <v>0.318181818181818</v>
      </c>
      <c r="N39" s="28" t="n">
        <f aca="false">E8/N$6</f>
        <v>0.3125</v>
      </c>
    </row>
    <row r="40" customFormat="false" ht="12.8" hidden="false" customHeight="false" outlineLevel="0" collapsed="false">
      <c r="B40" s="0" t="n">
        <v>2</v>
      </c>
      <c r="C40" s="0" t="n">
        <f aca="false">SUM(C$22:C$24)</f>
        <v>548</v>
      </c>
      <c r="D40" s="0" t="n">
        <f aca="false">SUM(D$22:D$24)</f>
        <v>2192</v>
      </c>
      <c r="E40" s="0" t="n">
        <f aca="false">SUM(E$22:E$24)</f>
        <v>2602</v>
      </c>
      <c r="G40" s="0" t="n">
        <v>2</v>
      </c>
      <c r="H40" s="26" t="n">
        <f aca="false">LN(C40)</f>
        <v>6.30627528694802</v>
      </c>
      <c r="I40" s="26" t="n">
        <f aca="false">LN(D40)</f>
        <v>7.69256964806791</v>
      </c>
      <c r="J40" s="26" t="n">
        <f aca="false">LN(E40)</f>
        <v>7.86403565907245</v>
      </c>
      <c r="L40" s="28" t="n">
        <f aca="false">C9/L$7</f>
        <v>1</v>
      </c>
      <c r="M40" s="28" t="n">
        <f aca="false">D9/M$7</f>
        <v>1</v>
      </c>
      <c r="N40" s="28" t="n">
        <f aca="false">E9/N$7</f>
        <v>1</v>
      </c>
    </row>
    <row r="41" customFormat="false" ht="12.8" hidden="false" customHeight="false" outlineLevel="0" collapsed="false">
      <c r="B41" s="0" t="n">
        <v>3</v>
      </c>
      <c r="C41" s="0" t="n">
        <f aca="false">SUM(C$22:C$24)</f>
        <v>548</v>
      </c>
      <c r="D41" s="0" t="n">
        <f aca="false">SUM(D$22:D$24)</f>
        <v>2192</v>
      </c>
      <c r="E41" s="0" t="n">
        <f aca="false">SUM(E$22:E$24)</f>
        <v>2602</v>
      </c>
      <c r="G41" s="0" t="n">
        <v>3</v>
      </c>
      <c r="H41" s="26" t="n">
        <f aca="false">LN(C41)</f>
        <v>6.30627528694802</v>
      </c>
      <c r="I41" s="26" t="n">
        <f aca="false">LN(D41)</f>
        <v>7.69256964806791</v>
      </c>
      <c r="J41" s="26" t="n">
        <f aca="false">LN(E41)</f>
        <v>7.86403565907245</v>
      </c>
      <c r="K41" s="29" t="s">
        <v>28</v>
      </c>
      <c r="L41" s="0" t="n">
        <f aca="false">SUM(L36:L40)</f>
        <v>2</v>
      </c>
      <c r="M41" s="0" t="n">
        <f aca="false">SUM(M36:M40)</f>
        <v>2</v>
      </c>
      <c r="N41" s="0" t="n">
        <f aca="false">SUM(N33:N40)</f>
        <v>3</v>
      </c>
    </row>
    <row r="42" customFormat="false" ht="12.8" hidden="false" customHeight="false" outlineLevel="0" collapsed="false">
      <c r="B42" s="0" t="n">
        <v>4</v>
      </c>
      <c r="C42" s="0" t="n">
        <f aca="false">SUM(C$22:C$24)</f>
        <v>548</v>
      </c>
      <c r="D42" s="0" t="n">
        <f aca="false">SUM(D$22:D$24)</f>
        <v>2192</v>
      </c>
      <c r="E42" s="0" t="n">
        <f aca="false">SUM(E$22:E$24)</f>
        <v>2602</v>
      </c>
      <c r="G42" s="0" t="n">
        <v>4</v>
      </c>
      <c r="H42" s="26" t="n">
        <f aca="false">LN(C42)</f>
        <v>6.30627528694802</v>
      </c>
      <c r="I42" s="26" t="n">
        <f aca="false">LN(D42)</f>
        <v>7.69256964806791</v>
      </c>
      <c r="J42" s="26" t="n">
        <f aca="false">LN(E42)</f>
        <v>7.86403565907245</v>
      </c>
      <c r="L42" s="27" t="s">
        <v>29</v>
      </c>
      <c r="M42" s="27"/>
      <c r="N42" s="27"/>
    </row>
    <row r="43" customFormat="false" ht="12.8" hidden="false" customHeight="false" outlineLevel="0" collapsed="false">
      <c r="B43" s="0" t="n">
        <v>5</v>
      </c>
      <c r="C43" s="0" t="n">
        <f aca="false">SUM(C$22:C$24)</f>
        <v>548</v>
      </c>
      <c r="D43" s="0" t="n">
        <f aca="false">SUM(D$22:D$24)</f>
        <v>2192</v>
      </c>
      <c r="E43" s="0" t="n">
        <f aca="false">SUM(E$22:E$24)</f>
        <v>2602</v>
      </c>
      <c r="G43" s="0" t="n">
        <v>5</v>
      </c>
      <c r="H43" s="26" t="n">
        <f aca="false">LN(C43)</f>
        <v>6.30627528694802</v>
      </c>
      <c r="I43" s="26" t="n">
        <f aca="false">LN(D43)</f>
        <v>7.69256964806791</v>
      </c>
      <c r="J43" s="26" t="n">
        <f aca="false">LN(E43)</f>
        <v>7.86403565907245</v>
      </c>
      <c r="L43" s="27" t="n">
        <f aca="false">C29/C39</f>
        <v>0</v>
      </c>
      <c r="M43" s="27" t="n">
        <f aca="false">D29/D39</f>
        <v>0</v>
      </c>
      <c r="N43" s="27" t="n">
        <f aca="false">E29/E39</f>
        <v>0.00345887778631822</v>
      </c>
    </row>
    <row r="44" customFormat="false" ht="12.8" hidden="false" customHeight="false" outlineLevel="0" collapsed="false">
      <c r="B44" s="0" t="n">
        <v>6</v>
      </c>
      <c r="C44" s="0" t="n">
        <f aca="false">SUM(C$22:C$24)</f>
        <v>548</v>
      </c>
      <c r="D44" s="0" t="n">
        <f aca="false">SUM(D$22:D$24)</f>
        <v>2192</v>
      </c>
      <c r="E44" s="0" t="n">
        <f aca="false">SUM(E$22:E$24)</f>
        <v>2602</v>
      </c>
      <c r="G44" s="0" t="n">
        <v>6</v>
      </c>
      <c r="H44" s="26" t="n">
        <f aca="false">LN(C44)</f>
        <v>6.30627528694802</v>
      </c>
      <c r="I44" s="26" t="n">
        <f aca="false">LN(D44)</f>
        <v>7.69256964806791</v>
      </c>
      <c r="J44" s="26" t="n">
        <f aca="false">LN(E44)</f>
        <v>7.86403565907245</v>
      </c>
      <c r="L44" s="27" t="n">
        <f aca="false">C30/C40</f>
        <v>0</v>
      </c>
      <c r="M44" s="27" t="n">
        <f aca="false">D30/D40</f>
        <v>0</v>
      </c>
      <c r="N44" s="27" t="n">
        <f aca="false">E30/E40</f>
        <v>0.00345887778631822</v>
      </c>
    </row>
    <row r="45" customFormat="false" ht="12.8" hidden="false" customHeight="false" outlineLevel="0" collapsed="false">
      <c r="B45" s="0" t="n">
        <v>7</v>
      </c>
      <c r="C45" s="0" t="n">
        <f aca="false">SUM(C$22:C$24)</f>
        <v>548</v>
      </c>
      <c r="D45" s="0" t="n">
        <f aca="false">SUM(D$22:D$24)</f>
        <v>2192</v>
      </c>
      <c r="E45" s="0" t="n">
        <f aca="false">SUM(E$22:E$24)</f>
        <v>2602</v>
      </c>
      <c r="G45" s="0" t="n">
        <v>7</v>
      </c>
      <c r="H45" s="26" t="n">
        <f aca="false">LN(C45)</f>
        <v>6.30627528694802</v>
      </c>
      <c r="I45" s="26" t="n">
        <f aca="false">LN(D45)</f>
        <v>7.69256964806791</v>
      </c>
      <c r="J45" s="26" t="n">
        <f aca="false">LN(E45)</f>
        <v>7.86403565907245</v>
      </c>
      <c r="L45" s="27" t="n">
        <f aca="false">C31/C41</f>
        <v>0</v>
      </c>
      <c r="M45" s="27" t="n">
        <f aca="false">D31/D41</f>
        <v>0</v>
      </c>
      <c r="N45" s="27" t="n">
        <f aca="false">E31/E41</f>
        <v>0.00345887778631822</v>
      </c>
    </row>
    <row r="46" customFormat="false" ht="12.8" hidden="false" customHeight="false" outlineLevel="0" collapsed="false">
      <c r="B46" s="0" t="n">
        <v>8</v>
      </c>
      <c r="C46" s="0" t="n">
        <f aca="false">SUM(C$22:C$24)</f>
        <v>548</v>
      </c>
      <c r="D46" s="0" t="n">
        <f aca="false">SUM(D$22:D$24)</f>
        <v>2192</v>
      </c>
      <c r="E46" s="0" t="n">
        <f aca="false">SUM(E$22:E$24)</f>
        <v>2602</v>
      </c>
      <c r="G46" s="0" t="n">
        <v>8</v>
      </c>
      <c r="H46" s="26" t="n">
        <f aca="false">LN(C46)</f>
        <v>6.30627528694802</v>
      </c>
      <c r="I46" s="26" t="n">
        <f aca="false">LN(D46)</f>
        <v>7.69256964806791</v>
      </c>
      <c r="J46" s="26" t="n">
        <f aca="false">LN(E46)</f>
        <v>7.86403565907245</v>
      </c>
      <c r="L46" s="27" t="n">
        <f aca="false">C32/C42</f>
        <v>0.883211678832117</v>
      </c>
      <c r="M46" s="27" t="n">
        <f aca="false">D32/D42</f>
        <v>0.883211678832117</v>
      </c>
      <c r="N46" s="27" t="n">
        <f aca="false">E32/E42</f>
        <v>0.885472713297463</v>
      </c>
    </row>
    <row r="47" customFormat="false" ht="12.8" hidden="false" customHeight="false" outlineLevel="0" collapsed="false">
      <c r="L47" s="27" t="n">
        <f aca="false">C33/C43</f>
        <v>0.883211678832117</v>
      </c>
      <c r="M47" s="27" t="n">
        <f aca="false">D33/D43</f>
        <v>0.883211678832117</v>
      </c>
      <c r="N47" s="27" t="n">
        <f aca="false">E33/E43</f>
        <v>0.885472713297463</v>
      </c>
    </row>
    <row r="48" customFormat="false" ht="12.8" hidden="false" customHeight="false" outlineLevel="0" collapsed="false">
      <c r="L48" s="27" t="n">
        <f aca="false">C34/C44</f>
        <v>0.883211678832117</v>
      </c>
      <c r="M48" s="27" t="n">
        <f aca="false">D34/D44</f>
        <v>0.883211678832117</v>
      </c>
      <c r="N48" s="27" t="n">
        <f aca="false">E34/E44</f>
        <v>0.885472713297463</v>
      </c>
    </row>
    <row r="49" customFormat="false" ht="12.8" hidden="false" customHeight="false" outlineLevel="0" collapsed="false">
      <c r="L49" s="27" t="n">
        <f aca="false">C35/C45</f>
        <v>0.883211678832117</v>
      </c>
      <c r="M49" s="27" t="n">
        <f aca="false">D35/D45</f>
        <v>0.883211678832117</v>
      </c>
      <c r="N49" s="27" t="n">
        <f aca="false">E35/E45</f>
        <v>0.885472713297463</v>
      </c>
    </row>
    <row r="50" customFormat="false" ht="12.8" hidden="false" customHeight="false" outlineLevel="0" collapsed="false">
      <c r="L50" s="27" t="n">
        <f aca="false">C36/C46</f>
        <v>0.116788321167883</v>
      </c>
      <c r="M50" s="27" t="n">
        <f aca="false">D36/D46</f>
        <v>0.116788321167883</v>
      </c>
      <c r="N50" s="27" t="n">
        <f aca="false">E36/E46</f>
        <v>0.111068408916218</v>
      </c>
    </row>
    <row r="51" customFormat="false" ht="12.8" hidden="false" customHeight="false" outlineLevel="0" collapsed="false">
      <c r="K51" s="29" t="s">
        <v>28</v>
      </c>
      <c r="L51" s="0" t="n">
        <f aca="false">SUM(L43:L50)</f>
        <v>3.64963503649635</v>
      </c>
      <c r="M51" s="0" t="n">
        <f aca="false">SUM(M43:M50)</f>
        <v>3.64963503649635</v>
      </c>
      <c r="N51" s="0" t="n">
        <f aca="false">SUM(N43:N50)</f>
        <v>3.66333589546503</v>
      </c>
    </row>
    <row r="52" customFormat="false" ht="12.8" hidden="false" customHeight="false" outlineLevel="0" collapsed="false">
      <c r="L52" s="30" t="s">
        <v>30</v>
      </c>
      <c r="M52" s="30"/>
      <c r="N52" s="30"/>
    </row>
    <row r="53" customFormat="false" ht="12.8" hidden="false" customHeight="false" outlineLevel="0" collapsed="false">
      <c r="L53" s="30" t="e">
        <f aca="false">L33*L43</f>
        <v>#DIV/0!</v>
      </c>
      <c r="M53" s="30" t="e">
        <f aca="false">M33*M43</f>
        <v>#DIV/0!</v>
      </c>
      <c r="N53" s="30" t="n">
        <f aca="false">N33*N43</f>
        <v>0.00115295926210607</v>
      </c>
    </row>
    <row r="54" customFormat="false" ht="12.8" hidden="false" customHeight="false" outlineLevel="0" collapsed="false">
      <c r="L54" s="30" t="e">
        <f aca="false">L34*L44</f>
        <v>#DIV/0!</v>
      </c>
      <c r="M54" s="30" t="e">
        <f aca="false">M34*M44</f>
        <v>#DIV/0!</v>
      </c>
      <c r="N54" s="30" t="n">
        <f aca="false">N34*N44</f>
        <v>0.00115295926210607</v>
      </c>
    </row>
    <row r="55" customFormat="false" ht="12.8" hidden="false" customHeight="false" outlineLevel="0" collapsed="false">
      <c r="L55" s="30" t="e">
        <f aca="false">L35*L45</f>
        <v>#DIV/0!</v>
      </c>
      <c r="M55" s="30" t="e">
        <f aca="false">M35*M45</f>
        <v>#DIV/0!</v>
      </c>
      <c r="N55" s="30" t="n">
        <f aca="false">N35*N45</f>
        <v>0.00115295926210607</v>
      </c>
    </row>
    <row r="56" customFormat="false" ht="12.8" hidden="false" customHeight="false" outlineLevel="0" collapsed="false">
      <c r="L56" s="30" t="n">
        <f aca="false">L36*L46</f>
        <v>0.160583941605839</v>
      </c>
      <c r="M56" s="30" t="n">
        <f aca="false">M36*M46</f>
        <v>0.160583941605839</v>
      </c>
      <c r="N56" s="30" t="n">
        <f aca="false">N36*N46</f>
        <v>0.166026133743274</v>
      </c>
    </row>
    <row r="57" customFormat="false" ht="12.8" hidden="false" customHeight="false" outlineLevel="0" collapsed="false">
      <c r="L57" s="30" t="n">
        <f aca="false">L37*L47</f>
        <v>0.200729927007299</v>
      </c>
      <c r="M57" s="30" t="n">
        <f aca="false">M37*M47</f>
        <v>0.200729927007299</v>
      </c>
      <c r="N57" s="30" t="n">
        <f aca="false">N37*N47</f>
        <v>0.202920830130669</v>
      </c>
    </row>
    <row r="58" customFormat="false" ht="12.8" hidden="false" customHeight="false" outlineLevel="0" collapsed="false">
      <c r="L58" s="30" t="n">
        <f aca="false">L38*L48</f>
        <v>0.240875912408759</v>
      </c>
      <c r="M58" s="30" t="n">
        <f aca="false">M38*M48</f>
        <v>0.240875912408759</v>
      </c>
      <c r="N58" s="30" t="n">
        <f aca="false">N38*N48</f>
        <v>0.239815526518063</v>
      </c>
    </row>
    <row r="59" customFormat="false" ht="12.8" hidden="false" customHeight="false" outlineLevel="0" collapsed="false">
      <c r="L59" s="30" t="n">
        <f aca="false">L39*L49</f>
        <v>0.281021897810219</v>
      </c>
      <c r="M59" s="30" t="n">
        <f aca="false">M39*M49</f>
        <v>0.281021897810219</v>
      </c>
      <c r="N59" s="30" t="n">
        <f aca="false">N39*N49</f>
        <v>0.276710222905457</v>
      </c>
    </row>
    <row r="60" customFormat="false" ht="12.8" hidden="false" customHeight="false" outlineLevel="0" collapsed="false">
      <c r="L60" s="30" t="n">
        <f aca="false">L40*L50</f>
        <v>0.116788321167883</v>
      </c>
      <c r="M60" s="30" t="n">
        <f aca="false">M40*M50</f>
        <v>0.116788321167883</v>
      </c>
      <c r="N60" s="30" t="n">
        <f aca="false">N40*N50</f>
        <v>0.111068408916218</v>
      </c>
    </row>
    <row r="61" customFormat="false" ht="12.8" hidden="false" customHeight="false" outlineLevel="0" collapsed="false">
      <c r="K61" s="29" t="s">
        <v>28</v>
      </c>
      <c r="L61" s="0" t="n">
        <f aca="false">SUM(L56:L60)</f>
        <v>1</v>
      </c>
      <c r="M61" s="0" t="n">
        <f aca="false">SUM(M56:M60)</f>
        <v>1</v>
      </c>
      <c r="N61" s="0" t="n">
        <f aca="false">SUM(N53:N60)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 t="s">
        <v>32</v>
      </c>
      <c r="C1" s="2" t="s">
        <v>33</v>
      </c>
      <c r="D1" s="5" t="s">
        <v>34</v>
      </c>
    </row>
    <row r="2" customFormat="false" ht="12.8" hidden="false" customHeight="false" outlineLevel="0" collapsed="false">
      <c r="A2" s="2" t="n">
        <f aca="false">regular!C2</f>
        <v>1</v>
      </c>
      <c r="B2" s="2" t="n">
        <f aca="false">regular!D2</f>
        <v>2</v>
      </c>
      <c r="C2" s="2" t="n">
        <f aca="false">regular!E2</f>
        <v>3</v>
      </c>
      <c r="D2" s="5" t="n">
        <v>1</v>
      </c>
    </row>
    <row r="3" customFormat="false" ht="12.8" hidden="false" customHeight="false" outlineLevel="0" collapsed="false">
      <c r="A3" s="2" t="n">
        <f aca="false">regular!C3</f>
        <v>2</v>
      </c>
      <c r="B3" s="2" t="n">
        <f aca="false">regular!D3</f>
        <v>4</v>
      </c>
      <c r="C3" s="2" t="n">
        <f aca="false">regular!E3</f>
        <v>5</v>
      </c>
      <c r="D3" s="5" t="n">
        <v>1</v>
      </c>
    </row>
    <row r="4" customFormat="false" ht="12.8" hidden="false" customHeight="false" outlineLevel="0" collapsed="false">
      <c r="A4" s="2" t="n">
        <f aca="false">regular!C4</f>
        <v>3</v>
      </c>
      <c r="B4" s="2" t="n">
        <f aca="false">regular!D4</f>
        <v>6</v>
      </c>
      <c r="C4" s="2" t="n">
        <f aca="false">regular!E4</f>
        <v>7</v>
      </c>
      <c r="D4" s="5" t="n">
        <v>1</v>
      </c>
    </row>
    <row r="5" customFormat="false" ht="12.8" hidden="false" customHeight="false" outlineLevel="0" collapsed="false">
      <c r="A5" s="2" t="n">
        <f aca="false">regular!C5</f>
        <v>4</v>
      </c>
      <c r="B5" s="2" t="n">
        <f aca="false">regular!D5</f>
        <v>8</v>
      </c>
      <c r="C5" s="2" t="n">
        <f aca="false">regular!E5</f>
        <v>9</v>
      </c>
      <c r="D5" s="5" t="n">
        <v>2</v>
      </c>
    </row>
    <row r="6" customFormat="false" ht="12.8" hidden="false" customHeight="false" outlineLevel="0" collapsed="false">
      <c r="A6" s="2" t="n">
        <f aca="false">regular!C6</f>
        <v>5</v>
      </c>
      <c r="B6" s="2" t="n">
        <f aca="false">regular!D6</f>
        <v>10</v>
      </c>
      <c r="C6" s="2" t="n">
        <f aca="false">regular!E6</f>
        <v>11</v>
      </c>
      <c r="D6" s="5" t="n">
        <v>2</v>
      </c>
    </row>
    <row r="7" customFormat="false" ht="12.8" hidden="false" customHeight="false" outlineLevel="0" collapsed="false">
      <c r="A7" s="2" t="n">
        <f aca="false">regular!C7</f>
        <v>6</v>
      </c>
      <c r="B7" s="2" t="n">
        <f aca="false">regular!D7</f>
        <v>12</v>
      </c>
      <c r="C7" s="2" t="n">
        <f aca="false">regular!E7</f>
        <v>13</v>
      </c>
      <c r="D7" s="5" t="n">
        <v>2</v>
      </c>
    </row>
    <row r="8" customFormat="false" ht="12.8" hidden="false" customHeight="false" outlineLevel="0" collapsed="false">
      <c r="A8" s="2" t="n">
        <f aca="false">regular!C8</f>
        <v>7</v>
      </c>
      <c r="B8" s="2" t="n">
        <f aca="false">regular!D8</f>
        <v>14</v>
      </c>
      <c r="C8" s="2" t="n">
        <f aca="false">regular!E8</f>
        <v>15</v>
      </c>
      <c r="D8" s="5" t="n">
        <v>2</v>
      </c>
    </row>
    <row r="9" customFormat="false" ht="12.8" hidden="false" customHeight="false" outlineLevel="0" collapsed="false">
      <c r="A9" s="2" t="n">
        <f aca="false">regular!C9</f>
        <v>8</v>
      </c>
      <c r="B9" s="2" t="n">
        <f aca="false">regular!D9</f>
        <v>16</v>
      </c>
      <c r="C9" s="2" t="n">
        <f aca="false">regular!E9</f>
        <v>17</v>
      </c>
      <c r="D9" s="5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10" min="10" style="0" width="10.99"/>
  </cols>
  <sheetData>
    <row r="1" customFormat="false" ht="12.8" hidden="false" customHeight="false" outlineLevel="0" collapsed="false">
      <c r="B1" s="0" t="s">
        <v>0</v>
      </c>
      <c r="C1" s="0" t="n">
        <v>1</v>
      </c>
      <c r="D1" s="0" t="n">
        <v>2</v>
      </c>
      <c r="E1" s="0" t="n">
        <v>3</v>
      </c>
      <c r="G1" s="0" t="s">
        <v>1</v>
      </c>
      <c r="I1" s="0" t="s">
        <v>2</v>
      </c>
      <c r="J1" s="0" t="n">
        <f aca="false">SUM(C2:E9)</f>
        <v>158</v>
      </c>
    </row>
    <row r="2" customFormat="false" ht="12.8" hidden="false" customHeight="false" outlineLevel="0" collapsed="false">
      <c r="A2" s="1" t="s">
        <v>3</v>
      </c>
      <c r="B2" s="0" t="n">
        <v>1</v>
      </c>
      <c r="C2" s="2" t="n">
        <v>0</v>
      </c>
      <c r="D2" s="3" t="n">
        <f aca="false">C2*2</f>
        <v>0</v>
      </c>
      <c r="E2" s="4" t="n">
        <f aca="false">D2+1</f>
        <v>1</v>
      </c>
      <c r="G2" s="5" t="n">
        <v>1</v>
      </c>
      <c r="I2" s="0" t="s">
        <v>4</v>
      </c>
      <c r="J2" s="0" t="n">
        <f aca="false">SUM(L5:N7)</f>
        <v>158</v>
      </c>
    </row>
    <row r="3" customFormat="false" ht="12.8" hidden="false" customHeight="false" outlineLevel="0" collapsed="false">
      <c r="A3" s="0" t="s">
        <v>5</v>
      </c>
      <c r="B3" s="0" t="n">
        <v>2</v>
      </c>
      <c r="C3" s="6" t="n">
        <v>0</v>
      </c>
      <c r="D3" s="5" t="n">
        <f aca="false">C3*2</f>
        <v>0</v>
      </c>
      <c r="E3" s="7" t="n">
        <f aca="false">D3+1</f>
        <v>1</v>
      </c>
      <c r="G3" s="5" t="n">
        <v>1</v>
      </c>
    </row>
    <row r="4" customFormat="false" ht="12.8" hidden="false" customHeight="false" outlineLevel="0" collapsed="false">
      <c r="B4" s="0" t="n">
        <v>3</v>
      </c>
      <c r="C4" s="6" t="n">
        <v>0</v>
      </c>
      <c r="D4" s="5" t="n">
        <f aca="false">C4*2</f>
        <v>0</v>
      </c>
      <c r="E4" s="7" t="n">
        <f aca="false">D4+1</f>
        <v>1</v>
      </c>
      <c r="G4" s="5" t="n">
        <v>1</v>
      </c>
      <c r="J4" s="0" t="s">
        <v>6</v>
      </c>
      <c r="K4" s="0" t="s">
        <v>7</v>
      </c>
      <c r="L4" s="0" t="n">
        <v>1</v>
      </c>
      <c r="M4" s="0" t="n">
        <v>2</v>
      </c>
      <c r="N4" s="0" t="n">
        <v>3</v>
      </c>
    </row>
    <row r="5" customFormat="false" ht="12.8" hidden="false" customHeight="false" outlineLevel="0" collapsed="false">
      <c r="A5" s="0" t="s">
        <v>8</v>
      </c>
      <c r="B5" s="0" t="n">
        <v>4</v>
      </c>
      <c r="C5" s="6" t="n">
        <v>4</v>
      </c>
      <c r="D5" s="5" t="n">
        <f aca="false">C5*2</f>
        <v>8</v>
      </c>
      <c r="E5" s="7" t="n">
        <f aca="false">D5+1</f>
        <v>9</v>
      </c>
      <c r="G5" s="5" t="n">
        <v>2</v>
      </c>
      <c r="K5" s="0" t="n">
        <v>1</v>
      </c>
      <c r="L5" s="8" t="n">
        <f aca="false">SUM(C2:C4)</f>
        <v>0</v>
      </c>
      <c r="M5" s="9" t="n">
        <f aca="false">SUM(D2:D4)</f>
        <v>0</v>
      </c>
      <c r="N5" s="10" t="n">
        <f aca="false">SUM(E2:E4)</f>
        <v>3</v>
      </c>
      <c r="P5" s="26" t="e">
        <f aca="false">LN(L5)*3</f>
        <v>#VALUE!</v>
      </c>
      <c r="Q5" s="26" t="e">
        <f aca="false">LN(M5)*3</f>
        <v>#VALUE!</v>
      </c>
      <c r="R5" s="26" t="n">
        <f aca="false">LN(N5)*3</f>
        <v>3.29583686600433</v>
      </c>
    </row>
    <row r="6" customFormat="false" ht="12.8" hidden="false" customHeight="false" outlineLevel="0" collapsed="false">
      <c r="A6" s="0" t="s">
        <v>9</v>
      </c>
      <c r="B6" s="0" t="n">
        <v>5</v>
      </c>
      <c r="C6" s="6" t="n">
        <v>5</v>
      </c>
      <c r="D6" s="5" t="n">
        <f aca="false">C6*2</f>
        <v>10</v>
      </c>
      <c r="E6" s="7" t="n">
        <f aca="false">D6+1</f>
        <v>11</v>
      </c>
      <c r="G6" s="5" t="n">
        <v>2</v>
      </c>
      <c r="K6" s="0" t="n">
        <v>2</v>
      </c>
      <c r="L6" s="11" t="n">
        <f aca="false">SUM(C5:C8)</f>
        <v>22</v>
      </c>
      <c r="M6" s="12" t="n">
        <f aca="false">SUM(D5:D8)</f>
        <v>44</v>
      </c>
      <c r="N6" s="13" t="n">
        <f aca="false">SUM(E5:E8)</f>
        <v>48</v>
      </c>
      <c r="P6" s="32" t="n">
        <f aca="false">LN(L6)*4</f>
        <v>12.3641698134333</v>
      </c>
      <c r="Q6" s="32" t="n">
        <f aca="false">LN(M6)*4</f>
        <v>15.136758535673</v>
      </c>
      <c r="R6" s="32" t="n">
        <f aca="false">LN(N6)*4</f>
        <v>15.4848040436316</v>
      </c>
    </row>
    <row r="7" customFormat="false" ht="12.8" hidden="false" customHeight="false" outlineLevel="0" collapsed="false">
      <c r="B7" s="0" t="n">
        <v>6</v>
      </c>
      <c r="C7" s="6" t="n">
        <v>6</v>
      </c>
      <c r="D7" s="5" t="n">
        <f aca="false">C7*2</f>
        <v>12</v>
      </c>
      <c r="E7" s="7" t="n">
        <f aca="false">D7+1</f>
        <v>13</v>
      </c>
      <c r="G7" s="5" t="n">
        <v>2</v>
      </c>
      <c r="K7" s="0" t="n">
        <v>3</v>
      </c>
      <c r="L7" s="14" t="n">
        <f aca="false">C9</f>
        <v>8</v>
      </c>
      <c r="M7" s="15" t="n">
        <f aca="false">D9</f>
        <v>16</v>
      </c>
      <c r="N7" s="16" t="n">
        <f aca="false">E9</f>
        <v>17</v>
      </c>
      <c r="P7" s="32" t="n">
        <f aca="false">LN(L7)</f>
        <v>2.07944154167984</v>
      </c>
      <c r="Q7" s="32" t="n">
        <f aca="false">LN(M7)</f>
        <v>2.77258872223978</v>
      </c>
      <c r="R7" s="32" t="n">
        <f aca="false">LN(N7)</f>
        <v>2.83321334405622</v>
      </c>
    </row>
    <row r="8" customFormat="false" ht="12.8" hidden="false" customHeight="false" outlineLevel="0" collapsed="false">
      <c r="B8" s="0" t="n">
        <v>7</v>
      </c>
      <c r="C8" s="6" t="n">
        <v>7</v>
      </c>
      <c r="D8" s="5" t="n">
        <f aca="false">C8*2</f>
        <v>14</v>
      </c>
      <c r="E8" s="7" t="n">
        <f aca="false">D8+1</f>
        <v>15</v>
      </c>
      <c r="G8" s="5" t="n">
        <v>2</v>
      </c>
      <c r="P8" s="31" t="n">
        <f aca="false">SUM(P6:P7)</f>
        <v>14.4436113551131</v>
      </c>
      <c r="Q8" s="31" t="n">
        <f aca="false">SUM(Q6:Q7)</f>
        <v>17.9093472579128</v>
      </c>
      <c r="R8" s="31" t="n">
        <f aca="false">SUM(R6:R7)+R5</f>
        <v>21.6138542536921</v>
      </c>
    </row>
    <row r="9" customFormat="false" ht="12.8" hidden="false" customHeight="false" outlineLevel="0" collapsed="false">
      <c r="B9" s="0" t="n">
        <v>8</v>
      </c>
      <c r="C9" s="17" t="n">
        <v>8</v>
      </c>
      <c r="D9" s="18" t="n">
        <f aca="false">C9*2</f>
        <v>16</v>
      </c>
      <c r="E9" s="19" t="n">
        <f aca="false">D9+1</f>
        <v>17</v>
      </c>
      <c r="G9" s="5" t="n">
        <v>3</v>
      </c>
    </row>
    <row r="10" customFormat="false" ht="12.8" hidden="false" customHeight="false" outlineLevel="0" collapsed="false">
      <c r="J10" s="0" t="s">
        <v>10</v>
      </c>
      <c r="P10" s="26" t="e">
        <f aca="false">LN(L5)</f>
        <v>#VALUE!</v>
      </c>
      <c r="Q10" s="26" t="e">
        <f aca="false">LN(M5)</f>
        <v>#VALUE!</v>
      </c>
      <c r="R10" s="26" t="n">
        <f aca="false">LN(N5)</f>
        <v>1.09861228866811</v>
      </c>
    </row>
    <row r="11" customFormat="false" ht="12.8" hidden="false" customHeight="false" outlineLevel="0" collapsed="false">
      <c r="G11" s="20" t="s">
        <v>11</v>
      </c>
      <c r="K11" s="0" t="s">
        <v>0</v>
      </c>
      <c r="L11" s="0" t="n">
        <v>1</v>
      </c>
      <c r="M11" s="0" t="n">
        <v>2</v>
      </c>
      <c r="N11" s="0" t="n">
        <v>3</v>
      </c>
      <c r="P11" s="26" t="n">
        <f aca="false">LN(L6)</f>
        <v>3.09104245335832</v>
      </c>
      <c r="Q11" s="26" t="n">
        <f aca="false">LN(M6)</f>
        <v>3.78418963391826</v>
      </c>
      <c r="R11" s="26" t="n">
        <f aca="false">LN(N6)</f>
        <v>3.87120101090789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21" t="e">
        <f aca="false">LN(C2)</f>
        <v>#VALUE!</v>
      </c>
      <c r="D12" s="21" t="e">
        <f aca="false">LN(D2)</f>
        <v>#VALUE!</v>
      </c>
      <c r="E12" s="21" t="n">
        <f aca="false">LN(E2)</f>
        <v>0</v>
      </c>
      <c r="G12" s="22" t="s">
        <v>14</v>
      </c>
      <c r="K12" s="0" t="n">
        <v>1</v>
      </c>
      <c r="L12" s="12" t="n">
        <f aca="false">L5</f>
        <v>0</v>
      </c>
      <c r="M12" s="12" t="n">
        <f aca="false">M5</f>
        <v>0</v>
      </c>
      <c r="N12" s="12" t="n">
        <f aca="false">N5</f>
        <v>3</v>
      </c>
      <c r="P12" s="26" t="n">
        <f aca="false">LN(L7)</f>
        <v>2.07944154167984</v>
      </c>
      <c r="Q12" s="26" t="n">
        <f aca="false">LN(M7)</f>
        <v>2.77258872223978</v>
      </c>
      <c r="R12" s="26" t="n">
        <f aca="false">LN(N7)</f>
        <v>2.83321334405622</v>
      </c>
    </row>
    <row r="13" customFormat="false" ht="12.8" hidden="false" customHeight="false" outlineLevel="0" collapsed="false">
      <c r="C13" s="21" t="e">
        <f aca="false">LN(C3)</f>
        <v>#VALUE!</v>
      </c>
      <c r="D13" s="21" t="e">
        <f aca="false">LN(D3)</f>
        <v>#VALUE!</v>
      </c>
      <c r="E13" s="21" t="n">
        <f aca="false">LN(E3)</f>
        <v>0</v>
      </c>
      <c r="G13" s="23" t="e">
        <f aca="false">SUM(C12:E19)</f>
        <v>#VALUE!</v>
      </c>
      <c r="K13" s="0" t="n">
        <v>2</v>
      </c>
      <c r="L13" s="12" t="n">
        <f aca="false">L12</f>
        <v>0</v>
      </c>
      <c r="M13" s="12" t="n">
        <f aca="false">M12</f>
        <v>0</v>
      </c>
      <c r="N13" s="12" t="n">
        <f aca="false">N12</f>
        <v>3</v>
      </c>
    </row>
    <row r="14" customFormat="false" ht="12.8" hidden="false" customHeight="false" outlineLevel="0" collapsed="false">
      <c r="C14" s="21" t="e">
        <f aca="false">LN(C4)</f>
        <v>#VALUE!</v>
      </c>
      <c r="D14" s="21" t="e">
        <f aca="false">LN(D4)</f>
        <v>#VALUE!</v>
      </c>
      <c r="E14" s="21" t="n">
        <f aca="false">LN(E4)</f>
        <v>0</v>
      </c>
      <c r="G14" s="31" t="n">
        <f aca="false">SUM(C15:E19)</f>
        <v>33.7927555225887</v>
      </c>
      <c r="K14" s="0" t="n">
        <v>3</v>
      </c>
      <c r="L14" s="12" t="n">
        <f aca="false">L13</f>
        <v>0</v>
      </c>
      <c r="M14" s="12" t="n">
        <f aca="false">M13</f>
        <v>0</v>
      </c>
      <c r="N14" s="12" t="n">
        <f aca="false">N13</f>
        <v>3</v>
      </c>
    </row>
    <row r="15" customFormat="false" ht="12.8" hidden="false" customHeight="false" outlineLevel="0" collapsed="false">
      <c r="C15" s="21" t="n">
        <f aca="false">LN(C5)</f>
        <v>1.38629436111989</v>
      </c>
      <c r="D15" s="21" t="n">
        <f aca="false">LN(D5)</f>
        <v>2.07944154167984</v>
      </c>
      <c r="E15" s="21" t="n">
        <f aca="false">LN(E5)</f>
        <v>2.19722457733622</v>
      </c>
      <c r="K15" s="0" t="n">
        <v>4</v>
      </c>
      <c r="L15" s="12" t="n">
        <f aca="false">L6</f>
        <v>22</v>
      </c>
      <c r="M15" s="12" t="n">
        <f aca="false">M6</f>
        <v>44</v>
      </c>
      <c r="N15" s="12" t="n">
        <f aca="false">N6</f>
        <v>48</v>
      </c>
    </row>
    <row r="16" customFormat="false" ht="12.8" hidden="false" customHeight="false" outlineLevel="0" collapsed="false">
      <c r="C16" s="21" t="n">
        <f aca="false">LN(C6)</f>
        <v>1.6094379124341</v>
      </c>
      <c r="D16" s="21" t="n">
        <f aca="false">LN(D6)</f>
        <v>2.30258509299405</v>
      </c>
      <c r="E16" s="21" t="n">
        <f aca="false">LN(E6)</f>
        <v>2.39789527279837</v>
      </c>
      <c r="K16" s="0" t="n">
        <v>5</v>
      </c>
      <c r="L16" s="12" t="n">
        <f aca="false">L15</f>
        <v>22</v>
      </c>
      <c r="M16" s="12" t="n">
        <f aca="false">M15</f>
        <v>44</v>
      </c>
      <c r="N16" s="12" t="n">
        <f aca="false">N15</f>
        <v>48</v>
      </c>
    </row>
    <row r="17" customFormat="false" ht="12.8" hidden="false" customHeight="false" outlineLevel="0" collapsed="false">
      <c r="C17" s="21" t="n">
        <f aca="false">LN(C7)</f>
        <v>1.79175946922806</v>
      </c>
      <c r="D17" s="21" t="n">
        <f aca="false">LN(D7)</f>
        <v>2.484906649788</v>
      </c>
      <c r="E17" s="21" t="n">
        <f aca="false">LN(E7)</f>
        <v>2.56494935746154</v>
      </c>
      <c r="G17" s="24" t="s">
        <v>15</v>
      </c>
      <c r="K17" s="0" t="n">
        <v>6</v>
      </c>
      <c r="L17" s="12" t="n">
        <f aca="false">L16</f>
        <v>22</v>
      </c>
      <c r="M17" s="12" t="n">
        <f aca="false">M16</f>
        <v>44</v>
      </c>
      <c r="N17" s="12" t="n">
        <f aca="false">N16</f>
        <v>48</v>
      </c>
    </row>
    <row r="18" customFormat="false" ht="12.8" hidden="false" customHeight="false" outlineLevel="0" collapsed="false">
      <c r="C18" s="21" t="n">
        <f aca="false">LN(C8)</f>
        <v>1.94591014905531</v>
      </c>
      <c r="D18" s="21" t="n">
        <f aca="false">LN(D8)</f>
        <v>2.63905732961526</v>
      </c>
      <c r="E18" s="21" t="n">
        <f aca="false">LN(E8)</f>
        <v>2.70805020110221</v>
      </c>
      <c r="G18" s="25" t="e">
        <f aca="false">G13+G25+G32</f>
        <v>#VALUE!</v>
      </c>
      <c r="K18" s="0" t="n">
        <v>7</v>
      </c>
      <c r="L18" s="12" t="n">
        <f aca="false">L17</f>
        <v>22</v>
      </c>
      <c r="M18" s="12" t="n">
        <f aca="false">M17</f>
        <v>44</v>
      </c>
      <c r="N18" s="12" t="n">
        <f aca="false">N17</f>
        <v>48</v>
      </c>
    </row>
    <row r="19" customFormat="false" ht="12.8" hidden="false" customHeight="false" outlineLevel="0" collapsed="false">
      <c r="C19" s="21" t="n">
        <f aca="false">LN(C9)</f>
        <v>2.07944154167984</v>
      </c>
      <c r="D19" s="21" t="n">
        <f aca="false">LN(D9)</f>
        <v>2.77258872223978</v>
      </c>
      <c r="E19" s="21" t="n">
        <f aca="false">LN(E9)</f>
        <v>2.83321334405622</v>
      </c>
      <c r="G19" s="31" t="n">
        <f aca="false">G14+G27-H34</f>
        <v>-118.244504558075</v>
      </c>
      <c r="K19" s="0" t="n">
        <v>8</v>
      </c>
      <c r="L19" s="12" t="n">
        <f aca="false">L7</f>
        <v>8</v>
      </c>
      <c r="M19" s="12" t="n">
        <f aca="false">M7</f>
        <v>16</v>
      </c>
      <c r="N19" s="12" t="n">
        <f aca="false">N7</f>
        <v>17</v>
      </c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  <c r="J21" s="0" t="s">
        <v>17</v>
      </c>
    </row>
    <row r="22" customFormat="false" ht="12.8" hidden="false" customHeight="false" outlineLevel="0" collapsed="false">
      <c r="C22" s="0" t="s">
        <v>35</v>
      </c>
      <c r="K22" s="0" t="s">
        <v>0</v>
      </c>
      <c r="L22" s="0" t="n">
        <v>1</v>
      </c>
      <c r="M22" s="0" t="n">
        <v>2</v>
      </c>
      <c r="N22" s="0" t="n">
        <v>3</v>
      </c>
    </row>
    <row r="23" customFormat="false" ht="12.8" hidden="false" customHeight="false" outlineLevel="0" collapsed="false">
      <c r="C23" s="0" t="s">
        <v>36</v>
      </c>
      <c r="G23" s="20" t="s">
        <v>18</v>
      </c>
      <c r="K23" s="0" t="n">
        <v>1</v>
      </c>
      <c r="L23" s="21" t="e">
        <f aca="false">LN(L12)</f>
        <v>#VALUE!</v>
      </c>
      <c r="M23" s="21" t="e">
        <f aca="false">LN(M12)</f>
        <v>#VALUE!</v>
      </c>
      <c r="N23" s="21" t="n">
        <f aca="false">LN(N12)</f>
        <v>1.09861228866811</v>
      </c>
    </row>
    <row r="24" customFormat="false" ht="12.8" hidden="false" customHeight="false" outlineLevel="0" collapsed="false">
      <c r="G24" s="22" t="s">
        <v>19</v>
      </c>
      <c r="H24" s="22"/>
      <c r="K24" s="0" t="n">
        <v>2</v>
      </c>
      <c r="L24" s="21" t="e">
        <f aca="false">LN(L13)</f>
        <v>#VALUE!</v>
      </c>
      <c r="M24" s="21" t="e">
        <f aca="false">LN(M13)</f>
        <v>#VALUE!</v>
      </c>
      <c r="N24" s="21" t="n">
        <f aca="false">LN(N13)</f>
        <v>1.09861228866811</v>
      </c>
    </row>
    <row r="25" customFormat="false" ht="12.8" hidden="false" customHeight="false" outlineLevel="0" collapsed="false">
      <c r="G25" s="23" t="e">
        <f aca="false">SUM(L23:N30)</f>
        <v>#VALUE!</v>
      </c>
      <c r="K25" s="0" t="n">
        <v>3</v>
      </c>
      <c r="L25" s="21" t="e">
        <f aca="false">LN(L14)</f>
        <v>#VALUE!</v>
      </c>
      <c r="M25" s="21" t="e">
        <f aca="false">LN(M14)</f>
        <v>#VALUE!</v>
      </c>
      <c r="N25" s="21" t="n">
        <f aca="false">LN(N14)</f>
        <v>1.09861228866811</v>
      </c>
    </row>
    <row r="26" customFormat="false" ht="12.8" hidden="false" customHeight="false" outlineLevel="0" collapsed="false">
      <c r="G26" s="0" t="s">
        <v>20</v>
      </c>
      <c r="H26" s="26" t="e">
        <f aca="false">SUM(P5:R7)</f>
        <v>#VALUE!</v>
      </c>
      <c r="K26" s="0" t="n">
        <v>4</v>
      </c>
      <c r="L26" s="21" t="n">
        <f aca="false">LN(L15)</f>
        <v>3.09104245335832</v>
      </c>
      <c r="M26" s="21" t="n">
        <f aca="false">LN(M15)</f>
        <v>3.78418963391826</v>
      </c>
      <c r="N26" s="21" t="n">
        <f aca="false">LN(N15)</f>
        <v>3.87120101090789</v>
      </c>
    </row>
    <row r="27" customFormat="false" ht="12.8" hidden="false" customHeight="false" outlineLevel="0" collapsed="false">
      <c r="G27" s="31" t="n">
        <f aca="false">SUM(P6:R7,R5)</f>
        <v>53.966812866718</v>
      </c>
      <c r="K27" s="0" t="n">
        <v>5</v>
      </c>
      <c r="L27" s="21" t="n">
        <f aca="false">LN(L16)</f>
        <v>3.09104245335832</v>
      </c>
      <c r="M27" s="21" t="n">
        <f aca="false">LN(M16)</f>
        <v>3.78418963391826</v>
      </c>
      <c r="N27" s="21" t="n">
        <f aca="false">LN(N16)</f>
        <v>3.87120101090789</v>
      </c>
    </row>
    <row r="28" customFormat="false" ht="12.8" hidden="false" customHeight="false" outlineLevel="0" collapsed="false">
      <c r="B28" s="0" t="s">
        <v>21</v>
      </c>
      <c r="K28" s="0" t="n">
        <v>6</v>
      </c>
      <c r="L28" s="21" t="n">
        <f aca="false">LN(L17)</f>
        <v>3.09104245335832</v>
      </c>
      <c r="M28" s="21" t="n">
        <f aca="false">LN(M17)</f>
        <v>3.78418963391826</v>
      </c>
      <c r="N28" s="21" t="n">
        <f aca="false">LN(N17)</f>
        <v>3.87120101090789</v>
      </c>
    </row>
    <row r="29" customFormat="false" ht="12.8" hidden="false" customHeight="false" outlineLevel="0" collapsed="false">
      <c r="C29" s="0" t="n">
        <f aca="false">L12^2</f>
        <v>0</v>
      </c>
      <c r="D29" s="1" t="n">
        <f aca="false">M12^2</f>
        <v>0</v>
      </c>
      <c r="E29" s="1" t="n">
        <f aca="false">N12^2</f>
        <v>9</v>
      </c>
      <c r="K29" s="0" t="n">
        <v>7</v>
      </c>
      <c r="L29" s="21" t="n">
        <f aca="false">LN(L18)</f>
        <v>3.09104245335832</v>
      </c>
      <c r="M29" s="21" t="n">
        <f aca="false">LN(M18)</f>
        <v>3.78418963391826</v>
      </c>
      <c r="N29" s="21" t="n">
        <f aca="false">LN(N18)</f>
        <v>3.87120101090789</v>
      </c>
    </row>
    <row r="30" customFormat="false" ht="12.8" hidden="false" customHeight="false" outlineLevel="0" collapsed="false">
      <c r="C30" s="0" t="n">
        <f aca="false">L13^2</f>
        <v>0</v>
      </c>
      <c r="D30" s="1" t="n">
        <f aca="false">M13^2</f>
        <v>0</v>
      </c>
      <c r="E30" s="1" t="n">
        <f aca="false">N13^2</f>
        <v>9</v>
      </c>
      <c r="G30" s="20" t="s">
        <v>22</v>
      </c>
      <c r="K30" s="0" t="n">
        <v>8</v>
      </c>
      <c r="L30" s="21" t="n">
        <f aca="false">LN(L19)</f>
        <v>2.07944154167984</v>
      </c>
      <c r="M30" s="21" t="n">
        <f aca="false">LN(M19)</f>
        <v>2.77258872223978</v>
      </c>
      <c r="N30" s="21" t="n">
        <f aca="false">LN(N19)</f>
        <v>2.83321334405622</v>
      </c>
    </row>
    <row r="31" customFormat="false" ht="12.8" hidden="false" customHeight="false" outlineLevel="0" collapsed="false">
      <c r="C31" s="0" t="n">
        <f aca="false">L14^2</f>
        <v>0</v>
      </c>
      <c r="D31" s="1" t="n">
        <f aca="false">M14^2</f>
        <v>0</v>
      </c>
      <c r="E31" s="1" t="n">
        <f aca="false">N14^2</f>
        <v>9</v>
      </c>
      <c r="G31" s="22" t="s">
        <v>23</v>
      </c>
      <c r="H31" s="22"/>
      <c r="I31" s="22"/>
    </row>
    <row r="32" customFormat="false" ht="12.8" hidden="false" customHeight="false" outlineLevel="0" collapsed="false">
      <c r="C32" s="0" t="n">
        <f aca="false">L15^2</f>
        <v>484</v>
      </c>
      <c r="D32" s="1" t="n">
        <f aca="false">M15^2</f>
        <v>1936</v>
      </c>
      <c r="E32" s="1" t="n">
        <f aca="false">N15^2</f>
        <v>2304</v>
      </c>
      <c r="G32" s="23" t="n">
        <f aca="false">SUM(H39:J46)</f>
        <v>206.004072947381</v>
      </c>
      <c r="L32" s="27" t="s">
        <v>24</v>
      </c>
      <c r="M32" s="27"/>
      <c r="N32" s="27"/>
    </row>
    <row r="33" customFormat="false" ht="12.8" hidden="false" customHeight="false" outlineLevel="0" collapsed="false">
      <c r="C33" s="0" t="n">
        <f aca="false">L16^2</f>
        <v>484</v>
      </c>
      <c r="D33" s="1" t="n">
        <f aca="false">M16^2</f>
        <v>1936</v>
      </c>
      <c r="E33" s="1" t="n">
        <f aca="false">N16^2</f>
        <v>2304</v>
      </c>
      <c r="G33" s="0" t="s">
        <v>20</v>
      </c>
      <c r="H33" s="26" t="n">
        <f aca="false">SUM(H39:J39)*8</f>
        <v>206.004072947381</v>
      </c>
      <c r="L33" s="28" t="e">
        <f aca="false">check!C2/check!L$5</f>
        <v>#DIV/0!</v>
      </c>
      <c r="M33" s="28" t="e">
        <f aca="false">check!D2/check!M$5</f>
        <v>#DIV/0!</v>
      </c>
      <c r="N33" s="28" t="n">
        <f aca="false">check!E2/check!N$5</f>
        <v>0.333333333333333</v>
      </c>
    </row>
    <row r="34" customFormat="false" ht="12.8" hidden="false" customHeight="false" outlineLevel="0" collapsed="false">
      <c r="C34" s="0" t="n">
        <f aca="false">L17^2</f>
        <v>484</v>
      </c>
      <c r="D34" s="1" t="n">
        <f aca="false">M17^2</f>
        <v>1936</v>
      </c>
      <c r="E34" s="1" t="n">
        <f aca="false">N17^2</f>
        <v>2304</v>
      </c>
      <c r="G34" s="0" t="s">
        <v>25</v>
      </c>
      <c r="H34" s="31" t="n">
        <f aca="false">SUM(P38:R38)*8</f>
        <v>206.004072947381</v>
      </c>
      <c r="L34" s="28" t="e">
        <f aca="false">check!C3/check!L$5</f>
        <v>#DIV/0!</v>
      </c>
      <c r="M34" s="28" t="e">
        <f aca="false">check!D3/check!M$5</f>
        <v>#DIV/0!</v>
      </c>
      <c r="N34" s="28" t="n">
        <f aca="false">check!E3/check!N$5</f>
        <v>0.333333333333333</v>
      </c>
      <c r="P34" s="0" t="n">
        <f aca="false">L5^2*3</f>
        <v>0</v>
      </c>
      <c r="Q34" s="0" t="n">
        <f aca="false">M5^2*3</f>
        <v>0</v>
      </c>
      <c r="R34" s="0" t="n">
        <f aca="false">N5^2*3</f>
        <v>27</v>
      </c>
    </row>
    <row r="35" customFormat="false" ht="12.8" hidden="false" customHeight="false" outlineLevel="0" collapsed="false">
      <c r="C35" s="0" t="n">
        <f aca="false">L18^2</f>
        <v>484</v>
      </c>
      <c r="D35" s="1" t="n">
        <f aca="false">M18^2</f>
        <v>1936</v>
      </c>
      <c r="E35" s="1" t="n">
        <f aca="false">N18^2</f>
        <v>2304</v>
      </c>
      <c r="L35" s="28" t="e">
        <f aca="false">check!C4/check!L$5</f>
        <v>#DIV/0!</v>
      </c>
      <c r="M35" s="28" t="e">
        <f aca="false">check!D4/check!M$5</f>
        <v>#DIV/0!</v>
      </c>
      <c r="N35" s="28" t="n">
        <f aca="false">check!E4/check!N$5</f>
        <v>0.333333333333333</v>
      </c>
      <c r="P35" s="1" t="n">
        <f aca="false">L6^2*4</f>
        <v>1936</v>
      </c>
      <c r="Q35" s="1" t="n">
        <f aca="false">M6^2*4</f>
        <v>7744</v>
      </c>
      <c r="R35" s="1" t="n">
        <f aca="false">N6^2*4</f>
        <v>9216</v>
      </c>
    </row>
    <row r="36" customFormat="false" ht="12.8" hidden="false" customHeight="false" outlineLevel="0" collapsed="false">
      <c r="C36" s="0" t="n">
        <f aca="false">L19^2</f>
        <v>64</v>
      </c>
      <c r="D36" s="1" t="n">
        <f aca="false">M19^2</f>
        <v>256</v>
      </c>
      <c r="E36" s="1" t="n">
        <f aca="false">N19^2</f>
        <v>289</v>
      </c>
      <c r="L36" s="28" t="n">
        <f aca="false">check!C5/check!L$6</f>
        <v>0.181818181818182</v>
      </c>
      <c r="M36" s="28" t="n">
        <f aca="false">check!D5/check!M$6</f>
        <v>0.181818181818182</v>
      </c>
      <c r="N36" s="28" t="n">
        <f aca="false">check!E5/check!N$6</f>
        <v>0.1875</v>
      </c>
      <c r="P36" s="1" t="n">
        <f aca="false">L7^2</f>
        <v>64</v>
      </c>
      <c r="Q36" s="1" t="n">
        <f aca="false">M7^2</f>
        <v>256</v>
      </c>
      <c r="R36" s="1" t="n">
        <f aca="false">N7^2</f>
        <v>289</v>
      </c>
    </row>
    <row r="37" customFormat="false" ht="12.8" hidden="false" customHeight="false" outlineLevel="0" collapsed="false">
      <c r="D37" s="1"/>
      <c r="E37" s="1"/>
      <c r="L37" s="28" t="n">
        <f aca="false">check!C6/check!L$6</f>
        <v>0.227272727272727</v>
      </c>
      <c r="M37" s="28" t="n">
        <f aca="false">check!D6/check!M$6</f>
        <v>0.227272727272727</v>
      </c>
      <c r="N37" s="28" t="n">
        <f aca="false">check!E6/check!N$6</f>
        <v>0.229166666666667</v>
      </c>
    </row>
    <row r="38" customFormat="false" ht="12.8" hidden="false" customHeight="false" outlineLevel="0" collapsed="false">
      <c r="B38" s="1" t="s">
        <v>26</v>
      </c>
      <c r="D38" s="1"/>
      <c r="E38" s="1"/>
      <c r="G38" s="1" t="s">
        <v>27</v>
      </c>
      <c r="I38" s="1"/>
      <c r="J38" s="1"/>
      <c r="L38" s="28" t="n">
        <f aca="false">check!C7/check!L$6</f>
        <v>0.272727272727273</v>
      </c>
      <c r="M38" s="28" t="n">
        <f aca="false">check!D7/check!M$6</f>
        <v>0.272727272727273</v>
      </c>
      <c r="N38" s="28" t="n">
        <f aca="false">check!E7/check!N$6</f>
        <v>0.270833333333333</v>
      </c>
      <c r="P38" s="0" t="n">
        <f aca="false">LN(SUM(P34:P36))</f>
        <v>7.60090245954208</v>
      </c>
      <c r="Q38" s="1" t="n">
        <f aca="false">LN(SUM(Q34:Q36))</f>
        <v>8.98719682066197</v>
      </c>
      <c r="R38" s="1" t="n">
        <f aca="false">LN(SUM(R34:R36))</f>
        <v>9.16240983821863</v>
      </c>
    </row>
    <row r="39" customFormat="false" ht="12.8" hidden="false" customHeight="false" outlineLevel="0" collapsed="false">
      <c r="B39" s="0" t="n">
        <v>1</v>
      </c>
      <c r="C39" s="0" t="n">
        <f aca="false">SUM(C$29:C$36)</f>
        <v>2000</v>
      </c>
      <c r="D39" s="1" t="n">
        <f aca="false">SUM(D$29:D$36)</f>
        <v>8000</v>
      </c>
      <c r="E39" s="1" t="n">
        <f aca="false">SUM(E$29:E$36)</f>
        <v>9532</v>
      </c>
      <c r="G39" s="0" t="n">
        <v>1</v>
      </c>
      <c r="H39" s="26" t="n">
        <f aca="false">LN(C39)</f>
        <v>7.60090245954208</v>
      </c>
      <c r="I39" s="26" t="n">
        <f aca="false">LN(D39)</f>
        <v>8.98719682066197</v>
      </c>
      <c r="J39" s="26" t="n">
        <f aca="false">LN(E39)</f>
        <v>9.16240983821863</v>
      </c>
      <c r="L39" s="28" t="n">
        <f aca="false">check!C8/check!L$6</f>
        <v>0.318181818181818</v>
      </c>
      <c r="M39" s="28" t="n">
        <f aca="false">check!D8/check!M$6</f>
        <v>0.318181818181818</v>
      </c>
      <c r="N39" s="28" t="n">
        <f aca="false">check!E8/check!N$6</f>
        <v>0.3125</v>
      </c>
    </row>
    <row r="40" customFormat="false" ht="12.8" hidden="false" customHeight="false" outlineLevel="0" collapsed="false">
      <c r="B40" s="0" t="n">
        <v>2</v>
      </c>
      <c r="C40" s="0" t="n">
        <f aca="false">SUM(C$29:C$36)</f>
        <v>2000</v>
      </c>
      <c r="D40" s="1" t="n">
        <f aca="false">SUM(D$29:D$36)</f>
        <v>8000</v>
      </c>
      <c r="E40" s="1" t="n">
        <f aca="false">SUM(E$29:E$36)</f>
        <v>9532</v>
      </c>
      <c r="G40" s="0" t="n">
        <v>2</v>
      </c>
      <c r="H40" s="26" t="n">
        <f aca="false">LN(C40)</f>
        <v>7.60090245954208</v>
      </c>
      <c r="I40" s="26" t="n">
        <f aca="false">LN(D40)</f>
        <v>8.98719682066197</v>
      </c>
      <c r="J40" s="26" t="n">
        <f aca="false">LN(E40)</f>
        <v>9.16240983821863</v>
      </c>
      <c r="L40" s="28" t="n">
        <f aca="false">check!C9/check!L$7</f>
        <v>1</v>
      </c>
      <c r="M40" s="28" t="n">
        <f aca="false">check!D9/check!M$7</f>
        <v>1</v>
      </c>
      <c r="N40" s="28" t="n">
        <f aca="false">check!E9/check!N$7</f>
        <v>1</v>
      </c>
    </row>
    <row r="41" customFormat="false" ht="12.8" hidden="false" customHeight="false" outlineLevel="0" collapsed="false">
      <c r="B41" s="0" t="n">
        <v>3</v>
      </c>
      <c r="C41" s="0" t="n">
        <f aca="false">SUM(C$29:C$36)</f>
        <v>2000</v>
      </c>
      <c r="D41" s="1" t="n">
        <f aca="false">SUM(D$29:D$36)</f>
        <v>8000</v>
      </c>
      <c r="E41" s="1" t="n">
        <f aca="false">SUM(E$29:E$36)</f>
        <v>9532</v>
      </c>
      <c r="G41" s="0" t="n">
        <v>3</v>
      </c>
      <c r="H41" s="26" t="n">
        <f aca="false">LN(C41)</f>
        <v>7.60090245954208</v>
      </c>
      <c r="I41" s="26" t="n">
        <f aca="false">LN(D41)</f>
        <v>8.98719682066197</v>
      </c>
      <c r="J41" s="26" t="n">
        <f aca="false">LN(E41)</f>
        <v>9.16240983821863</v>
      </c>
      <c r="K41" s="29" t="s">
        <v>28</v>
      </c>
      <c r="L41" s="0" t="n">
        <f aca="false">SUM(L36:L40)</f>
        <v>2</v>
      </c>
      <c r="M41" s="0" t="n">
        <f aca="false">SUM(M36:M40)</f>
        <v>2</v>
      </c>
      <c r="N41" s="0" t="n">
        <f aca="false">SUM(N33:N40)</f>
        <v>3</v>
      </c>
    </row>
    <row r="42" customFormat="false" ht="12.8" hidden="false" customHeight="false" outlineLevel="0" collapsed="false">
      <c r="B42" s="0" t="n">
        <v>4</v>
      </c>
      <c r="C42" s="0" t="n">
        <f aca="false">SUM(C$29:C$36)</f>
        <v>2000</v>
      </c>
      <c r="D42" s="1" t="n">
        <f aca="false">SUM(D$29:D$36)</f>
        <v>8000</v>
      </c>
      <c r="E42" s="1" t="n">
        <f aca="false">SUM(E$29:E$36)</f>
        <v>9532</v>
      </c>
      <c r="G42" s="0" t="n">
        <v>4</v>
      </c>
      <c r="H42" s="26" t="n">
        <f aca="false">LN(C42)</f>
        <v>7.60090245954208</v>
      </c>
      <c r="I42" s="26" t="n">
        <f aca="false">LN(D42)</f>
        <v>8.98719682066197</v>
      </c>
      <c r="J42" s="26" t="n">
        <f aca="false">LN(E42)</f>
        <v>9.16240983821863</v>
      </c>
      <c r="L42" s="27" t="s">
        <v>29</v>
      </c>
      <c r="M42" s="27"/>
      <c r="N42" s="27"/>
    </row>
    <row r="43" customFormat="false" ht="12.8" hidden="false" customHeight="false" outlineLevel="0" collapsed="false">
      <c r="B43" s="0" t="n">
        <v>5</v>
      </c>
      <c r="C43" s="0" t="n">
        <f aca="false">SUM(C$29:C$36)</f>
        <v>2000</v>
      </c>
      <c r="D43" s="1" t="n">
        <f aca="false">SUM(D$29:D$36)</f>
        <v>8000</v>
      </c>
      <c r="E43" s="1" t="n">
        <f aca="false">SUM(E$29:E$36)</f>
        <v>9532</v>
      </c>
      <c r="G43" s="0" t="n">
        <v>5</v>
      </c>
      <c r="H43" s="26" t="n">
        <f aca="false">LN(C43)</f>
        <v>7.60090245954208</v>
      </c>
      <c r="I43" s="26" t="n">
        <f aca="false">LN(D43)</f>
        <v>8.98719682066197</v>
      </c>
      <c r="J43" s="26" t="n">
        <f aca="false">LN(E43)</f>
        <v>9.16240983821863</v>
      </c>
      <c r="L43" s="27" t="n">
        <f aca="false">C29/C39</f>
        <v>0</v>
      </c>
      <c r="M43" s="27" t="n">
        <f aca="false">D29/D39</f>
        <v>0</v>
      </c>
      <c r="N43" s="27" t="n">
        <f aca="false">E29/E39</f>
        <v>0.000944187998321444</v>
      </c>
    </row>
    <row r="44" customFormat="false" ht="12.8" hidden="false" customHeight="false" outlineLevel="0" collapsed="false">
      <c r="B44" s="0" t="n">
        <v>6</v>
      </c>
      <c r="C44" s="0" t="n">
        <f aca="false">SUM(C$29:C$36)</f>
        <v>2000</v>
      </c>
      <c r="D44" s="1" t="n">
        <f aca="false">SUM(D$29:D$36)</f>
        <v>8000</v>
      </c>
      <c r="E44" s="1" t="n">
        <f aca="false">SUM(E$29:E$36)</f>
        <v>9532</v>
      </c>
      <c r="G44" s="0" t="n">
        <v>6</v>
      </c>
      <c r="H44" s="26" t="n">
        <f aca="false">LN(C44)</f>
        <v>7.60090245954208</v>
      </c>
      <c r="I44" s="26" t="n">
        <f aca="false">LN(D44)</f>
        <v>8.98719682066197</v>
      </c>
      <c r="J44" s="26" t="n">
        <f aca="false">LN(E44)</f>
        <v>9.16240983821863</v>
      </c>
      <c r="L44" s="27" t="n">
        <f aca="false">C30/C40</f>
        <v>0</v>
      </c>
      <c r="M44" s="27" t="n">
        <f aca="false">D30/D40</f>
        <v>0</v>
      </c>
      <c r="N44" s="27" t="n">
        <f aca="false">E30/E40</f>
        <v>0.000944187998321444</v>
      </c>
    </row>
    <row r="45" customFormat="false" ht="12.8" hidden="false" customHeight="false" outlineLevel="0" collapsed="false">
      <c r="B45" s="0" t="n">
        <v>7</v>
      </c>
      <c r="C45" s="0" t="n">
        <f aca="false">SUM(C$29:C$36)</f>
        <v>2000</v>
      </c>
      <c r="D45" s="1" t="n">
        <f aca="false">SUM(D$29:D$36)</f>
        <v>8000</v>
      </c>
      <c r="E45" s="1" t="n">
        <f aca="false">SUM(E$29:E$36)</f>
        <v>9532</v>
      </c>
      <c r="G45" s="0" t="n">
        <v>7</v>
      </c>
      <c r="H45" s="26" t="n">
        <f aca="false">LN(C45)</f>
        <v>7.60090245954208</v>
      </c>
      <c r="I45" s="26" t="n">
        <f aca="false">LN(D45)</f>
        <v>8.98719682066197</v>
      </c>
      <c r="J45" s="26" t="n">
        <f aca="false">LN(E45)</f>
        <v>9.16240983821863</v>
      </c>
      <c r="L45" s="27" t="n">
        <f aca="false">C31/C41</f>
        <v>0</v>
      </c>
      <c r="M45" s="27" t="n">
        <f aca="false">D31/D41</f>
        <v>0</v>
      </c>
      <c r="N45" s="27" t="n">
        <f aca="false">E31/E41</f>
        <v>0.000944187998321444</v>
      </c>
    </row>
    <row r="46" customFormat="false" ht="12.8" hidden="false" customHeight="false" outlineLevel="0" collapsed="false">
      <c r="B46" s="0" t="n">
        <v>8</v>
      </c>
      <c r="C46" s="0" t="n">
        <f aca="false">SUM(C$29:C$36)</f>
        <v>2000</v>
      </c>
      <c r="D46" s="1" t="n">
        <f aca="false">SUM(D$29:D$36)</f>
        <v>8000</v>
      </c>
      <c r="E46" s="1" t="n">
        <f aca="false">SUM(E$29:E$36)</f>
        <v>9532</v>
      </c>
      <c r="G46" s="0" t="n">
        <v>8</v>
      </c>
      <c r="H46" s="26" t="n">
        <f aca="false">LN(C46)</f>
        <v>7.60090245954208</v>
      </c>
      <c r="I46" s="26" t="n">
        <f aca="false">LN(D46)</f>
        <v>8.98719682066197</v>
      </c>
      <c r="J46" s="26" t="n">
        <f aca="false">LN(E46)</f>
        <v>9.16240983821863</v>
      </c>
      <c r="L46" s="27" t="n">
        <f aca="false">C32/C42</f>
        <v>0.242</v>
      </c>
      <c r="M46" s="27" t="n">
        <f aca="false">D32/D42</f>
        <v>0.242</v>
      </c>
      <c r="N46" s="27" t="n">
        <f aca="false">E32/E42</f>
        <v>0.24171212757029</v>
      </c>
    </row>
    <row r="47" customFormat="false" ht="12.8" hidden="false" customHeight="false" outlineLevel="0" collapsed="false">
      <c r="L47" s="27" t="n">
        <f aca="false">C33/C43</f>
        <v>0.242</v>
      </c>
      <c r="M47" s="27" t="n">
        <f aca="false">D33/D43</f>
        <v>0.242</v>
      </c>
      <c r="N47" s="27" t="n">
        <f aca="false">E33/E43</f>
        <v>0.24171212757029</v>
      </c>
    </row>
    <row r="48" customFormat="false" ht="12.8" hidden="false" customHeight="false" outlineLevel="0" collapsed="false">
      <c r="L48" s="27" t="n">
        <f aca="false">C34/C44</f>
        <v>0.242</v>
      </c>
      <c r="M48" s="27" t="n">
        <f aca="false">D34/D44</f>
        <v>0.242</v>
      </c>
      <c r="N48" s="27" t="n">
        <f aca="false">E34/E44</f>
        <v>0.24171212757029</v>
      </c>
    </row>
    <row r="49" customFormat="false" ht="12.8" hidden="false" customHeight="false" outlineLevel="0" collapsed="false">
      <c r="L49" s="27" t="n">
        <f aca="false">C35/C45</f>
        <v>0.242</v>
      </c>
      <c r="M49" s="27" t="n">
        <f aca="false">D35/D45</f>
        <v>0.242</v>
      </c>
      <c r="N49" s="27" t="n">
        <f aca="false">E35/E45</f>
        <v>0.24171212757029</v>
      </c>
    </row>
    <row r="50" customFormat="false" ht="12.8" hidden="false" customHeight="false" outlineLevel="0" collapsed="false">
      <c r="L50" s="27" t="n">
        <f aca="false">C36/C46</f>
        <v>0.032</v>
      </c>
      <c r="M50" s="27" t="n">
        <f aca="false">D36/D46</f>
        <v>0.032</v>
      </c>
      <c r="N50" s="27" t="n">
        <f aca="false">E36/E46</f>
        <v>0.0303189257238775</v>
      </c>
    </row>
    <row r="51" customFormat="false" ht="12.8" hidden="false" customHeight="false" outlineLevel="0" collapsed="false">
      <c r="K51" s="29" t="s">
        <v>28</v>
      </c>
      <c r="L51" s="0" t="n">
        <f aca="false">SUM(L46:L50)</f>
        <v>1</v>
      </c>
      <c r="M51" s="0" t="n">
        <f aca="false">SUM(M46:M50)</f>
        <v>1</v>
      </c>
      <c r="N51" s="0" t="n">
        <f aca="false">SUM(N43:N50)</f>
        <v>1</v>
      </c>
    </row>
    <row r="52" customFormat="false" ht="12.8" hidden="false" customHeight="false" outlineLevel="0" collapsed="false">
      <c r="L52" s="30" t="s">
        <v>30</v>
      </c>
      <c r="M52" s="30"/>
      <c r="N52" s="30"/>
    </row>
    <row r="53" customFormat="false" ht="12.8" hidden="false" customHeight="false" outlineLevel="0" collapsed="false">
      <c r="L53" s="30" t="e">
        <f aca="false">L33*L43</f>
        <v>#DIV/0!</v>
      </c>
      <c r="M53" s="30" t="e">
        <f aca="false">M33*M43</f>
        <v>#DIV/0!</v>
      </c>
      <c r="N53" s="30" t="n">
        <f aca="false">N33*N43</f>
        <v>0.000314729332773814</v>
      </c>
    </row>
    <row r="54" customFormat="false" ht="12.8" hidden="false" customHeight="false" outlineLevel="0" collapsed="false">
      <c r="L54" s="30" t="e">
        <f aca="false">L34*L44</f>
        <v>#DIV/0!</v>
      </c>
      <c r="M54" s="30" t="e">
        <f aca="false">M34*M44</f>
        <v>#DIV/0!</v>
      </c>
      <c r="N54" s="30" t="n">
        <f aca="false">N34*N44</f>
        <v>0.000314729332773814</v>
      </c>
    </row>
    <row r="55" customFormat="false" ht="12.8" hidden="false" customHeight="false" outlineLevel="0" collapsed="false">
      <c r="L55" s="30" t="e">
        <f aca="false">L35*L45</f>
        <v>#DIV/0!</v>
      </c>
      <c r="M55" s="30" t="e">
        <f aca="false">M35*M45</f>
        <v>#DIV/0!</v>
      </c>
      <c r="N55" s="30" t="n">
        <f aca="false">N35*N45</f>
        <v>0.000314729332773814</v>
      </c>
    </row>
    <row r="56" customFormat="false" ht="12.8" hidden="false" customHeight="false" outlineLevel="0" collapsed="false">
      <c r="L56" s="30" t="n">
        <f aca="false">L36*L46</f>
        <v>0.044</v>
      </c>
      <c r="M56" s="30" t="n">
        <f aca="false">M36*M46</f>
        <v>0.044</v>
      </c>
      <c r="N56" s="30" t="n">
        <f aca="false">N36*N46</f>
        <v>0.0453210239194293</v>
      </c>
    </row>
    <row r="57" customFormat="false" ht="12.8" hidden="false" customHeight="false" outlineLevel="0" collapsed="false">
      <c r="L57" s="30" t="n">
        <f aca="false">L37*L47</f>
        <v>0.055</v>
      </c>
      <c r="M57" s="30" t="n">
        <f aca="false">M37*M47</f>
        <v>0.055</v>
      </c>
      <c r="N57" s="30" t="n">
        <f aca="false">N37*N47</f>
        <v>0.0553923625681914</v>
      </c>
    </row>
    <row r="58" customFormat="false" ht="12.8" hidden="false" customHeight="false" outlineLevel="0" collapsed="false">
      <c r="L58" s="30" t="n">
        <f aca="false">L38*L48</f>
        <v>0.066</v>
      </c>
      <c r="M58" s="30" t="n">
        <f aca="false">M38*M48</f>
        <v>0.066</v>
      </c>
      <c r="N58" s="30" t="n">
        <f aca="false">N38*N48</f>
        <v>0.0654637012169534</v>
      </c>
    </row>
    <row r="59" customFormat="false" ht="12.8" hidden="false" customHeight="false" outlineLevel="0" collapsed="false">
      <c r="L59" s="30" t="n">
        <f aca="false">L39*L49</f>
        <v>0.077</v>
      </c>
      <c r="M59" s="30" t="n">
        <f aca="false">M39*M49</f>
        <v>0.077</v>
      </c>
      <c r="N59" s="30" t="n">
        <f aca="false">N39*N49</f>
        <v>0.0755350398657155</v>
      </c>
    </row>
    <row r="60" customFormat="false" ht="12.8" hidden="false" customHeight="false" outlineLevel="0" collapsed="false">
      <c r="L60" s="30" t="n">
        <f aca="false">L40*L50</f>
        <v>0.032</v>
      </c>
      <c r="M60" s="30" t="n">
        <f aca="false">M40*M50</f>
        <v>0.032</v>
      </c>
      <c r="N60" s="30" t="n">
        <f aca="false">N40*N50</f>
        <v>0.0303189257238775</v>
      </c>
    </row>
    <row r="61" customFormat="false" ht="12.8" hidden="false" customHeight="false" outlineLevel="0" collapsed="false">
      <c r="K61" s="29" t="s">
        <v>28</v>
      </c>
      <c r="L61" s="0" t="n">
        <f aca="false">SUM(L56:L60)</f>
        <v>0.274</v>
      </c>
      <c r="M61" s="0" t="n">
        <f aca="false">SUM(M56:M60)</f>
        <v>0.274</v>
      </c>
      <c r="N61" s="0" t="n">
        <f aca="false">SUM(N53:N60)</f>
        <v>0.272975241292488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4" activeCellId="0" sqref="L3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7.64"/>
    <col collapsed="false" customWidth="true" hidden="false" outlineLevel="0" max="10" min="10" style="0" width="10.99"/>
  </cols>
  <sheetData>
    <row r="1" customFormat="false" ht="12.8" hidden="false" customHeight="false" outlineLevel="0" collapsed="false">
      <c r="B1" s="0" t="s">
        <v>0</v>
      </c>
      <c r="C1" s="0" t="n">
        <v>1</v>
      </c>
      <c r="D1" s="0" t="n">
        <v>2</v>
      </c>
      <c r="E1" s="0" t="n">
        <v>3</v>
      </c>
      <c r="G1" s="0" t="s">
        <v>1</v>
      </c>
      <c r="I1" s="0" t="s">
        <v>2</v>
      </c>
      <c r="J1" s="0" t="n">
        <f aca="false">SUM(C2:E9)</f>
        <v>158</v>
      </c>
    </row>
    <row r="2" customFormat="false" ht="12.8" hidden="false" customHeight="false" outlineLevel="0" collapsed="false">
      <c r="A2" s="1" t="s">
        <v>3</v>
      </c>
      <c r="B2" s="0" t="n">
        <v>1</v>
      </c>
      <c r="C2" s="2" t="n">
        <v>0</v>
      </c>
      <c r="D2" s="3" t="n">
        <f aca="false">C2*2</f>
        <v>0</v>
      </c>
      <c r="E2" s="4" t="n">
        <f aca="false">D2+1</f>
        <v>1</v>
      </c>
      <c r="G2" s="5" t="n">
        <v>1</v>
      </c>
      <c r="I2" s="0" t="s">
        <v>4</v>
      </c>
      <c r="J2" s="0" t="n">
        <f aca="false">SUM(L5:N7)</f>
        <v>158</v>
      </c>
    </row>
    <row r="3" customFormat="false" ht="12.8" hidden="false" customHeight="false" outlineLevel="0" collapsed="false">
      <c r="A3" s="0" t="s">
        <v>5</v>
      </c>
      <c r="B3" s="0" t="n">
        <v>2</v>
      </c>
      <c r="C3" s="6" t="n">
        <v>0</v>
      </c>
      <c r="D3" s="5" t="n">
        <f aca="false">C3*2</f>
        <v>0</v>
      </c>
      <c r="E3" s="7" t="n">
        <f aca="false">D3+1</f>
        <v>1</v>
      </c>
      <c r="G3" s="5" t="n">
        <v>1</v>
      </c>
    </row>
    <row r="4" customFormat="false" ht="12.8" hidden="false" customHeight="false" outlineLevel="0" collapsed="false">
      <c r="B4" s="0" t="n">
        <v>3</v>
      </c>
      <c r="C4" s="6" t="n">
        <v>0</v>
      </c>
      <c r="D4" s="5" t="n">
        <f aca="false">C4*2</f>
        <v>0</v>
      </c>
      <c r="E4" s="7" t="n">
        <f aca="false">D4+1</f>
        <v>1</v>
      </c>
      <c r="G4" s="5" t="n">
        <v>1</v>
      </c>
      <c r="J4" s="0" t="s">
        <v>6</v>
      </c>
      <c r="K4" s="0" t="s">
        <v>7</v>
      </c>
      <c r="L4" s="0" t="n">
        <v>1</v>
      </c>
      <c r="M4" s="0" t="n">
        <v>2</v>
      </c>
      <c r="N4" s="0" t="n">
        <v>3</v>
      </c>
    </row>
    <row r="5" customFormat="false" ht="12.8" hidden="false" customHeight="false" outlineLevel="0" collapsed="false">
      <c r="A5" s="0" t="s">
        <v>8</v>
      </c>
      <c r="B5" s="0" t="n">
        <v>4</v>
      </c>
      <c r="C5" s="6" t="n">
        <v>4</v>
      </c>
      <c r="D5" s="5" t="n">
        <f aca="false">C5*2</f>
        <v>8</v>
      </c>
      <c r="E5" s="7" t="n">
        <f aca="false">D5+1</f>
        <v>9</v>
      </c>
      <c r="G5" s="5" t="n">
        <v>2</v>
      </c>
      <c r="K5" s="0" t="n">
        <v>1</v>
      </c>
      <c r="L5" s="8" t="n">
        <f aca="false">SUM(C2:C4)</f>
        <v>0</v>
      </c>
      <c r="M5" s="9" t="n">
        <f aca="false">SUM(D2:D4)</f>
        <v>0</v>
      </c>
      <c r="N5" s="10" t="n">
        <f aca="false">SUM(E2:E4)</f>
        <v>3</v>
      </c>
      <c r="P5" s="26" t="e">
        <f aca="false">LN(L5)*3</f>
        <v>#VALUE!</v>
      </c>
      <c r="Q5" s="26" t="e">
        <f aca="false">LN(M5)*3</f>
        <v>#VALUE!</v>
      </c>
      <c r="R5" s="26" t="n">
        <f aca="false">LN(N5)*3</f>
        <v>3.29583686600433</v>
      </c>
    </row>
    <row r="6" customFormat="false" ht="12.8" hidden="false" customHeight="false" outlineLevel="0" collapsed="false">
      <c r="A6" s="0" t="s">
        <v>9</v>
      </c>
      <c r="B6" s="0" t="n">
        <v>5</v>
      </c>
      <c r="C6" s="6" t="n">
        <v>5</v>
      </c>
      <c r="D6" s="5" t="n">
        <f aca="false">C6*2</f>
        <v>10</v>
      </c>
      <c r="E6" s="7" t="n">
        <f aca="false">D6+1</f>
        <v>11</v>
      </c>
      <c r="G6" s="5" t="n">
        <v>2</v>
      </c>
      <c r="K6" s="0" t="n">
        <v>2</v>
      </c>
      <c r="L6" s="11" t="n">
        <f aca="false">SUM(C5:C8)</f>
        <v>22</v>
      </c>
      <c r="M6" s="12" t="n">
        <f aca="false">SUM(D5:D8)</f>
        <v>44</v>
      </c>
      <c r="N6" s="13" t="n">
        <f aca="false">SUM(E5:E8)</f>
        <v>48</v>
      </c>
      <c r="P6" s="32" t="n">
        <f aca="false">LN(L6)*4</f>
        <v>12.3641698134333</v>
      </c>
      <c r="Q6" s="32" t="n">
        <f aca="false">LN(M6)*4</f>
        <v>15.136758535673</v>
      </c>
      <c r="R6" s="32" t="n">
        <f aca="false">LN(N6)*4</f>
        <v>15.4848040436316</v>
      </c>
    </row>
    <row r="7" customFormat="false" ht="12.8" hidden="false" customHeight="false" outlineLevel="0" collapsed="false">
      <c r="B7" s="0" t="n">
        <v>6</v>
      </c>
      <c r="C7" s="6" t="n">
        <v>6</v>
      </c>
      <c r="D7" s="5" t="n">
        <f aca="false">C7*2</f>
        <v>12</v>
      </c>
      <c r="E7" s="7" t="n">
        <f aca="false">D7+1</f>
        <v>13</v>
      </c>
      <c r="G7" s="5" t="n">
        <v>2</v>
      </c>
      <c r="K7" s="0" t="n">
        <v>3</v>
      </c>
      <c r="L7" s="14" t="n">
        <f aca="false">C9</f>
        <v>8</v>
      </c>
      <c r="M7" s="15" t="n">
        <f aca="false">D9</f>
        <v>16</v>
      </c>
      <c r="N7" s="16" t="n">
        <f aca="false">E9</f>
        <v>17</v>
      </c>
      <c r="P7" s="32" t="n">
        <f aca="false">LN(L7)</f>
        <v>2.07944154167984</v>
      </c>
      <c r="Q7" s="32" t="n">
        <f aca="false">LN(M7)</f>
        <v>2.77258872223978</v>
      </c>
      <c r="R7" s="32" t="n">
        <f aca="false">LN(N7)</f>
        <v>2.83321334405622</v>
      </c>
    </row>
    <row r="8" customFormat="false" ht="12.8" hidden="false" customHeight="false" outlineLevel="0" collapsed="false">
      <c r="B8" s="0" t="n">
        <v>7</v>
      </c>
      <c r="C8" s="6" t="n">
        <v>7</v>
      </c>
      <c r="D8" s="5" t="n">
        <f aca="false">C8*2</f>
        <v>14</v>
      </c>
      <c r="E8" s="7" t="n">
        <f aca="false">D8+1</f>
        <v>15</v>
      </c>
      <c r="G8" s="5" t="n">
        <v>2</v>
      </c>
      <c r="P8" s="31" t="n">
        <f aca="false">SUM(P6:P7)</f>
        <v>14.4436113551131</v>
      </c>
      <c r="Q8" s="31" t="n">
        <f aca="false">SUM(Q6:Q7)</f>
        <v>17.9093472579128</v>
      </c>
      <c r="R8" s="31" t="n">
        <f aca="false">SUM(R6:R7)+R5</f>
        <v>21.6138542536921</v>
      </c>
    </row>
    <row r="9" customFormat="false" ht="12.8" hidden="false" customHeight="false" outlineLevel="0" collapsed="false">
      <c r="B9" s="0" t="n">
        <v>8</v>
      </c>
      <c r="C9" s="17" t="n">
        <v>8</v>
      </c>
      <c r="D9" s="18" t="n">
        <f aca="false">C9*2</f>
        <v>16</v>
      </c>
      <c r="E9" s="19" t="n">
        <f aca="false">D9+1</f>
        <v>17</v>
      </c>
      <c r="G9" s="5" t="n">
        <v>3</v>
      </c>
    </row>
    <row r="10" customFormat="false" ht="12.8" hidden="false" customHeight="false" outlineLevel="0" collapsed="false">
      <c r="J10" s="0" t="s">
        <v>10</v>
      </c>
      <c r="P10" s="26" t="e">
        <f aca="false">LN(L5)</f>
        <v>#VALUE!</v>
      </c>
      <c r="Q10" s="26" t="e">
        <f aca="false">LN(M5)</f>
        <v>#VALUE!</v>
      </c>
      <c r="R10" s="26" t="n">
        <f aca="false">LN(N5)</f>
        <v>1.09861228866811</v>
      </c>
    </row>
    <row r="11" customFormat="false" ht="12.8" hidden="false" customHeight="false" outlineLevel="0" collapsed="false">
      <c r="G11" s="20" t="s">
        <v>11</v>
      </c>
      <c r="K11" s="0" t="s">
        <v>0</v>
      </c>
      <c r="L11" s="0" t="n">
        <v>1</v>
      </c>
      <c r="M11" s="0" t="n">
        <v>2</v>
      </c>
      <c r="N11" s="0" t="n">
        <v>3</v>
      </c>
      <c r="P11" s="26" t="n">
        <f aca="false">LN(L6)</f>
        <v>3.09104245335832</v>
      </c>
      <c r="Q11" s="26" t="n">
        <f aca="false">LN(M6)</f>
        <v>3.78418963391826</v>
      </c>
      <c r="R11" s="26" t="n">
        <f aca="false">LN(N6)</f>
        <v>3.87120101090789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21" t="e">
        <f aca="false">LN(C2)</f>
        <v>#VALUE!</v>
      </c>
      <c r="D12" s="21" t="e">
        <f aca="false">LN(D2)</f>
        <v>#VALUE!</v>
      </c>
      <c r="E12" s="21" t="n">
        <f aca="false">LN(E2)</f>
        <v>0</v>
      </c>
      <c r="G12" s="22" t="s">
        <v>14</v>
      </c>
      <c r="K12" s="0" t="n">
        <v>1</v>
      </c>
      <c r="L12" s="12" t="n">
        <f aca="false">L5</f>
        <v>0</v>
      </c>
      <c r="M12" s="12" t="n">
        <f aca="false">M5</f>
        <v>0</v>
      </c>
      <c r="N12" s="12" t="n">
        <f aca="false">N5</f>
        <v>3</v>
      </c>
      <c r="P12" s="26" t="n">
        <f aca="false">LN(L7)</f>
        <v>2.07944154167984</v>
      </c>
      <c r="Q12" s="26" t="n">
        <f aca="false">LN(M7)</f>
        <v>2.77258872223978</v>
      </c>
      <c r="R12" s="26" t="n">
        <f aca="false">LN(N7)</f>
        <v>2.83321334405622</v>
      </c>
    </row>
    <row r="13" customFormat="false" ht="12.8" hidden="false" customHeight="false" outlineLevel="0" collapsed="false">
      <c r="C13" s="21" t="e">
        <f aca="false">LN(C3)</f>
        <v>#VALUE!</v>
      </c>
      <c r="D13" s="21" t="e">
        <f aca="false">LN(D3)</f>
        <v>#VALUE!</v>
      </c>
      <c r="E13" s="21" t="n">
        <f aca="false">LN(E3)</f>
        <v>0</v>
      </c>
      <c r="G13" s="23" t="e">
        <f aca="false">SUM(C12:E19)</f>
        <v>#VALUE!</v>
      </c>
      <c r="K13" s="0" t="n">
        <v>2</v>
      </c>
      <c r="L13" s="12" t="n">
        <f aca="false">L12</f>
        <v>0</v>
      </c>
      <c r="M13" s="12" t="n">
        <f aca="false">M12</f>
        <v>0</v>
      </c>
      <c r="N13" s="12" t="n">
        <f aca="false">N12</f>
        <v>3</v>
      </c>
    </row>
    <row r="14" customFormat="false" ht="12.8" hidden="false" customHeight="false" outlineLevel="0" collapsed="false">
      <c r="C14" s="21" t="e">
        <f aca="false">LN(C4)</f>
        <v>#VALUE!</v>
      </c>
      <c r="D14" s="21" t="e">
        <f aca="false">LN(D4)</f>
        <v>#VALUE!</v>
      </c>
      <c r="E14" s="21" t="n">
        <f aca="false">LN(E4)</f>
        <v>0</v>
      </c>
      <c r="G14" s="31" t="n">
        <f aca="false">SUM(C15:E19)</f>
        <v>33.7927555225887</v>
      </c>
      <c r="K14" s="0" t="n">
        <v>3</v>
      </c>
      <c r="L14" s="12" t="n">
        <f aca="false">L13</f>
        <v>0</v>
      </c>
      <c r="M14" s="12" t="n">
        <f aca="false">M13</f>
        <v>0</v>
      </c>
      <c r="N14" s="12" t="n">
        <f aca="false">N13</f>
        <v>3</v>
      </c>
    </row>
    <row r="15" customFormat="false" ht="12.8" hidden="false" customHeight="false" outlineLevel="0" collapsed="false">
      <c r="C15" s="21" t="n">
        <f aca="false">LN(C5)</f>
        <v>1.38629436111989</v>
      </c>
      <c r="D15" s="21" t="n">
        <f aca="false">LN(D5)</f>
        <v>2.07944154167984</v>
      </c>
      <c r="E15" s="21" t="n">
        <f aca="false">LN(E5)</f>
        <v>2.19722457733622</v>
      </c>
      <c r="K15" s="0" t="n">
        <v>4</v>
      </c>
      <c r="L15" s="12" t="n">
        <f aca="false">L6</f>
        <v>22</v>
      </c>
      <c r="M15" s="12" t="n">
        <f aca="false">M6</f>
        <v>44</v>
      </c>
      <c r="N15" s="12" t="n">
        <f aca="false">N6</f>
        <v>48</v>
      </c>
    </row>
    <row r="16" customFormat="false" ht="12.8" hidden="false" customHeight="false" outlineLevel="0" collapsed="false">
      <c r="C16" s="21" t="n">
        <f aca="false">LN(C6)</f>
        <v>1.6094379124341</v>
      </c>
      <c r="D16" s="21" t="n">
        <f aca="false">LN(D6)</f>
        <v>2.30258509299405</v>
      </c>
      <c r="E16" s="21" t="n">
        <f aca="false">LN(E6)</f>
        <v>2.39789527279837</v>
      </c>
      <c r="K16" s="0" t="n">
        <v>5</v>
      </c>
      <c r="L16" s="12" t="n">
        <f aca="false">L15</f>
        <v>22</v>
      </c>
      <c r="M16" s="12" t="n">
        <f aca="false">M15</f>
        <v>44</v>
      </c>
      <c r="N16" s="12" t="n">
        <f aca="false">N15</f>
        <v>48</v>
      </c>
    </row>
    <row r="17" customFormat="false" ht="12.8" hidden="false" customHeight="false" outlineLevel="0" collapsed="false">
      <c r="C17" s="21" t="n">
        <f aca="false">LN(C7)</f>
        <v>1.79175946922806</v>
      </c>
      <c r="D17" s="21" t="n">
        <f aca="false">LN(D7)</f>
        <v>2.484906649788</v>
      </c>
      <c r="E17" s="21" t="n">
        <f aca="false">LN(E7)</f>
        <v>2.56494935746154</v>
      </c>
      <c r="G17" s="24" t="s">
        <v>15</v>
      </c>
      <c r="K17" s="0" t="n">
        <v>6</v>
      </c>
      <c r="L17" s="12" t="n">
        <f aca="false">L16</f>
        <v>22</v>
      </c>
      <c r="M17" s="12" t="n">
        <f aca="false">M16</f>
        <v>44</v>
      </c>
      <c r="N17" s="12" t="n">
        <f aca="false">N16</f>
        <v>48</v>
      </c>
    </row>
    <row r="18" customFormat="false" ht="12.8" hidden="false" customHeight="false" outlineLevel="0" collapsed="false">
      <c r="C18" s="21" t="n">
        <f aca="false">LN(C8)</f>
        <v>1.94591014905531</v>
      </c>
      <c r="D18" s="21" t="n">
        <f aca="false">LN(D8)</f>
        <v>2.63905732961526</v>
      </c>
      <c r="E18" s="21" t="n">
        <f aca="false">LN(E8)</f>
        <v>2.70805020110221</v>
      </c>
      <c r="G18" s="25" t="e">
        <f aca="false">G13+G25+G32</f>
        <v>#VALUE!</v>
      </c>
      <c r="K18" s="0" t="n">
        <v>7</v>
      </c>
      <c r="L18" s="12" t="n">
        <f aca="false">L17</f>
        <v>22</v>
      </c>
      <c r="M18" s="12" t="n">
        <f aca="false">M17</f>
        <v>44</v>
      </c>
      <c r="N18" s="12" t="n">
        <f aca="false">N17</f>
        <v>48</v>
      </c>
    </row>
    <row r="19" customFormat="false" ht="12.8" hidden="false" customHeight="false" outlineLevel="0" collapsed="false">
      <c r="C19" s="21" t="n">
        <f aca="false">LN(C9)</f>
        <v>2.07944154167984</v>
      </c>
      <c r="D19" s="21" t="n">
        <f aca="false">LN(D9)</f>
        <v>2.77258872223978</v>
      </c>
      <c r="E19" s="21" t="n">
        <f aca="false">LN(E9)</f>
        <v>2.83321334405622</v>
      </c>
      <c r="G19" s="31" t="n">
        <f aca="false">G14+G27-H34</f>
        <v>-118.244504558075</v>
      </c>
      <c r="K19" s="0" t="n">
        <v>8</v>
      </c>
      <c r="L19" s="12" t="n">
        <f aca="false">L7</f>
        <v>8</v>
      </c>
      <c r="M19" s="12" t="n">
        <f aca="false">M7</f>
        <v>16</v>
      </c>
      <c r="N19" s="12" t="n">
        <f aca="false">N7</f>
        <v>17</v>
      </c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  <c r="J21" s="0" t="s">
        <v>17</v>
      </c>
    </row>
    <row r="22" customFormat="false" ht="12.8" hidden="false" customHeight="false" outlineLevel="0" collapsed="false">
      <c r="C22" s="0" t="s">
        <v>35</v>
      </c>
      <c r="K22" s="0" t="s">
        <v>0</v>
      </c>
      <c r="L22" s="0" t="n">
        <v>1</v>
      </c>
      <c r="M22" s="0" t="n">
        <v>2</v>
      </c>
      <c r="N22" s="0" t="n">
        <v>3</v>
      </c>
    </row>
    <row r="23" customFormat="false" ht="12.8" hidden="false" customHeight="false" outlineLevel="0" collapsed="false">
      <c r="C23" s="0" t="s">
        <v>36</v>
      </c>
      <c r="G23" s="20" t="s">
        <v>18</v>
      </c>
      <c r="K23" s="0" t="n">
        <v>1</v>
      </c>
      <c r="L23" s="21" t="e">
        <f aca="false">LN(L12)</f>
        <v>#VALUE!</v>
      </c>
      <c r="M23" s="21" t="e">
        <f aca="false">LN(M12)</f>
        <v>#VALUE!</v>
      </c>
      <c r="N23" s="21" t="n">
        <f aca="false">LN(N12)</f>
        <v>1.09861228866811</v>
      </c>
    </row>
    <row r="24" customFormat="false" ht="12.8" hidden="false" customHeight="false" outlineLevel="0" collapsed="false">
      <c r="G24" s="22" t="s">
        <v>19</v>
      </c>
      <c r="H24" s="22"/>
      <c r="K24" s="0" t="n">
        <v>2</v>
      </c>
      <c r="L24" s="21" t="e">
        <f aca="false">LN(L13)</f>
        <v>#VALUE!</v>
      </c>
      <c r="M24" s="21" t="e">
        <f aca="false">LN(M13)</f>
        <v>#VALUE!</v>
      </c>
      <c r="N24" s="21" t="n">
        <f aca="false">LN(N13)</f>
        <v>1.09861228866811</v>
      </c>
    </row>
    <row r="25" customFormat="false" ht="12.8" hidden="false" customHeight="false" outlineLevel="0" collapsed="false">
      <c r="G25" s="23" t="e">
        <f aca="false">SUM(L23:N30)</f>
        <v>#VALUE!</v>
      </c>
      <c r="K25" s="0" t="n">
        <v>3</v>
      </c>
      <c r="L25" s="21" t="e">
        <f aca="false">LN(L14)</f>
        <v>#VALUE!</v>
      </c>
      <c r="M25" s="21" t="e">
        <f aca="false">LN(M14)</f>
        <v>#VALUE!</v>
      </c>
      <c r="N25" s="21" t="n">
        <f aca="false">LN(N14)</f>
        <v>1.09861228866811</v>
      </c>
    </row>
    <row r="26" customFormat="false" ht="12.8" hidden="false" customHeight="false" outlineLevel="0" collapsed="false">
      <c r="G26" s="0" t="s">
        <v>20</v>
      </c>
      <c r="H26" s="26" t="e">
        <f aca="false">SUM(P5:R7)</f>
        <v>#VALUE!</v>
      </c>
      <c r="K26" s="0" t="n">
        <v>4</v>
      </c>
      <c r="L26" s="21" t="n">
        <f aca="false">LN(L15)</f>
        <v>3.09104245335832</v>
      </c>
      <c r="M26" s="21" t="n">
        <f aca="false">LN(M15)</f>
        <v>3.78418963391826</v>
      </c>
      <c r="N26" s="21" t="n">
        <f aca="false">LN(N15)</f>
        <v>3.87120101090789</v>
      </c>
    </row>
    <row r="27" customFormat="false" ht="12.8" hidden="false" customHeight="false" outlineLevel="0" collapsed="false">
      <c r="G27" s="31" t="n">
        <f aca="false">SUM(P6:R7,R5)</f>
        <v>53.966812866718</v>
      </c>
      <c r="K27" s="0" t="n">
        <v>5</v>
      </c>
      <c r="L27" s="21" t="n">
        <f aca="false">LN(L16)</f>
        <v>3.09104245335832</v>
      </c>
      <c r="M27" s="21" t="n">
        <f aca="false">LN(M16)</f>
        <v>3.78418963391826</v>
      </c>
      <c r="N27" s="21" t="n">
        <f aca="false">LN(N16)</f>
        <v>3.87120101090789</v>
      </c>
    </row>
    <row r="28" customFormat="false" ht="12.8" hidden="false" customHeight="false" outlineLevel="0" collapsed="false">
      <c r="B28" s="0" t="s">
        <v>21</v>
      </c>
      <c r="K28" s="0" t="n">
        <v>6</v>
      </c>
      <c r="L28" s="21" t="n">
        <f aca="false">LN(L17)</f>
        <v>3.09104245335832</v>
      </c>
      <c r="M28" s="21" t="n">
        <f aca="false">LN(M17)</f>
        <v>3.78418963391826</v>
      </c>
      <c r="N28" s="21" t="n">
        <f aca="false">LN(N17)</f>
        <v>3.87120101090789</v>
      </c>
    </row>
    <row r="29" customFormat="false" ht="12.8" hidden="false" customHeight="false" outlineLevel="0" collapsed="false">
      <c r="C29" s="0" t="n">
        <f aca="false">L12^2</f>
        <v>0</v>
      </c>
      <c r="D29" s="1" t="n">
        <f aca="false">M12^2</f>
        <v>0</v>
      </c>
      <c r="E29" s="1" t="n">
        <f aca="false">N12^2</f>
        <v>9</v>
      </c>
      <c r="K29" s="0" t="n">
        <v>7</v>
      </c>
      <c r="L29" s="21" t="n">
        <f aca="false">LN(L18)</f>
        <v>3.09104245335832</v>
      </c>
      <c r="M29" s="21" t="n">
        <f aca="false">LN(M18)</f>
        <v>3.78418963391826</v>
      </c>
      <c r="N29" s="21" t="n">
        <f aca="false">LN(N18)</f>
        <v>3.87120101090789</v>
      </c>
    </row>
    <row r="30" customFormat="false" ht="12.8" hidden="false" customHeight="false" outlineLevel="0" collapsed="false">
      <c r="C30" s="0" t="n">
        <f aca="false">L13^2</f>
        <v>0</v>
      </c>
      <c r="D30" s="1" t="n">
        <f aca="false">M13^2</f>
        <v>0</v>
      </c>
      <c r="E30" s="1" t="n">
        <f aca="false">N13^2</f>
        <v>9</v>
      </c>
      <c r="G30" s="20" t="s">
        <v>22</v>
      </c>
      <c r="K30" s="0" t="n">
        <v>8</v>
      </c>
      <c r="L30" s="21" t="n">
        <f aca="false">LN(L19)</f>
        <v>2.07944154167984</v>
      </c>
      <c r="M30" s="21" t="n">
        <f aca="false">LN(M19)</f>
        <v>2.77258872223978</v>
      </c>
      <c r="N30" s="21" t="n">
        <f aca="false">LN(N19)</f>
        <v>2.83321334405622</v>
      </c>
    </row>
    <row r="31" customFormat="false" ht="12.8" hidden="false" customHeight="false" outlineLevel="0" collapsed="false">
      <c r="C31" s="0" t="n">
        <f aca="false">L14^2</f>
        <v>0</v>
      </c>
      <c r="D31" s="1" t="n">
        <f aca="false">M14^2</f>
        <v>0</v>
      </c>
      <c r="E31" s="1" t="n">
        <f aca="false">N14^2</f>
        <v>9</v>
      </c>
      <c r="G31" s="22" t="s">
        <v>23</v>
      </c>
      <c r="H31" s="22"/>
      <c r="I31" s="22"/>
    </row>
    <row r="32" customFormat="false" ht="12.8" hidden="false" customHeight="false" outlineLevel="0" collapsed="false">
      <c r="C32" s="0" t="n">
        <f aca="false">L15^2</f>
        <v>484</v>
      </c>
      <c r="D32" s="1" t="n">
        <f aca="false">M15^2</f>
        <v>1936</v>
      </c>
      <c r="E32" s="1" t="n">
        <f aca="false">N15^2</f>
        <v>2304</v>
      </c>
      <c r="G32" s="23" t="n">
        <f aca="false">SUM(H39:J46)</f>
        <v>206.004072947381</v>
      </c>
    </row>
    <row r="33" customFormat="false" ht="12.8" hidden="false" customHeight="false" outlineLevel="0" collapsed="false">
      <c r="C33" s="0" t="n">
        <f aca="false">L16^2</f>
        <v>484</v>
      </c>
      <c r="D33" s="1" t="n">
        <f aca="false">M16^2</f>
        <v>1936</v>
      </c>
      <c r="E33" s="1" t="n">
        <f aca="false">N16^2</f>
        <v>2304</v>
      </c>
      <c r="G33" s="0" t="s">
        <v>20</v>
      </c>
      <c r="H33" s="26" t="n">
        <f aca="false">SUM(H39:J39)*8</f>
        <v>206.004072947381</v>
      </c>
    </row>
    <row r="34" customFormat="false" ht="12.8" hidden="false" customHeight="false" outlineLevel="0" collapsed="false">
      <c r="C34" s="0" t="n">
        <f aca="false">L17^2</f>
        <v>484</v>
      </c>
      <c r="D34" s="1" t="n">
        <f aca="false">M17^2</f>
        <v>1936</v>
      </c>
      <c r="E34" s="1" t="n">
        <f aca="false">N17^2</f>
        <v>2304</v>
      </c>
      <c r="G34" s="0" t="s">
        <v>25</v>
      </c>
      <c r="H34" s="31" t="n">
        <f aca="false">SUM(P38:R38)*8</f>
        <v>206.004072947381</v>
      </c>
      <c r="P34" s="0" t="n">
        <f aca="false">L5^2*3</f>
        <v>0</v>
      </c>
      <c r="Q34" s="0" t="n">
        <f aca="false">M5^2*3</f>
        <v>0</v>
      </c>
      <c r="R34" s="0" t="n">
        <f aca="false">N5^2*3</f>
        <v>27</v>
      </c>
    </row>
    <row r="35" customFormat="false" ht="12.8" hidden="false" customHeight="false" outlineLevel="0" collapsed="false">
      <c r="C35" s="0" t="n">
        <f aca="false">L18^2</f>
        <v>484</v>
      </c>
      <c r="D35" s="1" t="n">
        <f aca="false">M18^2</f>
        <v>1936</v>
      </c>
      <c r="E35" s="1" t="n">
        <f aca="false">N18^2</f>
        <v>2304</v>
      </c>
      <c r="P35" s="1" t="n">
        <f aca="false">L6^2*4</f>
        <v>1936</v>
      </c>
      <c r="Q35" s="1" t="n">
        <f aca="false">M6^2*4</f>
        <v>7744</v>
      </c>
      <c r="R35" s="1" t="n">
        <f aca="false">N6^2*4</f>
        <v>9216</v>
      </c>
    </row>
    <row r="36" customFormat="false" ht="12.8" hidden="false" customHeight="false" outlineLevel="0" collapsed="false">
      <c r="C36" s="0" t="n">
        <f aca="false">L19^2</f>
        <v>64</v>
      </c>
      <c r="D36" s="1" t="n">
        <f aca="false">M19^2</f>
        <v>256</v>
      </c>
      <c r="E36" s="1" t="n">
        <f aca="false">N19^2</f>
        <v>289</v>
      </c>
      <c r="P36" s="1" t="n">
        <f aca="false">L7^2</f>
        <v>64</v>
      </c>
      <c r="Q36" s="1" t="n">
        <f aca="false">M7^2</f>
        <v>256</v>
      </c>
      <c r="R36" s="1" t="n">
        <f aca="false">N7^2</f>
        <v>289</v>
      </c>
    </row>
    <row r="37" customFormat="false" ht="12.8" hidden="false" customHeight="false" outlineLevel="0" collapsed="false">
      <c r="D37" s="1"/>
      <c r="E37" s="1"/>
    </row>
    <row r="38" customFormat="false" ht="12.8" hidden="false" customHeight="false" outlineLevel="0" collapsed="false">
      <c r="B38" s="1" t="s">
        <v>26</v>
      </c>
      <c r="D38" s="1"/>
      <c r="E38" s="1"/>
      <c r="G38" s="1" t="s">
        <v>27</v>
      </c>
      <c r="I38" s="1"/>
      <c r="J38" s="1"/>
      <c r="P38" s="0" t="n">
        <f aca="false">LN(SUM(P34:P36))</f>
        <v>7.60090245954208</v>
      </c>
      <c r="Q38" s="1" t="n">
        <f aca="false">LN(SUM(Q34:Q36))</f>
        <v>8.98719682066197</v>
      </c>
      <c r="R38" s="1" t="n">
        <f aca="false">LN(SUM(R34:R36))</f>
        <v>9.16240983821863</v>
      </c>
    </row>
    <row r="39" customFormat="false" ht="12.8" hidden="false" customHeight="false" outlineLevel="0" collapsed="false">
      <c r="B39" s="0" t="n">
        <v>1</v>
      </c>
      <c r="C39" s="0" t="n">
        <f aca="false">SUM(C$29:C$36)</f>
        <v>2000</v>
      </c>
      <c r="D39" s="1" t="n">
        <f aca="false">SUM(D$29:D$36)</f>
        <v>8000</v>
      </c>
      <c r="E39" s="1" t="n">
        <f aca="false">SUM(E$29:E$36)</f>
        <v>9532</v>
      </c>
      <c r="G39" s="0" t="n">
        <v>1</v>
      </c>
      <c r="H39" s="26" t="n">
        <f aca="false">LN(C39)</f>
        <v>7.60090245954208</v>
      </c>
      <c r="I39" s="26" t="n">
        <f aca="false">LN(D39)</f>
        <v>8.98719682066197</v>
      </c>
      <c r="J39" s="26" t="n">
        <f aca="false">LN(E39)</f>
        <v>9.16240983821863</v>
      </c>
    </row>
    <row r="40" customFormat="false" ht="12.8" hidden="false" customHeight="false" outlineLevel="0" collapsed="false">
      <c r="B40" s="0" t="n">
        <v>2</v>
      </c>
      <c r="C40" s="0" t="n">
        <f aca="false">SUM(C$29:C$36)</f>
        <v>2000</v>
      </c>
      <c r="D40" s="1" t="n">
        <f aca="false">SUM(D$29:D$36)</f>
        <v>8000</v>
      </c>
      <c r="E40" s="1" t="n">
        <f aca="false">SUM(E$29:E$36)</f>
        <v>9532</v>
      </c>
      <c r="G40" s="0" t="n">
        <v>2</v>
      </c>
      <c r="H40" s="26" t="n">
        <f aca="false">LN(C40)</f>
        <v>7.60090245954208</v>
      </c>
      <c r="I40" s="26" t="n">
        <f aca="false">LN(D40)</f>
        <v>8.98719682066197</v>
      </c>
      <c r="J40" s="26" t="n">
        <f aca="false">LN(E40)</f>
        <v>9.16240983821863</v>
      </c>
    </row>
    <row r="41" customFormat="false" ht="12.8" hidden="false" customHeight="false" outlineLevel="0" collapsed="false">
      <c r="B41" s="0" t="n">
        <v>3</v>
      </c>
      <c r="C41" s="0" t="n">
        <f aca="false">SUM(C$29:C$36)</f>
        <v>2000</v>
      </c>
      <c r="D41" s="1" t="n">
        <f aca="false">SUM(D$29:D$36)</f>
        <v>8000</v>
      </c>
      <c r="E41" s="1" t="n">
        <f aca="false">SUM(E$29:E$36)</f>
        <v>9532</v>
      </c>
      <c r="G41" s="0" t="n">
        <v>3</v>
      </c>
      <c r="H41" s="26" t="n">
        <f aca="false">LN(C41)</f>
        <v>7.60090245954208</v>
      </c>
      <c r="I41" s="26" t="n">
        <f aca="false">LN(D41)</f>
        <v>8.98719682066197</v>
      </c>
      <c r="J41" s="26" t="n">
        <f aca="false">LN(E41)</f>
        <v>9.16240983821863</v>
      </c>
    </row>
    <row r="42" customFormat="false" ht="12.8" hidden="false" customHeight="false" outlineLevel="0" collapsed="false">
      <c r="B42" s="0" t="n">
        <v>4</v>
      </c>
      <c r="C42" s="0" t="n">
        <f aca="false">SUM(C$29:C$36)</f>
        <v>2000</v>
      </c>
      <c r="D42" s="1" t="n">
        <f aca="false">SUM(D$29:D$36)</f>
        <v>8000</v>
      </c>
      <c r="E42" s="1" t="n">
        <f aca="false">SUM(E$29:E$36)</f>
        <v>9532</v>
      </c>
      <c r="G42" s="0" t="n">
        <v>4</v>
      </c>
      <c r="H42" s="26" t="n">
        <f aca="false">LN(C42)</f>
        <v>7.60090245954208</v>
      </c>
      <c r="I42" s="26" t="n">
        <f aca="false">LN(D42)</f>
        <v>8.98719682066197</v>
      </c>
      <c r="J42" s="26" t="n">
        <f aca="false">LN(E42)</f>
        <v>9.16240983821863</v>
      </c>
    </row>
    <row r="43" customFormat="false" ht="12.8" hidden="false" customHeight="false" outlineLevel="0" collapsed="false">
      <c r="B43" s="0" t="n">
        <v>5</v>
      </c>
      <c r="C43" s="0" t="n">
        <f aca="false">SUM(C$29:C$36)</f>
        <v>2000</v>
      </c>
      <c r="D43" s="1" t="n">
        <f aca="false">SUM(D$29:D$36)</f>
        <v>8000</v>
      </c>
      <c r="E43" s="1" t="n">
        <f aca="false">SUM(E$29:E$36)</f>
        <v>9532</v>
      </c>
      <c r="G43" s="0" t="n">
        <v>5</v>
      </c>
      <c r="H43" s="26" t="n">
        <f aca="false">LN(C43)</f>
        <v>7.60090245954208</v>
      </c>
      <c r="I43" s="26" t="n">
        <f aca="false">LN(D43)</f>
        <v>8.98719682066197</v>
      </c>
      <c r="J43" s="26" t="n">
        <f aca="false">LN(E43)</f>
        <v>9.16240983821863</v>
      </c>
    </row>
    <row r="44" customFormat="false" ht="12.8" hidden="false" customHeight="false" outlineLevel="0" collapsed="false">
      <c r="B44" s="0" t="n">
        <v>6</v>
      </c>
      <c r="C44" s="0" t="n">
        <f aca="false">SUM(C$29:C$36)</f>
        <v>2000</v>
      </c>
      <c r="D44" s="1" t="n">
        <f aca="false">SUM(D$29:D$36)</f>
        <v>8000</v>
      </c>
      <c r="E44" s="1" t="n">
        <f aca="false">SUM(E$29:E$36)</f>
        <v>9532</v>
      </c>
      <c r="G44" s="0" t="n">
        <v>6</v>
      </c>
      <c r="H44" s="26" t="n">
        <f aca="false">LN(C44)</f>
        <v>7.60090245954208</v>
      </c>
      <c r="I44" s="26" t="n">
        <f aca="false">LN(D44)</f>
        <v>8.98719682066197</v>
      </c>
      <c r="J44" s="26" t="n">
        <f aca="false">LN(E44)</f>
        <v>9.16240983821863</v>
      </c>
    </row>
    <row r="45" customFormat="false" ht="12.8" hidden="false" customHeight="false" outlineLevel="0" collapsed="false">
      <c r="B45" s="0" t="n">
        <v>7</v>
      </c>
      <c r="C45" s="0" t="n">
        <f aca="false">SUM(C$29:C$36)</f>
        <v>2000</v>
      </c>
      <c r="D45" s="1" t="n">
        <f aca="false">SUM(D$29:D$36)</f>
        <v>8000</v>
      </c>
      <c r="E45" s="1" t="n">
        <f aca="false">SUM(E$29:E$36)</f>
        <v>9532</v>
      </c>
      <c r="G45" s="0" t="n">
        <v>7</v>
      </c>
      <c r="H45" s="26" t="n">
        <f aca="false">LN(C45)</f>
        <v>7.60090245954208</v>
      </c>
      <c r="I45" s="26" t="n">
        <f aca="false">LN(D45)</f>
        <v>8.98719682066197</v>
      </c>
      <c r="J45" s="26" t="n">
        <f aca="false">LN(E45)</f>
        <v>9.16240983821863</v>
      </c>
    </row>
    <row r="46" customFormat="false" ht="12.8" hidden="false" customHeight="false" outlineLevel="0" collapsed="false">
      <c r="B46" s="0" t="n">
        <v>8</v>
      </c>
      <c r="C46" s="0" t="n">
        <f aca="false">SUM(C$29:C$36)</f>
        <v>2000</v>
      </c>
      <c r="D46" s="1" t="n">
        <f aca="false">SUM(D$29:D$36)</f>
        <v>8000</v>
      </c>
      <c r="E46" s="1" t="n">
        <f aca="false">SUM(E$29:E$36)</f>
        <v>9532</v>
      </c>
      <c r="G46" s="0" t="n">
        <v>8</v>
      </c>
      <c r="H46" s="26" t="n">
        <f aca="false">LN(C46)</f>
        <v>7.60090245954208</v>
      </c>
      <c r="I46" s="26" t="n">
        <f aca="false">LN(D46)</f>
        <v>8.98719682066197</v>
      </c>
      <c r="J46" s="26" t="n">
        <f aca="false">LN(E46)</f>
        <v>9.16240983821863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 t="s">
        <v>32</v>
      </c>
      <c r="C1" s="2" t="s">
        <v>33</v>
      </c>
      <c r="D1" s="5" t="s">
        <v>34</v>
      </c>
    </row>
    <row r="2" customFormat="false" ht="12.8" hidden="false" customHeight="false" outlineLevel="0" collapsed="false">
      <c r="A2" s="2" t="n">
        <f aca="false">with_zeros!C2</f>
        <v>0</v>
      </c>
      <c r="B2" s="2" t="n">
        <f aca="false">with_zeros!D2</f>
        <v>0</v>
      </c>
      <c r="C2" s="2" t="n">
        <f aca="false">with_zeros!E2</f>
        <v>1</v>
      </c>
      <c r="D2" s="5" t="n">
        <v>1</v>
      </c>
    </row>
    <row r="3" customFormat="false" ht="12.8" hidden="false" customHeight="false" outlineLevel="0" collapsed="false">
      <c r="A3" s="2" t="n">
        <f aca="false">with_zeros!C3</f>
        <v>0</v>
      </c>
      <c r="B3" s="2" t="n">
        <f aca="false">with_zeros!D3</f>
        <v>0</v>
      </c>
      <c r="C3" s="2" t="n">
        <f aca="false">with_zeros!E3</f>
        <v>1</v>
      </c>
      <c r="D3" s="5" t="n">
        <v>1</v>
      </c>
    </row>
    <row r="4" customFormat="false" ht="12.8" hidden="false" customHeight="false" outlineLevel="0" collapsed="false">
      <c r="A4" s="2" t="n">
        <f aca="false">with_zeros!C4</f>
        <v>0</v>
      </c>
      <c r="B4" s="2" t="n">
        <f aca="false">with_zeros!D4</f>
        <v>0</v>
      </c>
      <c r="C4" s="2" t="n">
        <f aca="false">with_zeros!E4</f>
        <v>1</v>
      </c>
      <c r="D4" s="5" t="n">
        <v>1</v>
      </c>
    </row>
    <row r="5" customFormat="false" ht="12.8" hidden="false" customHeight="false" outlineLevel="0" collapsed="false">
      <c r="A5" s="2" t="n">
        <f aca="false">with_zeros!C5</f>
        <v>4</v>
      </c>
      <c r="B5" s="2" t="n">
        <f aca="false">with_zeros!D5</f>
        <v>8</v>
      </c>
      <c r="C5" s="2" t="n">
        <f aca="false">with_zeros!E5</f>
        <v>9</v>
      </c>
      <c r="D5" s="5" t="n">
        <v>2</v>
      </c>
    </row>
    <row r="6" customFormat="false" ht="12.8" hidden="false" customHeight="false" outlineLevel="0" collapsed="false">
      <c r="A6" s="2" t="n">
        <f aca="false">with_zeros!C6</f>
        <v>5</v>
      </c>
      <c r="B6" s="2" t="n">
        <f aca="false">with_zeros!D6</f>
        <v>10</v>
      </c>
      <c r="C6" s="2" t="n">
        <f aca="false">with_zeros!E6</f>
        <v>11</v>
      </c>
      <c r="D6" s="5" t="n">
        <v>2</v>
      </c>
    </row>
    <row r="7" customFormat="false" ht="12.8" hidden="false" customHeight="false" outlineLevel="0" collapsed="false">
      <c r="A7" s="2" t="n">
        <f aca="false">with_zeros!C7</f>
        <v>6</v>
      </c>
      <c r="B7" s="2" t="n">
        <f aca="false">with_zeros!D7</f>
        <v>12</v>
      </c>
      <c r="C7" s="2" t="n">
        <f aca="false">with_zeros!E7</f>
        <v>13</v>
      </c>
      <c r="D7" s="5" t="n">
        <v>2</v>
      </c>
    </row>
    <row r="8" customFormat="false" ht="12.8" hidden="false" customHeight="false" outlineLevel="0" collapsed="false">
      <c r="A8" s="2" t="n">
        <f aca="false">with_zeros!C8</f>
        <v>7</v>
      </c>
      <c r="B8" s="2" t="n">
        <f aca="false">with_zeros!D8</f>
        <v>14</v>
      </c>
      <c r="C8" s="2" t="n">
        <f aca="false">with_zeros!E8</f>
        <v>15</v>
      </c>
      <c r="D8" s="5" t="n">
        <v>2</v>
      </c>
    </row>
    <row r="9" customFormat="false" ht="12.8" hidden="false" customHeight="false" outlineLevel="0" collapsed="false">
      <c r="A9" s="2" t="n">
        <f aca="false">with_zeros!C9</f>
        <v>8</v>
      </c>
      <c r="B9" s="2" t="n">
        <f aca="false">with_zeros!D9</f>
        <v>16</v>
      </c>
      <c r="C9" s="2" t="n">
        <f aca="false">with_zeros!E9</f>
        <v>17</v>
      </c>
      <c r="D9" s="5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2023-08-24T23:56:36Z</dcterms:created>
  <dc:creator/>
  <dc:description/>
  <dc:language>en-US</dc:language>
  <cp:lastModifiedBy/>
  <dcterms:modified xsi:type="dcterms:W3CDTF">2023-09-21T15:18:25Z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