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<sst xmlns="http://schemas.openxmlformats.org/spreadsheetml/2006/main" count="33" uniqueCount="30">
  <si>
    <t xml:space="preserve">J / iota</t>
  </si>
  <si>
    <t xml:space="preserve">Gamma =</t>
  </si>
  <si>
    <t xml:space="preserve">sum z =</t>
  </si>
  <si>
    <t xml:space="preserve">x^\tilde\eta = </t>
  </si>
  <si>
    <t xml:space="preserve">sum z_\g\i = </t>
  </si>
  <si>
    <t xml:space="preserve">z</t>
  </si>
  <si>
    <t xml:space="preserve">z_\g\i = </t>
  </si>
  <si>
    <t xml:space="preserve">Gamma / iota</t>
  </si>
  <si>
    <t xml:space="preserve">Eta = 0</t>
  </si>
  <si>
    <t xml:space="preserve">Theta = 1</t>
  </si>
  <si>
    <t xml:space="preserve">z_\g\i expanded = </t>
  </si>
  <si>
    <t xml:space="preserve">TERM 3</t>
  </si>
  <si>
    <t xml:space="preserve">Term 3 = </t>
  </si>
  <si>
    <t xml:space="preserve">log(z)</t>
  </si>
  <si>
    <t xml:space="preserve">sum log(z) =</t>
  </si>
  <si>
    <t xml:space="preserve">TOTAL LIKELIHOOD</t>
  </si>
  <si>
    <t xml:space="preserve">log(z_ig_expanded) = </t>
  </si>
  <si>
    <t xml:space="preserve">TERM 1</t>
  </si>
  <si>
    <t xml:space="preserve">sum log(z_ig_expanded) =</t>
  </si>
  <si>
    <t xml:space="preserve">check</t>
  </si>
  <si>
    <t xml:space="preserve">z_\ig_expand ^ 2 = </t>
  </si>
  <si>
    <t xml:space="preserve">TERM 2</t>
  </si>
  <si>
    <t xml:space="preserve">sum(Log (sum_\g   z_\ig_expand ^ 2) ) =</t>
  </si>
  <si>
    <t xml:space="preserve">Check 2</t>
  </si>
  <si>
    <t xml:space="preserve">sum_\g   z_\ig_expand ^ 2 = </t>
  </si>
  <si>
    <t xml:space="preserve">Log (sum_\g   z_\ig_expand ^ 2) = </t>
  </si>
  <si>
    <t xml:space="preserve">i1</t>
  </si>
  <si>
    <t xml:space="preserve">i2</t>
  </si>
  <si>
    <t xml:space="preserve">i3</t>
  </si>
  <si>
    <t xml:space="preserve">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</si>
</sst>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sz val="10"/>
      <color rgb="FFC9211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729FCF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188</v>
      </c>
    </row>
    <row r="2" customFormat="false" ht="12.8" hidden="false" customHeight="false" outlineLevel="0" collapsed="false">
      <c r="A2" s="1" t="s">
        <v>3</v>
      </c>
      <c r="B2" s="0" t="n">
        <v>1</v>
      </c>
      <c r="C2" s="2" t="n">
        <v>1</v>
      </c>
      <c r="D2" s="3" t="n">
        <f aca="false">C2*2</f>
        <v>2</v>
      </c>
      <c r="E2" s="4" t="n">
        <f aca="false">D2+1</f>
        <v>3</v>
      </c>
      <c r="G2" s="5" t="n">
        <v>1</v>
      </c>
      <c r="I2" s="0" t="s">
        <v>4</v>
      </c>
      <c r="J2" s="0" t="n">
        <f aca="false">SUM(L5:N7)</f>
        <v>188</v>
      </c>
    </row>
    <row r="3" customFormat="false" ht="12.8" hidden="false" customHeight="false" outlineLevel="0" collapsed="false">
      <c r="A3" s="0" t="s">
        <v>5</v>
      </c>
      <c r="B3" s="0" t="n">
        <v>2</v>
      </c>
      <c r="C3" s="6" t="n">
        <v>2</v>
      </c>
      <c r="D3" s="5" t="n">
        <f aca="false">C3*2</f>
        <v>4</v>
      </c>
      <c r="E3" s="7" t="n">
        <f aca="false">D3+1</f>
        <v>5</v>
      </c>
      <c r="G3" s="5" t="n">
        <v>1</v>
      </c>
    </row>
    <row r="4" customFormat="false" ht="12.8" hidden="false" customHeight="false" outlineLevel="0" collapsed="false">
      <c r="B4" s="0" t="n">
        <v>3</v>
      </c>
      <c r="C4" s="6" t="n">
        <v>3</v>
      </c>
      <c r="D4" s="5" t="n">
        <f aca="false">C4*2</f>
        <v>6</v>
      </c>
      <c r="E4" s="7" t="n">
        <f aca="false">D4+1</f>
        <v>7</v>
      </c>
      <c r="G4" s="5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6" t="n">
        <v>4</v>
      </c>
      <c r="D5" s="5" t="n">
        <f aca="false">C5*2</f>
        <v>8</v>
      </c>
      <c r="E5" s="7" t="n">
        <f aca="false">D5+1</f>
        <v>9</v>
      </c>
      <c r="G5" s="5" t="n">
        <v>2</v>
      </c>
      <c r="K5" s="0" t="n">
        <v>1</v>
      </c>
      <c r="L5" s="8" t="n">
        <f aca="false">SUM(C2:C4)</f>
        <v>6</v>
      </c>
      <c r="M5" s="9" t="n">
        <f aca="false">SUM(D2:D4)</f>
        <v>12</v>
      </c>
      <c r="N5" s="10" t="n">
        <f aca="false">SUM(E2:E4)</f>
        <v>15</v>
      </c>
      <c r="P5" s="0" t="n">
        <f aca="false">LN(L5)*3</f>
        <v>5.37527840768417</v>
      </c>
      <c r="Q5" s="0" t="n">
        <f aca="false">LN(M5)*3</f>
        <v>7.454719949364</v>
      </c>
      <c r="R5" s="0" t="n">
        <f aca="false">LN(N5)*3</f>
        <v>8.12415060330663</v>
      </c>
    </row>
    <row r="6" customFormat="false" ht="12.8" hidden="false" customHeight="false" outlineLevel="0" collapsed="false">
      <c r="A6" s="0" t="s">
        <v>9</v>
      </c>
      <c r="B6" s="0" t="n">
        <v>5</v>
      </c>
      <c r="C6" s="6" t="n">
        <v>5</v>
      </c>
      <c r="D6" s="5" t="n">
        <f aca="false">C6*2</f>
        <v>10</v>
      </c>
      <c r="E6" s="7" t="n">
        <f aca="false">D6+1</f>
        <v>11</v>
      </c>
      <c r="G6" s="5" t="n">
        <v>2</v>
      </c>
      <c r="K6" s="0" t="n">
        <v>2</v>
      </c>
      <c r="L6" s="11" t="n">
        <f aca="false">SUM(C5:C8)</f>
        <v>22</v>
      </c>
      <c r="M6" s="12" t="n">
        <f aca="false">SUM(D5:D8)</f>
        <v>44</v>
      </c>
      <c r="N6" s="13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6" t="n">
        <v>6</v>
      </c>
      <c r="D7" s="5" t="n">
        <f aca="false">C7*2</f>
        <v>12</v>
      </c>
      <c r="E7" s="7" t="n">
        <f aca="false">D7+1</f>
        <v>13</v>
      </c>
      <c r="G7" s="5" t="n">
        <v>2</v>
      </c>
      <c r="K7" s="0" t="n">
        <v>3</v>
      </c>
      <c r="L7" s="14" t="n">
        <f aca="false">C9</f>
        <v>8</v>
      </c>
      <c r="M7" s="15" t="n">
        <f aca="false">D9</f>
        <v>16</v>
      </c>
      <c r="N7" s="16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6" t="n">
        <v>7</v>
      </c>
      <c r="D8" s="5" t="n">
        <f aca="false">C8*2</f>
        <v>14</v>
      </c>
      <c r="E8" s="7" t="n">
        <f aca="false">D8+1</f>
        <v>15</v>
      </c>
      <c r="G8" s="5" t="n">
        <v>2</v>
      </c>
    </row>
    <row r="9" customFormat="false" ht="12.8" hidden="false" customHeight="false" outlineLevel="0" collapsed="false">
      <c r="B9" s="0" t="n">
        <v>8</v>
      </c>
      <c r="C9" s="17" t="n">
        <v>8</v>
      </c>
      <c r="D9" s="18" t="n">
        <f aca="false">C9*2</f>
        <v>16</v>
      </c>
      <c r="E9" s="19" t="n">
        <f aca="false">D9+1</f>
        <v>17</v>
      </c>
      <c r="G9" s="5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20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21" t="n">
        <f aca="false">LN(C2)</f>
        <v>0</v>
      </c>
      <c r="D12" s="21" t="n">
        <f aca="false">LN(D2)</f>
        <v>0.693147180559945</v>
      </c>
      <c r="E12" s="21" t="n">
        <f aca="false">LN(E2)</f>
        <v>1.09861228866811</v>
      </c>
      <c r="G12" s="22" t="s">
        <v>14</v>
      </c>
      <c r="K12" s="0" t="n">
        <v>1</v>
      </c>
      <c r="L12" s="12" t="n">
        <f aca="false">L5</f>
        <v>6</v>
      </c>
      <c r="M12" s="12" t="n">
        <f aca="false">M5</f>
        <v>12</v>
      </c>
      <c r="N12" s="12" t="n">
        <f aca="false">N5</f>
        <v>15</v>
      </c>
    </row>
    <row r="13" customFormat="false" ht="12.8" hidden="false" customHeight="false" outlineLevel="0" collapsed="false">
      <c r="C13" s="21" t="n">
        <f aca="false">LN(C3)</f>
        <v>0.693147180559945</v>
      </c>
      <c r="D13" s="21" t="n">
        <f aca="false">LN(D3)</f>
        <v>1.38629436111989</v>
      </c>
      <c r="E13" s="21" t="n">
        <f aca="false">LN(E3)</f>
        <v>1.6094379124341</v>
      </c>
      <c r="G13" s="23" t="n">
        <f aca="false">SUM(C12:E19)</f>
        <v>44.1096763528821</v>
      </c>
      <c r="K13" s="0" t="n">
        <v>2</v>
      </c>
      <c r="L13" s="12" t="n">
        <f aca="false">L12</f>
        <v>6</v>
      </c>
      <c r="M13" s="12" t="n">
        <f aca="false">M12</f>
        <v>12</v>
      </c>
      <c r="N13" s="12" t="n">
        <f aca="false">N12</f>
        <v>15</v>
      </c>
    </row>
    <row r="14" customFormat="false" ht="12.8" hidden="false" customHeight="false" outlineLevel="0" collapsed="false">
      <c r="C14" s="21" t="n">
        <f aca="false">LN(C4)</f>
        <v>1.09861228866811</v>
      </c>
      <c r="D14" s="21" t="n">
        <f aca="false">LN(D4)</f>
        <v>1.79175946922806</v>
      </c>
      <c r="E14" s="21" t="n">
        <f aca="false">LN(E4)</f>
        <v>1.94591014905531</v>
      </c>
      <c r="K14" s="0" t="n">
        <v>3</v>
      </c>
      <c r="L14" s="12" t="n">
        <f aca="false">L13</f>
        <v>6</v>
      </c>
      <c r="M14" s="12" t="n">
        <f aca="false">M13</f>
        <v>12</v>
      </c>
      <c r="N14" s="12" t="n">
        <f aca="false">N13</f>
        <v>15</v>
      </c>
    </row>
    <row r="15" customFormat="false" ht="12.8" hidden="false" customHeight="false" outlineLevel="0" collapsed="false">
      <c r="C15" s="21" t="n">
        <f aca="false">LN(C5)</f>
        <v>1.38629436111989</v>
      </c>
      <c r="D15" s="21" t="n">
        <f aca="false">LN(D5)</f>
        <v>2.07944154167984</v>
      </c>
      <c r="E15" s="21" t="n">
        <f aca="false">LN(E5)</f>
        <v>2.19722457733622</v>
      </c>
      <c r="K15" s="0" t="n">
        <v>4</v>
      </c>
      <c r="L15" s="12" t="n">
        <f aca="false">L6</f>
        <v>22</v>
      </c>
      <c r="M15" s="12" t="n">
        <f aca="false">M6</f>
        <v>44</v>
      </c>
      <c r="N15" s="12" t="n">
        <f aca="false">N6</f>
        <v>48</v>
      </c>
    </row>
    <row r="16" customFormat="false" ht="12.8" hidden="false" customHeight="false" outlineLevel="0" collapsed="false">
      <c r="C16" s="21" t="n">
        <f aca="false">LN(C6)</f>
        <v>1.6094379124341</v>
      </c>
      <c r="D16" s="21" t="n">
        <f aca="false">LN(D6)</f>
        <v>2.30258509299405</v>
      </c>
      <c r="E16" s="21" t="n">
        <f aca="false">LN(E6)</f>
        <v>2.39789527279837</v>
      </c>
      <c r="K16" s="0" t="n">
        <v>5</v>
      </c>
      <c r="L16" s="12" t="n">
        <f aca="false">L15</f>
        <v>22</v>
      </c>
      <c r="M16" s="12" t="n">
        <f aca="false">M15</f>
        <v>44</v>
      </c>
      <c r="N16" s="12" t="n">
        <f aca="false">N15</f>
        <v>48</v>
      </c>
    </row>
    <row r="17" customFormat="false" ht="12.8" hidden="false" customHeight="false" outlineLevel="0" collapsed="false">
      <c r="C17" s="21" t="n">
        <f aca="false">LN(C7)</f>
        <v>1.79175946922806</v>
      </c>
      <c r="D17" s="21" t="n">
        <f aca="false">LN(D7)</f>
        <v>2.484906649788</v>
      </c>
      <c r="E17" s="21" t="n">
        <f aca="false">LN(E7)</f>
        <v>2.56494935746154</v>
      </c>
      <c r="G17" s="24" t="s">
        <v>15</v>
      </c>
      <c r="K17" s="0" t="n">
        <v>6</v>
      </c>
      <c r="L17" s="12" t="n">
        <f aca="false">L16</f>
        <v>22</v>
      </c>
      <c r="M17" s="12" t="n">
        <f aca="false">M16</f>
        <v>44</v>
      </c>
      <c r="N17" s="12" t="n">
        <f aca="false">N16</f>
        <v>48</v>
      </c>
    </row>
    <row r="18" customFormat="false" ht="12.8" hidden="false" customHeight="false" outlineLevel="0" collapsed="false">
      <c r="C18" s="21" t="n">
        <f aca="false">LN(C8)</f>
        <v>1.94591014905531</v>
      </c>
      <c r="D18" s="21" t="n">
        <f aca="false">LN(D8)</f>
        <v>2.63905732961526</v>
      </c>
      <c r="E18" s="21" t="n">
        <f aca="false">LN(E8)</f>
        <v>2.70805020110221</v>
      </c>
      <c r="G18" s="25" t="n">
        <f aca="false">G13+G25+G32</f>
        <v>323.106517078326</v>
      </c>
      <c r="K18" s="0" t="n">
        <v>7</v>
      </c>
      <c r="L18" s="12" t="n">
        <f aca="false">L17</f>
        <v>22</v>
      </c>
      <c r="M18" s="12" t="n">
        <f aca="false">M17</f>
        <v>44</v>
      </c>
      <c r="N18" s="12" t="n">
        <f aca="false">N17</f>
        <v>48</v>
      </c>
    </row>
    <row r="19" customFormat="false" ht="12.8" hidden="false" customHeight="false" outlineLevel="0" collapsed="false">
      <c r="C19" s="21" t="n">
        <f aca="false">LN(C9)</f>
        <v>2.07944154167984</v>
      </c>
      <c r="D19" s="21" t="n">
        <f aca="false">LN(D9)</f>
        <v>2.77258872223978</v>
      </c>
      <c r="E19" s="21" t="n">
        <f aca="false">LN(E9)</f>
        <v>2.83321334405622</v>
      </c>
      <c r="K19" s="0" t="n">
        <v>8</v>
      </c>
      <c r="L19" s="12" t="n">
        <f aca="false">L7</f>
        <v>8</v>
      </c>
      <c r="M19" s="12" t="n">
        <f aca="false">M7</f>
        <v>16</v>
      </c>
      <c r="N19" s="12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16</v>
      </c>
    </row>
    <row r="22" customFormat="false" ht="12.8" hidden="false" customHeight="false" outlineLevel="0" collapsed="false"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G23" s="20" t="s">
        <v>17</v>
      </c>
      <c r="K23" s="0" t="n">
        <v>1</v>
      </c>
      <c r="L23" s="21" t="n">
        <f aca="false">LN(L12)</f>
        <v>1.79175946922806</v>
      </c>
      <c r="M23" s="21" t="n">
        <f aca="false">LN(M12)</f>
        <v>2.484906649788</v>
      </c>
      <c r="N23" s="21" t="n">
        <f aca="false">LN(N12)</f>
        <v>2.70805020110221</v>
      </c>
    </row>
    <row r="24" customFormat="false" ht="12.8" hidden="false" customHeight="false" outlineLevel="0" collapsed="false">
      <c r="G24" s="22" t="s">
        <v>18</v>
      </c>
      <c r="H24" s="22"/>
      <c r="K24" s="0" t="n">
        <v>2</v>
      </c>
      <c r="L24" s="21" t="n">
        <f aca="false">LN(L13)</f>
        <v>1.79175946922806</v>
      </c>
      <c r="M24" s="21" t="n">
        <f aca="false">LN(M13)</f>
        <v>2.484906649788</v>
      </c>
      <c r="N24" s="21" t="n">
        <f aca="false">LN(N13)</f>
        <v>2.70805020110221</v>
      </c>
    </row>
    <row r="25" customFormat="false" ht="12.8" hidden="false" customHeight="false" outlineLevel="0" collapsed="false">
      <c r="G25" s="23" t="n">
        <f aca="false">SUM(L23:N30)</f>
        <v>71.6251249610685</v>
      </c>
      <c r="K25" s="0" t="n">
        <v>3</v>
      </c>
      <c r="L25" s="21" t="n">
        <f aca="false">LN(L14)</f>
        <v>1.79175946922806</v>
      </c>
      <c r="M25" s="21" t="n">
        <f aca="false">LN(M14)</f>
        <v>2.484906649788</v>
      </c>
      <c r="N25" s="21" t="n">
        <f aca="false">LN(N14)</f>
        <v>2.70805020110221</v>
      </c>
    </row>
    <row r="26" customFormat="false" ht="12.8" hidden="false" customHeight="false" outlineLevel="0" collapsed="false">
      <c r="G26" s="0" t="s">
        <v>19</v>
      </c>
      <c r="H26" s="26" t="n">
        <f aca="false">SUM(P5:R7)</f>
        <v>71.6251249610685</v>
      </c>
      <c r="K26" s="0" t="n">
        <v>4</v>
      </c>
      <c r="L26" s="21" t="n">
        <f aca="false">LN(L15)</f>
        <v>3.09104245335832</v>
      </c>
      <c r="M26" s="21" t="n">
        <f aca="false">LN(M15)</f>
        <v>3.78418963391826</v>
      </c>
      <c r="N26" s="21" t="n">
        <f aca="false">LN(N15)</f>
        <v>3.87120101090789</v>
      </c>
    </row>
    <row r="27" customFormat="false" ht="12.8" hidden="false" customHeight="false" outlineLevel="0" collapsed="false">
      <c r="K27" s="0" t="n">
        <v>5</v>
      </c>
      <c r="L27" s="21" t="n">
        <f aca="false">LN(L16)</f>
        <v>3.09104245335832</v>
      </c>
      <c r="M27" s="21" t="n">
        <f aca="false">LN(M16)</f>
        <v>3.78418963391826</v>
      </c>
      <c r="N27" s="21" t="n">
        <f aca="false">LN(N16)</f>
        <v>3.87120101090789</v>
      </c>
    </row>
    <row r="28" customFormat="false" ht="12.8" hidden="false" customHeight="false" outlineLevel="0" collapsed="false">
      <c r="B28" s="0" t="s">
        <v>20</v>
      </c>
      <c r="K28" s="0" t="n">
        <v>6</v>
      </c>
      <c r="L28" s="21" t="n">
        <f aca="false">LN(L17)</f>
        <v>3.09104245335832</v>
      </c>
      <c r="M28" s="21" t="n">
        <f aca="false">LN(M17)</f>
        <v>3.78418963391826</v>
      </c>
      <c r="N28" s="21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36</v>
      </c>
      <c r="D29" s="1" t="n">
        <f aca="false">M12^2</f>
        <v>144</v>
      </c>
      <c r="E29" s="1" t="n">
        <f aca="false">N12^2</f>
        <v>225</v>
      </c>
      <c r="K29" s="0" t="n">
        <v>7</v>
      </c>
      <c r="L29" s="21" t="n">
        <f aca="false">LN(L18)</f>
        <v>3.09104245335832</v>
      </c>
      <c r="M29" s="21" t="n">
        <f aca="false">LN(M18)</f>
        <v>3.78418963391826</v>
      </c>
      <c r="N29" s="21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36</v>
      </c>
      <c r="D30" s="1" t="n">
        <f aca="false">M13^2</f>
        <v>144</v>
      </c>
      <c r="E30" s="1" t="n">
        <f aca="false">N13^2</f>
        <v>225</v>
      </c>
      <c r="G30" s="20" t="s">
        <v>21</v>
      </c>
      <c r="K30" s="0" t="n">
        <v>8</v>
      </c>
      <c r="L30" s="21" t="n">
        <f aca="false">LN(L19)</f>
        <v>2.07944154167984</v>
      </c>
      <c r="M30" s="21" t="n">
        <f aca="false">LN(M19)</f>
        <v>2.77258872223978</v>
      </c>
      <c r="N30" s="21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36</v>
      </c>
      <c r="D31" s="1" t="n">
        <f aca="false">M14^2</f>
        <v>144</v>
      </c>
      <c r="E31" s="1" t="n">
        <f aca="false">N14^2</f>
        <v>225</v>
      </c>
      <c r="G31" s="22" t="s">
        <v>22</v>
      </c>
      <c r="H31" s="22"/>
      <c r="I31" s="22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23" t="n">
        <f aca="false">SUM(H39:J46)</f>
        <v>207.371715764375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19</v>
      </c>
      <c r="H33" s="26" t="n">
        <f aca="false">SUM(H39:J39)*8</f>
        <v>207.371715764375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23</v>
      </c>
      <c r="H34" s="26" t="n">
        <f aca="false">SUM(P38:R38)*8</f>
        <v>207.371715764375</v>
      </c>
      <c r="M34" s="1"/>
      <c r="N34" s="1"/>
      <c r="P34" s="0" t="n">
        <f aca="false">L5^2*3</f>
        <v>108</v>
      </c>
      <c r="Q34" s="0" t="n">
        <f aca="false">M5^2*3</f>
        <v>432</v>
      </c>
      <c r="R34" s="0" t="n">
        <f aca="false">N5^2*3</f>
        <v>675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1"/>
      <c r="M35" s="1"/>
      <c r="N35" s="1"/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1"/>
      <c r="M36" s="1"/>
      <c r="N36" s="1"/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24</v>
      </c>
      <c r="D38" s="1"/>
      <c r="E38" s="1"/>
      <c r="G38" s="1" t="s">
        <v>25</v>
      </c>
      <c r="I38" s="1"/>
      <c r="J38" s="1"/>
      <c r="P38" s="0" t="n">
        <f aca="false">LN(SUM(P34:P36))</f>
        <v>7.65349490966125</v>
      </c>
      <c r="Q38" s="1" t="n">
        <f aca="false">LN(SUM(Q34:Q36))</f>
        <v>9.03978927078114</v>
      </c>
      <c r="R38" s="1" t="n">
        <f aca="false">LN(SUM(R34:R36))</f>
        <v>9.22818029010451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2108</v>
      </c>
      <c r="D39" s="1" t="n">
        <f aca="false">SUM(D$29:D$36)</f>
        <v>8432</v>
      </c>
      <c r="E39" s="1" t="n">
        <f aca="false">SUM(E$29:E$36)</f>
        <v>10180</v>
      </c>
      <c r="G39" s="0" t="n">
        <v>1</v>
      </c>
      <c r="H39" s="26" t="n">
        <f aca="false">LN(C39)</f>
        <v>7.65349490966125</v>
      </c>
      <c r="I39" s="26" t="n">
        <f aca="false">LN(D39)</f>
        <v>9.03978927078114</v>
      </c>
      <c r="J39" s="26" t="n">
        <f aca="false">LN(E39)</f>
        <v>9.22818029010451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2108</v>
      </c>
      <c r="D40" s="1" t="n">
        <f aca="false">SUM(D$29:D$36)</f>
        <v>8432</v>
      </c>
      <c r="E40" s="1" t="n">
        <f aca="false">SUM(E$29:E$36)</f>
        <v>10180</v>
      </c>
      <c r="G40" s="0" t="n">
        <v>2</v>
      </c>
      <c r="H40" s="26" t="n">
        <f aca="false">LN(C40)</f>
        <v>7.65349490966125</v>
      </c>
      <c r="I40" s="26" t="n">
        <f aca="false">LN(D40)</f>
        <v>9.03978927078114</v>
      </c>
      <c r="J40" s="26" t="n">
        <f aca="false">LN(E40)</f>
        <v>9.22818029010451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2108</v>
      </c>
      <c r="D41" s="1" t="n">
        <f aca="false">SUM(D$29:D$36)</f>
        <v>8432</v>
      </c>
      <c r="E41" s="1" t="n">
        <f aca="false">SUM(E$29:E$36)</f>
        <v>10180</v>
      </c>
      <c r="G41" s="0" t="n">
        <v>3</v>
      </c>
      <c r="H41" s="26" t="n">
        <f aca="false">LN(C41)</f>
        <v>7.65349490966125</v>
      </c>
      <c r="I41" s="26" t="n">
        <f aca="false">LN(D41)</f>
        <v>9.03978927078114</v>
      </c>
      <c r="J41" s="26" t="n">
        <f aca="false">LN(E41)</f>
        <v>9.22818029010451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2108</v>
      </c>
      <c r="D42" s="1" t="n">
        <f aca="false">SUM(D$29:D$36)</f>
        <v>8432</v>
      </c>
      <c r="E42" s="1" t="n">
        <f aca="false">SUM(E$29:E$36)</f>
        <v>10180</v>
      </c>
      <c r="G42" s="0" t="n">
        <v>4</v>
      </c>
      <c r="H42" s="26" t="n">
        <f aca="false">LN(C42)</f>
        <v>7.65349490966125</v>
      </c>
      <c r="I42" s="26" t="n">
        <f aca="false">LN(D42)</f>
        <v>9.03978927078114</v>
      </c>
      <c r="J42" s="26" t="n">
        <f aca="false">LN(E42)</f>
        <v>9.22818029010451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2108</v>
      </c>
      <c r="D43" s="1" t="n">
        <f aca="false">SUM(D$29:D$36)</f>
        <v>8432</v>
      </c>
      <c r="E43" s="1" t="n">
        <f aca="false">SUM(E$29:E$36)</f>
        <v>10180</v>
      </c>
      <c r="G43" s="0" t="n">
        <v>5</v>
      </c>
      <c r="H43" s="26" t="n">
        <f aca="false">LN(C43)</f>
        <v>7.65349490966125</v>
      </c>
      <c r="I43" s="26" t="n">
        <f aca="false">LN(D43)</f>
        <v>9.03978927078114</v>
      </c>
      <c r="J43" s="26" t="n">
        <f aca="false">LN(E43)</f>
        <v>9.22818029010451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2108</v>
      </c>
      <c r="D44" s="1" t="n">
        <f aca="false">SUM(D$29:D$36)</f>
        <v>8432</v>
      </c>
      <c r="E44" s="1" t="n">
        <f aca="false">SUM(E$29:E$36)</f>
        <v>10180</v>
      </c>
      <c r="G44" s="0" t="n">
        <v>6</v>
      </c>
      <c r="H44" s="26" t="n">
        <f aca="false">LN(C44)</f>
        <v>7.65349490966125</v>
      </c>
      <c r="I44" s="26" t="n">
        <f aca="false">LN(D44)</f>
        <v>9.03978927078114</v>
      </c>
      <c r="J44" s="26" t="n">
        <f aca="false">LN(E44)</f>
        <v>9.22818029010451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2108</v>
      </c>
      <c r="D45" s="1" t="n">
        <f aca="false">SUM(D$29:D$36)</f>
        <v>8432</v>
      </c>
      <c r="E45" s="1" t="n">
        <f aca="false">SUM(E$29:E$36)</f>
        <v>10180</v>
      </c>
      <c r="G45" s="0" t="n">
        <v>7</v>
      </c>
      <c r="H45" s="26" t="n">
        <f aca="false">LN(C45)</f>
        <v>7.65349490966125</v>
      </c>
      <c r="I45" s="26" t="n">
        <f aca="false">LN(D45)</f>
        <v>9.03978927078114</v>
      </c>
      <c r="J45" s="26" t="n">
        <f aca="false">LN(E45)</f>
        <v>9.22818029010451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2108</v>
      </c>
      <c r="D46" s="1" t="n">
        <f aca="false">SUM(D$29:D$36)</f>
        <v>8432</v>
      </c>
      <c r="E46" s="1" t="n">
        <f aca="false">SUM(E$29:E$36)</f>
        <v>10180</v>
      </c>
      <c r="G46" s="0" t="n">
        <v>8</v>
      </c>
      <c r="H46" s="26" t="n">
        <f aca="false">LN(C46)</f>
        <v>7.65349490966125</v>
      </c>
      <c r="I46" s="26" t="n">
        <f aca="false">LN(D46)</f>
        <v>9.03978927078114</v>
      </c>
      <c r="J46" s="26" t="n">
        <f aca="false">LN(E46)</f>
        <v>9.22818029010451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 t="s">
        <v>27</v>
      </c>
      <c r="C1" s="2" t="s">
        <v>28</v>
      </c>
      <c r="D1" s="5" t="s">
        <v>29</v>
      </c>
    </row>
    <row r="2" customFormat="false" ht="12.8" hidden="false" customHeight="false" outlineLevel="0" collapsed="false">
      <c r="A2" s="2" t="n">
        <f aca="false">Sheet1!C2</f>
        <v>1</v>
      </c>
      <c r="B2" s="2" t="n">
        <f aca="false">Sheet1!D2</f>
        <v>2</v>
      </c>
      <c r="C2" s="2" t="n">
        <f aca="false">Sheet1!E2</f>
        <v>3</v>
      </c>
      <c r="D2" s="5" t="n">
        <v>1</v>
      </c>
    </row>
    <row r="3" customFormat="false" ht="12.8" hidden="false" customHeight="false" outlineLevel="0" collapsed="false">
      <c r="A3" s="2" t="n">
        <f aca="false">Sheet1!C3</f>
        <v>2</v>
      </c>
      <c r="B3" s="2" t="n">
        <f aca="false">Sheet1!D3</f>
        <v>4</v>
      </c>
      <c r="C3" s="2" t="n">
        <f aca="false">Sheet1!E3</f>
        <v>5</v>
      </c>
      <c r="D3" s="5" t="n">
        <v>1</v>
      </c>
    </row>
    <row r="4" customFormat="false" ht="12.8" hidden="false" customHeight="false" outlineLevel="0" collapsed="false">
      <c r="A4" s="2" t="n">
        <f aca="false">Sheet1!C4</f>
        <v>3</v>
      </c>
      <c r="B4" s="2" t="n">
        <f aca="false">Sheet1!D4</f>
        <v>6</v>
      </c>
      <c r="C4" s="2" t="n">
        <f aca="false">Sheet1!E4</f>
        <v>7</v>
      </c>
      <c r="D4" s="5" t="n">
        <v>1</v>
      </c>
    </row>
    <row r="5" customFormat="false" ht="12.8" hidden="false" customHeight="false" outlineLevel="0" collapsed="false">
      <c r="A5" s="2" t="n">
        <f aca="false">Sheet1!C5</f>
        <v>4</v>
      </c>
      <c r="B5" s="2" t="n">
        <f aca="false">Sheet1!D5</f>
        <v>8</v>
      </c>
      <c r="C5" s="2" t="n">
        <f aca="false">Sheet1!E5</f>
        <v>9</v>
      </c>
      <c r="D5" s="5" t="n">
        <v>2</v>
      </c>
    </row>
    <row r="6" customFormat="false" ht="12.8" hidden="false" customHeight="false" outlineLevel="0" collapsed="false">
      <c r="A6" s="2" t="n">
        <f aca="false">Sheet1!C6</f>
        <v>5</v>
      </c>
      <c r="B6" s="2" t="n">
        <f aca="false">Sheet1!D6</f>
        <v>10</v>
      </c>
      <c r="C6" s="2" t="n">
        <f aca="false">Sheet1!E6</f>
        <v>11</v>
      </c>
      <c r="D6" s="5" t="n">
        <v>2</v>
      </c>
    </row>
    <row r="7" customFormat="false" ht="12.8" hidden="false" customHeight="false" outlineLevel="0" collapsed="false">
      <c r="A7" s="2" t="n">
        <f aca="false">Sheet1!C7</f>
        <v>6</v>
      </c>
      <c r="B7" s="2" t="n">
        <f aca="false">Sheet1!D7</f>
        <v>12</v>
      </c>
      <c r="C7" s="2" t="n">
        <f aca="false">Sheet1!E7</f>
        <v>13</v>
      </c>
      <c r="D7" s="5" t="n">
        <v>2</v>
      </c>
    </row>
    <row r="8" customFormat="false" ht="12.8" hidden="false" customHeight="false" outlineLevel="0" collapsed="false">
      <c r="A8" s="2" t="n">
        <f aca="false">Sheet1!C8</f>
        <v>7</v>
      </c>
      <c r="B8" s="2" t="n">
        <f aca="false">Sheet1!D8</f>
        <v>14</v>
      </c>
      <c r="C8" s="2" t="n">
        <f aca="false">Sheet1!E8</f>
        <v>15</v>
      </c>
      <c r="D8" s="5" t="n">
        <v>2</v>
      </c>
    </row>
    <row r="9" customFormat="false" ht="12.8" hidden="false" customHeight="false" outlineLevel="0" collapsed="false">
      <c r="A9" s="2" t="n">
        <f aca="false">Sheet1!C9</f>
        <v>8</v>
      </c>
      <c r="B9" s="2" t="n">
        <f aca="false">Sheet1!D9</f>
        <v>16</v>
      </c>
      <c r="C9" s="2" t="n">
        <f aca="false">Sheet1!E9</f>
        <v>17</v>
      </c>
      <c r="D9" s="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2023-08-24T23:56:36Z</dcterms:created>
  <dc:creator/>
  <dc:description/>
  <dc:language>en-US</dc:language>
  <cp:lastModifiedBy/>
  <dcterms:modified xsi:type="dcterms:W3CDTF">2023-08-25T11:19:36Z</dcterms:modified>
  <cp:revision>13</cp:revision>
  <dc:subject/>
  <dc:title/>
</cp:coreProperties>
</file>