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0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D15" i="1"/>
  <c r="H14" i="1"/>
  <c r="D5" i="1"/>
  <c r="D6" i="1"/>
  <c r="D7" i="1"/>
  <c r="D8" i="1"/>
  <c r="D9" i="1"/>
  <c r="D11" i="1"/>
  <c r="E5" i="1"/>
  <c r="E6" i="1"/>
  <c r="E7" i="1"/>
  <c r="E8" i="1"/>
  <c r="E9" i="1"/>
  <c r="E10" i="1"/>
  <c r="E11" i="1"/>
  <c r="E12" i="1"/>
  <c r="D10" i="1"/>
  <c r="E13" i="1"/>
  <c r="E14" i="1"/>
  <c r="D3" i="1"/>
  <c r="H3" i="1"/>
  <c r="D4" i="1"/>
  <c r="H4" i="1"/>
  <c r="H5" i="1"/>
  <c r="H6" i="1"/>
  <c r="H7" i="1"/>
  <c r="H8" i="1"/>
  <c r="H9" i="1"/>
  <c r="H11" i="1"/>
  <c r="H13" i="1"/>
  <c r="D12" i="1"/>
  <c r="D13" i="1"/>
  <c r="G13" i="1"/>
  <c r="G12" i="1"/>
  <c r="B12" i="1"/>
  <c r="E4" i="1"/>
  <c r="E3" i="1"/>
</calcChain>
</file>

<file path=xl/sharedStrings.xml><?xml version="1.0" encoding="utf-8"?>
<sst xmlns="http://schemas.openxmlformats.org/spreadsheetml/2006/main" count="27" uniqueCount="24">
  <si>
    <t>Racial distribution – 2000 Census[18]</t>
  </si>
  <si>
    <t>Race</t>
  </si>
  <si>
    <t> % of Total</t>
  </si>
  <si>
    <t>Total</t>
  </si>
  <si>
    <t>One race</t>
  </si>
  <si>
    <t> :White</t>
  </si>
  <si>
    <t> :Black/African American</t>
  </si>
  <si>
    <r>
      <t> :</t>
    </r>
    <r>
      <rPr>
        <b/>
        <sz val="12"/>
        <color rgb="FF0B0080"/>
        <rFont val="Arial"/>
      </rPr>
      <t>American Indian</t>
    </r>
    <r>
      <rPr>
        <b/>
        <sz val="12"/>
        <color rgb="FF000000"/>
        <rFont val="Arial"/>
      </rPr>
      <t> and </t>
    </r>
    <r>
      <rPr>
        <b/>
        <sz val="12"/>
        <color rgb="FF0B0080"/>
        <rFont val="Arial"/>
      </rPr>
      <t>Alaska Native</t>
    </r>
  </si>
  <si>
    <t> :Asian</t>
  </si>
  <si>
    <r>
      <t> :</t>
    </r>
    <r>
      <rPr>
        <b/>
        <sz val="12"/>
        <color rgb="FF0B0080"/>
        <rFont val="Arial"/>
      </rPr>
      <t>Native Hawaiian</t>
    </r>
    <r>
      <rPr>
        <b/>
        <sz val="12"/>
        <color rgb="FF000000"/>
        <rFont val="Arial"/>
      </rPr>
      <t>/</t>
    </r>
    <r>
      <rPr>
        <b/>
        <sz val="12"/>
        <color rgb="FF0B0080"/>
        <rFont val="Arial"/>
      </rPr>
      <t>Pacific Islander</t>
    </r>
  </si>
  <si>
    <r>
      <t> :</t>
    </r>
    <r>
      <rPr>
        <b/>
        <sz val="12"/>
        <color rgb="FF000000"/>
        <rFont val="Arial"/>
      </rPr>
      <t>Some other race</t>
    </r>
  </si>
  <si>
    <t>Two or more races</t>
  </si>
  <si>
    <t>Hispanic</t>
  </si>
  <si>
    <t>non-hispanic</t>
  </si>
  <si>
    <t xml:space="preserve"> </t>
  </si>
  <si>
    <t>hispanic</t>
  </si>
  <si>
    <t>tot_pop</t>
  </si>
  <si>
    <t>total hispanic</t>
  </si>
  <si>
    <t xml:space="preserve">check total. </t>
  </si>
  <si>
    <t>percent_total</t>
  </si>
  <si>
    <t>check</t>
  </si>
  <si>
    <t>hispanic + some other race to hispanic</t>
  </si>
  <si>
    <t xml:space="preserve">Total Persons of Color </t>
  </si>
  <si>
    <t>percent_values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</si>
</sst>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Arial"/>
    </font>
    <font>
      <b/>
      <sz val="12"/>
      <color rgb="FF0B008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6" fillId="0" borderId="0" xfId="1"/>
    <xf numFmtId="3" fontId="0" fillId="0" borderId="0" xfId="0" applyNumberFormat="1"/>
    <xf numFmtId="3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10" fontId="3" fillId="0" borderId="0" xfId="0" applyNumberFormat="1" applyFont="1"/>
    <xf numFmtId="0" fontId="3" fillId="0" borderId="0" xfId="0" applyFont="1"/>
    <xf numFmtId="3" fontId="3" fillId="2" borderId="0" xfId="0" applyNumberFormat="1" applyFont="1" applyFill="1"/>
    <xf numFmtId="3" fontId="0" fillId="2" borderId="0" xfId="0" applyNumberFormat="1" applyFill="1"/>
    <xf numFmtId="3" fontId="3" fillId="0" borderId="0" xfId="0" applyNumberFormat="1" applyFont="1" applyFill="1"/>
    <xf numFmtId="164" fontId="0" fillId="0" borderId="0" xfId="0" applyNumberFormat="1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3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frican_American" TargetMode="External"/><Relationship Id="rId4" Type="http://schemas.openxmlformats.org/officeDocument/2006/relationships/hyperlink" Target="https://en.wikipedia.org/wiki/Asian_people" TargetMode="External"/><Relationship Id="rId1" Type="http://schemas.openxmlformats.org/officeDocument/2006/relationships/hyperlink" Target="https://en.wikipedia.org/wiki/Demographics_of_Puerto_Rico" TargetMode="External"/><Relationship Id="rId2" Type="http://schemas.openxmlformats.org/officeDocument/2006/relationships/hyperlink" Target="https://en.wikipedia.org/wiki/White_peo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18" sqref="A18"/>
    </sheetView>
  </sheetViews>
  <sheetFormatPr baseColWidth="10" defaultRowHeight="15" x14ac:dyDescent="0"/>
  <cols>
    <col min="1" max="1" width="35.83203125" bestFit="1" customWidth="1"/>
    <col min="2" max="2" width="10.1640625" bestFit="1" customWidth="1"/>
    <col min="3" max="3" width="11.1640625" bestFit="1" customWidth="1"/>
    <col min="4" max="4" width="13.6640625" bestFit="1" customWidth="1"/>
    <col min="5" max="5" width="10.1640625" bestFit="1" customWidth="1"/>
    <col min="6" max="6" width="32.33203125" bestFit="1" customWidth="1"/>
    <col min="7" max="7" width="9.33203125" bestFit="1" customWidth="1"/>
    <col min="8" max="8" width="23" customWidth="1"/>
    <col min="9" max="9" width="24.33203125" customWidth="1"/>
  </cols>
  <sheetData>
    <row r="1" spans="1:9">
      <c r="A1" s="2" t="s">
        <v>0</v>
      </c>
      <c r="F1" s="1" t="s">
        <v>14</v>
      </c>
      <c r="G1" t="s">
        <v>20</v>
      </c>
    </row>
    <row r="2" spans="1:9">
      <c r="A2" s="1" t="s">
        <v>1</v>
      </c>
      <c r="B2" s="1" t="s">
        <v>16</v>
      </c>
      <c r="C2" s="1" t="s">
        <v>2</v>
      </c>
      <c r="D2" s="1" t="s">
        <v>13</v>
      </c>
      <c r="E2" s="1" t="s">
        <v>15</v>
      </c>
      <c r="F2" s="1" t="s">
        <v>14</v>
      </c>
      <c r="G2" t="s">
        <v>14</v>
      </c>
      <c r="H2" s="1" t="s">
        <v>19</v>
      </c>
      <c r="I2" s="1" t="s">
        <v>23</v>
      </c>
    </row>
    <row r="3" spans="1:9">
      <c r="A3" s="1" t="s">
        <v>3</v>
      </c>
      <c r="B3" s="4">
        <v>3808610</v>
      </c>
      <c r="C3" s="5">
        <v>1</v>
      </c>
      <c r="D3" s="4">
        <f>SUM(B3*0.025)</f>
        <v>95215.25</v>
      </c>
      <c r="E3" s="4">
        <f>SUM(B3*0.975)</f>
        <v>3713394.75</v>
      </c>
      <c r="F3" s="3" t="s">
        <v>14</v>
      </c>
      <c r="H3" s="12">
        <f>SUM(D3/$B$3)</f>
        <v>2.5000000000000001E-2</v>
      </c>
    </row>
    <row r="4" spans="1:9">
      <c r="A4" s="6" t="s">
        <v>4</v>
      </c>
      <c r="B4" s="4">
        <v>3650195</v>
      </c>
      <c r="C4" s="7">
        <v>0.95799999999999996</v>
      </c>
      <c r="D4" s="4">
        <f t="shared" ref="D4:D11" si="0">SUM(B4*0.025)</f>
        <v>91254.875</v>
      </c>
      <c r="E4" s="4">
        <f t="shared" ref="E4:E11" si="1">SUM(B4*0.975)</f>
        <v>3558940.125</v>
      </c>
      <c r="H4" s="12">
        <f t="shared" ref="H4:H11" si="2">SUM(D4/$B$3)</f>
        <v>2.3960152128991941E-2</v>
      </c>
    </row>
    <row r="5" spans="1:9">
      <c r="A5" s="2" t="s">
        <v>5</v>
      </c>
      <c r="B5" s="11">
        <v>3064862</v>
      </c>
      <c r="C5" s="7">
        <v>0.80500000000000005</v>
      </c>
      <c r="D5" s="9">
        <f t="shared" si="0"/>
        <v>76621.55</v>
      </c>
      <c r="E5" s="4">
        <f t="shared" si="1"/>
        <v>2988240.4499999997</v>
      </c>
      <c r="H5" s="13">
        <f t="shared" si="2"/>
        <v>2.011798267609443E-2</v>
      </c>
      <c r="I5" s="17">
        <v>2.011798267609443E-2</v>
      </c>
    </row>
    <row r="6" spans="1:9">
      <c r="A6" s="2" t="s">
        <v>6</v>
      </c>
      <c r="B6" s="11">
        <v>302933</v>
      </c>
      <c r="C6" s="7">
        <v>0.08</v>
      </c>
      <c r="D6" s="9">
        <f t="shared" si="0"/>
        <v>7573.3250000000007</v>
      </c>
      <c r="E6" s="4">
        <f t="shared" si="1"/>
        <v>295359.67499999999</v>
      </c>
      <c r="H6" s="13">
        <f t="shared" si="2"/>
        <v>1.9884747978921448E-3</v>
      </c>
      <c r="I6" s="17">
        <v>1.9884747978921448E-3</v>
      </c>
    </row>
    <row r="7" spans="1:9">
      <c r="A7" s="8" t="s">
        <v>7</v>
      </c>
      <c r="B7" s="11">
        <v>13336</v>
      </c>
      <c r="C7" s="7">
        <v>4.0000000000000001E-3</v>
      </c>
      <c r="D7" s="9">
        <f t="shared" si="0"/>
        <v>333.40000000000003</v>
      </c>
      <c r="E7" s="4">
        <f t="shared" si="1"/>
        <v>13002.6</v>
      </c>
      <c r="H7" s="13">
        <f t="shared" si="2"/>
        <v>8.7538498297279064E-5</v>
      </c>
      <c r="I7" s="17">
        <v>8.7538498297279064E-5</v>
      </c>
    </row>
    <row r="8" spans="1:9">
      <c r="A8" s="2" t="s">
        <v>8</v>
      </c>
      <c r="B8" s="11">
        <v>7960</v>
      </c>
      <c r="C8" s="7">
        <v>2E-3</v>
      </c>
      <c r="D8" s="9">
        <f t="shared" si="0"/>
        <v>199</v>
      </c>
      <c r="E8" s="4">
        <f t="shared" si="1"/>
        <v>7761</v>
      </c>
      <c r="H8" s="13">
        <f t="shared" si="2"/>
        <v>5.2250033476780243E-5</v>
      </c>
      <c r="I8" s="17">
        <v>5.2250033476780243E-5</v>
      </c>
    </row>
    <row r="9" spans="1:9">
      <c r="A9" s="8" t="s">
        <v>9</v>
      </c>
      <c r="B9" s="11">
        <v>1093</v>
      </c>
      <c r="C9" s="7">
        <v>0</v>
      </c>
      <c r="D9" s="9">
        <f t="shared" si="0"/>
        <v>27.325000000000003</v>
      </c>
      <c r="E9" s="4">
        <f t="shared" si="1"/>
        <v>1065.675</v>
      </c>
      <c r="H9" s="13">
        <f t="shared" si="2"/>
        <v>7.174533491221207E-6</v>
      </c>
      <c r="I9" s="17">
        <v>7.174533491221207E-6</v>
      </c>
    </row>
    <row r="10" spans="1:9">
      <c r="A10" s="8" t="s">
        <v>10</v>
      </c>
      <c r="B10" s="11">
        <v>260011</v>
      </c>
      <c r="C10" s="7">
        <v>6.8000000000000005E-2</v>
      </c>
      <c r="D10" s="4">
        <f t="shared" si="0"/>
        <v>6500.2750000000005</v>
      </c>
      <c r="E10" s="4">
        <f t="shared" si="1"/>
        <v>253510.72500000001</v>
      </c>
      <c r="H10" s="15"/>
    </row>
    <row r="11" spans="1:9">
      <c r="A11" s="6" t="s">
        <v>11</v>
      </c>
      <c r="B11" s="11">
        <v>158415</v>
      </c>
      <c r="C11" s="7">
        <v>4.2000000000000003E-2</v>
      </c>
      <c r="D11" s="9">
        <f t="shared" si="0"/>
        <v>3960.375</v>
      </c>
      <c r="E11" s="4">
        <f t="shared" si="1"/>
        <v>154454.625</v>
      </c>
      <c r="H11" s="13">
        <f t="shared" si="2"/>
        <v>1.039847871008058E-3</v>
      </c>
      <c r="I11" s="17">
        <v>1.039847871008058E-3</v>
      </c>
    </row>
    <row r="12" spans="1:9">
      <c r="B12" s="3">
        <f>SUM(B5:B11)</f>
        <v>3808610</v>
      </c>
      <c r="D12" s="3">
        <f>SUM(D5:D11)</f>
        <v>95215.249999999985</v>
      </c>
      <c r="E12" s="3">
        <f>SUM(E5:E11)</f>
        <v>3713394.7499999995</v>
      </c>
      <c r="F12" t="s">
        <v>17</v>
      </c>
      <c r="G12" s="3">
        <f>SUM(D12+E12)</f>
        <v>3808609.9999999995</v>
      </c>
      <c r="H12" s="14"/>
    </row>
    <row r="13" spans="1:9">
      <c r="A13" s="6" t="s">
        <v>12</v>
      </c>
      <c r="D13" s="3">
        <f>SUM(D12-D10)</f>
        <v>88714.974999999991</v>
      </c>
      <c r="E13" s="10">
        <f>SUM(E12+D10)</f>
        <v>3719895.0249999994</v>
      </c>
      <c r="F13" t="s">
        <v>21</v>
      </c>
      <c r="G13" s="3">
        <f>SUM(D13+E13)</f>
        <v>3808609.9999999995</v>
      </c>
      <c r="H13" s="13">
        <f>SUM(E13/$B$3)</f>
        <v>0.97670673158973997</v>
      </c>
      <c r="I13" s="17">
        <v>0.97670673158973997</v>
      </c>
    </row>
    <row r="14" spans="1:9">
      <c r="E14" s="3">
        <f>D5+D6+D7+D8+D9+D11+E13</f>
        <v>3808609.9999999995</v>
      </c>
      <c r="F14" t="s">
        <v>18</v>
      </c>
      <c r="H14" s="14">
        <f>SUM(H5:H13)</f>
        <v>0.99999999999999989</v>
      </c>
      <c r="I14">
        <v>0.99999999999999989</v>
      </c>
    </row>
    <row r="15" spans="1:9">
      <c r="A15" s="16" t="s">
        <v>22</v>
      </c>
      <c r="D15" s="10">
        <f>SUM(D6+D7+D8+D9+D11+E13)</f>
        <v>3731988.4499999993</v>
      </c>
      <c r="H15" s="13">
        <f>SUM(D15/$B$3)</f>
        <v>0.97988201732390534</v>
      </c>
      <c r="I15" s="17">
        <v>0.97988201732390534</v>
      </c>
    </row>
  </sheetData>
  <hyperlinks>
    <hyperlink ref="A1" r:id="rId1" location="cite_note-18"/>
    <hyperlink ref="A5" r:id="rId2" tooltip="White people"/>
    <hyperlink ref="A6" r:id="rId3" tooltip="African American"/>
    <hyperlink ref="A8" r:id="rId4" tooltip="Asian peopl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Architecture For Humanity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Stohr</dc:creator>
  <cp:lastModifiedBy>Kate Stohr</cp:lastModifiedBy>
  <dcterms:created xsi:type="dcterms:W3CDTF">2016-09-06T19:04:34Z</dcterms:created>
  <dcterms:modified xsi:type="dcterms:W3CDTF">2016-09-08T18:54:11Z</dcterms:modified>
</cp:coreProperties>
</file>