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/Documents/GitHub/AzureTradeoffs/slides/"/>
    </mc:Choice>
  </mc:AlternateContent>
  <xr:revisionPtr revIDLastSave="0" documentId="13_ncr:1_{7A7B26C8-B157-3643-87AB-DA6B8E6E8AD3}" xr6:coauthVersionLast="45" xr6:coauthVersionMax="45" xr10:uidLastSave="{00000000-0000-0000-0000-000000000000}"/>
  <bookViews>
    <workbookView xWindow="0" yWindow="460" windowWidth="38400" windowHeight="22440" xr2:uid="{0F04EAE2-F429-4719-8896-262EDF60B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E48" i="1"/>
  <c r="D19" i="1"/>
  <c r="D18" i="1"/>
  <c r="D14" i="1"/>
  <c r="D12" i="1"/>
  <c r="D13" i="1" s="1"/>
  <c r="C19" i="1"/>
  <c r="C18" i="1"/>
  <c r="C14" i="1"/>
  <c r="C12" i="1"/>
  <c r="C13" i="1" s="1"/>
  <c r="D16" i="1" l="1"/>
  <c r="C16" i="1"/>
  <c r="E18" i="1"/>
  <c r="E19" i="1" s="1"/>
  <c r="E12" i="1"/>
  <c r="E14" i="1"/>
  <c r="F20" i="1" l="1"/>
  <c r="F9" i="1"/>
  <c r="E13" i="1"/>
  <c r="E16" i="1" s="1"/>
  <c r="G20" i="1" l="1"/>
  <c r="F19" i="1"/>
  <c r="F14" i="1"/>
  <c r="F12" i="1"/>
  <c r="G9" i="1"/>
  <c r="F13" i="1"/>
  <c r="F16" i="1" s="1"/>
  <c r="H20" i="1" l="1"/>
  <c r="G19" i="1"/>
  <c r="G14" i="1"/>
  <c r="G12" i="1"/>
  <c r="G13" i="1" s="1"/>
  <c r="H9" i="1"/>
  <c r="I20" i="1" l="1"/>
  <c r="H19" i="1"/>
  <c r="H14" i="1"/>
  <c r="H12" i="1"/>
  <c r="H13" i="1" s="1"/>
  <c r="H16" i="1" s="1"/>
  <c r="I9" i="1"/>
  <c r="G16" i="1"/>
  <c r="I14" i="1" l="1"/>
  <c r="I12" i="1"/>
  <c r="I13" i="1" s="1"/>
  <c r="I16" i="1" s="1"/>
  <c r="J9" i="1"/>
  <c r="J20" i="1"/>
  <c r="I19" i="1"/>
  <c r="K20" i="1" l="1"/>
  <c r="J19" i="1"/>
  <c r="J14" i="1"/>
  <c r="J12" i="1"/>
  <c r="J13" i="1" s="1"/>
  <c r="K9" i="1"/>
  <c r="J16" i="1" l="1"/>
  <c r="K12" i="1"/>
  <c r="K13" i="1" s="1"/>
  <c r="L9" i="1"/>
  <c r="K14" i="1"/>
  <c r="L20" i="1"/>
  <c r="K19" i="1"/>
  <c r="M20" i="1" l="1"/>
  <c r="L19" i="1"/>
  <c r="K16" i="1"/>
  <c r="L12" i="1"/>
  <c r="L13" i="1" s="1"/>
  <c r="M9" i="1"/>
  <c r="L14" i="1"/>
  <c r="L16" i="1" l="1"/>
  <c r="M14" i="1"/>
  <c r="M12" i="1"/>
  <c r="M13" i="1" s="1"/>
  <c r="N9" i="1"/>
  <c r="N20" i="1"/>
  <c r="M19" i="1"/>
  <c r="N12" i="1" l="1"/>
  <c r="N13" i="1" s="1"/>
  <c r="O9" i="1"/>
  <c r="N14" i="1"/>
  <c r="O20" i="1"/>
  <c r="N19" i="1"/>
  <c r="M16" i="1"/>
  <c r="P20" i="1" l="1"/>
  <c r="P19" i="1" s="1"/>
  <c r="O19" i="1"/>
  <c r="N16" i="1"/>
  <c r="O12" i="1"/>
  <c r="O13" i="1" s="1"/>
  <c r="P9" i="1"/>
  <c r="O14" i="1"/>
  <c r="P14" i="1" l="1"/>
  <c r="P12" i="1"/>
  <c r="P13" i="1" s="1"/>
  <c r="P16" i="1" s="1"/>
  <c r="O16" i="1"/>
</calcChain>
</file>

<file path=xl/sharedStrings.xml><?xml version="1.0" encoding="utf-8"?>
<sst xmlns="http://schemas.openxmlformats.org/spreadsheetml/2006/main" count="56" uniqueCount="29">
  <si>
    <t>executions</t>
  </si>
  <si>
    <t>second per</t>
  </si>
  <si>
    <t>resource</t>
  </si>
  <si>
    <t>billable consumption</t>
  </si>
  <si>
    <t>Cost for resource</t>
  </si>
  <si>
    <t>Cost for Executions</t>
  </si>
  <si>
    <t>Millions of requests</t>
  </si>
  <si>
    <t>Estimated Web App Cost</t>
  </si>
  <si>
    <t>Taco bar</t>
  </si>
  <si>
    <t>Burrito</t>
  </si>
  <si>
    <t>Empanada</t>
  </si>
  <si>
    <t>It is delicious</t>
  </si>
  <si>
    <t>Same</t>
  </si>
  <si>
    <t>Sally (No Cheese) can enjoy it</t>
  </si>
  <si>
    <t>Yes</t>
  </si>
  <si>
    <t>maybe</t>
  </si>
  <si>
    <t>Maybe</t>
  </si>
  <si>
    <t>Steve (No gluten) can enjoy it</t>
  </si>
  <si>
    <t>yes</t>
  </si>
  <si>
    <t>No</t>
  </si>
  <si>
    <t>Jamie (No onions) can enjoy it</t>
  </si>
  <si>
    <t>You can still have fun and not have to cook the whole time</t>
  </si>
  <si>
    <t>No special pre-made versions</t>
  </si>
  <si>
    <t>Cost</t>
  </si>
  <si>
    <t>~Same</t>
  </si>
  <si>
    <t>Estimated Functions Cost - 1 sec</t>
  </si>
  <si>
    <t>Estimated Functions Cost - 2 sec</t>
  </si>
  <si>
    <t>Estimated Functions Cost - 3 sec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</si>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</sst>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1" fillId="0" borderId="0" xfId="0" applyFont="1"/>
    <xf numFmtId="0" fontId="0" fillId="0" borderId="0" xfId="0" applyFont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Extrapolated</a:t>
            </a:r>
            <a:r>
              <a:rPr lang="en-US" baseline="0"/>
              <a:t> Cost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Sheet1!$B$21</c:f>
              <c:strCache>
                <c:ptCount val="1"/>
                <c:pt idx="0">
                  <c:v>Estimated Functions Cost - 1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Sheet1!$C$20:$M$20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Sheet1!$C$21:$M$21</c:f>
              <c:numCache>
                <c:formatCode>#,##0.00</c:formatCode>
                <c:ptCount val="11"/>
                <c:pt idx="0">
                  <c:v>1.5999999999999999</c:v>
                </c:pt>
                <c:pt idx="1">
                  <c:v>9.7999999999999989</c:v>
                </c:pt>
                <c:pt idx="2">
                  <c:v>17.999999999999996</c:v>
                </c:pt>
                <c:pt idx="3">
                  <c:v>26.2</c:v>
                </c:pt>
                <c:pt idx="4">
                  <c:v>34.4</c:v>
                </c:pt>
                <c:pt idx="5">
                  <c:v>42.6</c:v>
                </c:pt>
                <c:pt idx="6">
                  <c:v>50.8</c:v>
                </c:pt>
                <c:pt idx="7">
                  <c:v>58.999999999999993</c:v>
                </c:pt>
                <c:pt idx="8">
                  <c:v>67.199999999999989</c:v>
                </c:pt>
                <c:pt idx="9">
                  <c:v>75.399999999999991</c:v>
                </c:pt>
                <c:pt idx="10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3-4581-B054-E53068305F9A}"/>
            </c:ext>
          </c:extLst>
        </c:ser>
        <c:ser>
          <c:idx val="2"/>
          <c:order val="1"/>
          <c:tx>
            <c:strRef>
              <c:f>Sheet1!$B$24</c:f>
              <c:strCache>
                <c:ptCount val="1"/>
                <c:pt idx="0">
                  <c:v>Estimated Web App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Sheet1!$C$20:$M$20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Sheet1!$C$24:$M$24</c:f>
              <c:numCache>
                <c:formatCode>General</c:formatCode>
                <c:ptCount val="11"/>
                <c:pt idx="0">
                  <c:v>74.400000000000006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74.400000000000006</c:v>
                </c:pt>
                <c:pt idx="4">
                  <c:v>74.400000000000006</c:v>
                </c:pt>
                <c:pt idx="5">
                  <c:v>74.400000000000006</c:v>
                </c:pt>
                <c:pt idx="6">
                  <c:v>74.400000000000006</c:v>
                </c:pt>
                <c:pt idx="7">
                  <c:v>74.400000000000006</c:v>
                </c:pt>
                <c:pt idx="8">
                  <c:v>74.400000000000006</c:v>
                </c:pt>
                <c:pt idx="9">
                  <c:v>74.400000000000006</c:v>
                </c:pt>
                <c:pt idx="10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3-4581-B054-E5306830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54168"/>
        <c:axId val="577716304"/>
        <c:extLst/>
      </c:lineChart>
      <c:catAx>
        <c:axId val="5877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6304"/>
        <c:crosses val="autoZero"/>
        <c:auto val="1"/>
        <c:lblAlgn val="ctr"/>
        <c:lblOffset val="100"/>
        <c:noMultiLvlLbl val="0"/>
      </c:catAx>
      <c:valAx>
        <c:axId val="5777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</a:t>
            </a:r>
            <a:r>
              <a:rPr lang="en-US" baseline="0"/>
              <a:t> Complex Cost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Sheet1!$B$21</c:f>
              <c:strCache>
                <c:ptCount val="1"/>
                <c:pt idx="0">
                  <c:v>Estimated Functions Cost - 1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Sheet1!$C$21:$L$21</c:f>
              <c:numCache>
                <c:formatCode>#,##0.00</c:formatCode>
                <c:ptCount val="10"/>
                <c:pt idx="0">
                  <c:v>1.5999999999999999</c:v>
                </c:pt>
                <c:pt idx="1">
                  <c:v>9.7999999999999989</c:v>
                </c:pt>
                <c:pt idx="2">
                  <c:v>17.999999999999996</c:v>
                </c:pt>
                <c:pt idx="3">
                  <c:v>26.2</c:v>
                </c:pt>
                <c:pt idx="4">
                  <c:v>34.4</c:v>
                </c:pt>
                <c:pt idx="5">
                  <c:v>42.6</c:v>
                </c:pt>
                <c:pt idx="6">
                  <c:v>50.8</c:v>
                </c:pt>
                <c:pt idx="7">
                  <c:v>58.999999999999993</c:v>
                </c:pt>
                <c:pt idx="8">
                  <c:v>67.199999999999989</c:v>
                </c:pt>
                <c:pt idx="9">
                  <c:v>75.399999999999991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3-2048-A2D1-4101F21E9390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Estimated Functions Cost - 2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Sheet1!$C$22:$L$22</c:f>
              <c:numCache>
                <c:formatCode>#,##0.00</c:formatCode>
                <c:ptCount val="10"/>
                <c:pt idx="0">
                  <c:v>9.6</c:v>
                </c:pt>
                <c:pt idx="1">
                  <c:v>25.799999999999997</c:v>
                </c:pt>
                <c:pt idx="2">
                  <c:v>42</c:v>
                </c:pt>
                <c:pt idx="3">
                  <c:v>58.199999999999996</c:v>
                </c:pt>
                <c:pt idx="4">
                  <c:v>74.399999999999991</c:v>
                </c:pt>
                <c:pt idx="5">
                  <c:v>90.6</c:v>
                </c:pt>
                <c:pt idx="6">
                  <c:v>106.8</c:v>
                </c:pt>
                <c:pt idx="7">
                  <c:v>123</c:v>
                </c:pt>
                <c:pt idx="8">
                  <c:v>139.19999999999999</c:v>
                </c:pt>
                <c:pt idx="9">
                  <c:v>155.4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3-2048-A2D1-4101F21E9390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Estimated Functions Cost - 3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Sheet1!$C$23:$L$23</c:f>
              <c:numCache>
                <c:formatCode>#,##0.00</c:formatCode>
                <c:ptCount val="10"/>
                <c:pt idx="0">
                  <c:v>17.599999999999998</c:v>
                </c:pt>
                <c:pt idx="1">
                  <c:v>41.800000000000004</c:v>
                </c:pt>
                <c:pt idx="2">
                  <c:v>66</c:v>
                </c:pt>
                <c:pt idx="3">
                  <c:v>90.199999999999989</c:v>
                </c:pt>
                <c:pt idx="4">
                  <c:v>114.39999999999999</c:v>
                </c:pt>
                <c:pt idx="5">
                  <c:v>138.6</c:v>
                </c:pt>
                <c:pt idx="6">
                  <c:v>162.79999999999998</c:v>
                </c:pt>
                <c:pt idx="7">
                  <c:v>187</c:v>
                </c:pt>
                <c:pt idx="8">
                  <c:v>211.2</c:v>
                </c:pt>
                <c:pt idx="9">
                  <c:v>235.4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3-2048-A2D1-4101F21E9390}"/>
            </c:ext>
          </c:extLst>
        </c:ser>
        <c:ser>
          <c:idx val="4"/>
          <c:order val="4"/>
          <c:tx>
            <c:strRef>
              <c:f>Sheet1!$B$24</c:f>
              <c:strCache>
                <c:ptCount val="1"/>
                <c:pt idx="0">
                  <c:v>Estimated Web App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Sheet1!$C$24:$L$24</c:f>
              <c:numCache>
                <c:formatCode>General</c:formatCode>
                <c:ptCount val="10"/>
                <c:pt idx="0">
                  <c:v>74.400000000000006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74.400000000000006</c:v>
                </c:pt>
                <c:pt idx="4">
                  <c:v>74.400000000000006</c:v>
                </c:pt>
                <c:pt idx="5">
                  <c:v>74.400000000000006</c:v>
                </c:pt>
                <c:pt idx="6">
                  <c:v>74.400000000000006</c:v>
                </c:pt>
                <c:pt idx="7">
                  <c:v>74.400000000000006</c:v>
                </c:pt>
                <c:pt idx="8">
                  <c:v>74.400000000000006</c:v>
                </c:pt>
                <c:pt idx="9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4769-BD5D-DFA4E3EE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589775"/>
        <c:axId val="1440591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Millions of 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Sheet1!$C$20:$L$20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03-2048-A2D1-4101F21E9390}"/>
                  </c:ext>
                </c:extLst>
              </c15:ser>
            </c15:filteredLineSeries>
          </c:ext>
        </c:extLst>
      </c:lineChart>
      <c:catAx>
        <c:axId val="14405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91407"/>
        <c:crosses val="autoZero"/>
        <c:auto val="1"/>
        <c:lblAlgn val="ctr"/>
        <c:lblOffset val="100"/>
        <c:noMultiLvlLbl val="0"/>
      </c:catAx>
      <c:valAx>
        <c:axId val="144059140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25</xdr:row>
      <xdr:rowOff>95250</xdr:rowOff>
    </xdr:from>
    <xdr:to>
      <xdr:col>9</xdr:col>
      <xdr:colOff>85725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D9C2-E671-4D80-AD8A-008E4E59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201084</xdr:colOff>
      <xdr:row>25</xdr:row>
      <xdr:rowOff>94191</xdr:rowOff>
    </xdr:from>
    <xdr:to>
      <xdr:col>17</xdr:col>
      <xdr:colOff>148167</xdr:colOff>
      <xdr:row>46</xdr:row>
      <xdr:rowOff>116417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F7EA-9CD8-A64E-B233-624E39DBA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371474</xdr:rowOff>
    </xdr:from>
    <xdr:to>
      <xdr:col>7</xdr:col>
      <xdr:colOff>542925</xdr:colOff>
      <xdr:row>17</xdr:row>
      <xdr:rowOff>161924</xdr:rowOff>
    </xdr:to>
    <xdr:pic>
      <xdr:nvPicPr>
        <xdr:cNvPr id="2" name="Graphic 1" descr="Checkmark">
          <a:extLst>
            <a:ext uri="{FF2B5EF4-FFF2-40B4-BE49-F238E27FC236}">
              <a16:creationId xmlns:a16="http://schemas.microsoft.com/office/drawing/2014/main" id="{E99A2446-16E2-4E14-A8A1-D890430C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81875" y="3667124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542925</xdr:colOff>
      <xdr:row>15</xdr:row>
      <xdr:rowOff>161925</xdr:rowOff>
    </xdr:to>
    <xdr:pic>
      <xdr:nvPicPr>
        <xdr:cNvPr id="3" name="Graphic 2" descr="Checkmark">
          <a:extLst>
            <a:ext uri="{FF2B5EF4-FFF2-40B4-BE49-F238E27FC236}">
              <a16:creationId xmlns:a16="http://schemas.microsoft.com/office/drawing/2014/main" id="{6C8376DF-70A1-41CC-BC9F-58B04656C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280987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542925</xdr:colOff>
      <xdr:row>16</xdr:row>
      <xdr:rowOff>161925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6365F1D-080D-485E-8B89-DE51C3EAC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329565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542925</xdr:colOff>
      <xdr:row>17</xdr:row>
      <xdr:rowOff>161925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7A034885-D76D-4CAA-A2D3-F286EC5D1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378142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542925</xdr:colOff>
      <xdr:row>18</xdr:row>
      <xdr:rowOff>161925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9143C8BB-96D4-4E7F-A477-C9D1AB520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426720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542925</xdr:colOff>
      <xdr:row>19</xdr:row>
      <xdr:rowOff>161925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7C65C1CD-CFDD-4132-A80E-0BCC3F75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475297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542925</xdr:colOff>
      <xdr:row>18</xdr:row>
      <xdr:rowOff>161925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306199-1679-46CF-8634-57151115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38700" y="426720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542925</xdr:colOff>
      <xdr:row>16</xdr:row>
      <xdr:rowOff>161925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2D4D16E6-DDA8-4E77-8CCE-43A3A8F65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38700" y="329565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542925</xdr:colOff>
      <xdr:row>18</xdr:row>
      <xdr:rowOff>161925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62CF06D3-7CED-45C0-B7D2-AAB8314DE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86400" y="426720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16</xdr:row>
      <xdr:rowOff>266700</xdr:rowOff>
    </xdr:from>
    <xdr:to>
      <xdr:col>11</xdr:col>
      <xdr:colOff>96943</xdr:colOff>
      <xdr:row>18</xdr:row>
      <xdr:rowOff>352425</xdr:rowOff>
    </xdr:to>
    <xdr:pic>
      <xdr:nvPicPr>
        <xdr:cNvPr id="11" name="Graphic 10" descr="Confused person">
          <a:extLst>
            <a:ext uri="{FF2B5EF4-FFF2-40B4-BE49-F238E27FC236}">
              <a16:creationId xmlns:a16="http://schemas.microsoft.com/office/drawing/2014/main" id="{0DD3A501-16FB-4E27-81E8-C7AC1C29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867775" y="4533900"/>
          <a:ext cx="1049443" cy="1057275"/>
        </a:xfrm>
        <a:prstGeom prst="rect">
          <a:avLst/>
        </a:prstGeom>
      </xdr:spPr>
    </xdr:pic>
    <xdr:clientData/>
  </xdr:twoCellAnchor>
  <xdr:twoCellAnchor editAs="oneCell">
    <xdr:from>
      <xdr:col>8</xdr:col>
      <xdr:colOff>45224</xdr:colOff>
      <xdr:row>12</xdr:row>
      <xdr:rowOff>321450</xdr:rowOff>
    </xdr:from>
    <xdr:to>
      <xdr:col>10</xdr:col>
      <xdr:colOff>152399</xdr:colOff>
      <xdr:row>16</xdr:row>
      <xdr:rowOff>85725</xdr:rowOff>
    </xdr:to>
    <xdr:pic>
      <xdr:nvPicPr>
        <xdr:cNvPr id="12" name="Graphic 11" descr="Sunglasses face with no fill">
          <a:extLst>
            <a:ext uri="{FF2B5EF4-FFF2-40B4-BE49-F238E27FC236}">
              <a16:creationId xmlns:a16="http://schemas.microsoft.com/office/drawing/2014/main" id="{50104A98-92D7-4083-96BF-23BFFD6E2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036699" y="2645550"/>
          <a:ext cx="1326375" cy="1707375"/>
        </a:xfrm>
        <a:prstGeom prst="rect">
          <a:avLst/>
        </a:prstGeom>
      </xdr:spPr>
    </xdr:pic>
    <xdr:clientData/>
  </xdr:twoCellAnchor>
  <xdr:twoCellAnchor editAs="oneCell">
    <xdr:from>
      <xdr:col>12</xdr:col>
      <xdr:colOff>138075</xdr:colOff>
      <xdr:row>12</xdr:row>
      <xdr:rowOff>71401</xdr:rowOff>
    </xdr:from>
    <xdr:to>
      <xdr:col>14</xdr:col>
      <xdr:colOff>219075</xdr:colOff>
      <xdr:row>15</xdr:row>
      <xdr:rowOff>180975</xdr:rowOff>
    </xdr:to>
    <xdr:pic>
      <xdr:nvPicPr>
        <xdr:cNvPr id="13" name="Graphic 12" descr="Taco">
          <a:extLst>
            <a:ext uri="{FF2B5EF4-FFF2-40B4-BE49-F238E27FC236}">
              <a16:creationId xmlns:a16="http://schemas.microsoft.com/office/drawing/2014/main" id="{0B1B5D5A-FEE5-4803-A1C1-0A709B55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567950" y="2395501"/>
          <a:ext cx="1300200" cy="1566899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466724</xdr:colOff>
      <xdr:row>15</xdr:row>
      <xdr:rowOff>95250</xdr:rowOff>
    </xdr:from>
    <xdr:to>
      <xdr:col>11</xdr:col>
      <xdr:colOff>561975</xdr:colOff>
      <xdr:row>16</xdr:row>
      <xdr:rowOff>286953</xdr:rowOff>
    </xdr:to>
    <xdr:pic>
      <xdr:nvPicPr>
        <xdr:cNvPr id="14" name="Graphic 13" descr="Question mark">
          <a:extLst>
            <a:ext uri="{FF2B5EF4-FFF2-40B4-BE49-F238E27FC236}">
              <a16:creationId xmlns:a16="http://schemas.microsoft.com/office/drawing/2014/main" id="{F708B095-E6FD-429A-A55C-8DA83B44E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677399" y="3876675"/>
          <a:ext cx="704851" cy="67747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238049</xdr:colOff>
      <xdr:row>9</xdr:row>
      <xdr:rowOff>142800</xdr:rowOff>
    </xdr:from>
    <xdr:to>
      <xdr:col>12</xdr:col>
      <xdr:colOff>295274</xdr:colOff>
      <xdr:row>14</xdr:row>
      <xdr:rowOff>104700</xdr:rowOff>
    </xdr:to>
    <xdr:pic>
      <xdr:nvPicPr>
        <xdr:cNvPr id="15" name="Graphic 14" descr="No sign">
          <a:extLst>
            <a:ext uri="{FF2B5EF4-FFF2-40B4-BE49-F238E27FC236}">
              <a16:creationId xmlns:a16="http://schemas.microsoft.com/office/drawing/2014/main" id="{92BC91F3-D322-4EB7-A1E3-A2F303BF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48724" y="1857300"/>
          <a:ext cx="1276425" cy="15430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15</xdr:row>
      <xdr:rowOff>38100</xdr:rowOff>
    </xdr:from>
    <xdr:to>
      <xdr:col>4</xdr:col>
      <xdr:colOff>488100</xdr:colOff>
      <xdr:row>17</xdr:row>
      <xdr:rowOff>88050</xdr:rowOff>
    </xdr:to>
    <xdr:pic>
      <xdr:nvPicPr>
        <xdr:cNvPr id="16" name="Graphic 15" descr="Question mark">
          <a:extLst>
            <a:ext uri="{FF2B5EF4-FFF2-40B4-BE49-F238E27FC236}">
              <a16:creationId xmlns:a16="http://schemas.microsoft.com/office/drawing/2014/main" id="{476D7A3C-4442-4C55-B9CF-F56F05154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543550" y="3819525"/>
          <a:ext cx="430950" cy="4309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15</xdr:row>
      <xdr:rowOff>47625</xdr:rowOff>
    </xdr:from>
    <xdr:to>
      <xdr:col>3</xdr:col>
      <xdr:colOff>526200</xdr:colOff>
      <xdr:row>17</xdr:row>
      <xdr:rowOff>97575</xdr:rowOff>
    </xdr:to>
    <xdr:pic>
      <xdr:nvPicPr>
        <xdr:cNvPr id="17" name="Graphic 16" descr="Question mark">
          <a:extLst>
            <a:ext uri="{FF2B5EF4-FFF2-40B4-BE49-F238E27FC236}">
              <a16:creationId xmlns:a16="http://schemas.microsoft.com/office/drawing/2014/main" id="{FA3FCA24-9524-4E2C-A859-20FFCBC2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933950" y="3829050"/>
          <a:ext cx="430950" cy="43095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</xdr:colOff>
      <xdr:row>17</xdr:row>
      <xdr:rowOff>9524</xdr:rowOff>
    </xdr:from>
    <xdr:to>
      <xdr:col>4</xdr:col>
      <xdr:colOff>533400</xdr:colOff>
      <xdr:row>19</xdr:row>
      <xdr:rowOff>85725</xdr:rowOff>
    </xdr:to>
    <xdr:pic>
      <xdr:nvPicPr>
        <xdr:cNvPr id="18" name="Graphic 17" descr="Close">
          <a:extLst>
            <a:ext uri="{FF2B5EF4-FFF2-40B4-BE49-F238E27FC236}">
              <a16:creationId xmlns:a16="http://schemas.microsoft.com/office/drawing/2014/main" id="{621D2763-754F-493F-B7A8-2A71FDF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562599" y="4762499"/>
          <a:ext cx="457201" cy="45720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1</xdr:rowOff>
    </xdr:from>
    <xdr:to>
      <xdr:col>9</xdr:col>
      <xdr:colOff>457200</xdr:colOff>
      <xdr:row>22</xdr:row>
      <xdr:rowOff>1192</xdr:rowOff>
    </xdr:to>
    <xdr:pic>
      <xdr:nvPicPr>
        <xdr:cNvPr id="19" name="Graphic 18" descr="No sign">
          <a:extLst>
            <a:ext uri="{FF2B5EF4-FFF2-40B4-BE49-F238E27FC236}">
              <a16:creationId xmlns:a16="http://schemas.microsoft.com/office/drawing/2014/main" id="{CCF04183-C9EA-4DFA-9209-F3CD5269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991475" y="5238751"/>
          <a:ext cx="1066800" cy="1058466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</xdr:colOff>
      <xdr:row>17</xdr:row>
      <xdr:rowOff>28574</xdr:rowOff>
    </xdr:from>
    <xdr:to>
      <xdr:col>3</xdr:col>
      <xdr:colOff>533400</xdr:colOff>
      <xdr:row>19</xdr:row>
      <xdr:rowOff>104775</xdr:rowOff>
    </xdr:to>
    <xdr:pic>
      <xdr:nvPicPr>
        <xdr:cNvPr id="20" name="Graphic 19" descr="Close">
          <a:extLst>
            <a:ext uri="{FF2B5EF4-FFF2-40B4-BE49-F238E27FC236}">
              <a16:creationId xmlns:a16="http://schemas.microsoft.com/office/drawing/2014/main" id="{21D7E522-D9C6-452D-A69A-B902AFF52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914899" y="4781549"/>
          <a:ext cx="457201" cy="45720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13</xdr:row>
      <xdr:rowOff>19050</xdr:rowOff>
    </xdr:from>
    <xdr:to>
      <xdr:col>3</xdr:col>
      <xdr:colOff>507150</xdr:colOff>
      <xdr:row>15</xdr:row>
      <xdr:rowOff>69000</xdr:rowOff>
    </xdr:to>
    <xdr:pic>
      <xdr:nvPicPr>
        <xdr:cNvPr id="21" name="Graphic 20" descr="Question mark">
          <a:extLst>
            <a:ext uri="{FF2B5EF4-FFF2-40B4-BE49-F238E27FC236}">
              <a16:creationId xmlns:a16="http://schemas.microsoft.com/office/drawing/2014/main" id="{1CE7E320-D74A-4EB8-B3FC-4897B041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914900" y="2828925"/>
          <a:ext cx="430950" cy="43095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13</xdr:row>
      <xdr:rowOff>38100</xdr:rowOff>
    </xdr:from>
    <xdr:to>
      <xdr:col>4</xdr:col>
      <xdr:colOff>497625</xdr:colOff>
      <xdr:row>15</xdr:row>
      <xdr:rowOff>88050</xdr:rowOff>
    </xdr:to>
    <xdr:pic>
      <xdr:nvPicPr>
        <xdr:cNvPr id="22" name="Graphic 21" descr="Question mark">
          <a:extLst>
            <a:ext uri="{FF2B5EF4-FFF2-40B4-BE49-F238E27FC236}">
              <a16:creationId xmlns:a16="http://schemas.microsoft.com/office/drawing/2014/main" id="{6C636947-B8F8-406E-9B3C-BDE07537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553075" y="2847975"/>
          <a:ext cx="430950" cy="43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A6AE-7AEF-4A03-91C5-25DD83BB1920}">
  <dimension ref="B4:P48"/>
  <sheetViews>
    <sheetView tabSelected="1" topLeftCell="B4" zoomScale="120" zoomScaleNormal="120" workbookViewId="0">
      <selection activeCell="L24" sqref="L24"/>
    </sheetView>
  </sheetViews>
  <sheetFormatPr baseColWidth="10" defaultColWidth="8.83203125" defaultRowHeight="15" x14ac:dyDescent="0.2"/>
  <cols>
    <col min="2" max="2" width="27.83203125" customWidth="1"/>
    <col min="3" max="3" width="15.5" customWidth="1"/>
    <col min="4" max="6" width="12.83203125" bestFit="1" customWidth="1"/>
    <col min="7" max="7" width="13.5" bestFit="1" customWidth="1"/>
    <col min="8" max="9" width="11.6640625" bestFit="1" customWidth="1"/>
    <col min="10" max="14" width="12.6640625" bestFit="1" customWidth="1"/>
  </cols>
  <sheetData>
    <row r="4" spans="2:16" x14ac:dyDescent="0.2">
      <c r="C4">
        <v>74.400000000000006</v>
      </c>
    </row>
    <row r="9" spans="2:16" x14ac:dyDescent="0.2">
      <c r="B9" t="s">
        <v>0</v>
      </c>
      <c r="C9" s="1">
        <v>1000000</v>
      </c>
      <c r="D9" s="1">
        <v>2000000</v>
      </c>
      <c r="E9" s="1">
        <v>3000000</v>
      </c>
      <c r="F9" s="1">
        <f t="shared" ref="F9:P9" si="0">E9+1000000</f>
        <v>4000000</v>
      </c>
      <c r="G9" s="1">
        <f t="shared" si="0"/>
        <v>5000000</v>
      </c>
      <c r="H9" s="1">
        <f t="shared" si="0"/>
        <v>6000000</v>
      </c>
      <c r="I9" s="1">
        <f t="shared" si="0"/>
        <v>7000000</v>
      </c>
      <c r="J9" s="1">
        <f t="shared" si="0"/>
        <v>8000000</v>
      </c>
      <c r="K9" s="1">
        <f t="shared" si="0"/>
        <v>9000000</v>
      </c>
      <c r="L9" s="1">
        <f t="shared" si="0"/>
        <v>10000000</v>
      </c>
      <c r="M9" s="1">
        <f t="shared" si="0"/>
        <v>11000000</v>
      </c>
      <c r="N9" s="1">
        <f t="shared" si="0"/>
        <v>12000000</v>
      </c>
      <c r="O9" s="1">
        <f t="shared" si="0"/>
        <v>13000000</v>
      </c>
      <c r="P9" s="1">
        <f t="shared" si="0"/>
        <v>14000000</v>
      </c>
    </row>
    <row r="10" spans="2:16" x14ac:dyDescent="0.2">
      <c r="B10" t="s">
        <v>1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</row>
    <row r="11" spans="2:16" x14ac:dyDescent="0.2">
      <c r="B11" t="s">
        <v>2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0.5</v>
      </c>
      <c r="O11" s="1">
        <v>0.5</v>
      </c>
      <c r="P11" s="1">
        <v>0.5</v>
      </c>
    </row>
    <row r="12" spans="2:16" x14ac:dyDescent="0.2">
      <c r="B12" t="s">
        <v>3</v>
      </c>
      <c r="C12" s="1">
        <f>(C11*C9*C10)-400000</f>
        <v>1100000</v>
      </c>
      <c r="D12" s="1">
        <f>(D11*D9*D10)-400000</f>
        <v>2600000</v>
      </c>
      <c r="E12" s="1">
        <f>(E11*E9*E10)-400000</f>
        <v>4100000</v>
      </c>
      <c r="F12" s="1">
        <f t="shared" ref="F12:P12" si="1">(F11*F9*F10)-400000</f>
        <v>5600000</v>
      </c>
      <c r="G12" s="1">
        <f t="shared" si="1"/>
        <v>7100000</v>
      </c>
      <c r="H12" s="1">
        <f t="shared" si="1"/>
        <v>8600000</v>
      </c>
      <c r="I12" s="1">
        <f t="shared" si="1"/>
        <v>10100000</v>
      </c>
      <c r="J12" s="1">
        <f t="shared" si="1"/>
        <v>11600000</v>
      </c>
      <c r="K12" s="1">
        <f t="shared" si="1"/>
        <v>13100000</v>
      </c>
      <c r="L12" s="1">
        <f t="shared" si="1"/>
        <v>14600000</v>
      </c>
      <c r="M12" s="1">
        <f t="shared" si="1"/>
        <v>16100000</v>
      </c>
      <c r="N12" s="1">
        <f t="shared" si="1"/>
        <v>17600000</v>
      </c>
      <c r="O12" s="1">
        <f t="shared" si="1"/>
        <v>19100000</v>
      </c>
      <c r="P12" s="1">
        <f t="shared" si="1"/>
        <v>20600000</v>
      </c>
    </row>
    <row r="13" spans="2:16" x14ac:dyDescent="0.2">
      <c r="B13" t="s">
        <v>4</v>
      </c>
      <c r="C13" s="1">
        <f t="shared" ref="C13:D13" si="2">C12*0.000016</f>
        <v>17.599999999999998</v>
      </c>
      <c r="D13" s="1">
        <f t="shared" si="2"/>
        <v>41.6</v>
      </c>
      <c r="E13" s="1">
        <f t="shared" ref="E13:P13" si="3">E12*0.000016</f>
        <v>65.599999999999994</v>
      </c>
      <c r="F13" s="1">
        <f t="shared" si="3"/>
        <v>89.6</v>
      </c>
      <c r="G13" s="1">
        <f t="shared" si="3"/>
        <v>113.6</v>
      </c>
      <c r="H13" s="1">
        <f t="shared" si="3"/>
        <v>137.6</v>
      </c>
      <c r="I13" s="1">
        <f t="shared" si="3"/>
        <v>161.6</v>
      </c>
      <c r="J13" s="1">
        <f t="shared" si="3"/>
        <v>185.6</v>
      </c>
      <c r="K13" s="1">
        <f t="shared" si="3"/>
        <v>209.6</v>
      </c>
      <c r="L13" s="1">
        <f t="shared" si="3"/>
        <v>233.6</v>
      </c>
      <c r="M13" s="1">
        <f t="shared" si="3"/>
        <v>257.59999999999997</v>
      </c>
      <c r="N13" s="1">
        <f t="shared" si="3"/>
        <v>281.59999999999997</v>
      </c>
      <c r="O13" s="1">
        <f t="shared" si="3"/>
        <v>305.59999999999997</v>
      </c>
      <c r="P13" s="1">
        <f t="shared" si="3"/>
        <v>329.59999999999997</v>
      </c>
    </row>
    <row r="14" spans="2:16" x14ac:dyDescent="0.2">
      <c r="B14" t="s">
        <v>5</v>
      </c>
      <c r="C14" s="1">
        <f t="shared" ref="C14:D14" si="4">((C9-1000000)/1000000)*0.2</f>
        <v>0</v>
      </c>
      <c r="D14" s="1">
        <f t="shared" si="4"/>
        <v>0.2</v>
      </c>
      <c r="E14" s="1">
        <f t="shared" ref="E14:P14" si="5">((E9-1000000)/1000000)*0.2</f>
        <v>0.4</v>
      </c>
      <c r="F14" s="1">
        <f t="shared" si="5"/>
        <v>0.60000000000000009</v>
      </c>
      <c r="G14" s="1">
        <f t="shared" si="5"/>
        <v>0.8</v>
      </c>
      <c r="H14" s="1">
        <f t="shared" si="5"/>
        <v>1</v>
      </c>
      <c r="I14" s="1">
        <f t="shared" si="5"/>
        <v>1.2000000000000002</v>
      </c>
      <c r="J14" s="1">
        <f t="shared" si="5"/>
        <v>1.4000000000000001</v>
      </c>
      <c r="K14" s="1">
        <f t="shared" si="5"/>
        <v>1.6</v>
      </c>
      <c r="L14" s="1">
        <f t="shared" si="5"/>
        <v>1.8</v>
      </c>
      <c r="M14" s="1">
        <f t="shared" si="5"/>
        <v>2</v>
      </c>
      <c r="N14" s="1">
        <f t="shared" si="5"/>
        <v>2.2000000000000002</v>
      </c>
      <c r="O14" s="1">
        <f t="shared" si="5"/>
        <v>2.4000000000000004</v>
      </c>
      <c r="P14" s="1">
        <f t="shared" si="5"/>
        <v>2.6</v>
      </c>
    </row>
    <row r="16" spans="2:16" x14ac:dyDescent="0.2">
      <c r="C16" s="2">
        <f t="shared" ref="C16:D16" si="6">C14+C13</f>
        <v>17.599999999999998</v>
      </c>
      <c r="D16" s="2">
        <f t="shared" si="6"/>
        <v>41.800000000000004</v>
      </c>
      <c r="E16" s="2">
        <f t="shared" ref="E16:P16" si="7">E14+E13</f>
        <v>66</v>
      </c>
      <c r="F16" s="2">
        <f t="shared" si="7"/>
        <v>90.199999999999989</v>
      </c>
      <c r="G16" s="2">
        <f t="shared" si="7"/>
        <v>114.39999999999999</v>
      </c>
      <c r="H16" s="2">
        <f t="shared" si="7"/>
        <v>138.6</v>
      </c>
      <c r="I16" s="2">
        <f t="shared" si="7"/>
        <v>162.79999999999998</v>
      </c>
      <c r="J16" s="2">
        <f t="shared" si="7"/>
        <v>187</v>
      </c>
      <c r="K16" s="2">
        <f t="shared" si="7"/>
        <v>211.2</v>
      </c>
      <c r="L16" s="2">
        <f t="shared" si="7"/>
        <v>235.4</v>
      </c>
      <c r="M16" s="2">
        <f t="shared" si="7"/>
        <v>259.59999999999997</v>
      </c>
      <c r="N16" s="2">
        <f t="shared" si="7"/>
        <v>283.79999999999995</v>
      </c>
      <c r="O16" s="2">
        <f t="shared" si="7"/>
        <v>307.99999999999994</v>
      </c>
      <c r="P16" s="2">
        <f t="shared" si="7"/>
        <v>332.2</v>
      </c>
    </row>
    <row r="18" spans="2:16" x14ac:dyDescent="0.2">
      <c r="C18">
        <f>60*60*24*31</f>
        <v>2678400</v>
      </c>
      <c r="D18">
        <f>60*60*24*31</f>
        <v>2678400</v>
      </c>
      <c r="E18">
        <f>60*60*24*31</f>
        <v>2678400</v>
      </c>
    </row>
    <row r="19" spans="2:16" x14ac:dyDescent="0.2">
      <c r="C19">
        <f>C20*1000000/$E$18</f>
        <v>0.37335722819593786</v>
      </c>
      <c r="D19">
        <f>D20*1000000/$E$18</f>
        <v>0.74671445639187572</v>
      </c>
      <c r="E19">
        <f>E20*1000000/$E$18</f>
        <v>1.1200716845878136</v>
      </c>
      <c r="F19">
        <f t="shared" ref="F19:P19" si="8">F20*1000000/$E$18</f>
        <v>1.4934289127837514</v>
      </c>
      <c r="G19">
        <f t="shared" si="8"/>
        <v>1.8667861409796893</v>
      </c>
      <c r="H19">
        <f t="shared" si="8"/>
        <v>2.2401433691756272</v>
      </c>
      <c r="I19">
        <f t="shared" si="8"/>
        <v>2.6135005973715653</v>
      </c>
      <c r="J19">
        <f t="shared" si="8"/>
        <v>2.9868578255675029</v>
      </c>
      <c r="K19">
        <f t="shared" si="8"/>
        <v>3.360215053763441</v>
      </c>
      <c r="L19">
        <f t="shared" si="8"/>
        <v>3.7335722819593786</v>
      </c>
      <c r="M19">
        <f t="shared" si="8"/>
        <v>4.1069295101553163</v>
      </c>
      <c r="N19">
        <f t="shared" si="8"/>
        <v>4.4802867383512543</v>
      </c>
      <c r="O19">
        <f t="shared" si="8"/>
        <v>4.8536439665471924</v>
      </c>
      <c r="P19">
        <f t="shared" si="8"/>
        <v>5.2270011947431305</v>
      </c>
    </row>
    <row r="20" spans="2:16" x14ac:dyDescent="0.2">
      <c r="B20" t="s">
        <v>6</v>
      </c>
      <c r="C20" s="4">
        <v>1</v>
      </c>
      <c r="D20" s="4">
        <v>2</v>
      </c>
      <c r="E20" s="4">
        <v>3</v>
      </c>
      <c r="F20" s="4">
        <f>E20+1</f>
        <v>4</v>
      </c>
      <c r="G20" s="4">
        <f t="shared" ref="G20:L20" si="9">F20+1</f>
        <v>5</v>
      </c>
      <c r="H20" s="4">
        <f t="shared" si="9"/>
        <v>6</v>
      </c>
      <c r="I20" s="4">
        <f t="shared" si="9"/>
        <v>7</v>
      </c>
      <c r="J20" s="4">
        <f t="shared" si="9"/>
        <v>8</v>
      </c>
      <c r="K20" s="4">
        <f t="shared" si="9"/>
        <v>9</v>
      </c>
      <c r="L20" s="4">
        <f t="shared" si="9"/>
        <v>10</v>
      </c>
      <c r="M20" s="4">
        <f t="shared" ref="M20:P20" si="10">L20+1</f>
        <v>11</v>
      </c>
      <c r="N20" s="4">
        <f t="shared" si="10"/>
        <v>12</v>
      </c>
      <c r="O20" s="4">
        <f t="shared" si="10"/>
        <v>13</v>
      </c>
      <c r="P20" s="4">
        <f t="shared" si="10"/>
        <v>14</v>
      </c>
    </row>
    <row r="21" spans="2:16" x14ac:dyDescent="0.2">
      <c r="B21" t="s">
        <v>25</v>
      </c>
      <c r="C21" s="5">
        <v>1.5999999999999999</v>
      </c>
      <c r="D21" s="5">
        <v>9.7999999999999989</v>
      </c>
      <c r="E21" s="5">
        <v>17.999999999999996</v>
      </c>
      <c r="F21" s="5">
        <v>26.2</v>
      </c>
      <c r="G21" s="5">
        <v>34.4</v>
      </c>
      <c r="H21" s="5">
        <v>42.6</v>
      </c>
      <c r="I21" s="5">
        <v>50.8</v>
      </c>
      <c r="J21" s="5">
        <v>58.999999999999993</v>
      </c>
      <c r="K21" s="5">
        <v>67.199999999999989</v>
      </c>
      <c r="L21" s="5">
        <v>75.399999999999991</v>
      </c>
      <c r="M21" s="5">
        <v>83.6</v>
      </c>
      <c r="N21" s="5">
        <v>91.8</v>
      </c>
      <c r="O21" s="5">
        <v>100</v>
      </c>
      <c r="P21" s="5">
        <v>108.19999999999999</v>
      </c>
    </row>
    <row r="22" spans="2:16" x14ac:dyDescent="0.2">
      <c r="B22" t="s">
        <v>26</v>
      </c>
      <c r="C22" s="5">
        <v>9.6</v>
      </c>
      <c r="D22" s="5">
        <v>25.799999999999997</v>
      </c>
      <c r="E22" s="5">
        <v>42</v>
      </c>
      <c r="F22" s="5">
        <v>58.199999999999996</v>
      </c>
      <c r="G22" s="5">
        <v>74.399999999999991</v>
      </c>
      <c r="H22" s="5">
        <v>90.6</v>
      </c>
      <c r="I22" s="5">
        <v>106.8</v>
      </c>
      <c r="J22" s="5">
        <v>123</v>
      </c>
      <c r="K22" s="5">
        <v>139.19999999999999</v>
      </c>
      <c r="L22" s="5">
        <v>155.4</v>
      </c>
      <c r="M22" s="5">
        <v>171.6</v>
      </c>
      <c r="N22" s="5">
        <v>187.79999999999998</v>
      </c>
      <c r="O22" s="5">
        <v>204</v>
      </c>
      <c r="P22" s="5">
        <v>220.2</v>
      </c>
    </row>
    <row r="23" spans="2:16" x14ac:dyDescent="0.2">
      <c r="B23" t="s">
        <v>27</v>
      </c>
      <c r="C23" s="5">
        <v>17.599999999999998</v>
      </c>
      <c r="D23" s="5">
        <v>41.800000000000004</v>
      </c>
      <c r="E23" s="5">
        <v>66</v>
      </c>
      <c r="F23" s="5">
        <v>90.199999999999989</v>
      </c>
      <c r="G23" s="5">
        <v>114.39999999999999</v>
      </c>
      <c r="H23" s="5">
        <v>138.6</v>
      </c>
      <c r="I23" s="5">
        <v>162.79999999999998</v>
      </c>
      <c r="J23" s="5">
        <v>187</v>
      </c>
      <c r="K23" s="5">
        <v>211.2</v>
      </c>
      <c r="L23" s="5">
        <v>235.4</v>
      </c>
      <c r="M23" s="5">
        <v>259.59999999999997</v>
      </c>
      <c r="N23" s="5">
        <v>283.79999999999995</v>
      </c>
      <c r="O23" s="5">
        <v>307.99999999999994</v>
      </c>
      <c r="P23" s="5">
        <v>332.2</v>
      </c>
    </row>
    <row r="24" spans="2:16" x14ac:dyDescent="0.2">
      <c r="B24" t="s">
        <v>7</v>
      </c>
      <c r="C24" s="4">
        <v>74.400000000000006</v>
      </c>
      <c r="D24" s="4">
        <v>74.400000000000006</v>
      </c>
      <c r="E24" s="4">
        <v>74.400000000000006</v>
      </c>
      <c r="F24" s="4">
        <v>74.400000000000006</v>
      </c>
      <c r="G24" s="4">
        <v>74.400000000000006</v>
      </c>
      <c r="H24" s="4">
        <v>74.400000000000006</v>
      </c>
      <c r="I24" s="4">
        <v>74.400000000000006</v>
      </c>
      <c r="J24" s="4">
        <v>74.400000000000006</v>
      </c>
      <c r="K24" s="4">
        <v>74.400000000000006</v>
      </c>
      <c r="L24" s="4">
        <v>74.400000000000006</v>
      </c>
      <c r="M24" s="4">
        <v>74.400000000000006</v>
      </c>
      <c r="N24" s="4">
        <v>74.400000000000006</v>
      </c>
      <c r="O24" s="4">
        <v>74.400000000000006</v>
      </c>
      <c r="P24" s="4">
        <v>74.400000000000006</v>
      </c>
    </row>
    <row r="48" spans="3:6" x14ac:dyDescent="0.2">
      <c r="C48" t="s">
        <v>28</v>
      </c>
      <c r="D48">
        <v>0.1</v>
      </c>
      <c r="E48">
        <f>24*31</f>
        <v>744</v>
      </c>
      <c r="F48">
        <f>E48*D48</f>
        <v>74.400000000000006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8679-A52F-4A2F-A5A6-FB18973DC03E}">
  <dimension ref="B1:E19"/>
  <sheetViews>
    <sheetView workbookViewId="0">
      <selection activeCell="G23" sqref="G23"/>
    </sheetView>
  </sheetViews>
  <sheetFormatPr baseColWidth="10" defaultColWidth="8.83203125" defaultRowHeight="15" x14ac:dyDescent="0.2"/>
  <cols>
    <col min="2" max="2" width="53.6640625" bestFit="1" customWidth="1"/>
    <col min="3" max="4" width="9.6640625" bestFit="1" customWidth="1"/>
    <col min="5" max="5" width="10.1640625" bestFit="1" customWidth="1"/>
  </cols>
  <sheetData>
    <row r="1" spans="2:5" x14ac:dyDescent="0.2">
      <c r="C1" t="s">
        <v>8</v>
      </c>
      <c r="D1" t="s">
        <v>9</v>
      </c>
      <c r="E1" t="s">
        <v>10</v>
      </c>
    </row>
    <row r="2" spans="2:5" x14ac:dyDescent="0.2">
      <c r="B2" t="s">
        <v>11</v>
      </c>
      <c r="C2" t="s">
        <v>12</v>
      </c>
      <c r="D2" t="s">
        <v>12</v>
      </c>
      <c r="E2" t="s">
        <v>12</v>
      </c>
    </row>
    <row r="3" spans="2:5" x14ac:dyDescent="0.2">
      <c r="B3" t="s">
        <v>13</v>
      </c>
      <c r="C3" t="s">
        <v>14</v>
      </c>
      <c r="D3" t="s">
        <v>15</v>
      </c>
      <c r="E3" t="s">
        <v>16</v>
      </c>
    </row>
    <row r="4" spans="2:5" x14ac:dyDescent="0.2">
      <c r="B4" t="s">
        <v>17</v>
      </c>
      <c r="C4" t="s">
        <v>14</v>
      </c>
      <c r="D4" t="s">
        <v>18</v>
      </c>
      <c r="E4" t="s">
        <v>19</v>
      </c>
    </row>
    <row r="5" spans="2:5" x14ac:dyDescent="0.2">
      <c r="B5" t="s">
        <v>20</v>
      </c>
      <c r="C5" t="s">
        <v>14</v>
      </c>
      <c r="D5" t="s">
        <v>15</v>
      </c>
      <c r="E5" t="s">
        <v>15</v>
      </c>
    </row>
    <row r="6" spans="2:5" x14ac:dyDescent="0.2">
      <c r="B6" t="s">
        <v>21</v>
      </c>
      <c r="C6" t="s">
        <v>14</v>
      </c>
      <c r="D6" t="s">
        <v>14</v>
      </c>
      <c r="E6" t="s">
        <v>14</v>
      </c>
    </row>
    <row r="7" spans="2:5" x14ac:dyDescent="0.2">
      <c r="B7" t="s">
        <v>22</v>
      </c>
      <c r="C7" t="s">
        <v>14</v>
      </c>
      <c r="D7" t="s">
        <v>19</v>
      </c>
      <c r="E7" t="s">
        <v>19</v>
      </c>
    </row>
    <row r="8" spans="2:5" x14ac:dyDescent="0.2">
      <c r="B8" t="s">
        <v>23</v>
      </c>
      <c r="C8" t="s">
        <v>24</v>
      </c>
      <c r="D8" t="s">
        <v>24</v>
      </c>
      <c r="E8" t="s">
        <v>24</v>
      </c>
    </row>
    <row r="12" spans="2:5" ht="18" customHeight="1" x14ac:dyDescent="0.2">
      <c r="C12" s="3" t="s">
        <v>8</v>
      </c>
      <c r="D12" s="3" t="s">
        <v>9</v>
      </c>
      <c r="E12" s="3" t="s">
        <v>10</v>
      </c>
    </row>
    <row r="13" spans="2:5" ht="38.25" customHeight="1" x14ac:dyDescent="0.2">
      <c r="B13" s="3" t="s">
        <v>11</v>
      </c>
      <c r="C13" s="3" t="s">
        <v>12</v>
      </c>
      <c r="D13" s="3" t="s">
        <v>12</v>
      </c>
      <c r="E13" s="3" t="s">
        <v>12</v>
      </c>
    </row>
    <row r="14" spans="2:5" ht="38.25" customHeight="1" x14ac:dyDescent="0.2">
      <c r="B14" s="3" t="s">
        <v>13</v>
      </c>
    </row>
    <row r="15" spans="2:5" ht="38.25" customHeight="1" x14ac:dyDescent="0.2">
      <c r="B15" s="3" t="s">
        <v>17</v>
      </c>
      <c r="E15" t="s">
        <v>19</v>
      </c>
    </row>
    <row r="16" spans="2:5" ht="38.25" customHeight="1" x14ac:dyDescent="0.2">
      <c r="B16" s="3" t="s">
        <v>20</v>
      </c>
    </row>
    <row r="17" spans="2:2" ht="38.25" customHeight="1" x14ac:dyDescent="0.2">
      <c r="B17" s="3" t="s">
        <v>21</v>
      </c>
    </row>
    <row r="18" spans="2:2" ht="38.25" customHeight="1" x14ac:dyDescent="0.2">
      <c r="B18" s="3" t="s">
        <v>22</v>
      </c>
    </row>
    <row r="19" spans="2:2" ht="38.2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Romanowski</dc:creator>
  <cp:lastModifiedBy>Jamie Romanowski</cp:lastModifiedBy>
  <dcterms:created xsi:type="dcterms:W3CDTF">2019-10-13T14:11:03Z</dcterms:created>
  <dcterms:modified xsi:type="dcterms:W3CDTF">2019-11-14T17:01:22Z</dcterms:modified>
</cp:coreProperties>
</file>