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ocuments\Pycharm_Projects\OpeNTF_Jamil\output\results\"/>
    </mc:Choice>
  </mc:AlternateContent>
  <xr:revisionPtr revIDLastSave="0" documentId="13_ncr:1_{461B3DFF-A0D6-4461-99DA-609B6F130330}" xr6:coauthVersionLast="47" xr6:coauthVersionMax="47" xr10:uidLastSave="{00000000-0000-0000-0000-000000000000}"/>
  <bookViews>
    <workbookView xWindow="-110" yWindow="-110" windowWidth="19420" windowHeight="10420" xr2:uid="{852E3008-7A9A-41E1-A9A6-05A995DA8175}"/>
  </bookViews>
  <sheets>
    <sheet name="fnn" sheetId="6" r:id="rId1"/>
    <sheet name="fnn.dblp.tests" sheetId="9" state="hidden" r:id="rId2"/>
    <sheet name="fnn.imdb.tests" sheetId="10" state="hidden" r:id="rId3"/>
  </sheets>
  <definedNames>
    <definedName name="_xlnm._FilterDatabase" localSheetId="0" hidden="1">fnn!$D$1:$D$110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6" l="1"/>
  <c r="B9" i="6"/>
  <c r="C8" i="6"/>
  <c r="B8" i="6"/>
  <c r="C7" i="6"/>
  <c r="B7" i="6"/>
  <c r="C6" i="6"/>
  <c r="B6" i="6"/>
  <c r="C5" i="6"/>
  <c r="B5" i="6"/>
  <c r="C4" i="6"/>
  <c r="B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B7" i="9"/>
  <c r="C7" i="9"/>
  <c r="D7" i="9"/>
  <c r="E7" i="9"/>
  <c r="B12" i="9"/>
  <c r="C12" i="9"/>
  <c r="D12" i="9"/>
  <c r="E12" i="9"/>
  <c r="B8" i="9"/>
  <c r="C8" i="9"/>
  <c r="D8" i="9"/>
  <c r="E8" i="9"/>
  <c r="B13" i="9"/>
  <c r="C13" i="9"/>
  <c r="D13" i="9"/>
  <c r="E13" i="9"/>
  <c r="B17" i="9"/>
  <c r="C17" i="9"/>
  <c r="D17" i="9"/>
  <c r="E17" i="9"/>
  <c r="B9" i="9"/>
  <c r="C9" i="9"/>
  <c r="D9" i="9"/>
  <c r="E9" i="9"/>
  <c r="B18" i="9"/>
  <c r="C18" i="9"/>
  <c r="D18" i="9"/>
  <c r="E18" i="9"/>
  <c r="B14" i="9"/>
  <c r="C14" i="9"/>
  <c r="D14" i="9"/>
  <c r="E14" i="9"/>
  <c r="B19" i="9"/>
  <c r="C19" i="9"/>
  <c r="D19" i="9"/>
  <c r="E19" i="9"/>
  <c r="B21" i="9"/>
  <c r="C21" i="9"/>
  <c r="D21" i="9"/>
  <c r="E21" i="9"/>
  <c r="B22" i="9"/>
  <c r="C22" i="9"/>
  <c r="D22" i="9"/>
  <c r="E22" i="9"/>
  <c r="B23" i="9"/>
  <c r="C23" i="9"/>
  <c r="D23" i="9"/>
  <c r="E23" i="9"/>
  <c r="B24" i="9"/>
  <c r="C24" i="9"/>
  <c r="D24" i="9"/>
  <c r="E24" i="9"/>
  <c r="B25" i="9"/>
  <c r="C25" i="9"/>
  <c r="D25" i="9"/>
  <c r="E25" i="9"/>
  <c r="B26" i="9"/>
  <c r="C26" i="9"/>
  <c r="D26" i="9"/>
  <c r="E26" i="9"/>
  <c r="B27" i="9"/>
  <c r="C27" i="9"/>
  <c r="D27" i="9"/>
  <c r="E27" i="9"/>
  <c r="B28" i="9"/>
  <c r="C28" i="9"/>
  <c r="D28" i="9"/>
  <c r="E28" i="9"/>
  <c r="B29" i="9"/>
  <c r="C29" i="9"/>
  <c r="D29" i="9"/>
  <c r="E29" i="9"/>
  <c r="B30" i="9"/>
  <c r="C30" i="9"/>
  <c r="D30" i="9"/>
  <c r="E30" i="9"/>
  <c r="B31" i="9"/>
  <c r="C31" i="9"/>
  <c r="D31" i="9"/>
  <c r="E31" i="9"/>
  <c r="B32" i="9"/>
  <c r="C32" i="9"/>
  <c r="D32" i="9"/>
  <c r="E32" i="9"/>
  <c r="B102" i="6"/>
  <c r="C102" i="6"/>
  <c r="D102" i="6"/>
  <c r="B103" i="6"/>
  <c r="C103" i="6"/>
  <c r="D103" i="6"/>
  <c r="B104" i="6"/>
  <c r="C104" i="6"/>
  <c r="D104" i="6"/>
  <c r="B105" i="6"/>
  <c r="C105" i="6"/>
  <c r="D105" i="6"/>
  <c r="B106" i="6"/>
  <c r="C106" i="6"/>
  <c r="D106" i="6"/>
  <c r="B107" i="6"/>
  <c r="C107" i="6"/>
  <c r="D107" i="6"/>
  <c r="B95" i="6"/>
  <c r="C95" i="6"/>
  <c r="D95" i="6"/>
  <c r="B96" i="6"/>
  <c r="C96" i="6"/>
  <c r="D96" i="6"/>
  <c r="B97" i="6"/>
  <c r="C97" i="6"/>
  <c r="D97" i="6"/>
  <c r="B98" i="6"/>
  <c r="C98" i="6"/>
  <c r="D98" i="6"/>
  <c r="B99" i="6"/>
  <c r="C99" i="6"/>
  <c r="D99" i="6"/>
  <c r="B100" i="6"/>
  <c r="C100" i="6"/>
  <c r="D100" i="6"/>
  <c r="B60" i="6"/>
  <c r="C60" i="6"/>
  <c r="D60" i="6"/>
  <c r="B61" i="6"/>
  <c r="C61" i="6"/>
  <c r="D61" i="6"/>
  <c r="B62" i="6"/>
  <c r="C62" i="6"/>
  <c r="D62" i="6"/>
  <c r="B63" i="6"/>
  <c r="C63" i="6"/>
  <c r="D63" i="6"/>
  <c r="B64" i="6"/>
  <c r="C64" i="6"/>
  <c r="D64" i="6"/>
  <c r="B65" i="6"/>
  <c r="C65" i="6"/>
  <c r="D65" i="6"/>
  <c r="D93" i="6"/>
  <c r="C93" i="6"/>
  <c r="B93" i="6"/>
  <c r="D92" i="6"/>
  <c r="C92" i="6"/>
  <c r="B92" i="6"/>
  <c r="D91" i="6"/>
  <c r="C91" i="6"/>
  <c r="B91" i="6"/>
  <c r="D90" i="6"/>
  <c r="C90" i="6"/>
  <c r="B90" i="6"/>
  <c r="D89" i="6"/>
  <c r="C89" i="6"/>
  <c r="B89" i="6"/>
  <c r="D88" i="6"/>
  <c r="C88" i="6"/>
  <c r="B88" i="6"/>
  <c r="B81" i="6"/>
  <c r="C81" i="6"/>
  <c r="D81" i="6"/>
  <c r="B82" i="6"/>
  <c r="C82" i="6"/>
  <c r="D82" i="6"/>
  <c r="B83" i="6"/>
  <c r="C83" i="6"/>
  <c r="D83" i="6"/>
  <c r="B84" i="6"/>
  <c r="C84" i="6"/>
  <c r="D84" i="6"/>
  <c r="B85" i="6"/>
  <c r="C85" i="6"/>
  <c r="D85" i="6"/>
  <c r="B86" i="6"/>
  <c r="C86" i="6"/>
  <c r="D86" i="6"/>
  <c r="D53" i="6"/>
  <c r="D55" i="6"/>
  <c r="D56" i="6"/>
  <c r="D57" i="6"/>
  <c r="D58" i="6"/>
  <c r="C53" i="6"/>
  <c r="C55" i="6"/>
  <c r="C56" i="6"/>
  <c r="C57" i="6"/>
  <c r="C58" i="6"/>
  <c r="B53" i="6"/>
  <c r="B55" i="6"/>
  <c r="B56" i="6"/>
  <c r="B57" i="6"/>
  <c r="B58" i="6"/>
  <c r="D54" i="6"/>
  <c r="D33" i="6"/>
  <c r="D36" i="6"/>
  <c r="D32" i="6"/>
  <c r="D35" i="6"/>
  <c r="D34" i="6"/>
  <c r="D37" i="6"/>
  <c r="D26" i="6"/>
  <c r="D29" i="6"/>
  <c r="D25" i="6"/>
  <c r="D28" i="6"/>
  <c r="D27" i="6"/>
  <c r="D30" i="6"/>
  <c r="D47" i="6"/>
  <c r="D50" i="6"/>
  <c r="D46" i="6"/>
  <c r="D49" i="6"/>
  <c r="D48" i="6"/>
  <c r="D51" i="6"/>
  <c r="D40" i="6"/>
  <c r="D43" i="6"/>
  <c r="D39" i="6"/>
  <c r="D42" i="6"/>
  <c r="D41" i="6"/>
  <c r="D44" i="6"/>
  <c r="D75" i="6"/>
  <c r="D78" i="6"/>
  <c r="D74" i="6"/>
  <c r="D77" i="6"/>
  <c r="D76" i="6"/>
  <c r="D79" i="6"/>
  <c r="D68" i="6"/>
  <c r="D71" i="6"/>
  <c r="D67" i="6"/>
  <c r="D70" i="6"/>
  <c r="D69" i="6"/>
  <c r="D72" i="6"/>
  <c r="C54" i="6"/>
  <c r="C33" i="6"/>
  <c r="C36" i="6"/>
  <c r="C32" i="6"/>
  <c r="C35" i="6"/>
  <c r="C34" i="6"/>
  <c r="C37" i="6"/>
  <c r="C26" i="6"/>
  <c r="C29" i="6"/>
  <c r="C25" i="6"/>
  <c r="C28" i="6"/>
  <c r="C27" i="6"/>
  <c r="C30" i="6"/>
  <c r="C47" i="6"/>
  <c r="C50" i="6"/>
  <c r="C46" i="6"/>
  <c r="C49" i="6"/>
  <c r="C48" i="6"/>
  <c r="C51" i="6"/>
  <c r="C40" i="6"/>
  <c r="C43" i="6"/>
  <c r="C39" i="6"/>
  <c r="C42" i="6"/>
  <c r="C41" i="6"/>
  <c r="C44" i="6"/>
  <c r="C75" i="6"/>
  <c r="C78" i="6"/>
  <c r="C74" i="6"/>
  <c r="C77" i="6"/>
  <c r="C76" i="6"/>
  <c r="C79" i="6"/>
  <c r="C68" i="6"/>
  <c r="C71" i="6"/>
  <c r="C67" i="6"/>
  <c r="C70" i="6"/>
  <c r="C69" i="6"/>
  <c r="C72" i="6"/>
  <c r="B54" i="6"/>
  <c r="B33" i="6"/>
  <c r="B36" i="6"/>
  <c r="B32" i="6"/>
  <c r="B35" i="6"/>
  <c r="B34" i="6"/>
  <c r="B37" i="6"/>
  <c r="B26" i="6"/>
  <c r="B29" i="6"/>
  <c r="B25" i="6"/>
  <c r="B28" i="6"/>
  <c r="B27" i="6"/>
  <c r="B30" i="6"/>
  <c r="B47" i="6"/>
  <c r="B50" i="6"/>
  <c r="B46" i="6"/>
  <c r="B49" i="6"/>
  <c r="B48" i="6"/>
  <c r="B51" i="6"/>
  <c r="B40" i="6"/>
  <c r="B43" i="6"/>
  <c r="B39" i="6"/>
  <c r="B42" i="6"/>
  <c r="B41" i="6"/>
  <c r="B44" i="6"/>
  <c r="B75" i="6"/>
  <c r="B78" i="6"/>
  <c r="B74" i="6"/>
  <c r="B77" i="6"/>
  <c r="B76" i="6"/>
  <c r="B79" i="6"/>
  <c r="B68" i="6"/>
  <c r="B71" i="6"/>
  <c r="B67" i="6"/>
  <c r="B70" i="6"/>
  <c r="B69" i="6"/>
  <c r="B7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tc={175A4A68-D779-40F7-9CF8-C69FFDBE61FF}</author>
  </authors>
  <commentList>
    <comment ref="A1" authorId="0" shapeId="0" xr:uid="{175A4A68-D779-40F7-9CF8-C69FFDBE61F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sheet should contain all the tests carried out on dblp and different variation of gnn methods</t>
      </text>
    </comment>
  </commentList>
</comments>
</file>

<file path=xl/sharedStrings.xml><?xml version="1.0" encoding="utf-8"?>
<sst xmlns="http://schemas.openxmlformats.org/spreadsheetml/2006/main" count="155" uniqueCount="130">
  <si>
    <t>Emb Settings</t>
  </si>
  <si>
    <t>aucroc</t>
  </si>
  <si>
    <t>p_2</t>
  </si>
  <si>
    <t>p_5</t>
  </si>
  <si>
    <t>p_10</t>
  </si>
  <si>
    <t>recall_2</t>
  </si>
  <si>
    <t>recall_5</t>
  </si>
  <si>
    <t>recall_10</t>
  </si>
  <si>
    <t>ndcg_cut_2</t>
  </si>
  <si>
    <t>ndcg_cut_5</t>
  </si>
  <si>
    <t>ndcg_cut_10</t>
  </si>
  <si>
    <t>map_cut_2</t>
  </si>
  <si>
    <t>map_cut_5</t>
  </si>
  <si>
    <t>map_cut_10</t>
  </si>
  <si>
    <t>gat.sm.undir.mean.e5.ns2.b128.d8</t>
  </si>
  <si>
    <t>gat.stm.undir.mean.e5.ns2.b128.d8</t>
  </si>
  <si>
    <t>gat.sm.undir.mean.e5.ns2.b128.d4</t>
  </si>
  <si>
    <t>gat.sm.undir.mean.e5.ns2.b128.d16</t>
  </si>
  <si>
    <t>gat.sm.undir.mean.e5.ns2.b128.d32</t>
  </si>
  <si>
    <t>gat.sm.undir.mean.e5.ns2.b128.d64</t>
  </si>
  <si>
    <t>gat.sm.undir.mean.e5.ns2.b128.d128</t>
  </si>
  <si>
    <t>gat.stm.undir.mean.e5.ns2.b128.d4</t>
  </si>
  <si>
    <t>gat.stm.undir.mean.e5.ns2.b128.d16</t>
  </si>
  <si>
    <t>gat.stm.undir.mean.e5.ns2.b128.d32</t>
  </si>
  <si>
    <t>gat.stm.undir.mean.e5.ns2.b128.d64</t>
  </si>
  <si>
    <t>gat.stm.undir.mean.e5.ns2.b128.d128</t>
  </si>
  <si>
    <t>d</t>
  </si>
  <si>
    <t>model</t>
  </si>
  <si>
    <t>type</t>
  </si>
  <si>
    <t>dim</t>
  </si>
  <si>
    <t>e</t>
  </si>
  <si>
    <t>none</t>
  </si>
  <si>
    <t>gat.stm.undir.mean.e100.ns2.b128.d128</t>
  </si>
  <si>
    <t>Grey = previous exp
Green = new exp</t>
  </si>
  <si>
    <t>uniform</t>
  </si>
  <si>
    <t>bnn counterpart</t>
  </si>
  <si>
    <t>fnn</t>
  </si>
  <si>
    <t>l100, b4096, lr 0.0001</t>
  </si>
  <si>
    <t>e20, l100, b4096, lr 0.01</t>
  </si>
  <si>
    <t>m2v.se.undir.mean.e100.ns2.b128.d4</t>
  </si>
  <si>
    <t>m2v.se.undir.mean.e100.ns2.b128.d8</t>
  </si>
  <si>
    <t>m2v.se.undir.mean.e100.ns2.b128.d16</t>
  </si>
  <si>
    <t>m2v.se.undir.mean.e100.ns2.b128.d32</t>
  </si>
  <si>
    <t>m2v.se.undir.mean.e100.ns2.b128.d64</t>
  </si>
  <si>
    <t>m2v.se.undir.mean.e100.ns2.b128.d128</t>
  </si>
  <si>
    <t>han.se.undir.mean.e5.ns2.b128.d4</t>
  </si>
  <si>
    <t>han.se.undir.mean.e5.ns2.b128.d8</t>
  </si>
  <si>
    <t>han.se.undir.mean.e5.ns2.b128.d16</t>
  </si>
  <si>
    <t>han.se.undir.mean.e5.ns2.b128.d32</t>
  </si>
  <si>
    <t>han.se.undir.mean.e5.ns2.b128.d64</t>
  </si>
  <si>
    <t>han.se.undir.mean.e5.ns2.b128.d128</t>
  </si>
  <si>
    <t>gs.se.undir.mean.e5.ns2.b128.d4</t>
  </si>
  <si>
    <t>gs.se.undir.mean.e5.ns2.b128.d8</t>
  </si>
  <si>
    <t>gs.se.undir.mean.e5.ns2.b128.d16</t>
  </si>
  <si>
    <t>gs.se.undir.mean.e5.ns2.b128.d32</t>
  </si>
  <si>
    <t>gs.se.undir.mean.e5.ns2.b128.d64</t>
  </si>
  <si>
    <t>gs.se.undir.mean.e5.ns2.b128.d128</t>
  </si>
  <si>
    <t>gin.se.undir.mean.e5.ns2.b128.d4</t>
  </si>
  <si>
    <t>gin.se.undir.mean.e5.ns2.b128.d8</t>
  </si>
  <si>
    <t>gin.se.undir.mean.e5.ns2.b128.d16</t>
  </si>
  <si>
    <t>gin.se.undir.mean.e5.ns2.b128.d32</t>
  </si>
  <si>
    <t>gin.se.undir.mean.e5.ns2.b128.d64</t>
  </si>
  <si>
    <t>gin.se.undir.mean.e5.ns2.b128.d128</t>
  </si>
  <si>
    <t>gat.se.undir.mean.e5.ns2.b128.d4</t>
  </si>
  <si>
    <t>gat.se.undir.mean.e5.ns2.b128.d8</t>
  </si>
  <si>
    <t>gat.se.undir.mean.e5.ns2.b128.d16</t>
  </si>
  <si>
    <t>gat.se.undir.mean.e5.ns2.b128.d32</t>
  </si>
  <si>
    <t>gat.se.undir.mean.e5.ns2.b128.d64</t>
  </si>
  <si>
    <t>gat.se.undir.mean.e5.ns2.b128.d128</t>
  </si>
  <si>
    <t>gatv2.se.undir.mean.e5.ns2.b128.d4</t>
  </si>
  <si>
    <t>gatv2.se.undir.mean.e5.ns2.b128.d8</t>
  </si>
  <si>
    <t>gatv2.se.undir.mean.e5.ns2.b128.d16</t>
  </si>
  <si>
    <t>gatv2.se.undir.mean.e5.ns2.b128.d32</t>
  </si>
  <si>
    <t>gatv2.se.undir.mean.e5.ns2.b128.d64</t>
  </si>
  <si>
    <t>gatv2.se.undir.mean.e5.ns2.b128.d128</t>
  </si>
  <si>
    <t>gine.se.undir.mean.e5.ns2.b128.d4</t>
  </si>
  <si>
    <t>gine.se.undir.mean.e5.ns2.b128.d8</t>
  </si>
  <si>
    <t>gine.se.undir.mean.e5.ns2.b128.d16</t>
  </si>
  <si>
    <t>gine.se.undir.mean.e5.ns2.b128.d32</t>
  </si>
  <si>
    <t>gine.se.undir.mean.e5.ns2.b128.d64</t>
  </si>
  <si>
    <t>gine.se.undir.mean.e5.ns2.b128.d128</t>
  </si>
  <si>
    <t>m2v.ste.undir.mean.e100.ns2.b128.d4</t>
  </si>
  <si>
    <t>m2v.ste.undir.mean.e100.ns2.b128.d8</t>
  </si>
  <si>
    <t>m2v.ste.undir.mean.e100.ns2.b128.d16</t>
  </si>
  <si>
    <t>m2v.ste.undir.mean.e100.ns2.b128.d32</t>
  </si>
  <si>
    <t>m2v.ste.undir.mean.e100.ns2.b128.d64</t>
  </si>
  <si>
    <t>m2v.ste.undir.mean.e100.ns2.b128.d128</t>
  </si>
  <si>
    <t>han.ste.undir.mean.e5.ns2.b128.d4</t>
  </si>
  <si>
    <t>han.ste.undir.mean.e5.ns2.b128.d8</t>
  </si>
  <si>
    <t>han.ste.undir.mean.e5.ns2.b128.d16</t>
  </si>
  <si>
    <t>han.ste.undir.mean.e5.ns2.b128.d32</t>
  </si>
  <si>
    <t>han.ste.undir.mean.e5.ns2.b128.d64</t>
  </si>
  <si>
    <t>han.ste.undir.mean.e5.ns2.b128.d128</t>
  </si>
  <si>
    <t>gin.ste.undir.mean.e5.ns2.b128.d4</t>
  </si>
  <si>
    <t>gin.ste.undir.mean.e5.ns2.b128.d8</t>
  </si>
  <si>
    <t>gin.ste.undir.mean.e5.ns2.b128.d16</t>
  </si>
  <si>
    <t>gin.ste.undir.mean.e5.ns2.b128.d32</t>
  </si>
  <si>
    <t>gin.ste.undir.mean.e5.ns2.b128.d64</t>
  </si>
  <si>
    <t>gin.ste.undir.mean.e5.ns2.b128.d128</t>
  </si>
  <si>
    <t>gat.ste.undir.mean.e5.ns2.b128.d4</t>
  </si>
  <si>
    <t>gat.ste.undir.mean.e5.ns2.b128.d8</t>
  </si>
  <si>
    <t>gat.ste.undir.mean.e5.ns2.b128.d16</t>
  </si>
  <si>
    <t>gat.ste.undir.mean.e5.ns2.b128.d32</t>
  </si>
  <si>
    <t>gat.ste.undir.mean.e5.ns2.b128.d64</t>
  </si>
  <si>
    <t>gat.ste.undir.mean.e5.ns2.b128.d128</t>
  </si>
  <si>
    <t>gatv2.ste.undir.mean.e5.ns2.b128.d4</t>
  </si>
  <si>
    <t>gatv2.ste.undir.mean.e5.ns2.b128.d8</t>
  </si>
  <si>
    <t>gatv2.ste.undir.mean.e5.ns2.b128.d16</t>
  </si>
  <si>
    <t>gatv2.ste.undir.mean.e5.ns2.b128.d32</t>
  </si>
  <si>
    <t>gatv2.ste.undir.mean.e5.ns2.b128.d64</t>
  </si>
  <si>
    <t>gatv2.ste.undir.mean.e5.ns2.b128.d128</t>
  </si>
  <si>
    <t>gine.ste.undir.mean.e5.ns2.b128.d4</t>
  </si>
  <si>
    <t>gine.ste.undir.mean.e5.ns2.b128.d8</t>
  </si>
  <si>
    <t>gine.ste.undir.mean.e5.ns2.b128.d16</t>
  </si>
  <si>
    <t>gine.ste.undir.mean.e5.ns2.b128.d32</t>
  </si>
  <si>
    <t>gine.ste.undir.mean.e5.ns2.b128.d64</t>
  </si>
  <si>
    <t>gine.ste.undir.mean.e5.ns2.b128.d128</t>
  </si>
  <si>
    <t>gs.ste.undir.mean.e5.ns2.b128.d4</t>
  </si>
  <si>
    <t>gs.ste.undir.mean.e5.ns2.b128.d8</t>
  </si>
  <si>
    <t>gs.ste.undir.mean.e5.ns2.b128.d16</t>
  </si>
  <si>
    <t>gs.ste.undir.mean.e5.ns2.b128.d32</t>
  </si>
  <si>
    <t>gs.ste.undir.mean.e5.ns2.b128.d64</t>
  </si>
  <si>
    <t>gs.ste.undir.mean.e5.ns2.b128.d128</t>
  </si>
  <si>
    <t>d2v.skill.emb.d4.w1.dm1</t>
  </si>
  <si>
    <t>d2v.skill.emb.d8.w1.dm1</t>
  </si>
  <si>
    <t>d2v.skill.emb.d16.w1.dm1</t>
  </si>
  <si>
    <t>d2v.skill.emb.d32.w1.dm1</t>
  </si>
  <si>
    <t>d2v.skill.emb.d64.w1.dm1</t>
  </si>
  <si>
    <t>d2v.skill.emb.d128.w1.dm1</t>
  </si>
  <si>
    <t>m-hot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</si>
</sst>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8" fillId="4" borderId="0" xfId="8"/>
    <xf numFmtId="2" fontId="16" fillId="0" borderId="0" xfId="0" applyNumberFormat="1" applyFont="1"/>
    <xf numFmtId="2" fontId="0" fillId="0" borderId="0" xfId="0" applyNumberFormat="1"/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d Jamil Ahmed" id="{CCB37B4A-9C3D-4E12-97E9-91B3D2675C2D}" userId="S::ahmed491@uwindsor.ca::11f152ea-b61f-4661-be4d-490ce46029b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5-22T01:50:36.64" personId="{CCB37B4A-9C3D-4E12-97E9-91B3D2675C2D}" id="{175A4A68-D779-40F7-9CF8-C69FFDBE61FF}">
    <text>This sheet should contain all the tests carried out on dblp and different variation of gnn methods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58A00-25BA-427E-9790-7D548279B88A}">
  <dimension ref="A1:R110"/>
  <sheetViews>
    <sheetView tabSelected="1" workbookViewId="0">
      <pane ySplit="1" topLeftCell="A2" activePane="bottomLeft" state="frozen"/>
      <selection activeCell="B1" sqref="B1"/>
      <selection pane="bottomLeft" activeCell="D7" sqref="D7"/>
    </sheetView>
  </sheetViews>
  <sheetFormatPr defaultRowHeight="14.5" x14ac:dyDescent="0.35"/>
  <cols>
    <col min="1" max="1" width="40.453125" customWidth="1"/>
    <col min="2" max="4" width="7.81640625" bestFit="1" customWidth="1"/>
    <col min="5" max="5" width="8.7265625" style="7"/>
    <col min="6" max="17" width="9.1796875" style="7"/>
  </cols>
  <sheetData>
    <row r="1" spans="1:18" s="1" customFormat="1" x14ac:dyDescent="0.35">
      <c r="A1" s="1" t="s">
        <v>0</v>
      </c>
      <c r="B1" s="1" t="s">
        <v>27</v>
      </c>
      <c r="C1" s="1" t="s">
        <v>28</v>
      </c>
      <c r="D1" s="1" t="s">
        <v>29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</row>
    <row r="2" spans="1:18" x14ac:dyDescent="0.35">
      <c r="A2" t="s">
        <v>129</v>
      </c>
      <c r="E2" s="7">
        <v>67.05</v>
      </c>
      <c r="F2" s="7">
        <v>0.72</v>
      </c>
      <c r="G2" s="7">
        <v>0.75</v>
      </c>
      <c r="H2" s="7">
        <v>0.7</v>
      </c>
      <c r="I2" s="7">
        <v>0.33</v>
      </c>
      <c r="J2" s="7">
        <v>0.86</v>
      </c>
      <c r="K2" s="7">
        <v>1.59</v>
      </c>
      <c r="L2" s="7">
        <v>0.73</v>
      </c>
      <c r="M2" s="7">
        <v>0.84</v>
      </c>
      <c r="N2" s="7">
        <v>1.19</v>
      </c>
      <c r="O2" s="7">
        <v>0.26</v>
      </c>
      <c r="P2" s="7">
        <v>0.41</v>
      </c>
      <c r="Q2" s="7">
        <v>0.52</v>
      </c>
    </row>
    <row r="4" spans="1:18" x14ac:dyDescent="0.35">
      <c r="A4" t="s">
        <v>123</v>
      </c>
      <c r="B4" t="str">
        <f t="shared" ref="B4:B9" si="0">LEFT(A4, FIND(".", A4) - 1)</f>
        <v>d2v</v>
      </c>
      <c r="C4" t="str">
        <f t="shared" ref="C4:C9" si="1">MID(A4, FIND(".", A4) + 1, FIND(".", A4, FIND(".", A4) + 1) - FIND(".", A4) - 1)</f>
        <v>skill</v>
      </c>
      <c r="D4">
        <v>4</v>
      </c>
      <c r="E4" s="7">
        <v>67.431447405083105</v>
      </c>
      <c r="F4" s="7">
        <v>0.75096899224806002</v>
      </c>
      <c r="G4" s="7">
        <v>0.73228128460686004</v>
      </c>
      <c r="H4" s="7">
        <v>0.71220930232558</v>
      </c>
      <c r="I4" s="7">
        <v>0.34738701682223</v>
      </c>
      <c r="J4" s="7">
        <v>0.84221576227390005</v>
      </c>
      <c r="K4" s="7">
        <v>1.6339878974845699</v>
      </c>
      <c r="L4" s="7">
        <v>0.74861959040491999</v>
      </c>
      <c r="M4" s="7">
        <v>0.82643206712965001</v>
      </c>
      <c r="N4" s="7">
        <v>1.20278575661497</v>
      </c>
      <c r="O4" s="7">
        <v>0.26092752992668999</v>
      </c>
      <c r="P4" s="7">
        <v>0.39255007558578003</v>
      </c>
      <c r="Q4" s="7">
        <v>0.50215881252986994</v>
      </c>
      <c r="R4" s="7">
        <v>100</v>
      </c>
    </row>
    <row r="5" spans="1:18" x14ac:dyDescent="0.35">
      <c r="A5" t="s">
        <v>124</v>
      </c>
      <c r="B5" t="str">
        <f t="shared" si="0"/>
        <v>d2v</v>
      </c>
      <c r="C5" t="str">
        <f t="shared" si="1"/>
        <v>skill</v>
      </c>
      <c r="D5">
        <v>8</v>
      </c>
      <c r="E5" s="7">
        <v>66.171834009592402</v>
      </c>
      <c r="F5" s="7">
        <v>0.93438538205980004</v>
      </c>
      <c r="G5" s="7">
        <v>0.83748615725358999</v>
      </c>
      <c r="H5" s="7">
        <v>0.7641196013289</v>
      </c>
      <c r="I5" s="7">
        <v>0.41728739299337003</v>
      </c>
      <c r="J5" s="7">
        <v>0.92763155003603004</v>
      </c>
      <c r="K5" s="7">
        <v>1.72172728910686</v>
      </c>
      <c r="L5" s="7">
        <v>0.92968657837351998</v>
      </c>
      <c r="M5" s="7">
        <v>0.95259058067762004</v>
      </c>
      <c r="N5" s="7">
        <v>1.3244371540179301</v>
      </c>
      <c r="O5" s="7">
        <v>0.31394744590342</v>
      </c>
      <c r="P5" s="7">
        <v>0.45356390295136001</v>
      </c>
      <c r="Q5" s="7">
        <v>0.56542096466678005</v>
      </c>
    </row>
    <row r="6" spans="1:18" x14ac:dyDescent="0.35">
      <c r="A6" t="s">
        <v>125</v>
      </c>
      <c r="B6" t="str">
        <f t="shared" si="0"/>
        <v>d2v</v>
      </c>
      <c r="C6" t="str">
        <f t="shared" si="1"/>
        <v>skill</v>
      </c>
      <c r="D6">
        <v>16</v>
      </c>
      <c r="E6" s="7">
        <v>67.175428807277598</v>
      </c>
      <c r="F6" s="7">
        <v>0.75789036544849997</v>
      </c>
      <c r="G6" s="7">
        <v>0.69767441860465007</v>
      </c>
      <c r="H6" s="7">
        <v>0.71913067552601995</v>
      </c>
      <c r="I6" s="7">
        <v>0.34284967216860002</v>
      </c>
      <c r="J6" s="7">
        <v>0.80146755084462007</v>
      </c>
      <c r="K6" s="7">
        <v>1.65638897677934</v>
      </c>
      <c r="L6" s="7">
        <v>0.76180603518706003</v>
      </c>
      <c r="M6" s="7">
        <v>0.80208959555472004</v>
      </c>
      <c r="N6" s="7">
        <v>1.20841241301556</v>
      </c>
      <c r="O6" s="7">
        <v>0.25877009395489003</v>
      </c>
      <c r="P6" s="7">
        <v>0.38069942124135997</v>
      </c>
      <c r="Q6" s="7">
        <v>0.49905928114292997</v>
      </c>
      <c r="R6" s="7"/>
    </row>
    <row r="7" spans="1:18" x14ac:dyDescent="0.35">
      <c r="A7" t="s">
        <v>126</v>
      </c>
      <c r="B7" t="str">
        <f t="shared" si="0"/>
        <v>d2v</v>
      </c>
      <c r="C7" t="str">
        <f t="shared" si="1"/>
        <v>skill</v>
      </c>
      <c r="D7">
        <v>32</v>
      </c>
      <c r="E7" s="7">
        <v>66.187776862958202</v>
      </c>
      <c r="F7" s="7">
        <v>0.86863233665558992</v>
      </c>
      <c r="G7" s="7">
        <v>0.78073089700996001</v>
      </c>
      <c r="H7" s="7">
        <v>0.75235326688814996</v>
      </c>
      <c r="I7" s="7">
        <v>0.38469102111128001</v>
      </c>
      <c r="J7" s="7">
        <v>0.87530102480268013</v>
      </c>
      <c r="K7" s="7">
        <v>1.7024875195556202</v>
      </c>
      <c r="L7" s="7">
        <v>0.86941547060330004</v>
      </c>
      <c r="M7" s="7">
        <v>0.89135940574744998</v>
      </c>
      <c r="N7" s="7">
        <v>1.2743234783127</v>
      </c>
      <c r="O7" s="7">
        <v>0.28946034163019002</v>
      </c>
      <c r="P7" s="7">
        <v>0.42323373147707999</v>
      </c>
      <c r="Q7" s="7">
        <v>0.53885565334938001</v>
      </c>
    </row>
    <row r="8" spans="1:18" x14ac:dyDescent="0.35">
      <c r="A8" t="s">
        <v>127</v>
      </c>
      <c r="B8" t="str">
        <f t="shared" si="0"/>
        <v>d2v</v>
      </c>
      <c r="C8" t="str">
        <f t="shared" si="1"/>
        <v>skill</v>
      </c>
      <c r="D8">
        <v>64</v>
      </c>
      <c r="E8" s="7">
        <v>66.607331000516496</v>
      </c>
      <c r="F8" s="7">
        <v>0.92054263565890992</v>
      </c>
      <c r="G8" s="7">
        <v>0.81672203765226992</v>
      </c>
      <c r="H8" s="7">
        <v>0.78972868217053993</v>
      </c>
      <c r="I8" s="7">
        <v>0.42360177275044003</v>
      </c>
      <c r="J8" s="7">
        <v>0.94314146847368996</v>
      </c>
      <c r="K8" s="7">
        <v>1.8033280818787401</v>
      </c>
      <c r="L8" s="7">
        <v>0.92994024303145995</v>
      </c>
      <c r="M8" s="7">
        <v>0.95304991001850992</v>
      </c>
      <c r="N8" s="7">
        <v>1.36195847868868</v>
      </c>
      <c r="O8" s="7">
        <v>0.32308118660900997</v>
      </c>
      <c r="P8" s="7">
        <v>0.46707527487738998</v>
      </c>
      <c r="Q8" s="7">
        <v>0.58660848867970006</v>
      </c>
    </row>
    <row r="9" spans="1:18" x14ac:dyDescent="0.35">
      <c r="A9" t="s">
        <v>128</v>
      </c>
      <c r="B9" t="str">
        <f t="shared" si="0"/>
        <v>d2v</v>
      </c>
      <c r="C9" t="str">
        <f t="shared" si="1"/>
        <v>skill</v>
      </c>
      <c r="D9">
        <v>128</v>
      </c>
      <c r="E9" s="7">
        <v>66.617291265333506</v>
      </c>
      <c r="F9" s="7">
        <v>0.99321705426356</v>
      </c>
      <c r="G9" s="7">
        <v>0.90531561461793997</v>
      </c>
      <c r="H9" s="7">
        <v>0.84302325581394988</v>
      </c>
      <c r="I9" s="7">
        <v>0.44808475715867002</v>
      </c>
      <c r="J9" s="7">
        <v>1.0134016461881901</v>
      </c>
      <c r="K9" s="7">
        <v>1.9111119900156399</v>
      </c>
      <c r="L9" s="7">
        <v>0.97520497346618007</v>
      </c>
      <c r="M9" s="7">
        <v>1.01582461037075</v>
      </c>
      <c r="N9" s="7">
        <v>1.43515822549551</v>
      </c>
      <c r="O9" s="7">
        <v>0.32675061303591002</v>
      </c>
      <c r="P9" s="7">
        <v>0.48709974138234002</v>
      </c>
      <c r="Q9" s="7">
        <v>0.61393854176344997</v>
      </c>
    </row>
    <row r="11" spans="1:18" x14ac:dyDescent="0.35">
      <c r="A11" t="s">
        <v>39</v>
      </c>
      <c r="B11" t="str">
        <f t="shared" ref="B11:B16" si="2">LEFT(A11, FIND(".", A11) - 1)</f>
        <v>m2v</v>
      </c>
      <c r="C11" t="str">
        <f t="shared" ref="C11:C16" si="3">MID(A11, FIND(".", A11) + 1, FIND(".", A11, FIND(".", A11) + 1) - FIND(".", A11) - 1)</f>
        <v>se</v>
      </c>
      <c r="D11">
        <f t="shared" ref="D11:D16" si="4">INT(VALUE(MID(A11, FIND(".d", A11) + 2, LEN(A11) - FIND(".d", A11) - 1)))</f>
        <v>4</v>
      </c>
      <c r="E11" s="7">
        <v>67.3368285825794</v>
      </c>
      <c r="F11" s="7">
        <v>0.73020487264672995</v>
      </c>
      <c r="G11" s="7">
        <v>0.70044296788482008</v>
      </c>
      <c r="H11" s="7">
        <v>0.72674418604650992</v>
      </c>
      <c r="I11" s="7">
        <v>0.34153680852184998</v>
      </c>
      <c r="J11" s="7">
        <v>0.82451682223276002</v>
      </c>
      <c r="K11" s="7">
        <v>1.66066814322628</v>
      </c>
      <c r="L11" s="7">
        <v>0.74351814975784003</v>
      </c>
      <c r="M11" s="7">
        <v>0.81419227134787997</v>
      </c>
      <c r="N11" s="7">
        <v>1.2242990279410699</v>
      </c>
      <c r="O11" s="7">
        <v>0.26258783552179998</v>
      </c>
      <c r="P11" s="7">
        <v>0.39445619979256996</v>
      </c>
      <c r="Q11" s="7">
        <v>0.50947426062679002</v>
      </c>
      <c r="R11" s="7">
        <v>100</v>
      </c>
    </row>
    <row r="12" spans="1:18" x14ac:dyDescent="0.35">
      <c r="A12" t="s">
        <v>40</v>
      </c>
      <c r="B12" t="str">
        <f t="shared" si="2"/>
        <v>m2v</v>
      </c>
      <c r="C12" t="str">
        <f t="shared" si="3"/>
        <v>se</v>
      </c>
      <c r="D12">
        <f t="shared" si="4"/>
        <v>8</v>
      </c>
      <c r="E12" s="7">
        <v>66.886917410360695</v>
      </c>
      <c r="F12" s="7">
        <v>0.87901439645625001</v>
      </c>
      <c r="G12" s="7">
        <v>0.77657807308969995</v>
      </c>
      <c r="H12" s="7">
        <v>0.73089700996677998</v>
      </c>
      <c r="I12" s="7">
        <v>0.39341689518184003</v>
      </c>
      <c r="J12" s="7">
        <v>0.86888227513227012</v>
      </c>
      <c r="K12" s="7">
        <v>1.6384318585315201</v>
      </c>
      <c r="L12" s="7">
        <v>0.91033975436474002</v>
      </c>
      <c r="M12" s="7">
        <v>0.90631687544423001</v>
      </c>
      <c r="N12" s="7">
        <v>1.26034239643867</v>
      </c>
      <c r="O12" s="7">
        <v>0.30607163731124998</v>
      </c>
      <c r="P12" s="7">
        <v>0.43205285182547998</v>
      </c>
      <c r="Q12" s="7">
        <v>0.53926523659482006</v>
      </c>
    </row>
    <row r="13" spans="1:18" x14ac:dyDescent="0.35">
      <c r="A13" t="s">
        <v>41</v>
      </c>
      <c r="B13" t="str">
        <f t="shared" si="2"/>
        <v>m2v</v>
      </c>
      <c r="C13" t="str">
        <f t="shared" si="3"/>
        <v>se</v>
      </c>
      <c r="D13">
        <f t="shared" si="4"/>
        <v>16</v>
      </c>
      <c r="E13" s="7">
        <v>66.523101434470604</v>
      </c>
      <c r="F13" s="7">
        <v>0.78903654485049002</v>
      </c>
      <c r="G13" s="7">
        <v>0.72535991140641998</v>
      </c>
      <c r="H13" s="7">
        <v>0.70182724252492001</v>
      </c>
      <c r="I13" s="7">
        <v>0.35317954701260001</v>
      </c>
      <c r="J13" s="7">
        <v>0.83894733604034999</v>
      </c>
      <c r="K13" s="7">
        <v>1.6249351807906602</v>
      </c>
      <c r="L13" s="7">
        <v>0.80313295590931</v>
      </c>
      <c r="M13" s="7">
        <v>0.84038117207012997</v>
      </c>
      <c r="N13" s="7">
        <v>1.20845560073165</v>
      </c>
      <c r="O13" s="7">
        <v>0.26792718056213999</v>
      </c>
      <c r="P13" s="7">
        <v>0.40292636757545003</v>
      </c>
      <c r="Q13" s="7">
        <v>0.51208944629746</v>
      </c>
      <c r="R13" s="7"/>
    </row>
    <row r="14" spans="1:18" x14ac:dyDescent="0.35">
      <c r="A14" t="s">
        <v>42</v>
      </c>
      <c r="B14" t="str">
        <f t="shared" si="2"/>
        <v>m2v</v>
      </c>
      <c r="C14" t="str">
        <f t="shared" si="3"/>
        <v>se</v>
      </c>
      <c r="D14">
        <f t="shared" si="4"/>
        <v>32</v>
      </c>
      <c r="E14" s="7">
        <v>66.368078944758295</v>
      </c>
      <c r="F14" s="7">
        <v>0.83056478405314993</v>
      </c>
      <c r="G14" s="7">
        <v>0.77934662236986996</v>
      </c>
      <c r="H14" s="7">
        <v>0.73712624584718001</v>
      </c>
      <c r="I14" s="7">
        <v>0.37613818137073002</v>
      </c>
      <c r="J14" s="7">
        <v>0.86917615883561994</v>
      </c>
      <c r="K14" s="7">
        <v>1.6570014633760499</v>
      </c>
      <c r="L14" s="7">
        <v>0.83369731984399997</v>
      </c>
      <c r="M14" s="7">
        <v>0.87630841390504011</v>
      </c>
      <c r="N14" s="7">
        <v>1.24506815026319</v>
      </c>
      <c r="O14" s="7">
        <v>0.28067678944961999</v>
      </c>
      <c r="P14" s="7">
        <v>0.41079389066133998</v>
      </c>
      <c r="Q14" s="7">
        <v>0.52165230037042998</v>
      </c>
    </row>
    <row r="15" spans="1:18" x14ac:dyDescent="0.35">
      <c r="A15" t="s">
        <v>43</v>
      </c>
      <c r="B15" t="str">
        <f t="shared" si="2"/>
        <v>m2v</v>
      </c>
      <c r="C15" t="str">
        <f t="shared" si="3"/>
        <v>se</v>
      </c>
      <c r="D15">
        <f t="shared" si="4"/>
        <v>64</v>
      </c>
      <c r="E15" s="7">
        <v>66.331093249606099</v>
      </c>
      <c r="F15" s="7">
        <v>0.87209302325580995</v>
      </c>
      <c r="G15" s="7">
        <v>0.8485603543743</v>
      </c>
      <c r="H15" s="7">
        <v>0.80218715393133988</v>
      </c>
      <c r="I15" s="7">
        <v>0.40092328921231996</v>
      </c>
      <c r="J15" s="7">
        <v>0.98750966794985995</v>
      </c>
      <c r="K15" s="7">
        <v>1.86029757510239</v>
      </c>
      <c r="L15" s="7">
        <v>0.89402077379175005</v>
      </c>
      <c r="M15" s="7">
        <v>0.98226543044382997</v>
      </c>
      <c r="N15" s="7">
        <v>1.39458689474721</v>
      </c>
      <c r="O15" s="7">
        <v>0.31313995236337</v>
      </c>
      <c r="P15" s="7">
        <v>0.48051056662975</v>
      </c>
      <c r="Q15" s="7">
        <v>0.60312572064939995</v>
      </c>
    </row>
    <row r="16" spans="1:18" x14ac:dyDescent="0.35">
      <c r="A16" t="s">
        <v>44</v>
      </c>
      <c r="B16" t="str">
        <f t="shared" si="2"/>
        <v>m2v</v>
      </c>
      <c r="C16" t="str">
        <f t="shared" si="3"/>
        <v>se</v>
      </c>
      <c r="D16">
        <f t="shared" si="4"/>
        <v>128</v>
      </c>
      <c r="E16" s="7">
        <v>65.326085832619398</v>
      </c>
      <c r="F16" s="7">
        <v>0.85825027685492006</v>
      </c>
      <c r="G16" s="7">
        <v>0.82225913621262003</v>
      </c>
      <c r="H16" s="7">
        <v>0.83402547065338006</v>
      </c>
      <c r="I16" s="7">
        <v>0.39412276538522001</v>
      </c>
      <c r="J16" s="7">
        <v>0.93951598727345997</v>
      </c>
      <c r="K16" s="7">
        <v>1.9044158361018799</v>
      </c>
      <c r="L16" s="7">
        <v>0.85041893737780005</v>
      </c>
      <c r="M16" s="7">
        <v>0.93082199946254995</v>
      </c>
      <c r="N16" s="7">
        <v>1.38911008126993</v>
      </c>
      <c r="O16" s="7">
        <v>0.29483813874386</v>
      </c>
      <c r="P16" s="7">
        <v>0.44846332697592001</v>
      </c>
      <c r="Q16" s="7">
        <v>0.58259690092506</v>
      </c>
    </row>
    <row r="18" spans="1:17" x14ac:dyDescent="0.35">
      <c r="A18" t="s">
        <v>81</v>
      </c>
      <c r="B18" t="str">
        <f t="shared" ref="B18:B23" si="5">LEFT(A18, FIND(".", A18) - 1)</f>
        <v>m2v</v>
      </c>
      <c r="C18" t="str">
        <f t="shared" ref="C18:C23" si="6">MID(A18, FIND(".", A18) + 1, FIND(".", A18, FIND(".", A18) + 1) - FIND(".", A18) - 1)</f>
        <v>ste</v>
      </c>
      <c r="D18">
        <f t="shared" ref="D18:D23" si="7">INT(VALUE(MID(A18, FIND(".d", A18) + 2, LEN(A18) - FIND(".d", A18) - 1)))</f>
        <v>4</v>
      </c>
      <c r="E18" s="7">
        <v>65.902575874482906</v>
      </c>
      <c r="F18" s="7">
        <v>0.85825027685492006</v>
      </c>
      <c r="G18" s="7">
        <v>0.78903654485049002</v>
      </c>
      <c r="H18" s="7">
        <v>0.72120708748616003</v>
      </c>
      <c r="I18" s="7">
        <v>0.40205762537573003</v>
      </c>
      <c r="J18" s="7">
        <v>0.91725772996537003</v>
      </c>
      <c r="K18" s="7">
        <v>1.65823467629946</v>
      </c>
      <c r="L18" s="7">
        <v>0.85041893737780005</v>
      </c>
      <c r="M18" s="7">
        <v>0.90735947591458999</v>
      </c>
      <c r="N18" s="7">
        <v>1.25788823446826</v>
      </c>
      <c r="O18" s="7">
        <v>0.30313554685439997</v>
      </c>
      <c r="P18" s="7">
        <v>0.43915000593260001</v>
      </c>
      <c r="Q18" s="7">
        <v>0.54080148520740001</v>
      </c>
    </row>
    <row r="19" spans="1:17" x14ac:dyDescent="0.35">
      <c r="A19" t="s">
        <v>82</v>
      </c>
      <c r="B19" t="str">
        <f t="shared" si="5"/>
        <v>m2v</v>
      </c>
      <c r="C19" t="str">
        <f t="shared" si="6"/>
        <v>ste</v>
      </c>
      <c r="D19">
        <f t="shared" si="7"/>
        <v>8</v>
      </c>
      <c r="E19" s="7">
        <v>65.217504402158397</v>
      </c>
      <c r="F19" s="7">
        <v>0.89631782945736005</v>
      </c>
      <c r="G19" s="7">
        <v>0.83748615725358999</v>
      </c>
      <c r="H19" s="7">
        <v>0.77242524916943001</v>
      </c>
      <c r="I19" s="7">
        <v>0.40304913955245997</v>
      </c>
      <c r="J19" s="7">
        <v>0.94699491553726989</v>
      </c>
      <c r="K19" s="7">
        <v>1.7587978343792301</v>
      </c>
      <c r="L19" s="7">
        <v>0.90649857077761997</v>
      </c>
      <c r="M19" s="7">
        <v>0.95417732107552</v>
      </c>
      <c r="N19" s="7">
        <v>1.32871322479582</v>
      </c>
      <c r="O19" s="7">
        <v>0.30857651523141</v>
      </c>
      <c r="P19" s="7">
        <v>0.45624002992668999</v>
      </c>
      <c r="Q19" s="7">
        <v>0.56864345113583004</v>
      </c>
    </row>
    <row r="20" spans="1:17" x14ac:dyDescent="0.35">
      <c r="A20" t="s">
        <v>83</v>
      </c>
      <c r="B20" t="str">
        <f t="shared" si="5"/>
        <v>m2v</v>
      </c>
      <c r="C20" t="str">
        <f t="shared" si="6"/>
        <v>ste</v>
      </c>
      <c r="D20">
        <f t="shared" si="7"/>
        <v>16</v>
      </c>
      <c r="E20" s="7">
        <v>65.1051809437446</v>
      </c>
      <c r="F20" s="7">
        <v>0.69905869324473002</v>
      </c>
      <c r="G20" s="7">
        <v>0.69490586932446996</v>
      </c>
      <c r="H20" s="7">
        <v>0.69836655592468999</v>
      </c>
      <c r="I20" s="7">
        <v>0.32510129374746999</v>
      </c>
      <c r="J20" s="7">
        <v>0.80959741777847993</v>
      </c>
      <c r="K20" s="7">
        <v>1.62015888396702</v>
      </c>
      <c r="L20" s="7">
        <v>0.68652855008133995</v>
      </c>
      <c r="M20" s="7">
        <v>0.78088569651449002</v>
      </c>
      <c r="N20" s="7">
        <v>1.1661195799455299</v>
      </c>
      <c r="O20" s="7">
        <v>0.23823394021691</v>
      </c>
      <c r="P20" s="7">
        <v>0.36791767740686998</v>
      </c>
      <c r="Q20" s="7">
        <v>0.48103131756577999</v>
      </c>
    </row>
    <row r="21" spans="1:17" x14ac:dyDescent="0.35">
      <c r="A21" t="s">
        <v>84</v>
      </c>
      <c r="B21" t="str">
        <f t="shared" si="5"/>
        <v>m2v</v>
      </c>
      <c r="C21" t="str">
        <f t="shared" si="6"/>
        <v>ste</v>
      </c>
      <c r="D21">
        <f t="shared" si="7"/>
        <v>32</v>
      </c>
      <c r="E21" s="7">
        <v>65.050606089888902</v>
      </c>
      <c r="F21" s="7">
        <v>0.84440753045404005</v>
      </c>
      <c r="G21" s="7">
        <v>0.80011074197120002</v>
      </c>
      <c r="H21" s="7">
        <v>0.74266334440753001</v>
      </c>
      <c r="I21" s="7">
        <v>0.37483630403064999</v>
      </c>
      <c r="J21" s="7">
        <v>0.91186894654502004</v>
      </c>
      <c r="K21" s="7">
        <v>1.6870902107613099</v>
      </c>
      <c r="L21" s="7">
        <v>0.86007020940828005</v>
      </c>
      <c r="M21" s="7">
        <v>0.9177356564985899</v>
      </c>
      <c r="N21" s="7">
        <v>1.2778060981541799</v>
      </c>
      <c r="O21" s="7">
        <v>0.28839741646012002</v>
      </c>
      <c r="P21" s="7">
        <v>0.43453383452863997</v>
      </c>
      <c r="Q21" s="7">
        <v>0.54435146824664005</v>
      </c>
    </row>
    <row r="22" spans="1:17" x14ac:dyDescent="0.35">
      <c r="A22" t="s">
        <v>85</v>
      </c>
      <c r="B22" t="str">
        <f t="shared" si="5"/>
        <v>m2v</v>
      </c>
      <c r="C22" t="str">
        <f t="shared" si="6"/>
        <v>ste</v>
      </c>
      <c r="D22">
        <f t="shared" si="7"/>
        <v>64</v>
      </c>
      <c r="E22" s="7">
        <v>65.160953086947799</v>
      </c>
      <c r="F22" s="7">
        <v>0.90669988925802003</v>
      </c>
      <c r="G22" s="7">
        <v>0.81395348837209003</v>
      </c>
      <c r="H22" s="7">
        <v>0.77104097452935005</v>
      </c>
      <c r="I22" s="7">
        <v>0.42181924449365998</v>
      </c>
      <c r="J22" s="7">
        <v>0.94930478651408001</v>
      </c>
      <c r="K22" s="7">
        <v>1.7909025690379499</v>
      </c>
      <c r="L22" s="7">
        <v>0.92392883610768994</v>
      </c>
      <c r="M22" s="7">
        <v>0.95986552076698994</v>
      </c>
      <c r="N22" s="7">
        <v>1.3614252563948099</v>
      </c>
      <c r="O22" s="7">
        <v>0.32754300040428996</v>
      </c>
      <c r="P22" s="7">
        <v>0.47029865725358999</v>
      </c>
      <c r="Q22" s="7">
        <v>0.58993761098785003</v>
      </c>
    </row>
    <row r="23" spans="1:17" x14ac:dyDescent="0.35">
      <c r="A23" t="s">
        <v>86</v>
      </c>
      <c r="B23" t="str">
        <f t="shared" si="5"/>
        <v>m2v</v>
      </c>
      <c r="C23" t="str">
        <f t="shared" si="6"/>
        <v>ste</v>
      </c>
      <c r="D23">
        <f t="shared" si="7"/>
        <v>128</v>
      </c>
      <c r="E23" s="7">
        <v>64.823322064212789</v>
      </c>
      <c r="F23" s="7">
        <v>0.89285714285714002</v>
      </c>
      <c r="G23" s="7">
        <v>0.85548172757475005</v>
      </c>
      <c r="H23" s="7">
        <v>0.80218715393133988</v>
      </c>
      <c r="I23" s="7">
        <v>0.39115371600835996</v>
      </c>
      <c r="J23" s="7">
        <v>0.94312498901368991</v>
      </c>
      <c r="K23" s="7">
        <v>1.8215626043699098</v>
      </c>
      <c r="L23" s="7">
        <v>0.88972460706628997</v>
      </c>
      <c r="M23" s="7">
        <v>0.95400279811279998</v>
      </c>
      <c r="N23" s="7">
        <v>1.36046877832302</v>
      </c>
      <c r="O23" s="7">
        <v>0.29108631501695997</v>
      </c>
      <c r="P23" s="7">
        <v>0.44125690489373998</v>
      </c>
      <c r="Q23" s="7">
        <v>0.56955551404301008</v>
      </c>
    </row>
    <row r="25" spans="1:17" x14ac:dyDescent="0.35">
      <c r="A25" t="s">
        <v>51</v>
      </c>
      <c r="B25" t="str">
        <f t="shared" ref="B25:B79" si="8">LEFT(A25, FIND(".", A25) - 1)</f>
        <v>gs</v>
      </c>
      <c r="C25" t="str">
        <f t="shared" ref="C25:C79" si="9">MID(A25, FIND(".", A25) + 1, FIND(".", A25, FIND(".", A25) + 1) - FIND(".", A25) - 1)</f>
        <v>se</v>
      </c>
      <c r="D25">
        <f t="shared" ref="D25:D79" si="10">INT(VALUE(MID(A25, FIND(".d", A25) + 2, LEN(A25) - FIND(".d", A25) - 1)))</f>
        <v>4</v>
      </c>
      <c r="E25" s="7">
        <v>67.636239284505692</v>
      </c>
      <c r="F25" s="7">
        <v>0.67137320044296001</v>
      </c>
      <c r="G25" s="7">
        <v>0.63122923588039004</v>
      </c>
      <c r="H25" s="7">
        <v>0.70113510520486999</v>
      </c>
      <c r="I25" s="7">
        <v>0.32297269683066998</v>
      </c>
      <c r="J25" s="7">
        <v>0.73002359858671995</v>
      </c>
      <c r="K25" s="7">
        <v>1.5829290372479699</v>
      </c>
      <c r="L25" s="7">
        <v>0.68077080781550992</v>
      </c>
      <c r="M25" s="7">
        <v>0.73179595952013998</v>
      </c>
      <c r="N25" s="7">
        <v>1.1558688456673099</v>
      </c>
      <c r="O25" s="7">
        <v>0.24689938960080002</v>
      </c>
      <c r="P25" s="7">
        <v>0.35873806887095</v>
      </c>
      <c r="Q25" s="7">
        <v>0.47822874997173997</v>
      </c>
    </row>
    <row r="26" spans="1:17" x14ac:dyDescent="0.35">
      <c r="A26" t="s">
        <v>52</v>
      </c>
      <c r="B26" t="str">
        <f t="shared" si="8"/>
        <v>gs</v>
      </c>
      <c r="C26" t="str">
        <f t="shared" si="9"/>
        <v>se</v>
      </c>
      <c r="D26">
        <f t="shared" si="10"/>
        <v>8</v>
      </c>
      <c r="E26" s="7">
        <v>67.407589460081198</v>
      </c>
      <c r="F26" s="7">
        <v>0.98283499446290001</v>
      </c>
      <c r="G26" s="7">
        <v>0.84302325581394988</v>
      </c>
      <c r="H26" s="7">
        <v>0.75304540420818999</v>
      </c>
      <c r="I26" s="7">
        <v>0.41805643446007995</v>
      </c>
      <c r="J26" s="7">
        <v>0.93729126017331998</v>
      </c>
      <c r="K26" s="7">
        <v>1.69742283218197</v>
      </c>
      <c r="L26" s="7">
        <v>0.97970245867204997</v>
      </c>
      <c r="M26" s="7">
        <v>0.96155904742508003</v>
      </c>
      <c r="N26" s="7">
        <v>1.3091009284372002</v>
      </c>
      <c r="O26" s="7">
        <v>0.30989624531983001</v>
      </c>
      <c r="P26" s="7">
        <v>0.44836916517251996</v>
      </c>
      <c r="Q26" s="7">
        <v>0.55861748173029002</v>
      </c>
    </row>
    <row r="27" spans="1:17" x14ac:dyDescent="0.35">
      <c r="A27" t="s">
        <v>53</v>
      </c>
      <c r="B27" t="str">
        <f t="shared" si="8"/>
        <v>gs</v>
      </c>
      <c r="C27" t="str">
        <f t="shared" si="9"/>
        <v>se</v>
      </c>
      <c r="D27">
        <f t="shared" si="10"/>
        <v>16</v>
      </c>
      <c r="E27" s="7">
        <v>67.236244185591403</v>
      </c>
      <c r="F27" s="7">
        <v>0.92054263565890992</v>
      </c>
      <c r="G27" s="7">
        <v>0.81533776301217997</v>
      </c>
      <c r="H27" s="7">
        <v>0.76550387596898994</v>
      </c>
      <c r="I27" s="7">
        <v>0.40765514862275004</v>
      </c>
      <c r="J27" s="7">
        <v>0.93455292323646999</v>
      </c>
      <c r="K27" s="7">
        <v>1.7443206287683002</v>
      </c>
      <c r="L27" s="7">
        <v>0.93620531461314993</v>
      </c>
      <c r="M27" s="7">
        <v>0.95263408579271003</v>
      </c>
      <c r="N27" s="7">
        <v>1.33290385241345</v>
      </c>
      <c r="O27" s="7">
        <v>0.31297927762836003</v>
      </c>
      <c r="P27" s="7">
        <v>0.45686377748772999</v>
      </c>
      <c r="Q27" s="7">
        <v>0.56953279266056001</v>
      </c>
    </row>
    <row r="28" spans="1:17" x14ac:dyDescent="0.35">
      <c r="A28" t="s">
        <v>54</v>
      </c>
      <c r="B28" t="str">
        <f t="shared" si="8"/>
        <v>gs</v>
      </c>
      <c r="C28" t="str">
        <f t="shared" si="9"/>
        <v>se</v>
      </c>
      <c r="D28">
        <f t="shared" si="10"/>
        <v>32</v>
      </c>
      <c r="E28" s="7">
        <v>67.195684567801194</v>
      </c>
      <c r="F28" s="7">
        <v>1.0001384274639999</v>
      </c>
      <c r="G28" s="7">
        <v>0.88593576965670007</v>
      </c>
      <c r="H28" s="7">
        <v>0.82710409745294</v>
      </c>
      <c r="I28" s="7">
        <v>0.45026004587881002</v>
      </c>
      <c r="J28" s="7">
        <v>0.99865252948724004</v>
      </c>
      <c r="K28" s="7">
        <v>1.8805755506336901</v>
      </c>
      <c r="L28" s="7">
        <v>1.0118854366796901</v>
      </c>
      <c r="M28" s="7">
        <v>1.0253349524433899</v>
      </c>
      <c r="N28" s="7">
        <v>1.4345439866031999</v>
      </c>
      <c r="O28" s="7">
        <v>0.34244317882191</v>
      </c>
      <c r="P28" s="7">
        <v>0.48953691618765999</v>
      </c>
      <c r="Q28" s="7">
        <v>0.61484804446880004</v>
      </c>
    </row>
    <row r="29" spans="1:17" x14ac:dyDescent="0.35">
      <c r="A29" t="s">
        <v>55</v>
      </c>
      <c r="B29" t="str">
        <f t="shared" si="8"/>
        <v>gs</v>
      </c>
      <c r="C29" t="str">
        <f t="shared" si="9"/>
        <v>se</v>
      </c>
      <c r="D29">
        <f t="shared" si="10"/>
        <v>64</v>
      </c>
      <c r="E29" s="7">
        <v>65.873139539373398</v>
      </c>
      <c r="F29" s="7">
        <v>0.77865448504982993</v>
      </c>
      <c r="G29" s="7">
        <v>0.81949058693243992</v>
      </c>
      <c r="H29" s="7">
        <v>0.78003875968991998</v>
      </c>
      <c r="I29" s="7">
        <v>0.36351216843326001</v>
      </c>
      <c r="J29" s="7">
        <v>0.95949183937140003</v>
      </c>
      <c r="K29" s="7">
        <v>1.8226777144966499</v>
      </c>
      <c r="L29" s="7">
        <v>0.77787135110212002</v>
      </c>
      <c r="M29" s="7">
        <v>0.91184692065179995</v>
      </c>
      <c r="N29" s="7">
        <v>1.3205958216135201</v>
      </c>
      <c r="O29" s="7">
        <v>0.27511222512260003</v>
      </c>
      <c r="P29" s="7">
        <v>0.43591289067305999</v>
      </c>
      <c r="Q29" s="7">
        <v>0.55691905430499999</v>
      </c>
    </row>
    <row r="30" spans="1:17" x14ac:dyDescent="0.35">
      <c r="A30" t="s">
        <v>56</v>
      </c>
      <c r="B30" t="str">
        <f t="shared" si="8"/>
        <v>gs</v>
      </c>
      <c r="C30" t="str">
        <f t="shared" si="9"/>
        <v>se</v>
      </c>
      <c r="D30">
        <f t="shared" si="10"/>
        <v>128</v>
      </c>
      <c r="E30" s="7">
        <v>65.822538540980801</v>
      </c>
      <c r="F30" s="7">
        <v>1.03474529346622</v>
      </c>
      <c r="G30" s="7">
        <v>0.99114064230342991</v>
      </c>
      <c r="H30" s="7">
        <v>0.89770210409744999</v>
      </c>
      <c r="I30" s="7">
        <v>0.45605257606917998</v>
      </c>
      <c r="J30" s="7">
        <v>1.11428066058464</v>
      </c>
      <c r="K30" s="7">
        <v>2.05861963648508</v>
      </c>
      <c r="L30" s="7">
        <v>1.0402272311002001</v>
      </c>
      <c r="M30" s="7">
        <v>1.1146074240549</v>
      </c>
      <c r="N30" s="7">
        <v>1.5492976976859301</v>
      </c>
      <c r="O30" s="7">
        <v>0.34154504825185</v>
      </c>
      <c r="P30" s="7">
        <v>0.52811281435485002</v>
      </c>
      <c r="Q30" s="7">
        <v>0.66069007006334002</v>
      </c>
    </row>
    <row r="32" spans="1:17" x14ac:dyDescent="0.35">
      <c r="A32" t="s">
        <v>117</v>
      </c>
      <c r="B32" t="str">
        <f t="shared" si="8"/>
        <v>gs</v>
      </c>
      <c r="C32" t="str">
        <f t="shared" si="9"/>
        <v>ste</v>
      </c>
      <c r="D32">
        <f t="shared" si="10"/>
        <v>4</v>
      </c>
      <c r="E32" s="7">
        <v>67.702188840100604</v>
      </c>
      <c r="F32" s="7">
        <v>0.68175526024362998</v>
      </c>
      <c r="G32" s="7">
        <v>0.72812846068658998</v>
      </c>
      <c r="H32" s="7">
        <v>0.71843853820598003</v>
      </c>
      <c r="I32" s="7">
        <v>0.31125030761658001</v>
      </c>
      <c r="J32" s="7">
        <v>0.83652485542020005</v>
      </c>
      <c r="K32" s="7">
        <v>1.6596326838228801</v>
      </c>
      <c r="L32" s="7">
        <v>0.69350226945931004</v>
      </c>
      <c r="M32" s="7">
        <v>0.81466139164816997</v>
      </c>
      <c r="N32" s="7">
        <v>1.2027519870841001</v>
      </c>
      <c r="O32" s="7">
        <v>0.24326429538222999</v>
      </c>
      <c r="P32" s="7">
        <v>0.39020353781047001</v>
      </c>
      <c r="Q32" s="7">
        <v>0.50268884624109</v>
      </c>
    </row>
    <row r="33" spans="1:17" x14ac:dyDescent="0.35">
      <c r="A33" t="s">
        <v>118</v>
      </c>
      <c r="B33" t="str">
        <f t="shared" si="8"/>
        <v>gs</v>
      </c>
      <c r="C33" t="str">
        <f t="shared" si="9"/>
        <v>ste</v>
      </c>
      <c r="D33">
        <f t="shared" si="10"/>
        <v>8</v>
      </c>
      <c r="E33" s="7">
        <v>67.453033151473988</v>
      </c>
      <c r="F33" s="7">
        <v>0.89631782945736005</v>
      </c>
      <c r="G33" s="7">
        <v>0.82502768549280003</v>
      </c>
      <c r="H33" s="7">
        <v>0.72812846068659998</v>
      </c>
      <c r="I33" s="7">
        <v>0.37539935224734999</v>
      </c>
      <c r="J33" s="7">
        <v>0.91375859129181003</v>
      </c>
      <c r="K33" s="7">
        <v>1.6433949225685098</v>
      </c>
      <c r="L33" s="7">
        <v>0.92999258920897998</v>
      </c>
      <c r="M33" s="7">
        <v>0.94730406108618004</v>
      </c>
      <c r="N33" s="7">
        <v>1.2738847052370199</v>
      </c>
      <c r="O33" s="7">
        <v>0.29749957153403001</v>
      </c>
      <c r="P33" s="7">
        <v>0.44200685765261999</v>
      </c>
      <c r="Q33" s="7">
        <v>0.54755481042237997</v>
      </c>
    </row>
    <row r="34" spans="1:17" x14ac:dyDescent="0.35">
      <c r="A34" t="s">
        <v>119</v>
      </c>
      <c r="B34" t="str">
        <f t="shared" si="8"/>
        <v>gs</v>
      </c>
      <c r="C34" t="str">
        <f t="shared" si="9"/>
        <v>ste</v>
      </c>
      <c r="D34">
        <f t="shared" si="10"/>
        <v>16</v>
      </c>
      <c r="E34" s="7">
        <v>67.240884676610307</v>
      </c>
      <c r="F34" s="7">
        <v>0.62984496124030998</v>
      </c>
      <c r="G34" s="7">
        <v>0.69905869324473002</v>
      </c>
      <c r="H34" s="7">
        <v>0.74543189368771001</v>
      </c>
      <c r="I34" s="7">
        <v>0.28918980382850001</v>
      </c>
      <c r="J34" s="7">
        <v>0.81284112482201998</v>
      </c>
      <c r="K34" s="7">
        <v>1.7194174181300401</v>
      </c>
      <c r="L34" s="7">
        <v>0.62514615755403002</v>
      </c>
      <c r="M34" s="7">
        <v>0.76622774165684993</v>
      </c>
      <c r="N34" s="7">
        <v>1.2055513441874202</v>
      </c>
      <c r="O34" s="7">
        <v>0.21279514712860997</v>
      </c>
      <c r="P34" s="7">
        <v>0.35655852295697998</v>
      </c>
      <c r="Q34" s="7">
        <v>0.48431123364505002</v>
      </c>
    </row>
    <row r="35" spans="1:17" x14ac:dyDescent="0.35">
      <c r="A35" t="s">
        <v>120</v>
      </c>
      <c r="B35" t="str">
        <f t="shared" si="8"/>
        <v>gs</v>
      </c>
      <c r="C35" t="str">
        <f t="shared" si="9"/>
        <v>ste</v>
      </c>
      <c r="D35">
        <f t="shared" si="10"/>
        <v>32</v>
      </c>
      <c r="E35" s="7">
        <v>67.121409662911503</v>
      </c>
      <c r="F35" s="7">
        <v>0.86863233665558992</v>
      </c>
      <c r="G35" s="7">
        <v>0.79872646733111008</v>
      </c>
      <c r="H35" s="7">
        <v>0.72951273532669003</v>
      </c>
      <c r="I35" s="7">
        <v>0.37823656594419997</v>
      </c>
      <c r="J35" s="7">
        <v>0.89804817275747006</v>
      </c>
      <c r="K35" s="7">
        <v>1.66967691469352</v>
      </c>
      <c r="L35" s="7">
        <v>0.86471666691703009</v>
      </c>
      <c r="M35" s="7">
        <v>0.90236820138141005</v>
      </c>
      <c r="N35" s="7">
        <v>1.26145450029749</v>
      </c>
      <c r="O35" s="7">
        <v>0.28266393766809</v>
      </c>
      <c r="P35" s="7">
        <v>0.42533870783455002</v>
      </c>
      <c r="Q35" s="7">
        <v>0.53973335789033994</v>
      </c>
    </row>
    <row r="36" spans="1:17" x14ac:dyDescent="0.35">
      <c r="A36" t="s">
        <v>121</v>
      </c>
      <c r="B36" t="str">
        <f t="shared" si="8"/>
        <v>gs</v>
      </c>
      <c r="C36" t="str">
        <f t="shared" si="9"/>
        <v>ste</v>
      </c>
      <c r="D36">
        <f t="shared" si="10"/>
        <v>64</v>
      </c>
      <c r="E36" s="7">
        <v>66.976565429070106</v>
      </c>
      <c r="F36" s="7">
        <v>0.92054263565890992</v>
      </c>
      <c r="G36" s="7">
        <v>0.86932447397563006</v>
      </c>
      <c r="H36" s="7">
        <v>0.78626799557032001</v>
      </c>
      <c r="I36" s="7">
        <v>0.43200904392764006</v>
      </c>
      <c r="J36" s="7">
        <v>1.02443739123556</v>
      </c>
      <c r="K36" s="7">
        <v>1.8361277004341801</v>
      </c>
      <c r="L36" s="7">
        <v>0.91741009986805988</v>
      </c>
      <c r="M36" s="7">
        <v>0.99854327085102013</v>
      </c>
      <c r="N36" s="7">
        <v>1.3816003382345299</v>
      </c>
      <c r="O36" s="7">
        <v>0.31792998207033996</v>
      </c>
      <c r="P36" s="7">
        <v>0.48000437255005002</v>
      </c>
      <c r="Q36" s="7">
        <v>0.59325840964281995</v>
      </c>
    </row>
    <row r="37" spans="1:17" x14ac:dyDescent="0.35">
      <c r="A37" t="s">
        <v>122</v>
      </c>
      <c r="B37" t="str">
        <f t="shared" si="8"/>
        <v>gs</v>
      </c>
      <c r="C37" t="str">
        <f t="shared" si="9"/>
        <v>ste</v>
      </c>
      <c r="D37">
        <f t="shared" si="10"/>
        <v>128</v>
      </c>
      <c r="E37" s="7">
        <v>66.933145805273298</v>
      </c>
      <c r="F37" s="7">
        <v>0.94822812846068005</v>
      </c>
      <c r="G37" s="7">
        <v>0.96622369878183989</v>
      </c>
      <c r="H37" s="7">
        <v>0.91777408637873992</v>
      </c>
      <c r="I37" s="7">
        <v>0.42691689078731998</v>
      </c>
      <c r="J37" s="7">
        <v>1.0879025382762899</v>
      </c>
      <c r="K37" s="7">
        <v>2.0829543057533098</v>
      </c>
      <c r="L37" s="7">
        <v>0.94822812846068005</v>
      </c>
      <c r="M37" s="7">
        <v>1.0659576576157501</v>
      </c>
      <c r="N37" s="7">
        <v>1.5321491285425699</v>
      </c>
      <c r="O37" s="7">
        <v>0.31474532642513997</v>
      </c>
      <c r="P37" s="7">
        <v>0.49356390112031007</v>
      </c>
      <c r="Q37" s="7">
        <v>0.64069739627321998</v>
      </c>
    </row>
    <row r="39" spans="1:17" x14ac:dyDescent="0.35">
      <c r="A39" t="s">
        <v>57</v>
      </c>
      <c r="B39" t="str">
        <f t="shared" si="8"/>
        <v>gin</v>
      </c>
      <c r="C39" t="str">
        <f t="shared" si="9"/>
        <v>se</v>
      </c>
      <c r="D39">
        <f t="shared" si="10"/>
        <v>4</v>
      </c>
      <c r="E39" s="7">
        <v>67.860256524548205</v>
      </c>
      <c r="F39" s="7">
        <v>0.76481173864894003</v>
      </c>
      <c r="G39" s="7">
        <v>0.69075304540419991</v>
      </c>
      <c r="H39" s="7">
        <v>0.68175526024362998</v>
      </c>
      <c r="I39" s="7">
        <v>0.36108968781309997</v>
      </c>
      <c r="J39" s="7">
        <v>0.81565911248219991</v>
      </c>
      <c r="K39" s="7">
        <v>1.5622445683699799</v>
      </c>
      <c r="L39" s="7">
        <v>0.76872740838749998</v>
      </c>
      <c r="M39" s="7">
        <v>0.80811447450613993</v>
      </c>
      <c r="N39" s="7">
        <v>1.1703877193741399</v>
      </c>
      <c r="O39" s="7">
        <v>0.27425941306755003</v>
      </c>
      <c r="P39" s="7">
        <v>0.39431790965740005</v>
      </c>
      <c r="Q39" s="7">
        <v>0.49726064290611</v>
      </c>
    </row>
    <row r="40" spans="1:17" x14ac:dyDescent="0.35">
      <c r="A40" t="s">
        <v>58</v>
      </c>
      <c r="B40" t="str">
        <f t="shared" si="8"/>
        <v>gin</v>
      </c>
      <c r="C40" t="str">
        <f t="shared" si="9"/>
        <v>se</v>
      </c>
      <c r="D40">
        <f t="shared" si="10"/>
        <v>8</v>
      </c>
      <c r="E40" s="7">
        <v>67.462959270412597</v>
      </c>
      <c r="F40" s="7">
        <v>0.95861018826134992</v>
      </c>
      <c r="G40" s="7">
        <v>0.77657807308969995</v>
      </c>
      <c r="H40" s="7">
        <v>0.65268549280177002</v>
      </c>
      <c r="I40" s="7">
        <v>0.41967142154018999</v>
      </c>
      <c r="J40" s="7">
        <v>0.85597336479810993</v>
      </c>
      <c r="K40" s="7">
        <v>1.4494069591660899</v>
      </c>
      <c r="L40" s="7">
        <v>0.96095959010447995</v>
      </c>
      <c r="M40" s="7">
        <v>0.90572949563126004</v>
      </c>
      <c r="N40" s="7">
        <v>1.1698389038864099</v>
      </c>
      <c r="O40" s="7">
        <v>0.31356979161172999</v>
      </c>
      <c r="P40" s="7">
        <v>0.43029531741637</v>
      </c>
      <c r="Q40" s="7">
        <v>0.51186142157890002</v>
      </c>
    </row>
    <row r="41" spans="1:17" x14ac:dyDescent="0.35">
      <c r="A41" t="s">
        <v>59</v>
      </c>
      <c r="B41" t="str">
        <f t="shared" si="8"/>
        <v>gin</v>
      </c>
      <c r="C41" t="str">
        <f t="shared" si="9"/>
        <v>se</v>
      </c>
      <c r="D41">
        <f t="shared" si="10"/>
        <v>16</v>
      </c>
      <c r="E41" s="7">
        <v>67.379783765757594</v>
      </c>
      <c r="F41" s="7">
        <v>0.75096899224806002</v>
      </c>
      <c r="G41" s="7">
        <v>0.67691029900332</v>
      </c>
      <c r="H41" s="7">
        <v>0.66375968992247991</v>
      </c>
      <c r="I41" s="7">
        <v>0.33400020214803999</v>
      </c>
      <c r="J41" s="7">
        <v>0.77129091300602004</v>
      </c>
      <c r="K41" s="7">
        <v>1.53990391376188</v>
      </c>
      <c r="L41" s="7">
        <v>0.75175212619577003</v>
      </c>
      <c r="M41" s="7">
        <v>0.77748393407137995</v>
      </c>
      <c r="N41" s="7">
        <v>1.1376045494264999</v>
      </c>
      <c r="O41" s="7">
        <v>0.25150677195942001</v>
      </c>
      <c r="P41" s="7">
        <v>0.36894242516127002</v>
      </c>
      <c r="Q41" s="7">
        <v>0.47491140851565999</v>
      </c>
    </row>
    <row r="42" spans="1:17" x14ac:dyDescent="0.35">
      <c r="A42" t="s">
        <v>60</v>
      </c>
      <c r="B42" t="str">
        <f t="shared" si="8"/>
        <v>gin</v>
      </c>
      <c r="C42" t="str">
        <f t="shared" si="9"/>
        <v>se</v>
      </c>
      <c r="D42">
        <f t="shared" si="10"/>
        <v>32</v>
      </c>
      <c r="E42" s="7">
        <v>67.067590975866196</v>
      </c>
      <c r="F42" s="7">
        <v>0.66099114064230002</v>
      </c>
      <c r="G42" s="7">
        <v>0.66029900332225</v>
      </c>
      <c r="H42" s="7">
        <v>0.61946290143964</v>
      </c>
      <c r="I42" s="7">
        <v>0.30526826363620002</v>
      </c>
      <c r="J42" s="7">
        <v>0.75102117720473005</v>
      </c>
      <c r="K42" s="7">
        <v>1.41536863453391</v>
      </c>
      <c r="L42" s="7">
        <v>0.66177427459000993</v>
      </c>
      <c r="M42" s="7">
        <v>0.73996617879167992</v>
      </c>
      <c r="N42" s="7">
        <v>1.0480549937719199</v>
      </c>
      <c r="O42" s="7">
        <v>0.22705125331786</v>
      </c>
      <c r="P42" s="7">
        <v>0.34564870844978002</v>
      </c>
      <c r="Q42" s="7">
        <v>0.43630095034865995</v>
      </c>
    </row>
    <row r="43" spans="1:17" x14ac:dyDescent="0.35">
      <c r="A43" t="s">
        <v>61</v>
      </c>
      <c r="B43" t="str">
        <f t="shared" si="8"/>
        <v>gin</v>
      </c>
      <c r="C43" t="str">
        <f t="shared" si="9"/>
        <v>se</v>
      </c>
      <c r="D43">
        <f t="shared" si="10"/>
        <v>64</v>
      </c>
      <c r="E43" s="7">
        <v>66.822116968087897</v>
      </c>
      <c r="F43" s="7">
        <v>1.0001384274639999</v>
      </c>
      <c r="G43" s="7">
        <v>0.78073089700996001</v>
      </c>
      <c r="H43" s="7">
        <v>0.71359357696566994</v>
      </c>
      <c r="I43" s="7">
        <v>0.45853273479933998</v>
      </c>
      <c r="J43" s="7">
        <v>0.89590584295732989</v>
      </c>
      <c r="K43" s="7">
        <v>1.6417167642250701</v>
      </c>
      <c r="L43" s="7">
        <v>1.0306806514247802</v>
      </c>
      <c r="M43" s="7">
        <v>0.95965552095132001</v>
      </c>
      <c r="N43" s="7">
        <v>1.3080690922271101</v>
      </c>
      <c r="O43" s="7">
        <v>0.35697806254283998</v>
      </c>
      <c r="P43" s="7">
        <v>0.47540358197541999</v>
      </c>
      <c r="Q43" s="7">
        <v>0.57989818335664001</v>
      </c>
    </row>
    <row r="44" spans="1:17" x14ac:dyDescent="0.35">
      <c r="A44" t="s">
        <v>62</v>
      </c>
      <c r="B44" t="str">
        <f t="shared" si="8"/>
        <v>gin</v>
      </c>
      <c r="C44" t="str">
        <f t="shared" si="9"/>
        <v>se</v>
      </c>
      <c r="D44">
        <f t="shared" si="10"/>
        <v>128</v>
      </c>
      <c r="E44" s="7">
        <v>66.668528990756002</v>
      </c>
      <c r="F44" s="7">
        <v>0.79249723145070994</v>
      </c>
      <c r="G44" s="7">
        <v>0.67829457364339996</v>
      </c>
      <c r="H44" s="7">
        <v>0.64022702104096996</v>
      </c>
      <c r="I44" s="7">
        <v>0.37074115822039</v>
      </c>
      <c r="J44" s="7">
        <v>0.77980255409657007</v>
      </c>
      <c r="K44" s="7">
        <v>1.44406761412575</v>
      </c>
      <c r="L44" s="7">
        <v>0.82147318751607001</v>
      </c>
      <c r="M44" s="7">
        <v>0.81503759518445007</v>
      </c>
      <c r="N44" s="7">
        <v>1.13038438106259</v>
      </c>
      <c r="O44" s="7">
        <v>0.29404437808715</v>
      </c>
      <c r="P44" s="7">
        <v>0.40125136779516996</v>
      </c>
      <c r="Q44" s="7">
        <v>0.49467328594258997</v>
      </c>
    </row>
    <row r="46" spans="1:17" x14ac:dyDescent="0.35">
      <c r="A46" t="s">
        <v>93</v>
      </c>
      <c r="B46" t="str">
        <f t="shared" si="8"/>
        <v>gin</v>
      </c>
      <c r="C46" t="str">
        <f t="shared" si="9"/>
        <v>ste</v>
      </c>
      <c r="D46">
        <f t="shared" si="10"/>
        <v>4</v>
      </c>
      <c r="E46" s="7">
        <v>67.869273641850199</v>
      </c>
      <c r="F46" s="7">
        <v>0.55024916943520996</v>
      </c>
      <c r="G46" s="7">
        <v>0.60077519379844002</v>
      </c>
      <c r="H46" s="7">
        <v>0.63815060908083998</v>
      </c>
      <c r="I46" s="7">
        <v>0.25225933396614003</v>
      </c>
      <c r="J46" s="7">
        <v>0.70014908418147004</v>
      </c>
      <c r="K46" s="7">
        <v>1.4815309198614801</v>
      </c>
      <c r="L46" s="7">
        <v>0.58079139339599006</v>
      </c>
      <c r="M46" s="7">
        <v>0.67900321299439992</v>
      </c>
      <c r="N46" s="7">
        <v>1.0546119301830401</v>
      </c>
      <c r="O46" s="7">
        <v>0.20165915203289997</v>
      </c>
      <c r="P46" s="7">
        <v>0.31916140971891999</v>
      </c>
      <c r="Q46" s="7">
        <v>0.42674616488959993</v>
      </c>
    </row>
    <row r="47" spans="1:17" x14ac:dyDescent="0.35">
      <c r="A47" t="s">
        <v>94</v>
      </c>
      <c r="B47" t="str">
        <f t="shared" si="8"/>
        <v>gin</v>
      </c>
      <c r="C47" t="str">
        <f t="shared" si="9"/>
        <v>ste</v>
      </c>
      <c r="D47">
        <f t="shared" si="10"/>
        <v>8</v>
      </c>
      <c r="E47" s="7">
        <v>67.084065784678302</v>
      </c>
      <c r="F47" s="7">
        <v>0.86171096345514009</v>
      </c>
      <c r="G47" s="7">
        <v>0.75858250276854</v>
      </c>
      <c r="H47" s="7">
        <v>0.67760243632337003</v>
      </c>
      <c r="I47" s="7">
        <v>0.37156787779710998</v>
      </c>
      <c r="J47" s="7">
        <v>0.83693958849688999</v>
      </c>
      <c r="K47" s="7">
        <v>1.55644929160294</v>
      </c>
      <c r="L47" s="7">
        <v>0.86406036529828001</v>
      </c>
      <c r="M47" s="7">
        <v>0.86668482498055011</v>
      </c>
      <c r="N47" s="7">
        <v>1.18686296083367</v>
      </c>
      <c r="O47" s="7">
        <v>0.28006704942958999</v>
      </c>
      <c r="P47" s="7">
        <v>0.40466220402889003</v>
      </c>
      <c r="Q47" s="7">
        <v>0.50622615252110992</v>
      </c>
    </row>
    <row r="48" spans="1:17" x14ac:dyDescent="0.35">
      <c r="A48" t="s">
        <v>95</v>
      </c>
      <c r="B48" t="str">
        <f t="shared" si="8"/>
        <v>gin</v>
      </c>
      <c r="C48" t="str">
        <f t="shared" si="9"/>
        <v>ste</v>
      </c>
      <c r="D48">
        <f t="shared" si="10"/>
        <v>16</v>
      </c>
      <c r="E48" s="7">
        <v>66.815829168603997</v>
      </c>
      <c r="F48" s="7">
        <v>0.66099114064230002</v>
      </c>
      <c r="G48" s="7">
        <v>0.73366555924694998</v>
      </c>
      <c r="H48" s="7">
        <v>0.66445182724251994</v>
      </c>
      <c r="I48" s="7">
        <v>0.29672366362565</v>
      </c>
      <c r="J48" s="7">
        <v>0.83647541704020001</v>
      </c>
      <c r="K48" s="7">
        <v>1.52230934363409</v>
      </c>
      <c r="L48" s="7">
        <v>0.66334054248544005</v>
      </c>
      <c r="M48" s="7">
        <v>0.8000922471564399</v>
      </c>
      <c r="N48" s="7">
        <v>1.1186428247997899</v>
      </c>
      <c r="O48" s="7">
        <v>0.21948031473571</v>
      </c>
      <c r="P48" s="7">
        <v>0.36354375406493</v>
      </c>
      <c r="Q48" s="7">
        <v>0.45677431102254995</v>
      </c>
    </row>
    <row r="49" spans="1:17" x14ac:dyDescent="0.35">
      <c r="A49" t="s">
        <v>96</v>
      </c>
      <c r="B49" t="str">
        <f t="shared" si="8"/>
        <v>gin</v>
      </c>
      <c r="C49" t="str">
        <f t="shared" si="9"/>
        <v>ste</v>
      </c>
      <c r="D49">
        <f t="shared" si="10"/>
        <v>32</v>
      </c>
      <c r="E49" s="7">
        <v>66.601572021491592</v>
      </c>
      <c r="F49" s="7">
        <v>0.82018272425248995</v>
      </c>
      <c r="G49" s="7">
        <v>0.74612403100775004</v>
      </c>
      <c r="H49" s="7">
        <v>0.71497785160576</v>
      </c>
      <c r="I49" s="7">
        <v>0.35927969378966002</v>
      </c>
      <c r="J49" s="7">
        <v>0.85850845506160989</v>
      </c>
      <c r="K49" s="7">
        <v>1.6342488222679201</v>
      </c>
      <c r="L49" s="7">
        <v>0.83819480504986987</v>
      </c>
      <c r="M49" s="7">
        <v>0.86891858640160002</v>
      </c>
      <c r="N49" s="7">
        <v>1.2338165805915899</v>
      </c>
      <c r="O49" s="7">
        <v>0.27877341181949999</v>
      </c>
      <c r="P49" s="7">
        <v>0.41385115092547997</v>
      </c>
      <c r="Q49" s="7">
        <v>0.52615257931798998</v>
      </c>
    </row>
    <row r="50" spans="1:17" x14ac:dyDescent="0.35">
      <c r="A50" t="s">
        <v>97</v>
      </c>
      <c r="B50" t="str">
        <f t="shared" si="8"/>
        <v>gin</v>
      </c>
      <c r="C50" t="str">
        <f t="shared" si="9"/>
        <v>ste</v>
      </c>
      <c r="D50">
        <f t="shared" si="10"/>
        <v>64</v>
      </c>
      <c r="E50" s="7">
        <v>66.545703411648702</v>
      </c>
      <c r="F50" s="7">
        <v>0.85132890365448</v>
      </c>
      <c r="G50" s="7">
        <v>0.73228128460686004</v>
      </c>
      <c r="H50" s="7">
        <v>0.66929678848283003</v>
      </c>
      <c r="I50" s="7">
        <v>0.39387008033186999</v>
      </c>
      <c r="J50" s="7">
        <v>0.85396012410131994</v>
      </c>
      <c r="K50" s="7">
        <v>1.55891846402643</v>
      </c>
      <c r="L50" s="7">
        <v>0.87169038629499995</v>
      </c>
      <c r="M50" s="7">
        <v>0.87148824271716996</v>
      </c>
      <c r="N50" s="7">
        <v>1.2013079931070501</v>
      </c>
      <c r="O50" s="7">
        <v>0.30475190722283002</v>
      </c>
      <c r="P50" s="7">
        <v>0.42500431212536005</v>
      </c>
      <c r="Q50" s="7">
        <v>0.52239243738746</v>
      </c>
    </row>
    <row r="51" spans="1:17" x14ac:dyDescent="0.35">
      <c r="A51" t="s">
        <v>98</v>
      </c>
      <c r="B51" t="str">
        <f t="shared" si="8"/>
        <v>gin</v>
      </c>
      <c r="C51" t="str">
        <f t="shared" si="9"/>
        <v>ste</v>
      </c>
      <c r="D51">
        <f t="shared" si="10"/>
        <v>128</v>
      </c>
      <c r="E51" s="7">
        <v>66.109208199634494</v>
      </c>
      <c r="F51" s="7">
        <v>0.83402547065336996</v>
      </c>
      <c r="G51" s="7">
        <v>0.82918050941305999</v>
      </c>
      <c r="H51" s="7">
        <v>0.75719822812846005</v>
      </c>
      <c r="I51" s="7">
        <v>0.38812424194482997</v>
      </c>
      <c r="J51" s="7">
        <v>0.93486328639983007</v>
      </c>
      <c r="K51" s="7">
        <v>1.7020947590922701</v>
      </c>
      <c r="L51" s="7">
        <v>0.84733874776447993</v>
      </c>
      <c r="M51" s="7">
        <v>0.94302088030766007</v>
      </c>
      <c r="N51" s="7">
        <v>1.3044602086489601</v>
      </c>
      <c r="O51" s="7">
        <v>0.30068010731424</v>
      </c>
      <c r="P51" s="7">
        <v>0.45965031684508001</v>
      </c>
      <c r="Q51" s="7">
        <v>0.57202876382495005</v>
      </c>
    </row>
    <row r="53" spans="1:17" x14ac:dyDescent="0.35">
      <c r="A53" t="s">
        <v>45</v>
      </c>
      <c r="B53" t="str">
        <f t="shared" ref="B53:B58" si="11">LEFT(A53, FIND(".", A53) - 1)</f>
        <v>han</v>
      </c>
      <c r="C53" t="str">
        <f t="shared" ref="C53:C58" si="12">MID(A53, FIND(".", A53) + 1, FIND(".", A53, FIND(".", A53) + 1) - FIND(".", A53) - 1)</f>
        <v>se</v>
      </c>
      <c r="D53">
        <f t="shared" ref="D53:D58" si="13">INT(VALUE(MID(A53, FIND(".d", A53) + 2, LEN(A53) - FIND(".d", A53) - 1)))</f>
        <v>4</v>
      </c>
      <c r="E53" s="7">
        <v>67.862805325236494</v>
      </c>
      <c r="F53" s="7">
        <v>0.60562015503875</v>
      </c>
      <c r="G53" s="7">
        <v>0.61600221483941997</v>
      </c>
      <c r="H53" s="7">
        <v>0.61184939091916002</v>
      </c>
      <c r="I53" s="7">
        <v>0.28745122079839003</v>
      </c>
      <c r="J53" s="7">
        <v>0.72907053648331999</v>
      </c>
      <c r="K53" s="7">
        <v>1.4143441614371799</v>
      </c>
      <c r="L53" s="7">
        <v>0.61580089635900992</v>
      </c>
      <c r="M53" s="7">
        <v>0.70222089293679002</v>
      </c>
      <c r="N53" s="7">
        <v>1.03237673791801</v>
      </c>
      <c r="O53" s="7">
        <v>0.22165697674418</v>
      </c>
      <c r="P53" s="7">
        <v>0.33517065579461003</v>
      </c>
      <c r="Q53" s="7">
        <v>0.42747208837237999</v>
      </c>
    </row>
    <row r="54" spans="1:17" x14ac:dyDescent="0.35">
      <c r="A54" t="s">
        <v>46</v>
      </c>
      <c r="B54" t="str">
        <f t="shared" si="11"/>
        <v>han</v>
      </c>
      <c r="C54" t="str">
        <f t="shared" si="12"/>
        <v>se</v>
      </c>
      <c r="D54">
        <f t="shared" si="13"/>
        <v>8</v>
      </c>
      <c r="E54" s="7">
        <v>67.429278015505602</v>
      </c>
      <c r="F54" s="7">
        <v>0.86863233665558992</v>
      </c>
      <c r="G54" s="7">
        <v>0.84994462901438994</v>
      </c>
      <c r="H54" s="7">
        <v>0.72535991140641998</v>
      </c>
      <c r="I54" s="7">
        <v>0.37220783016047998</v>
      </c>
      <c r="J54" s="7">
        <v>0.93174592188296002</v>
      </c>
      <c r="K54" s="7">
        <v>1.6076839327462198</v>
      </c>
      <c r="L54" s="7">
        <v>0.86628293481245</v>
      </c>
      <c r="M54" s="7">
        <v>0.94017660223615007</v>
      </c>
      <c r="N54" s="7">
        <v>1.2467717294530298</v>
      </c>
      <c r="O54" s="7">
        <v>0.27871161384449999</v>
      </c>
      <c r="P54" s="7">
        <v>0.43274073195168999</v>
      </c>
      <c r="Q54" s="7">
        <v>0.53311763616636998</v>
      </c>
    </row>
    <row r="55" spans="1:17" x14ac:dyDescent="0.35">
      <c r="A55" t="s">
        <v>47</v>
      </c>
      <c r="B55" t="str">
        <f t="shared" si="11"/>
        <v>han</v>
      </c>
      <c r="C55" t="str">
        <f t="shared" si="12"/>
        <v>se</v>
      </c>
      <c r="D55">
        <f t="shared" si="13"/>
        <v>16</v>
      </c>
      <c r="E55" s="7">
        <v>67.262683135198301</v>
      </c>
      <c r="F55" s="7">
        <v>0.79941860465115999</v>
      </c>
      <c r="G55" s="7">
        <v>0.71428571428570997</v>
      </c>
      <c r="H55" s="7">
        <v>0.72743632336655994</v>
      </c>
      <c r="I55" s="7">
        <v>0.35593436340943996</v>
      </c>
      <c r="J55" s="7">
        <v>0.80293971593805002</v>
      </c>
      <c r="K55" s="7">
        <v>1.6478993083021298</v>
      </c>
      <c r="L55" s="7">
        <v>0.8377921680890601</v>
      </c>
      <c r="M55" s="7">
        <v>0.84248312233966993</v>
      </c>
      <c r="N55" s="7">
        <v>1.2407671802086999</v>
      </c>
      <c r="O55" s="7">
        <v>0.28698018290003002</v>
      </c>
      <c r="P55" s="7">
        <v>0.40483578767424</v>
      </c>
      <c r="Q55" s="7">
        <v>0.52048683306839993</v>
      </c>
    </row>
    <row r="56" spans="1:17" x14ac:dyDescent="0.35">
      <c r="A56" t="s">
        <v>48</v>
      </c>
      <c r="B56" t="str">
        <f t="shared" si="11"/>
        <v>han</v>
      </c>
      <c r="C56" t="str">
        <f t="shared" si="12"/>
        <v>se</v>
      </c>
      <c r="D56">
        <f t="shared" si="13"/>
        <v>32</v>
      </c>
      <c r="E56" s="7">
        <v>67.187530219607311</v>
      </c>
      <c r="F56" s="7">
        <v>0.95514950166112</v>
      </c>
      <c r="G56" s="7">
        <v>0.89562569213731991</v>
      </c>
      <c r="H56" s="7">
        <v>0.85478959025470991</v>
      </c>
      <c r="I56" s="7">
        <v>0.42892189175411005</v>
      </c>
      <c r="J56" s="7">
        <v>1.0141926602682401</v>
      </c>
      <c r="K56" s="7">
        <v>1.9194753159661799</v>
      </c>
      <c r="L56" s="7">
        <v>0.96767964482451996</v>
      </c>
      <c r="M56" s="7">
        <v>1.0237094948577001</v>
      </c>
      <c r="N56" s="7">
        <v>1.45062236533488</v>
      </c>
      <c r="O56" s="7">
        <v>0.32454511197242997</v>
      </c>
      <c r="P56" s="7">
        <v>0.48518318018420997</v>
      </c>
      <c r="Q56" s="7">
        <v>0.61767960806506994</v>
      </c>
    </row>
    <row r="57" spans="1:17" x14ac:dyDescent="0.35">
      <c r="A57" t="s">
        <v>49</v>
      </c>
      <c r="B57" t="str">
        <f t="shared" si="11"/>
        <v>han</v>
      </c>
      <c r="C57" t="str">
        <f t="shared" si="12"/>
        <v>se</v>
      </c>
      <c r="D57">
        <f t="shared" si="13"/>
        <v>64</v>
      </c>
      <c r="E57" s="7">
        <v>67.215639050616502</v>
      </c>
      <c r="F57" s="7">
        <v>0.96207087486156995</v>
      </c>
      <c r="G57" s="7">
        <v>0.8319490586932401</v>
      </c>
      <c r="H57" s="7">
        <v>0.77380952380952006</v>
      </c>
      <c r="I57" s="7">
        <v>0.44793644201866001</v>
      </c>
      <c r="J57" s="7">
        <v>0.98111563746945007</v>
      </c>
      <c r="K57" s="7">
        <v>1.8030534242120599</v>
      </c>
      <c r="L57" s="7">
        <v>0.96050460696614004</v>
      </c>
      <c r="M57" s="7">
        <v>0.97898951569149995</v>
      </c>
      <c r="N57" s="7">
        <v>1.3670941778232399</v>
      </c>
      <c r="O57" s="7">
        <v>0.33201580050623997</v>
      </c>
      <c r="P57" s="7">
        <v>0.47313394834677996</v>
      </c>
      <c r="Q57" s="7">
        <v>0.59333824238136001</v>
      </c>
    </row>
    <row r="58" spans="1:17" x14ac:dyDescent="0.35">
      <c r="A58" t="s">
        <v>50</v>
      </c>
      <c r="B58" t="str">
        <f t="shared" si="11"/>
        <v>han</v>
      </c>
      <c r="C58" t="str">
        <f t="shared" si="12"/>
        <v>se</v>
      </c>
      <c r="D58">
        <f t="shared" si="13"/>
        <v>128</v>
      </c>
      <c r="E58" s="7">
        <v>66.560071362762699</v>
      </c>
      <c r="F58" s="7">
        <v>0.95514950166112</v>
      </c>
      <c r="G58" s="7">
        <v>0.99529346622369996</v>
      </c>
      <c r="H58" s="7">
        <v>0.90254706533775997</v>
      </c>
      <c r="I58" s="7">
        <v>0.41196452741303002</v>
      </c>
      <c r="J58" s="7">
        <v>1.08773499709961</v>
      </c>
      <c r="K58" s="7">
        <v>1.99576972261773</v>
      </c>
      <c r="L58" s="7">
        <v>0.94888443007943002</v>
      </c>
      <c r="M58" s="7">
        <v>1.0793564943736</v>
      </c>
      <c r="N58" s="7">
        <v>1.5021430995109599</v>
      </c>
      <c r="O58" s="7">
        <v>0.31320587020336998</v>
      </c>
      <c r="P58" s="7">
        <v>0.50107761935522999</v>
      </c>
      <c r="Q58" s="7">
        <v>0.63102868346797003</v>
      </c>
    </row>
    <row r="60" spans="1:17" x14ac:dyDescent="0.35">
      <c r="A60" t="s">
        <v>87</v>
      </c>
      <c r="B60" t="str">
        <f t="shared" ref="B60:B65" si="14">LEFT(A60, FIND(".", A60) - 1)</f>
        <v>han</v>
      </c>
      <c r="C60" t="str">
        <f t="shared" ref="C60:C65" si="15">MID(A60, FIND(".", A60) + 1, FIND(".", A60, FIND(".", A60) + 1) - FIND(".", A60) - 1)</f>
        <v>ste</v>
      </c>
      <c r="D60">
        <f t="shared" ref="D60:D65" si="16">INT(VALUE(MID(A60, FIND(".d", A60) + 2, LEN(A60) - FIND(".d", A60) - 1)))</f>
        <v>4</v>
      </c>
      <c r="E60" s="7">
        <v>67.725870504151501</v>
      </c>
      <c r="F60" s="7">
        <v>0.76827242524915995</v>
      </c>
      <c r="G60" s="7">
        <v>0.74335548172756993</v>
      </c>
      <c r="H60" s="7">
        <v>0.67621816168327997</v>
      </c>
      <c r="I60" s="7">
        <v>0.33111080349451999</v>
      </c>
      <c r="J60" s="7">
        <v>0.82528037054615</v>
      </c>
      <c r="K60" s="7">
        <v>1.5127128047601401</v>
      </c>
      <c r="L60" s="7">
        <v>0.8027303189485</v>
      </c>
      <c r="M60" s="7">
        <v>0.84783286656147994</v>
      </c>
      <c r="N60" s="7">
        <v>1.16135186975005</v>
      </c>
      <c r="O60" s="7">
        <v>0.26075174902002002</v>
      </c>
      <c r="P60" s="7">
        <v>0.39443463916573995</v>
      </c>
      <c r="Q60" s="7">
        <v>0.49157800847975003</v>
      </c>
    </row>
    <row r="61" spans="1:17" x14ac:dyDescent="0.35">
      <c r="A61" t="s">
        <v>88</v>
      </c>
      <c r="B61" t="str">
        <f t="shared" si="14"/>
        <v>han</v>
      </c>
      <c r="C61" t="str">
        <f t="shared" si="15"/>
        <v>ste</v>
      </c>
      <c r="D61">
        <f t="shared" si="16"/>
        <v>8</v>
      </c>
      <c r="E61" s="7">
        <v>67.206697347193895</v>
      </c>
      <c r="F61" s="7">
        <v>0.74404761904760996</v>
      </c>
      <c r="G61" s="7">
        <v>0.77104097452933995</v>
      </c>
      <c r="H61" s="7">
        <v>0.72397563676633003</v>
      </c>
      <c r="I61" s="7">
        <v>0.32454099210742998</v>
      </c>
      <c r="J61" s="7">
        <v>0.85675339257148997</v>
      </c>
      <c r="K61" s="7">
        <v>1.6251768795373398</v>
      </c>
      <c r="L61" s="7">
        <v>0.76362596774042002</v>
      </c>
      <c r="M61" s="7">
        <v>0.85413697872464001</v>
      </c>
      <c r="N61" s="7">
        <v>1.21425831864411</v>
      </c>
      <c r="O61" s="7">
        <v>0.25199291602946</v>
      </c>
      <c r="P61" s="7">
        <v>0.39347017876918006</v>
      </c>
      <c r="Q61" s="7">
        <v>0.49973715915244998</v>
      </c>
    </row>
    <row r="62" spans="1:17" x14ac:dyDescent="0.35">
      <c r="A62" t="s">
        <v>89</v>
      </c>
      <c r="B62" t="str">
        <f t="shared" si="14"/>
        <v>han</v>
      </c>
      <c r="C62" t="str">
        <f t="shared" si="15"/>
        <v>ste</v>
      </c>
      <c r="D62">
        <f t="shared" si="16"/>
        <v>16</v>
      </c>
      <c r="E62" s="7">
        <v>67.269108368538099</v>
      </c>
      <c r="F62" s="7">
        <v>0.75442967884827994</v>
      </c>
      <c r="G62" s="7">
        <v>0.71151716500553008</v>
      </c>
      <c r="H62" s="7">
        <v>0.70113510520486999</v>
      </c>
      <c r="I62" s="7">
        <v>0.34260248026859003</v>
      </c>
      <c r="J62" s="7">
        <v>0.80598017630823993</v>
      </c>
      <c r="K62" s="7">
        <v>1.6238722556205902</v>
      </c>
      <c r="L62" s="7">
        <v>0.77165862569795007</v>
      </c>
      <c r="M62" s="7">
        <v>0.81997269993801991</v>
      </c>
      <c r="N62" s="7">
        <v>1.2031396102389</v>
      </c>
      <c r="O62" s="7">
        <v>0.26586175490868003</v>
      </c>
      <c r="P62" s="7">
        <v>0.39021823199563999</v>
      </c>
      <c r="Q62" s="7">
        <v>0.50156882170396</v>
      </c>
    </row>
    <row r="63" spans="1:17" x14ac:dyDescent="0.35">
      <c r="A63" t="s">
        <v>90</v>
      </c>
      <c r="B63" t="str">
        <f t="shared" si="14"/>
        <v>han</v>
      </c>
      <c r="C63" t="str">
        <f t="shared" si="15"/>
        <v>ste</v>
      </c>
      <c r="D63">
        <f t="shared" si="16"/>
        <v>32</v>
      </c>
      <c r="E63" s="7">
        <v>67.202244971662196</v>
      </c>
      <c r="F63" s="7">
        <v>0.99667774086378003</v>
      </c>
      <c r="G63" s="7">
        <v>0.89147286821704996</v>
      </c>
      <c r="H63" s="7">
        <v>0.77588593576965992</v>
      </c>
      <c r="I63" s="7">
        <v>0.46477021040973998</v>
      </c>
      <c r="J63" s="7">
        <v>1.0319630113027101</v>
      </c>
      <c r="K63" s="7">
        <v>1.7809709478106499</v>
      </c>
      <c r="L63" s="7">
        <v>1.0452320456219399</v>
      </c>
      <c r="M63" s="7">
        <v>1.0659989402933501</v>
      </c>
      <c r="N63" s="7">
        <v>1.4191393057990001</v>
      </c>
      <c r="O63" s="7">
        <v>0.37453692717396997</v>
      </c>
      <c r="P63" s="7">
        <v>0.53080432215952</v>
      </c>
      <c r="Q63" s="7">
        <v>0.63874310452308991</v>
      </c>
    </row>
    <row r="64" spans="1:17" x14ac:dyDescent="0.35">
      <c r="A64" t="s">
        <v>91</v>
      </c>
      <c r="B64" t="str">
        <f t="shared" si="14"/>
        <v>han</v>
      </c>
      <c r="C64" t="str">
        <f t="shared" si="15"/>
        <v>ste</v>
      </c>
      <c r="D64">
        <f t="shared" si="16"/>
        <v>64</v>
      </c>
      <c r="E64" s="7">
        <v>67.041922009389694</v>
      </c>
      <c r="F64" s="7">
        <v>0.96207087486156995</v>
      </c>
      <c r="G64" s="7">
        <v>1.00498338870432</v>
      </c>
      <c r="H64" s="7">
        <v>0.92331118493909003</v>
      </c>
      <c r="I64" s="7">
        <v>0.44535191337515995</v>
      </c>
      <c r="J64" s="7">
        <v>1.15455371425056</v>
      </c>
      <c r="K64" s="7">
        <v>2.08183919562657</v>
      </c>
      <c r="L64" s="7">
        <v>0.95580580327987008</v>
      </c>
      <c r="M64" s="7">
        <v>1.11634602140315</v>
      </c>
      <c r="N64" s="7">
        <v>1.55965884691518</v>
      </c>
      <c r="O64" s="7">
        <v>0.33656138488986997</v>
      </c>
      <c r="P64" s="7">
        <v>0.52823782936947006</v>
      </c>
      <c r="Q64" s="7">
        <v>0.66084562439470007</v>
      </c>
    </row>
    <row r="65" spans="1:17" x14ac:dyDescent="0.35">
      <c r="A65" t="s">
        <v>92</v>
      </c>
      <c r="B65" t="str">
        <f t="shared" si="14"/>
        <v>han</v>
      </c>
      <c r="C65" t="str">
        <f t="shared" si="15"/>
        <v>ste</v>
      </c>
      <c r="D65">
        <f t="shared" si="16"/>
        <v>128</v>
      </c>
      <c r="E65" s="7">
        <v>67.347510831938095</v>
      </c>
      <c r="F65" s="7">
        <v>1.1558693244739702</v>
      </c>
      <c r="G65" s="7">
        <v>1.0506644518272399</v>
      </c>
      <c r="H65" s="7">
        <v>1.00498338870432</v>
      </c>
      <c r="I65" s="7">
        <v>0.52367604018350999</v>
      </c>
      <c r="J65" s="7">
        <v>1.1975074267432999</v>
      </c>
      <c r="K65" s="7">
        <v>2.2556562999876899</v>
      </c>
      <c r="L65" s="7">
        <v>1.1511705207876999</v>
      </c>
      <c r="M65" s="7">
        <v>1.2014945892750599</v>
      </c>
      <c r="N65" s="7">
        <v>1.70563521148276</v>
      </c>
      <c r="O65" s="7">
        <v>0.39015533538996</v>
      </c>
      <c r="P65" s="7">
        <v>0.57464824592626995</v>
      </c>
      <c r="Q65" s="7">
        <v>0.72808095144972995</v>
      </c>
    </row>
    <row r="67" spans="1:17" x14ac:dyDescent="0.35">
      <c r="A67" t="s">
        <v>63</v>
      </c>
      <c r="B67" t="str">
        <f t="shared" si="8"/>
        <v>gat</v>
      </c>
      <c r="C67" t="str">
        <f t="shared" si="9"/>
        <v>se</v>
      </c>
      <c r="D67">
        <f t="shared" si="10"/>
        <v>4</v>
      </c>
      <c r="E67" s="7">
        <v>67.862157250470204</v>
      </c>
      <c r="F67" s="7">
        <v>0.70598006644517997</v>
      </c>
      <c r="G67" s="7">
        <v>0.70459579180509002</v>
      </c>
      <c r="H67" s="7">
        <v>0.71843853820598003</v>
      </c>
      <c r="I67" s="7">
        <v>0.33440120234139997</v>
      </c>
      <c r="J67" s="7">
        <v>0.82964468086975995</v>
      </c>
      <c r="K67" s="7">
        <v>1.6570042099527098</v>
      </c>
      <c r="L67" s="7">
        <v>0.69501619117721003</v>
      </c>
      <c r="M67" s="7">
        <v>0.79429308595422987</v>
      </c>
      <c r="N67" s="7">
        <v>1.1922494749952699</v>
      </c>
      <c r="O67" s="7">
        <v>0.24120985603542999</v>
      </c>
      <c r="P67" s="7">
        <v>0.37297270598592003</v>
      </c>
      <c r="Q67" s="7">
        <v>0.48804647655019001</v>
      </c>
    </row>
    <row r="68" spans="1:17" x14ac:dyDescent="0.35">
      <c r="A68" t="s">
        <v>64</v>
      </c>
      <c r="B68" t="str">
        <f t="shared" si="8"/>
        <v>gat</v>
      </c>
      <c r="C68" t="str">
        <f t="shared" si="9"/>
        <v>se</v>
      </c>
      <c r="D68">
        <f t="shared" si="10"/>
        <v>8</v>
      </c>
      <c r="E68" s="7">
        <v>67.907415631592599</v>
      </c>
      <c r="F68" s="7">
        <v>0.80633997785160005</v>
      </c>
      <c r="G68" s="7">
        <v>0.76273532668881006</v>
      </c>
      <c r="H68" s="7">
        <v>0.64784053156146004</v>
      </c>
      <c r="I68" s="7">
        <v>0.35089439522579002</v>
      </c>
      <c r="J68" s="7">
        <v>0.84355609168732004</v>
      </c>
      <c r="K68" s="7">
        <v>1.45715230536659</v>
      </c>
      <c r="L68" s="7">
        <v>0.82748459443983002</v>
      </c>
      <c r="M68" s="7">
        <v>0.87300836281204008</v>
      </c>
      <c r="N68" s="7">
        <v>1.1471323016116</v>
      </c>
      <c r="O68" s="7">
        <v>0.27398200882419999</v>
      </c>
      <c r="P68" s="7">
        <v>0.40954602932904</v>
      </c>
      <c r="Q68" s="7">
        <v>0.49569130785388998</v>
      </c>
    </row>
    <row r="69" spans="1:17" x14ac:dyDescent="0.35">
      <c r="A69" t="s">
        <v>65</v>
      </c>
      <c r="B69" t="str">
        <f t="shared" si="8"/>
        <v>gat</v>
      </c>
      <c r="C69" t="str">
        <f t="shared" si="9"/>
        <v>se</v>
      </c>
      <c r="D69">
        <f t="shared" si="10"/>
        <v>16</v>
      </c>
      <c r="E69" s="7">
        <v>67.418563522228098</v>
      </c>
      <c r="F69" s="7">
        <v>0.90669988925802003</v>
      </c>
      <c r="G69" s="7">
        <v>0.8319490586932401</v>
      </c>
      <c r="H69" s="7">
        <v>0.72674418604650992</v>
      </c>
      <c r="I69" s="7">
        <v>0.41583720051327999</v>
      </c>
      <c r="J69" s="7">
        <v>0.98096732232943995</v>
      </c>
      <c r="K69" s="7">
        <v>1.6977112227319802</v>
      </c>
      <c r="L69" s="7">
        <v>0.92392883610768994</v>
      </c>
      <c r="M69" s="7">
        <v>0.97498459598283005</v>
      </c>
      <c r="N69" s="7">
        <v>1.30933994336881</v>
      </c>
      <c r="O69" s="7">
        <v>0.32047743192883998</v>
      </c>
      <c r="P69" s="7">
        <v>0.47509266949672996</v>
      </c>
      <c r="Q69" s="7">
        <v>0.57817497461639999</v>
      </c>
    </row>
    <row r="70" spans="1:17" x14ac:dyDescent="0.35">
      <c r="A70" t="s">
        <v>66</v>
      </c>
      <c r="B70" t="str">
        <f t="shared" si="8"/>
        <v>gat</v>
      </c>
      <c r="C70" t="str">
        <f t="shared" si="9"/>
        <v>se</v>
      </c>
      <c r="D70">
        <f t="shared" si="10"/>
        <v>32</v>
      </c>
      <c r="E70" s="7">
        <v>66.933900902406393</v>
      </c>
      <c r="F70" s="7">
        <v>0.85132890365448</v>
      </c>
      <c r="G70" s="7">
        <v>0.82364341085270998</v>
      </c>
      <c r="H70" s="7">
        <v>0.78903654485050001</v>
      </c>
      <c r="I70" s="7">
        <v>0.37659960625076</v>
      </c>
      <c r="J70" s="7">
        <v>0.93266602506634988</v>
      </c>
      <c r="K70" s="7">
        <v>1.76963307932992</v>
      </c>
      <c r="L70" s="7">
        <v>0.88265426156297</v>
      </c>
      <c r="M70" s="7">
        <v>0.94260749464567006</v>
      </c>
      <c r="N70" s="7">
        <v>1.3399469744100601</v>
      </c>
      <c r="O70" s="7">
        <v>0.29762591406070998</v>
      </c>
      <c r="P70" s="7">
        <v>0.44660160575857993</v>
      </c>
      <c r="Q70" s="7">
        <v>0.56737977409956009</v>
      </c>
    </row>
    <row r="71" spans="1:17" x14ac:dyDescent="0.35">
      <c r="A71" t="s">
        <v>67</v>
      </c>
      <c r="B71" t="str">
        <f t="shared" si="8"/>
        <v>gat</v>
      </c>
      <c r="C71" t="str">
        <f t="shared" si="9"/>
        <v>se</v>
      </c>
      <c r="D71">
        <f t="shared" si="10"/>
        <v>64</v>
      </c>
      <c r="E71" s="7">
        <v>67.033132099469398</v>
      </c>
      <c r="F71" s="7">
        <v>0.85478959025470003</v>
      </c>
      <c r="G71" s="7">
        <v>0.80564784053155991</v>
      </c>
      <c r="H71" s="7">
        <v>0.75927464008859002</v>
      </c>
      <c r="I71" s="7">
        <v>0.37976366257097</v>
      </c>
      <c r="J71" s="7">
        <v>0.90494757334457998</v>
      </c>
      <c r="K71" s="7">
        <v>1.7519286461354502</v>
      </c>
      <c r="L71" s="7">
        <v>0.83991004524816992</v>
      </c>
      <c r="M71" s="7">
        <v>0.90580008963541003</v>
      </c>
      <c r="N71" s="7">
        <v>1.2921816944003799</v>
      </c>
      <c r="O71" s="7">
        <v>0.27747428105608996</v>
      </c>
      <c r="P71" s="7">
        <v>0.42036685475223001</v>
      </c>
      <c r="Q71" s="7">
        <v>0.53565701959078005</v>
      </c>
    </row>
    <row r="72" spans="1:17" x14ac:dyDescent="0.35">
      <c r="A72" t="s">
        <v>68</v>
      </c>
      <c r="B72" t="str">
        <f t="shared" si="8"/>
        <v>gat</v>
      </c>
      <c r="C72" t="str">
        <f t="shared" si="9"/>
        <v>se</v>
      </c>
      <c r="D72">
        <f t="shared" si="10"/>
        <v>128</v>
      </c>
      <c r="E72" s="7">
        <v>66.430425066051697</v>
      </c>
      <c r="F72" s="7">
        <v>1.0209025470653299</v>
      </c>
      <c r="G72" s="7">
        <v>0.98421926910298996</v>
      </c>
      <c r="H72" s="7">
        <v>0.92123477297895995</v>
      </c>
      <c r="I72" s="7">
        <v>0.46940093867003996</v>
      </c>
      <c r="J72" s="7">
        <v>1.1056591564274301</v>
      </c>
      <c r="K72" s="7">
        <v>2.0629757070786998</v>
      </c>
      <c r="L72" s="7">
        <v>1.0060230020587999</v>
      </c>
      <c r="M72" s="7">
        <v>1.0987589723073798</v>
      </c>
      <c r="N72" s="7">
        <v>1.5515956601191001</v>
      </c>
      <c r="O72" s="7">
        <v>0.34546715973209996</v>
      </c>
      <c r="P72" s="7">
        <v>0.51419815342156994</v>
      </c>
      <c r="Q72" s="7">
        <v>0.64667891600622995</v>
      </c>
    </row>
    <row r="74" spans="1:17" x14ac:dyDescent="0.35">
      <c r="A74" t="s">
        <v>99</v>
      </c>
      <c r="B74" t="str">
        <f t="shared" si="8"/>
        <v>gat</v>
      </c>
      <c r="C74" t="str">
        <f t="shared" si="9"/>
        <v>ste</v>
      </c>
      <c r="D74">
        <f t="shared" si="10"/>
        <v>4</v>
      </c>
      <c r="E74" s="7">
        <v>67.64730635359129</v>
      </c>
      <c r="F74" s="7">
        <v>0.79249723145070994</v>
      </c>
      <c r="G74" s="7">
        <v>0.79318936877075996</v>
      </c>
      <c r="H74" s="7">
        <v>0.75096899224806002</v>
      </c>
      <c r="I74" s="7">
        <v>0.3673189236935</v>
      </c>
      <c r="J74" s="7">
        <v>0.89870185800418001</v>
      </c>
      <c r="K74" s="7">
        <v>1.7265557708871602</v>
      </c>
      <c r="L74" s="7">
        <v>0.79641290118927999</v>
      </c>
      <c r="M74" s="7">
        <v>0.89075954068028995</v>
      </c>
      <c r="N74" s="7">
        <v>1.2790632184156299</v>
      </c>
      <c r="O74" s="7">
        <v>0.28335195512312999</v>
      </c>
      <c r="P74" s="7">
        <v>0.42195657332699998</v>
      </c>
      <c r="Q74" s="7">
        <v>0.53485546715762999</v>
      </c>
    </row>
    <row r="75" spans="1:17" x14ac:dyDescent="0.35">
      <c r="A75" t="s">
        <v>100</v>
      </c>
      <c r="B75" t="str">
        <f t="shared" si="8"/>
        <v>gat</v>
      </c>
      <c r="C75" t="str">
        <f t="shared" si="9"/>
        <v>ste</v>
      </c>
      <c r="D75">
        <f t="shared" si="10"/>
        <v>8</v>
      </c>
      <c r="E75" s="7">
        <v>67.152848689999999</v>
      </c>
      <c r="F75" s="7">
        <v>1.0589701</v>
      </c>
      <c r="G75" s="7">
        <v>0.92192691029999996</v>
      </c>
      <c r="H75" s="7">
        <v>0.82018272430000005</v>
      </c>
      <c r="I75" s="7">
        <v>0.44697239359999996</v>
      </c>
      <c r="J75" s="7">
        <v>1.002374141</v>
      </c>
      <c r="K75" s="7">
        <v>1.8259021959999999</v>
      </c>
      <c r="L75" s="7">
        <v>1.0730665110000002</v>
      </c>
      <c r="M75" s="7">
        <v>1.0579332559999999</v>
      </c>
      <c r="N75" s="7">
        <v>1.43413247</v>
      </c>
      <c r="O75" s="7">
        <v>0.3439469295</v>
      </c>
      <c r="P75" s="7">
        <v>0.49633190110000003</v>
      </c>
      <c r="Q75" s="7">
        <v>0.62086588879999993</v>
      </c>
    </row>
    <row r="76" spans="1:17" x14ac:dyDescent="0.35">
      <c r="A76" t="s">
        <v>101</v>
      </c>
      <c r="B76" t="str">
        <f t="shared" si="8"/>
        <v>gat</v>
      </c>
      <c r="C76" t="str">
        <f t="shared" si="9"/>
        <v>ste</v>
      </c>
      <c r="D76">
        <f t="shared" si="10"/>
        <v>16</v>
      </c>
      <c r="E76" s="7">
        <v>67.106173988726809</v>
      </c>
      <c r="F76" s="7">
        <v>0.82364341085270998</v>
      </c>
      <c r="G76" s="7">
        <v>0.81672203765226992</v>
      </c>
      <c r="H76" s="7">
        <v>0.77034883720930003</v>
      </c>
      <c r="I76" s="7">
        <v>0.40279920107576994</v>
      </c>
      <c r="J76" s="7">
        <v>0.98548818752306999</v>
      </c>
      <c r="K76" s="7">
        <v>1.8126691891226701</v>
      </c>
      <c r="L76" s="7">
        <v>0.82677594664356002</v>
      </c>
      <c r="M76" s="7">
        <v>0.94191472492489003</v>
      </c>
      <c r="N76" s="7">
        <v>1.3401672565687899</v>
      </c>
      <c r="O76" s="7">
        <v>0.31166778726993999</v>
      </c>
      <c r="P76" s="7">
        <v>0.46649821911968004</v>
      </c>
      <c r="Q76" s="7">
        <v>0.57828375322124992</v>
      </c>
    </row>
    <row r="77" spans="1:17" x14ac:dyDescent="0.35">
      <c r="A77" t="s">
        <v>102</v>
      </c>
      <c r="B77" t="str">
        <f t="shared" si="8"/>
        <v>gat</v>
      </c>
      <c r="C77" t="str">
        <f t="shared" si="9"/>
        <v>ste</v>
      </c>
      <c r="D77">
        <f t="shared" si="10"/>
        <v>32</v>
      </c>
      <c r="E77" s="7">
        <v>66.767058331560506</v>
      </c>
      <c r="F77" s="7">
        <v>1.03474529346622</v>
      </c>
      <c r="G77" s="7">
        <v>0.93992248062015005</v>
      </c>
      <c r="H77" s="7">
        <v>0.89977851605758996</v>
      </c>
      <c r="I77" s="7">
        <v>0.45558840461249006</v>
      </c>
      <c r="J77" s="7">
        <v>1.0357148350296199</v>
      </c>
      <c r="K77" s="7">
        <v>2.0283468684631498</v>
      </c>
      <c r="L77" s="7">
        <v>1.01986574845969</v>
      </c>
      <c r="M77" s="7">
        <v>1.04864307297086</v>
      </c>
      <c r="N77" s="7">
        <v>1.50874830831222</v>
      </c>
      <c r="O77" s="7">
        <v>0.32954937465942002</v>
      </c>
      <c r="P77" s="7">
        <v>0.49121988104027003</v>
      </c>
      <c r="Q77" s="7">
        <v>0.63474020772175999</v>
      </c>
    </row>
    <row r="78" spans="1:17" x14ac:dyDescent="0.35">
      <c r="A78" t="s">
        <v>103</v>
      </c>
      <c r="B78" t="str">
        <f t="shared" si="8"/>
        <v>gat</v>
      </c>
      <c r="C78" t="str">
        <f t="shared" si="9"/>
        <v>ste</v>
      </c>
      <c r="D78">
        <f t="shared" si="10"/>
        <v>64</v>
      </c>
      <c r="E78" s="7">
        <v>67.000148898797988</v>
      </c>
      <c r="F78" s="7">
        <v>0.97245293466222993</v>
      </c>
      <c r="G78" s="7">
        <v>0.99114064230342991</v>
      </c>
      <c r="H78" s="7">
        <v>0.91638981173864997</v>
      </c>
      <c r="I78" s="7">
        <v>0.42591439030391998</v>
      </c>
      <c r="J78" s="7">
        <v>1.12385522684526</v>
      </c>
      <c r="K78" s="7">
        <v>2.0910017753871601</v>
      </c>
      <c r="L78" s="7">
        <v>0.9935975512504599</v>
      </c>
      <c r="M78" s="7">
        <v>1.11225690585499</v>
      </c>
      <c r="N78" s="7">
        <v>1.56037958472049</v>
      </c>
      <c r="O78" s="7">
        <v>0.34791710611893001</v>
      </c>
      <c r="P78" s="7">
        <v>0.54235848355275995</v>
      </c>
      <c r="Q78" s="7">
        <v>0.68150469397798996</v>
      </c>
    </row>
    <row r="79" spans="1:17" x14ac:dyDescent="0.35">
      <c r="A79" t="s">
        <v>104</v>
      </c>
      <c r="B79" t="str">
        <f t="shared" si="8"/>
        <v>gat</v>
      </c>
      <c r="C79" t="str">
        <f t="shared" si="9"/>
        <v>ste</v>
      </c>
      <c r="D79">
        <f t="shared" si="10"/>
        <v>128</v>
      </c>
      <c r="E79" s="7">
        <v>66.5806049390672</v>
      </c>
      <c r="F79" s="7">
        <v>1.0970376522702101</v>
      </c>
      <c r="G79" s="7">
        <v>1.01467331118494</v>
      </c>
      <c r="H79" s="7">
        <v>0.94822812846068993</v>
      </c>
      <c r="I79" s="7">
        <v>0.49204371671149</v>
      </c>
      <c r="J79" s="7">
        <v>1.12008143050501</v>
      </c>
      <c r="K79" s="7">
        <v>2.1316758292464302</v>
      </c>
      <c r="L79" s="7">
        <v>1.10721839359046</v>
      </c>
      <c r="M79" s="7">
        <v>1.1546611581022299</v>
      </c>
      <c r="N79" s="7">
        <v>1.6212473922011899</v>
      </c>
      <c r="O79" s="7">
        <v>0.37882158677423999</v>
      </c>
      <c r="P79" s="7">
        <v>0.55846019770957001</v>
      </c>
      <c r="Q79" s="7">
        <v>0.69857948101105005</v>
      </c>
    </row>
    <row r="81" spans="1:17" x14ac:dyDescent="0.35">
      <c r="A81" t="s">
        <v>69</v>
      </c>
      <c r="B81" t="str">
        <f t="shared" ref="B81:B86" si="17">LEFT(A81, FIND(".", A81) - 1)</f>
        <v>gatv2</v>
      </c>
      <c r="C81" t="str">
        <f t="shared" ref="C81:C86" si="18">MID(A81, FIND(".", A81) + 1, FIND(".", A81, FIND(".", A81) + 1) - FIND(".", A81) - 1)</f>
        <v>se</v>
      </c>
      <c r="D81">
        <f t="shared" ref="D81:D86" si="19">INT(VALUE(MID(A81, FIND(".d", A81) + 2, LEN(A81) - FIND(".d", A81) - 1)))</f>
        <v>4</v>
      </c>
      <c r="E81" s="7">
        <v>67.915846873347689</v>
      </c>
      <c r="F81" s="7">
        <v>0.70251937984495993</v>
      </c>
      <c r="G81" s="7">
        <v>0.62846068660022003</v>
      </c>
      <c r="H81" s="7">
        <v>0.66445182724251994</v>
      </c>
      <c r="I81" s="7">
        <v>0.34356378210198002</v>
      </c>
      <c r="J81" s="7">
        <v>0.74666236003444997</v>
      </c>
      <c r="K81" s="7">
        <v>1.52047463042064</v>
      </c>
      <c r="L81" s="7">
        <v>0.72053146064233997</v>
      </c>
      <c r="M81" s="7">
        <v>0.75302975799405003</v>
      </c>
      <c r="N81" s="7">
        <v>1.1347788459054</v>
      </c>
      <c r="O81" s="7">
        <v>0.26349832568686005</v>
      </c>
      <c r="P81" s="7">
        <v>0.37235545865633002</v>
      </c>
      <c r="Q81" s="7">
        <v>0.47969454235336001</v>
      </c>
    </row>
    <row r="82" spans="1:17" x14ac:dyDescent="0.35">
      <c r="A82" t="s">
        <v>70</v>
      </c>
      <c r="B82" t="str">
        <f t="shared" si="17"/>
        <v>gatv2</v>
      </c>
      <c r="C82" t="str">
        <f t="shared" si="18"/>
        <v>se</v>
      </c>
      <c r="D82">
        <f t="shared" si="19"/>
        <v>8</v>
      </c>
      <c r="E82" s="7">
        <v>67.89909661900289</v>
      </c>
      <c r="F82" s="7">
        <v>0.9032392026578</v>
      </c>
      <c r="G82" s="7">
        <v>0.73781838316722004</v>
      </c>
      <c r="H82" s="7">
        <v>0.64161129568106001</v>
      </c>
      <c r="I82" s="7">
        <v>0.38953872892826003</v>
      </c>
      <c r="J82" s="7">
        <v>0.82012229956581995</v>
      </c>
      <c r="K82" s="7">
        <v>1.4452211763258198</v>
      </c>
      <c r="L82" s="7">
        <v>0.93064889082773006</v>
      </c>
      <c r="M82" s="7">
        <v>0.87142629266169003</v>
      </c>
      <c r="N82" s="7">
        <v>1.1521608771168499</v>
      </c>
      <c r="O82" s="7">
        <v>0.30524491773453</v>
      </c>
      <c r="P82" s="7">
        <v>0.41698870278084998</v>
      </c>
      <c r="Q82" s="7">
        <v>0.50587433893822997</v>
      </c>
    </row>
    <row r="83" spans="1:17" x14ac:dyDescent="0.35">
      <c r="A83" t="s">
        <v>71</v>
      </c>
      <c r="B83" t="str">
        <f t="shared" si="17"/>
        <v>gatv2</v>
      </c>
      <c r="C83" t="str">
        <f t="shared" si="18"/>
        <v>se</v>
      </c>
      <c r="D83">
        <f t="shared" si="19"/>
        <v>16</v>
      </c>
      <c r="E83" s="7">
        <v>67.549436478452094</v>
      </c>
      <c r="F83" s="7">
        <v>0.60908084163898002</v>
      </c>
      <c r="G83" s="7">
        <v>0.61600221483941997</v>
      </c>
      <c r="H83" s="7">
        <v>0.55717054263566002</v>
      </c>
      <c r="I83" s="7">
        <v>0.28160925222802002</v>
      </c>
      <c r="J83" s="7">
        <v>0.71119032238217994</v>
      </c>
      <c r="K83" s="7">
        <v>1.27658686213503</v>
      </c>
      <c r="L83" s="7">
        <v>0.6231772526978</v>
      </c>
      <c r="M83" s="7">
        <v>0.70829398737616001</v>
      </c>
      <c r="N83" s="7">
        <v>0.97297280295618993</v>
      </c>
      <c r="O83" s="7">
        <v>0.21707980672888999</v>
      </c>
      <c r="P83" s="7">
        <v>0.33673052823627003</v>
      </c>
      <c r="Q83" s="7">
        <v>0.41135177923758998</v>
      </c>
    </row>
    <row r="84" spans="1:17" x14ac:dyDescent="0.35">
      <c r="A84" t="s">
        <v>72</v>
      </c>
      <c r="B84" t="str">
        <f t="shared" si="17"/>
        <v>gatv2</v>
      </c>
      <c r="C84" t="str">
        <f t="shared" si="18"/>
        <v>se</v>
      </c>
      <c r="D84">
        <f t="shared" si="19"/>
        <v>32</v>
      </c>
      <c r="E84" s="7">
        <v>67.018406116434306</v>
      </c>
      <c r="F84" s="7">
        <v>0.84440753045404005</v>
      </c>
      <c r="G84" s="7">
        <v>0.81949058693243992</v>
      </c>
      <c r="H84" s="7">
        <v>0.75442967884827994</v>
      </c>
      <c r="I84" s="7">
        <v>0.37776964791084</v>
      </c>
      <c r="J84" s="7">
        <v>0.92015811492555011</v>
      </c>
      <c r="K84" s="7">
        <v>1.70840639227267</v>
      </c>
      <c r="L84" s="7">
        <v>0.85693767361743001</v>
      </c>
      <c r="M84" s="7">
        <v>0.9271303517315701</v>
      </c>
      <c r="N84" s="7">
        <v>1.2939406889395999</v>
      </c>
      <c r="O84" s="7">
        <v>0.28660527518500001</v>
      </c>
      <c r="P84" s="7">
        <v>0.44009798686915996</v>
      </c>
      <c r="Q84" s="7">
        <v>0.55360194173029997</v>
      </c>
    </row>
    <row r="85" spans="1:17" x14ac:dyDescent="0.35">
      <c r="A85" t="s">
        <v>73</v>
      </c>
      <c r="B85" t="str">
        <f t="shared" si="17"/>
        <v>gatv2</v>
      </c>
      <c r="C85" t="str">
        <f t="shared" si="18"/>
        <v>se</v>
      </c>
      <c r="D85">
        <f t="shared" si="19"/>
        <v>64</v>
      </c>
      <c r="E85" s="7">
        <v>66.968302459952994</v>
      </c>
      <c r="F85" s="7">
        <v>1.0416666666666601</v>
      </c>
      <c r="G85" s="7">
        <v>0.88455149501661012</v>
      </c>
      <c r="H85" s="7">
        <v>0.81949058693245003</v>
      </c>
      <c r="I85" s="7">
        <v>0.45791475504929996</v>
      </c>
      <c r="J85" s="7">
        <v>0.98535085868973005</v>
      </c>
      <c r="K85" s="7">
        <v>1.83196114363058</v>
      </c>
      <c r="L85" s="7">
        <v>1.06437755115032</v>
      </c>
      <c r="M85" s="7">
        <v>1.0330798408156401</v>
      </c>
      <c r="N85" s="7">
        <v>1.4305718894499</v>
      </c>
      <c r="O85" s="7">
        <v>0.35701102146284003</v>
      </c>
      <c r="P85" s="7">
        <v>0.49709178729631004</v>
      </c>
      <c r="Q85" s="7">
        <v>0.61652062246599004</v>
      </c>
    </row>
    <row r="86" spans="1:17" x14ac:dyDescent="0.35">
      <c r="A86" t="s">
        <v>74</v>
      </c>
      <c r="B86" t="str">
        <f t="shared" si="17"/>
        <v>gatv2</v>
      </c>
      <c r="C86" t="str">
        <f t="shared" si="18"/>
        <v>se</v>
      </c>
      <c r="D86">
        <f t="shared" si="19"/>
        <v>128</v>
      </c>
      <c r="E86" s="7">
        <v>66.883526939557299</v>
      </c>
      <c r="F86" s="7">
        <v>0.97591362126244996</v>
      </c>
      <c r="G86" s="7">
        <v>1.0022148394241399</v>
      </c>
      <c r="H86" s="7">
        <v>0.95653377630122005</v>
      </c>
      <c r="I86" s="7">
        <v>0.46595673152981998</v>
      </c>
      <c r="J86" s="7">
        <v>1.15731402380073</v>
      </c>
      <c r="K86" s="7">
        <v>2.13373026859322</v>
      </c>
      <c r="L86" s="7">
        <v>0.9790461570533</v>
      </c>
      <c r="M86" s="7">
        <v>1.13276689295408</v>
      </c>
      <c r="N86" s="7">
        <v>1.6053169410739698</v>
      </c>
      <c r="O86" s="7">
        <v>0.36013799899804</v>
      </c>
      <c r="P86" s="7">
        <v>0.54848861379177005</v>
      </c>
      <c r="Q86" s="7">
        <v>0.68345579337770002</v>
      </c>
    </row>
    <row r="88" spans="1:17" x14ac:dyDescent="0.35">
      <c r="A88" t="s">
        <v>105</v>
      </c>
      <c r="B88" t="str">
        <f t="shared" ref="B88:B107" si="20">LEFT(A88, FIND(".", A88) - 1)</f>
        <v>gatv2</v>
      </c>
      <c r="C88" t="str">
        <f t="shared" ref="C88:C93" si="21">MID(A88, FIND(".", A88) + 1, FIND(".", A88, FIND(".", A88) + 1) - FIND(".", A88) - 1)</f>
        <v>ste</v>
      </c>
      <c r="D88">
        <f t="shared" ref="D88:D93" si="22">INT(VALUE(MID(A88, FIND(".d", A88) + 2, LEN(A88) - FIND(".d", A88) - 1)))</f>
        <v>4</v>
      </c>
      <c r="E88" s="7">
        <v>67.417735212695789</v>
      </c>
      <c r="F88" s="7">
        <v>0.86517165005536989</v>
      </c>
      <c r="G88" s="7">
        <v>0.85825027685492006</v>
      </c>
      <c r="H88" s="7">
        <v>0.81187707641196005</v>
      </c>
      <c r="I88" s="7">
        <v>0.41304942519643001</v>
      </c>
      <c r="J88" s="7">
        <v>0.97845145810262002</v>
      </c>
      <c r="K88" s="7">
        <v>1.8364627827875302</v>
      </c>
      <c r="L88" s="7">
        <v>0.85420777478739995</v>
      </c>
      <c r="M88" s="7">
        <v>0.96529204084416997</v>
      </c>
      <c r="N88" s="7">
        <v>1.37854704279601</v>
      </c>
      <c r="O88" s="7">
        <v>0.30071718609924003</v>
      </c>
      <c r="P88" s="7">
        <v>0.45670214145089005</v>
      </c>
      <c r="Q88" s="7">
        <v>0.58782460089362998</v>
      </c>
    </row>
    <row r="89" spans="1:17" x14ac:dyDescent="0.35">
      <c r="A89" t="s">
        <v>106</v>
      </c>
      <c r="B89" t="str">
        <f t="shared" si="20"/>
        <v>gatv2</v>
      </c>
      <c r="C89" t="str">
        <f t="shared" si="21"/>
        <v>ste</v>
      </c>
      <c r="D89">
        <f t="shared" si="22"/>
        <v>8</v>
      </c>
      <c r="E89" s="7">
        <v>67.283944713995396</v>
      </c>
      <c r="F89" s="7">
        <v>0.93784606866002007</v>
      </c>
      <c r="G89" s="7">
        <v>0.86932447397563006</v>
      </c>
      <c r="H89" s="7">
        <v>0.80426356589146997</v>
      </c>
      <c r="I89" s="7">
        <v>0.41023418411292001</v>
      </c>
      <c r="J89" s="7">
        <v>0.96127436762817997</v>
      </c>
      <c r="K89" s="7">
        <v>1.8006309435919101</v>
      </c>
      <c r="L89" s="7">
        <v>0.94489427418942995</v>
      </c>
      <c r="M89" s="7">
        <v>0.97977476777926009</v>
      </c>
      <c r="N89" s="7">
        <v>1.3720362741494301</v>
      </c>
      <c r="O89" s="7">
        <v>0.31631224841356997</v>
      </c>
      <c r="P89" s="7">
        <v>0.46869190990349002</v>
      </c>
      <c r="Q89" s="7">
        <v>0.58982709397434996</v>
      </c>
    </row>
    <row r="90" spans="1:17" x14ac:dyDescent="0.35">
      <c r="A90" t="s">
        <v>107</v>
      </c>
      <c r="B90" t="str">
        <f t="shared" si="20"/>
        <v>gatv2</v>
      </c>
      <c r="C90" t="str">
        <f t="shared" si="21"/>
        <v>ste</v>
      </c>
      <c r="D90">
        <f t="shared" si="22"/>
        <v>16</v>
      </c>
      <c r="E90" s="7">
        <v>66.731517007862294</v>
      </c>
      <c r="F90" s="7">
        <v>0.93092469545956991</v>
      </c>
      <c r="G90" s="7">
        <v>0.85825027685492006</v>
      </c>
      <c r="H90" s="7">
        <v>0.78834440753044999</v>
      </c>
      <c r="I90" s="7">
        <v>0.42141275114696997</v>
      </c>
      <c r="J90" s="7">
        <v>1.0038737717309101</v>
      </c>
      <c r="K90" s="7">
        <v>1.8329883633039799</v>
      </c>
      <c r="L90" s="7">
        <v>0.94580424046611</v>
      </c>
      <c r="M90" s="7">
        <v>0.99585777488877003</v>
      </c>
      <c r="N90" s="7">
        <v>1.38143430130434</v>
      </c>
      <c r="O90" s="7">
        <v>0.32091276433053001</v>
      </c>
      <c r="P90" s="7">
        <v>0.47404333988117003</v>
      </c>
      <c r="Q90" s="7">
        <v>0.58756183524997008</v>
      </c>
    </row>
    <row r="91" spans="1:17" x14ac:dyDescent="0.35">
      <c r="A91" t="s">
        <v>108</v>
      </c>
      <c r="B91" t="str">
        <f t="shared" si="20"/>
        <v>gatv2</v>
      </c>
      <c r="C91" t="str">
        <f t="shared" si="21"/>
        <v>ste</v>
      </c>
      <c r="D91">
        <f t="shared" si="22"/>
        <v>32</v>
      </c>
      <c r="E91" s="7">
        <v>66.594373305950299</v>
      </c>
      <c r="F91" s="7">
        <v>0.87901439645625001</v>
      </c>
      <c r="G91" s="7">
        <v>0.84440753045404005</v>
      </c>
      <c r="H91" s="7">
        <v>0.77519379844961001</v>
      </c>
      <c r="I91" s="7">
        <v>0.40131604967567996</v>
      </c>
      <c r="J91" s="7">
        <v>0.96081294274814999</v>
      </c>
      <c r="K91" s="7">
        <v>1.7972526542916902</v>
      </c>
      <c r="L91" s="7">
        <v>0.89467707541050001</v>
      </c>
      <c r="M91" s="7">
        <v>0.96758079971524991</v>
      </c>
      <c r="N91" s="7">
        <v>1.35669641415963</v>
      </c>
      <c r="O91" s="7">
        <v>0.30943070057479999</v>
      </c>
      <c r="P91" s="7">
        <v>0.46174293360755003</v>
      </c>
      <c r="Q91" s="7">
        <v>0.58701405342190993</v>
      </c>
    </row>
    <row r="92" spans="1:17" x14ac:dyDescent="0.35">
      <c r="A92" t="s">
        <v>109</v>
      </c>
      <c r="B92" t="str">
        <f t="shared" si="20"/>
        <v>gatv2</v>
      </c>
      <c r="C92" t="str">
        <f t="shared" si="21"/>
        <v>ste</v>
      </c>
      <c r="D92">
        <f t="shared" si="22"/>
        <v>64</v>
      </c>
      <c r="E92" s="7">
        <v>66.793164580535304</v>
      </c>
      <c r="F92" s="7">
        <v>1.03820598006644</v>
      </c>
      <c r="G92" s="7">
        <v>0.94545957918051005</v>
      </c>
      <c r="H92" s="7">
        <v>0.8485603543743101</v>
      </c>
      <c r="I92" s="7">
        <v>0.47533629084708001</v>
      </c>
      <c r="J92" s="7">
        <v>1.08432924203273</v>
      </c>
      <c r="K92" s="7">
        <v>1.9536537160083598</v>
      </c>
      <c r="L92" s="7">
        <v>1.0616999984978099</v>
      </c>
      <c r="M92" s="7">
        <v>1.09872259045577</v>
      </c>
      <c r="N92" s="7">
        <v>1.5031204284374</v>
      </c>
      <c r="O92" s="7">
        <v>0.36778584172687001</v>
      </c>
      <c r="P92" s="7">
        <v>0.54339755928210998</v>
      </c>
      <c r="Q92" s="7">
        <v>0.67151237994582003</v>
      </c>
    </row>
    <row r="93" spans="1:17" x14ac:dyDescent="0.35">
      <c r="A93" t="s">
        <v>110</v>
      </c>
      <c r="B93" t="str">
        <f t="shared" si="20"/>
        <v>gatv2</v>
      </c>
      <c r="C93" t="str">
        <f t="shared" si="21"/>
        <v>ste</v>
      </c>
      <c r="D93">
        <f t="shared" si="22"/>
        <v>128</v>
      </c>
      <c r="E93" s="7">
        <v>66.561573202420703</v>
      </c>
      <c r="F93" s="7">
        <v>1.0209025470653299</v>
      </c>
      <c r="G93" s="7">
        <v>1.01605758582503</v>
      </c>
      <c r="H93" s="7">
        <v>0.94822812846068993</v>
      </c>
      <c r="I93" s="7">
        <v>0.43985876004148</v>
      </c>
      <c r="J93" s="7">
        <v>1.11933436165163</v>
      </c>
      <c r="K93" s="7">
        <v>2.1378144280968199</v>
      </c>
      <c r="L93" s="7">
        <v>1.00915553784965</v>
      </c>
      <c r="M93" s="7">
        <v>1.11409055915813</v>
      </c>
      <c r="N93" s="7">
        <v>1.5794714746740899</v>
      </c>
      <c r="O93" s="7">
        <v>0.32298505642567005</v>
      </c>
      <c r="P93" s="7">
        <v>0.51711460585526003</v>
      </c>
      <c r="Q93" s="7">
        <v>0.66028073858741998</v>
      </c>
    </row>
    <row r="95" spans="1:17" x14ac:dyDescent="0.35">
      <c r="A95" t="s">
        <v>75</v>
      </c>
      <c r="B95" t="str">
        <f t="shared" si="20"/>
        <v>gine</v>
      </c>
      <c r="C95" t="str">
        <f t="shared" ref="C95:C100" si="23">MID(A95, FIND(".", A95) + 1, FIND(".", A95, FIND(".", A95) + 1) - FIND(".", A95) - 1)</f>
        <v>se</v>
      </c>
      <c r="D95">
        <f t="shared" ref="D95:D100" si="24">INT(VALUE(MID(A95, FIND(".d", A95) + 2, LEN(A95) - FIND(".d", A95) - 1)))</f>
        <v>4</v>
      </c>
      <c r="E95" s="7">
        <v>67.463885678370801</v>
      </c>
      <c r="F95" s="7">
        <v>0.81326135105204012</v>
      </c>
      <c r="G95" s="7">
        <v>0.76965669988925001</v>
      </c>
      <c r="H95" s="7">
        <v>0.73158914728682001</v>
      </c>
      <c r="I95" s="7">
        <v>0.39548232083530999</v>
      </c>
      <c r="J95" s="7">
        <v>0.89763618625743991</v>
      </c>
      <c r="K95" s="7">
        <v>1.66292582924642</v>
      </c>
      <c r="L95" s="7">
        <v>0.80464687762720999</v>
      </c>
      <c r="M95" s="7">
        <v>0.87546385670633997</v>
      </c>
      <c r="N95" s="7">
        <v>1.2487646875466001</v>
      </c>
      <c r="O95" s="7">
        <v>0.29319843247375998</v>
      </c>
      <c r="P95" s="7">
        <v>0.42319802598041001</v>
      </c>
      <c r="Q95" s="7">
        <v>0.52831219620245995</v>
      </c>
    </row>
    <row r="96" spans="1:17" x14ac:dyDescent="0.35">
      <c r="A96" t="s">
        <v>76</v>
      </c>
      <c r="B96" t="str">
        <f t="shared" si="20"/>
        <v>gine</v>
      </c>
      <c r="C96" t="str">
        <f t="shared" si="23"/>
        <v>se</v>
      </c>
      <c r="D96">
        <f t="shared" si="24"/>
        <v>8</v>
      </c>
      <c r="E96" s="7">
        <v>67.519504172886599</v>
      </c>
      <c r="F96" s="7">
        <v>0.86171096345514009</v>
      </c>
      <c r="G96" s="7">
        <v>0.74335548172756993</v>
      </c>
      <c r="H96" s="7">
        <v>0.68729235880398998</v>
      </c>
      <c r="I96" s="7">
        <v>0.37094715147040003</v>
      </c>
      <c r="J96" s="7">
        <v>0.8085180131484101</v>
      </c>
      <c r="K96" s="7">
        <v>1.5291840250311999</v>
      </c>
      <c r="L96" s="7">
        <v>0.8953857232067699</v>
      </c>
      <c r="M96" s="7">
        <v>0.87026558807887011</v>
      </c>
      <c r="N96" s="7">
        <v>1.19847200750935</v>
      </c>
      <c r="O96" s="7">
        <v>0.29298694607041004</v>
      </c>
      <c r="P96" s="7">
        <v>0.41214868537853999</v>
      </c>
      <c r="Q96" s="7">
        <v>0.51457699135701995</v>
      </c>
    </row>
    <row r="97" spans="1:18" x14ac:dyDescent="0.35">
      <c r="A97" t="s">
        <v>77</v>
      </c>
      <c r="B97" t="str">
        <f t="shared" si="20"/>
        <v>gine</v>
      </c>
      <c r="C97" t="str">
        <f t="shared" si="23"/>
        <v>se</v>
      </c>
      <c r="D97">
        <f t="shared" si="24"/>
        <v>16</v>
      </c>
      <c r="E97" s="7">
        <v>67.56974575083629</v>
      </c>
      <c r="F97" s="7">
        <v>0.69559800664450999</v>
      </c>
      <c r="G97" s="7">
        <v>0.66860465116278001</v>
      </c>
      <c r="H97" s="7">
        <v>0.625</v>
      </c>
      <c r="I97" s="7">
        <v>0.31278839055001001</v>
      </c>
      <c r="J97" s="7">
        <v>0.76567965687566997</v>
      </c>
      <c r="K97" s="7">
        <v>1.4453914640791699</v>
      </c>
      <c r="L97" s="7">
        <v>0.69481487269679998</v>
      </c>
      <c r="M97" s="7">
        <v>0.75463738782724998</v>
      </c>
      <c r="N97" s="7">
        <v>1.06613185151921</v>
      </c>
      <c r="O97" s="7">
        <v>0.23149933422981001</v>
      </c>
      <c r="P97" s="7">
        <v>0.35072598429982998</v>
      </c>
      <c r="Q97" s="7">
        <v>0.44140688432841996</v>
      </c>
    </row>
    <row r="98" spans="1:18" x14ac:dyDescent="0.35">
      <c r="A98" t="s">
        <v>78</v>
      </c>
      <c r="B98" t="str">
        <f t="shared" si="20"/>
        <v>gine</v>
      </c>
      <c r="C98" t="str">
        <f t="shared" si="23"/>
        <v>se</v>
      </c>
      <c r="D98">
        <f t="shared" si="24"/>
        <v>32</v>
      </c>
      <c r="E98" s="7">
        <v>66.822191070470311</v>
      </c>
      <c r="F98" s="7">
        <v>0.77173311184938997</v>
      </c>
      <c r="G98" s="7">
        <v>0.69629014396456002</v>
      </c>
      <c r="H98" s="7">
        <v>0.64714839424142001</v>
      </c>
      <c r="I98" s="7">
        <v>0.34649987255884002</v>
      </c>
      <c r="J98" s="7">
        <v>0.80445582625815004</v>
      </c>
      <c r="K98" s="7">
        <v>1.4988178734025901</v>
      </c>
      <c r="L98" s="7">
        <v>0.80384160370558999</v>
      </c>
      <c r="M98" s="7">
        <v>0.82394400483142005</v>
      </c>
      <c r="N98" s="7">
        <v>1.14819575826276</v>
      </c>
      <c r="O98" s="7">
        <v>0.27422096099421001</v>
      </c>
      <c r="P98" s="7">
        <v>0.39937257202621995</v>
      </c>
      <c r="Q98" s="7">
        <v>0.49511330387328994</v>
      </c>
    </row>
    <row r="99" spans="1:18" x14ac:dyDescent="0.35">
      <c r="A99" t="s">
        <v>79</v>
      </c>
      <c r="B99" t="str">
        <f t="shared" si="20"/>
        <v>gine</v>
      </c>
      <c r="C99" t="str">
        <f t="shared" si="23"/>
        <v>se</v>
      </c>
      <c r="D99">
        <f t="shared" si="24"/>
        <v>64</v>
      </c>
      <c r="E99" s="7">
        <v>67.087827834361804</v>
      </c>
      <c r="F99" s="7">
        <v>0.80980066445182008</v>
      </c>
      <c r="G99" s="7">
        <v>0.69767441860465007</v>
      </c>
      <c r="H99" s="7">
        <v>0.65130121816167996</v>
      </c>
      <c r="I99" s="7">
        <v>0.38418565100458002</v>
      </c>
      <c r="J99" s="7">
        <v>0.80694971787163994</v>
      </c>
      <c r="K99" s="7">
        <v>1.49872448979592</v>
      </c>
      <c r="L99" s="7">
        <v>0.82389707551063995</v>
      </c>
      <c r="M99" s="7">
        <v>0.82604117140515998</v>
      </c>
      <c r="N99" s="7">
        <v>1.15412669508636</v>
      </c>
      <c r="O99" s="7">
        <v>0.29208606892368999</v>
      </c>
      <c r="P99" s="7">
        <v>0.40473855886023002</v>
      </c>
      <c r="Q99" s="7">
        <v>0.50003292622266005</v>
      </c>
    </row>
    <row r="100" spans="1:18" x14ac:dyDescent="0.35">
      <c r="A100" t="s">
        <v>80</v>
      </c>
      <c r="B100" t="str">
        <f t="shared" si="20"/>
        <v>gine</v>
      </c>
      <c r="C100" t="str">
        <f t="shared" si="23"/>
        <v>se</v>
      </c>
      <c r="D100">
        <f t="shared" si="24"/>
        <v>128</v>
      </c>
      <c r="E100" s="7">
        <v>66.702172144795597</v>
      </c>
      <c r="F100" s="7">
        <v>0.69213732004428996</v>
      </c>
      <c r="G100" s="7">
        <v>0.69767441860465007</v>
      </c>
      <c r="H100" s="7">
        <v>0.65130121816167996</v>
      </c>
      <c r="I100" s="7">
        <v>0.30286226247603998</v>
      </c>
      <c r="J100" s="7">
        <v>0.77869019054649991</v>
      </c>
      <c r="K100" s="7">
        <v>1.4695283798273799</v>
      </c>
      <c r="L100" s="7">
        <v>0.70779999899853996</v>
      </c>
      <c r="M100" s="7">
        <v>0.78113362976954004</v>
      </c>
      <c r="N100" s="7">
        <v>1.1020383024357598</v>
      </c>
      <c r="O100" s="7">
        <v>0.23631270983844999</v>
      </c>
      <c r="P100" s="7">
        <v>0.36436388185765001</v>
      </c>
      <c r="Q100" s="7">
        <v>0.46007481661760996</v>
      </c>
    </row>
    <row r="102" spans="1:18" x14ac:dyDescent="0.35">
      <c r="A102" t="s">
        <v>111</v>
      </c>
      <c r="B102" t="str">
        <f t="shared" si="20"/>
        <v>gine</v>
      </c>
      <c r="C102" t="str">
        <f t="shared" ref="C102:C107" si="25">MID(A102, FIND(".", A102) + 1, FIND(".", A102, FIND(".", A102) + 1) - FIND(".", A102) - 1)</f>
        <v>ste</v>
      </c>
      <c r="D102">
        <f t="shared" ref="D102:D107" si="26">INT(VALUE(MID(A102, FIND(".d", A102) + 2, LEN(A102) - FIND(".d", A102) - 1)))</f>
        <v>4</v>
      </c>
      <c r="E102" s="7">
        <v>67.260528753340495</v>
      </c>
      <c r="F102" s="7">
        <v>0.76135105204872</v>
      </c>
      <c r="G102" s="7">
        <v>0.71982281284605998</v>
      </c>
      <c r="H102" s="7">
        <v>0.72882059800664001</v>
      </c>
      <c r="I102" s="7">
        <v>0.36611592311343</v>
      </c>
      <c r="J102" s="7">
        <v>0.83892261685035008</v>
      </c>
      <c r="K102" s="7">
        <v>1.6669687901000201</v>
      </c>
      <c r="L102" s="7">
        <v>0.77231492731669005</v>
      </c>
      <c r="M102" s="7">
        <v>0.83710340557651997</v>
      </c>
      <c r="N102" s="7">
        <v>1.23820196193774</v>
      </c>
      <c r="O102" s="7">
        <v>0.28291524943309998</v>
      </c>
      <c r="P102" s="7">
        <v>0.40789931928842998</v>
      </c>
      <c r="Q102" s="7">
        <v>0.52184274603467007</v>
      </c>
    </row>
    <row r="103" spans="1:18" x14ac:dyDescent="0.35">
      <c r="A103" t="s">
        <v>112</v>
      </c>
      <c r="B103" t="str">
        <f t="shared" si="20"/>
        <v>gine</v>
      </c>
      <c r="C103" t="str">
        <f t="shared" si="25"/>
        <v>ste</v>
      </c>
      <c r="D103">
        <f t="shared" si="26"/>
        <v>8</v>
      </c>
      <c r="E103" s="7">
        <v>67.751934010007304</v>
      </c>
      <c r="F103" s="7">
        <v>0.82710409745293001</v>
      </c>
      <c r="G103" s="7">
        <v>0.73228128460686004</v>
      </c>
      <c r="H103" s="7">
        <v>0.64437984496124001</v>
      </c>
      <c r="I103" s="7">
        <v>0.36898060257693999</v>
      </c>
      <c r="J103" s="7">
        <v>0.81529381778551002</v>
      </c>
      <c r="K103" s="7">
        <v>1.45170584383624</v>
      </c>
      <c r="L103" s="7">
        <v>0.83885110666861007</v>
      </c>
      <c r="M103" s="7">
        <v>0.84851830614599</v>
      </c>
      <c r="N103" s="7">
        <v>1.13651692935988</v>
      </c>
      <c r="O103" s="7">
        <v>0.28597905570496002</v>
      </c>
      <c r="P103" s="7">
        <v>0.40539842390443998</v>
      </c>
      <c r="Q103" s="7">
        <v>0.49663273951298997</v>
      </c>
    </row>
    <row r="104" spans="1:18" x14ac:dyDescent="0.35">
      <c r="A104" t="s">
        <v>113</v>
      </c>
      <c r="B104" t="str">
        <f t="shared" si="20"/>
        <v>gine</v>
      </c>
      <c r="C104" t="str">
        <f t="shared" si="25"/>
        <v>ste</v>
      </c>
      <c r="D104">
        <f t="shared" si="26"/>
        <v>16</v>
      </c>
      <c r="E104" s="7">
        <v>66.297907548336795</v>
      </c>
      <c r="F104" s="7">
        <v>0.74058693244738993</v>
      </c>
      <c r="G104" s="7">
        <v>0.67275747508305006</v>
      </c>
      <c r="H104" s="7">
        <v>0.63330564784053001</v>
      </c>
      <c r="I104" s="7">
        <v>0.34124017824183001</v>
      </c>
      <c r="J104" s="7">
        <v>0.77892639613985004</v>
      </c>
      <c r="K104" s="7">
        <v>1.4645653157903999</v>
      </c>
      <c r="L104" s="7">
        <v>0.75155080771535998</v>
      </c>
      <c r="M104" s="7">
        <v>0.78283141406007006</v>
      </c>
      <c r="N104" s="7">
        <v>1.1053448182277201</v>
      </c>
      <c r="O104" s="7">
        <v>0.26100992722670002</v>
      </c>
      <c r="P104" s="7">
        <v>0.37779313114134</v>
      </c>
      <c r="Q104" s="7">
        <v>0.46912730443012995</v>
      </c>
    </row>
    <row r="105" spans="1:18" x14ac:dyDescent="0.35">
      <c r="A105" t="s">
        <v>114</v>
      </c>
      <c r="B105" t="str">
        <f t="shared" si="20"/>
        <v>gine</v>
      </c>
      <c r="C105" t="str">
        <f t="shared" si="25"/>
        <v>ste</v>
      </c>
      <c r="D105">
        <f t="shared" si="26"/>
        <v>32</v>
      </c>
      <c r="E105" s="7">
        <v>66.195191511557709</v>
      </c>
      <c r="F105" s="7">
        <v>0.84786821705426008</v>
      </c>
      <c r="G105" s="7">
        <v>0.70598006644517997</v>
      </c>
      <c r="H105" s="7">
        <v>0.66375968992247991</v>
      </c>
      <c r="I105" s="7">
        <v>0.37533892756067999</v>
      </c>
      <c r="J105" s="7">
        <v>0.80265407196470007</v>
      </c>
      <c r="K105" s="7">
        <v>1.5093372620366001</v>
      </c>
      <c r="L105" s="7">
        <v>0.85648269047908998</v>
      </c>
      <c r="M105" s="7">
        <v>0.83004880319100005</v>
      </c>
      <c r="N105" s="7">
        <v>1.1573777630637201</v>
      </c>
      <c r="O105" s="7">
        <v>0.28574834326495002</v>
      </c>
      <c r="P105" s="7">
        <v>0.39812123169680996</v>
      </c>
      <c r="Q105" s="7">
        <v>0.49628001694401996</v>
      </c>
    </row>
    <row r="106" spans="1:18" x14ac:dyDescent="0.35">
      <c r="A106" t="s">
        <v>115</v>
      </c>
      <c r="B106" t="str">
        <f t="shared" si="20"/>
        <v>gine</v>
      </c>
      <c r="C106" t="str">
        <f t="shared" si="25"/>
        <v>ste</v>
      </c>
      <c r="D106">
        <f t="shared" si="26"/>
        <v>64</v>
      </c>
      <c r="E106" s="7">
        <v>66.2100879573334</v>
      </c>
      <c r="F106" s="7">
        <v>0.92746400885934999</v>
      </c>
      <c r="G106" s="7">
        <v>0.80426356589146997</v>
      </c>
      <c r="H106" s="7">
        <v>0.74404761904761996</v>
      </c>
      <c r="I106" s="7">
        <v>0.42398354690713003</v>
      </c>
      <c r="J106" s="7">
        <v>0.90713934152471998</v>
      </c>
      <c r="K106" s="7">
        <v>1.7085437211060099</v>
      </c>
      <c r="L106" s="7">
        <v>0.9666207062449601</v>
      </c>
      <c r="M106" s="7">
        <v>0.95542506073557998</v>
      </c>
      <c r="N106" s="7">
        <v>1.32731515173179</v>
      </c>
      <c r="O106" s="7">
        <v>0.34154916811685004</v>
      </c>
      <c r="P106" s="7">
        <v>0.47123263064915</v>
      </c>
      <c r="Q106" s="7">
        <v>0.58118175018560991</v>
      </c>
    </row>
    <row r="107" spans="1:18" x14ac:dyDescent="0.35">
      <c r="A107" t="s">
        <v>116</v>
      </c>
      <c r="B107" t="str">
        <f t="shared" si="20"/>
        <v>gine</v>
      </c>
      <c r="C107" t="str">
        <f t="shared" si="25"/>
        <v>ste</v>
      </c>
      <c r="D107">
        <f t="shared" si="26"/>
        <v>128</v>
      </c>
      <c r="E107" s="7">
        <v>66.351648387954995</v>
      </c>
      <c r="F107" s="7">
        <v>0.84440753045404005</v>
      </c>
      <c r="G107" s="7">
        <v>0.78488372093023007</v>
      </c>
      <c r="H107" s="7">
        <v>0.70459579180509002</v>
      </c>
      <c r="I107" s="7">
        <v>0.39981641881558</v>
      </c>
      <c r="J107" s="7">
        <v>0.89799324122412993</v>
      </c>
      <c r="K107" s="7">
        <v>1.5955797693754499</v>
      </c>
      <c r="L107" s="7">
        <v>0.82561231570893989</v>
      </c>
      <c r="M107" s="7">
        <v>0.88586172787863005</v>
      </c>
      <c r="N107" s="7">
        <v>1.21359829865719</v>
      </c>
      <c r="O107" s="7">
        <v>0.2923291409587</v>
      </c>
      <c r="P107" s="7">
        <v>0.42360378690665995</v>
      </c>
      <c r="Q107" s="7">
        <v>0.52250131735408001</v>
      </c>
    </row>
    <row r="110" spans="1:18" x14ac:dyDescent="0.35">
      <c r="R110">
        <v>100</v>
      </c>
    </row>
  </sheetData>
  <autoFilter ref="D1:D110" xr:uid="{33958A00-25BA-427E-9790-7D548279B88A}"/>
  <sortState xmlns:xlrd2="http://schemas.microsoft.com/office/spreadsheetml/2017/richdata2" ref="A25:Q79">
    <sortCondition descending="1" ref="B25:B79"/>
    <sortCondition ref="C25:C79"/>
    <sortCondition ref="D25:D79"/>
  </sortState>
  <conditionalFormatting sqref="E1:E104857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23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Q9 R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Q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Q16 R11 E18:Q2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Q23 R11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Q1048576 E1:Q3 E10:Q1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:Q1048576 E1:Q3 E24:Q24 E10:Q1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2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G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J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K2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M2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:N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:O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:P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Q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 R6 E4:Q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 R11 E11:Q23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E2C0-B405-4D79-9E73-AD0A7A2D3147}">
  <dimension ref="A1:S32"/>
  <sheetViews>
    <sheetView topLeftCell="A18" zoomScaleNormal="100" workbookViewId="0">
      <selection activeCell="C1" sqref="C1:C2"/>
    </sheetView>
  </sheetViews>
  <sheetFormatPr defaultRowHeight="14.5" x14ac:dyDescent="0.35"/>
  <cols>
    <col min="1" max="1" width="39.453125" customWidth="1"/>
    <col min="3" max="3" width="9.81640625" customWidth="1"/>
  </cols>
  <sheetData>
    <row r="1" spans="1:18" ht="48" customHeight="1" x14ac:dyDescent="0.35">
      <c r="C1" s="8" t="s">
        <v>33</v>
      </c>
    </row>
    <row r="2" spans="1:18" ht="35.15" customHeight="1" x14ac:dyDescent="0.35">
      <c r="C2" s="8"/>
    </row>
    <row r="3" spans="1:18" s="1" customFormat="1" x14ac:dyDescent="0.35">
      <c r="A3" s="1" t="s">
        <v>0</v>
      </c>
      <c r="B3" s="1" t="s">
        <v>27</v>
      </c>
      <c r="C3" s="1" t="s">
        <v>28</v>
      </c>
      <c r="D3" s="1" t="s">
        <v>26</v>
      </c>
      <c r="E3" s="1" t="s">
        <v>30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</row>
    <row r="4" spans="1:18" s="1" customFormat="1" x14ac:dyDescent="0.35">
      <c r="A4" t="s">
        <v>36</v>
      </c>
    </row>
    <row r="5" spans="1:18" x14ac:dyDescent="0.35">
      <c r="A5" s="2" t="s">
        <v>31</v>
      </c>
      <c r="F5">
        <v>0.50760422375275405</v>
      </c>
      <c r="G5">
        <v>2.5925205781320801E-4</v>
      </c>
      <c r="H5">
        <v>5.3146671851707805E-4</v>
      </c>
      <c r="I5">
        <v>6.8053665175967296E-4</v>
      </c>
      <c r="J5">
        <v>1.64192969948365E-4</v>
      </c>
      <c r="K5">
        <v>8.1772419901916197E-4</v>
      </c>
      <c r="L5">
        <v>2.0119039903212501E-3</v>
      </c>
      <c r="M5">
        <v>2.4458523653309201E-4</v>
      </c>
      <c r="N5">
        <v>5.6693708197596995E-4</v>
      </c>
      <c r="O5">
        <v>1.1335581577486501E-3</v>
      </c>
      <c r="P5">
        <v>1.10182124570613E-4</v>
      </c>
      <c r="Q5">
        <v>2.65643341182909E-4</v>
      </c>
      <c r="R5">
        <v>4.2282240273846898E-4</v>
      </c>
    </row>
    <row r="6" spans="1:18" x14ac:dyDescent="0.35">
      <c r="A6" s="3" t="s">
        <v>34</v>
      </c>
      <c r="F6">
        <v>0.499365450202303</v>
      </c>
      <c r="G6">
        <v>6.4813014453299995E-4</v>
      </c>
      <c r="H6">
        <v>5.7035452718900005E-4</v>
      </c>
      <c r="I6">
        <v>5.0554151273570001E-4</v>
      </c>
      <c r="J6">
        <v>4.1048242487090001E-4</v>
      </c>
      <c r="K6">
        <v>8.7137497209429998E-4</v>
      </c>
      <c r="L6">
        <v>1.5789170465429E-3</v>
      </c>
      <c r="M6">
        <v>6.1879650197269997E-4</v>
      </c>
      <c r="N6">
        <v>7.6364828456030004E-4</v>
      </c>
      <c r="O6">
        <v>1.0731761660793999E-3</v>
      </c>
      <c r="P6">
        <v>2.86257480502E-4</v>
      </c>
      <c r="Q6">
        <v>4.1327298521539999E-4</v>
      </c>
      <c r="R6">
        <v>4.9795213164509995E-4</v>
      </c>
    </row>
    <row r="7" spans="1:18" x14ac:dyDescent="0.35">
      <c r="A7" s="3" t="s">
        <v>15</v>
      </c>
      <c r="B7" t="str">
        <f t="shared" ref="B7" si="0">LEFT(A7, FIND(".", A7) - 1)</f>
        <v>gat</v>
      </c>
      <c r="C7" t="str">
        <f t="shared" ref="C7" si="1">MID(A7, FIND(".", A7) + 1, FIND(".", A7, FIND(".", A7) + 1) - FIND(".", A7) - 1)</f>
        <v>stm</v>
      </c>
      <c r="D7">
        <f t="shared" ref="D7" si="2">INT(VALUE(MID(A7, FIND(".d", A7) + 2, LEN(A7) - FIND(".d", A7) - 1)))</f>
        <v>8</v>
      </c>
      <c r="E7" t="str">
        <f t="shared" ref="E7" si="3">MID(A7, FIND(".e", A7) + 1, FIND(".n", A7, FIND(".e", A7)) - FIND(".e", A7) - 1)</f>
        <v>e5</v>
      </c>
      <c r="F7">
        <v>0.76616988079065096</v>
      </c>
      <c r="G7">
        <v>3.4026832587983002E-3</v>
      </c>
      <c r="H7">
        <v>4.1998833365738996E-3</v>
      </c>
      <c r="I7">
        <v>4.1091451163393E-3</v>
      </c>
      <c r="J7">
        <v>2.0534923412620998E-3</v>
      </c>
      <c r="K7">
        <v>6.3959643096333004E-3</v>
      </c>
      <c r="L7">
        <v>1.25008873210312E-2</v>
      </c>
      <c r="M7">
        <v>3.5713517035196999E-3</v>
      </c>
      <c r="N7">
        <v>5.3393376157968003E-3</v>
      </c>
      <c r="O7">
        <v>8.1650523662156992E-3</v>
      </c>
      <c r="P7">
        <v>1.6586730615506999E-3</v>
      </c>
      <c r="Q7">
        <v>2.8067635981304999E-3</v>
      </c>
      <c r="R7">
        <v>3.6312027169340998E-3</v>
      </c>
    </row>
    <row r="8" spans="1:18" x14ac:dyDescent="0.35">
      <c r="A8" s="3" t="s">
        <v>25</v>
      </c>
      <c r="B8" t="str">
        <f>LEFT(A8, FIND(".", A8) - 1)</f>
        <v>gat</v>
      </c>
      <c r="C8" t="str">
        <f>MID(A8, FIND(".", A8) + 1, FIND(".", A8, FIND(".", A8) + 1) - FIND(".", A8) - 1)</f>
        <v>stm</v>
      </c>
      <c r="D8">
        <f>INT(VALUE(MID(A8, FIND(".d", A8) + 2, LEN(A8) - FIND(".d", A8) - 1)))</f>
        <v>128</v>
      </c>
      <c r="E8" t="str">
        <f>MID(A8, FIND(".e", A8) + 1, FIND(".n", A8, FIND(".e", A8)) - FIND(".e", A8) - 1)</f>
        <v>e5</v>
      </c>
      <c r="F8">
        <v>0.77268626063665002</v>
      </c>
      <c r="G8">
        <v>5.8331713007972004E-3</v>
      </c>
      <c r="H8">
        <v>6.2090867846262996E-3</v>
      </c>
      <c r="I8">
        <v>5.7229891762265997E-3</v>
      </c>
      <c r="J8">
        <v>3.7386307170479E-3</v>
      </c>
      <c r="K8">
        <v>9.6297479391003991E-3</v>
      </c>
      <c r="L8">
        <v>1.7532614834772999E-2</v>
      </c>
      <c r="M8">
        <v>5.6131689815954004E-3</v>
      </c>
      <c r="N8">
        <v>8.0357305650160995E-3</v>
      </c>
      <c r="O8">
        <v>1.1688944990905401E-2</v>
      </c>
      <c r="P8">
        <v>2.6659753278458001E-3</v>
      </c>
      <c r="Q8">
        <v>4.2986871763850002E-3</v>
      </c>
      <c r="R8">
        <v>5.4138105217241004E-3</v>
      </c>
    </row>
    <row r="9" spans="1:18" x14ac:dyDescent="0.35">
      <c r="A9" s="3" t="s">
        <v>32</v>
      </c>
      <c r="B9" t="str">
        <f>LEFT(A9, FIND(".", A9) - 1)</f>
        <v>gat</v>
      </c>
      <c r="C9" t="str">
        <f>MID(A9, FIND(".", A9) + 1, FIND(".", A9, FIND(".", A9) + 1) - FIND(".", A9) - 1)</f>
        <v>stm</v>
      </c>
      <c r="D9">
        <f>INT(VALUE(MID(A9, FIND(".d", A9) + 2, LEN(A9) - FIND(".d", A9) - 1)))</f>
        <v>128</v>
      </c>
      <c r="E9" t="str">
        <f>MID(A9, FIND(".e", A9) + 1, FIND(".n", A9, FIND(".e", A9)) - FIND(".e", A9) - 1)</f>
        <v>e100</v>
      </c>
      <c r="F9">
        <v>0.75213693155845895</v>
      </c>
      <c r="G9">
        <v>4.7637565623177003E-3</v>
      </c>
      <c r="H9">
        <v>4.4072849828244998E-3</v>
      </c>
      <c r="I9">
        <v>4.2063646380193003E-3</v>
      </c>
      <c r="J9">
        <v>2.8718338070856E-3</v>
      </c>
      <c r="K9">
        <v>6.6795984062171E-3</v>
      </c>
      <c r="L9">
        <v>1.28541182498017E-2</v>
      </c>
      <c r="M9">
        <v>4.7270895091173996E-3</v>
      </c>
      <c r="N9">
        <v>5.8030237224866998E-3</v>
      </c>
      <c r="O9">
        <v>8.6519557406110996E-3</v>
      </c>
      <c r="P9">
        <v>2.1416071775784001E-3</v>
      </c>
      <c r="Q9">
        <v>3.1664809722362999E-3</v>
      </c>
      <c r="R9">
        <v>4.0072095048113996E-3</v>
      </c>
    </row>
    <row r="10" spans="1:18" x14ac:dyDescent="0.35">
      <c r="A10" t="s">
        <v>35</v>
      </c>
    </row>
    <row r="11" spans="1:18" x14ac:dyDescent="0.35">
      <c r="A11" s="3" t="s">
        <v>34</v>
      </c>
      <c r="F11">
        <v>0.58418649122204702</v>
      </c>
      <c r="G11">
        <v>1.2314472746127001E-3</v>
      </c>
      <c r="H11">
        <v>1.0758960399248E-3</v>
      </c>
      <c r="I11">
        <v>9.6571391535419998E-4</v>
      </c>
      <c r="J11">
        <v>7.6371335364139997E-4</v>
      </c>
      <c r="K11">
        <v>1.6700153390799999E-3</v>
      </c>
      <c r="L11">
        <v>3.0402704863135999E-3</v>
      </c>
      <c r="M11">
        <v>1.2461140958928E-3</v>
      </c>
      <c r="N11">
        <v>1.4857315417374001E-3</v>
      </c>
      <c r="O11">
        <v>2.1132502718031001E-3</v>
      </c>
      <c r="P11">
        <v>5.7899626244940002E-4</v>
      </c>
      <c r="Q11">
        <v>8.1921849907460004E-4</v>
      </c>
      <c r="R11">
        <v>1.0011028071579E-3</v>
      </c>
    </row>
    <row r="12" spans="1:18" x14ac:dyDescent="0.35">
      <c r="A12" s="3" t="s">
        <v>15</v>
      </c>
      <c r="B12" t="str">
        <f t="shared" ref="B12:B32" si="4">LEFT(A12, FIND(".", A12) - 1)</f>
        <v>gat</v>
      </c>
      <c r="C12" t="str">
        <f t="shared" ref="C12:C32" si="5">MID(A12, FIND(".", A12) + 1, FIND(".", A12, FIND(".", A12) + 1) - FIND(".", A12) - 1)</f>
        <v>stm</v>
      </c>
      <c r="D12">
        <f t="shared" ref="D12:D32" si="6">INT(VALUE(MID(A12, FIND(".d", A12) + 2, LEN(A12) - FIND(".d", A12) - 1)))</f>
        <v>8</v>
      </c>
      <c r="E12" t="str">
        <f t="shared" ref="E12:E32" si="7">MID(A12, FIND(".e", A12) + 1, FIND(".n", A12, FIND(".e", A12)) - FIND(".e", A12) - 1)</f>
        <v>e5</v>
      </c>
      <c r="F12">
        <v>0.57727419520656698</v>
      </c>
      <c r="G12">
        <v>3.2406507226649998E-4</v>
      </c>
      <c r="H12">
        <v>5.3146671851699999E-4</v>
      </c>
      <c r="I12">
        <v>6.4813014453299995E-4</v>
      </c>
      <c r="J12">
        <v>2.16043381511E-4</v>
      </c>
      <c r="K12">
        <v>8.4580983861549995E-4</v>
      </c>
      <c r="L12">
        <v>2.0329682200185E-3</v>
      </c>
      <c r="M12">
        <v>3.2406507226649998E-4</v>
      </c>
      <c r="N12">
        <v>6.598705955205E-4</v>
      </c>
      <c r="O12">
        <v>1.219684088968E-3</v>
      </c>
      <c r="P12">
        <v>1.7283470520880001E-4</v>
      </c>
      <c r="Q12">
        <v>3.5326693600069999E-4</v>
      </c>
      <c r="R12">
        <v>5.1848225409369998E-4</v>
      </c>
    </row>
    <row r="13" spans="1:18" x14ac:dyDescent="0.35">
      <c r="A13" s="3" t="s">
        <v>25</v>
      </c>
      <c r="B13" t="str">
        <f>LEFT(A13, FIND(".", A13) - 1)</f>
        <v>gat</v>
      </c>
      <c r="C13" t="str">
        <f>MID(A13, FIND(".", A13) + 1, FIND(".", A13, FIND(".", A13) + 1) - FIND(".", A13) - 1)</f>
        <v>stm</v>
      </c>
      <c r="D13">
        <f>INT(VALUE(MID(A13, FIND(".d", A13) + 2, LEN(A13) - FIND(".d", A13) - 1)))</f>
        <v>128</v>
      </c>
      <c r="E13" t="str">
        <f>MID(A13, FIND(".e", A13) + 1, FIND(".n", A13, FIND(".e", A13)) - FIND(".e", A13) - 1)</f>
        <v>e5</v>
      </c>
      <c r="F13">
        <v>0.63855884826722098</v>
      </c>
      <c r="G13">
        <v>7.1294315898629999E-4</v>
      </c>
      <c r="H13">
        <v>5.3146671851699999E-4</v>
      </c>
      <c r="I13">
        <v>6.7405535031430004E-4</v>
      </c>
      <c r="J13">
        <v>4.7529543932419999E-4</v>
      </c>
      <c r="K13">
        <v>8.8577786419509995E-4</v>
      </c>
      <c r="L13">
        <v>2.1409899107739999E-3</v>
      </c>
      <c r="M13">
        <v>5.9560858874529998E-4</v>
      </c>
      <c r="N13">
        <v>7.0095941274040004E-4</v>
      </c>
      <c r="O13">
        <v>1.264429088753E-3</v>
      </c>
      <c r="P13">
        <v>2.7005422688869998E-4</v>
      </c>
      <c r="Q13">
        <v>3.8779786981220002E-4</v>
      </c>
      <c r="R13">
        <v>5.4494971161630004E-4</v>
      </c>
    </row>
    <row r="14" spans="1:18" x14ac:dyDescent="0.35">
      <c r="A14" s="3" t="s">
        <v>32</v>
      </c>
      <c r="B14" t="str">
        <f>LEFT(A14, FIND(".", A14) - 1)</f>
        <v>gat</v>
      </c>
      <c r="C14" t="str">
        <f>MID(A14, FIND(".", A14) + 1, FIND(".", A14, FIND(".", A14) + 1) - FIND(".", A14) - 1)</f>
        <v>stm</v>
      </c>
      <c r="D14">
        <f>INT(VALUE(MID(A14, FIND(".d", A14) + 2, LEN(A14) - FIND(".d", A14) - 1)))</f>
        <v>128</v>
      </c>
      <c r="E14" t="str">
        <f>MID(A14, FIND(".e", A14) + 1, FIND(".n", A14, FIND(".e", A14)) - FIND(".e", A14) - 1)</f>
        <v>e100</v>
      </c>
      <c r="F14">
        <v>0.62080576158521705</v>
      </c>
      <c r="G14">
        <v>6.1572363730629995E-4</v>
      </c>
      <c r="H14">
        <v>7.6479357054889995E-4</v>
      </c>
      <c r="I14">
        <v>8.5553179078349997E-4</v>
      </c>
      <c r="J14">
        <v>4.0508134033309998E-4</v>
      </c>
      <c r="K14">
        <v>1.2476505282259999E-3</v>
      </c>
      <c r="L14">
        <v>2.6378896882494002E-3</v>
      </c>
      <c r="M14">
        <v>5.4972294154579998E-4</v>
      </c>
      <c r="N14">
        <v>9.5196605658259999E-4</v>
      </c>
      <c r="O14">
        <v>1.5898054642092001E-3</v>
      </c>
      <c r="P14">
        <v>2.565515155443E-4</v>
      </c>
      <c r="Q14">
        <v>5.1679377218939997E-4</v>
      </c>
      <c r="R14">
        <v>6.8975235941659996E-4</v>
      </c>
    </row>
    <row r="15" spans="1:18" x14ac:dyDescent="0.35">
      <c r="A15" s="4"/>
    </row>
    <row r="16" spans="1:18" x14ac:dyDescent="0.35">
      <c r="A16" s="4"/>
      <c r="F16">
        <v>0.499365450202303</v>
      </c>
      <c r="G16">
        <v>6.4813014453299995E-4</v>
      </c>
      <c r="H16">
        <v>5.7035452718900005E-4</v>
      </c>
      <c r="I16">
        <v>5.0554151273570001E-4</v>
      </c>
      <c r="J16">
        <v>4.1048242487090001E-4</v>
      </c>
      <c r="K16">
        <v>8.7137497209429998E-4</v>
      </c>
      <c r="L16">
        <v>1.5789170465429E-3</v>
      </c>
      <c r="M16">
        <v>6.1879650197269997E-4</v>
      </c>
      <c r="N16">
        <v>7.6364828456030004E-4</v>
      </c>
      <c r="O16">
        <v>1.0731761660793999E-3</v>
      </c>
      <c r="P16">
        <v>2.86257480502E-4</v>
      </c>
      <c r="Q16">
        <v>4.1327298521539999E-4</v>
      </c>
      <c r="R16">
        <v>4.9795213164509995E-4</v>
      </c>
    </row>
    <row r="17" spans="1:19" x14ac:dyDescent="0.35">
      <c r="A17" s="4" t="s">
        <v>15</v>
      </c>
      <c r="B17" t="str">
        <f>LEFT(A17, FIND(".", A17) - 1)</f>
        <v>gat</v>
      </c>
      <c r="C17" t="str">
        <f>MID(A17, FIND(".", A17) + 1, FIND(".", A17, FIND(".", A17) + 1) - FIND(".", A17) - 1)</f>
        <v>stm</v>
      </c>
      <c r="D17">
        <f>INT(VALUE(MID(A17, FIND(".d", A17) + 2, LEN(A17) - FIND(".d", A17) - 1)))</f>
        <v>8</v>
      </c>
      <c r="E17" t="str">
        <f>MID(A17, FIND(".e", A17) + 1, FIND(".n", A17, FIND(".e", A17)) - FIND(".e", A17) - 1)</f>
        <v>e5</v>
      </c>
      <c r="F17">
        <v>0.76616988079065096</v>
      </c>
      <c r="G17">
        <v>3.4026832587983002E-3</v>
      </c>
      <c r="H17">
        <v>4.1998833365738996E-3</v>
      </c>
      <c r="I17">
        <v>4.1091451163393E-3</v>
      </c>
      <c r="J17">
        <v>2.0534923412620998E-3</v>
      </c>
      <c r="K17">
        <v>6.3959643096333004E-3</v>
      </c>
      <c r="L17">
        <v>1.25008873210312E-2</v>
      </c>
      <c r="M17">
        <v>3.5713517035196999E-3</v>
      </c>
      <c r="N17">
        <v>5.3393376157968003E-3</v>
      </c>
      <c r="O17">
        <v>8.1650523662156992E-3</v>
      </c>
      <c r="P17">
        <v>1.6586730615506999E-3</v>
      </c>
      <c r="Q17">
        <v>2.8067635981304999E-3</v>
      </c>
      <c r="R17">
        <v>3.6312027169340998E-3</v>
      </c>
      <c r="S17" t="s">
        <v>37</v>
      </c>
    </row>
    <row r="18" spans="1:19" x14ac:dyDescent="0.35">
      <c r="A18" s="4" t="s">
        <v>25</v>
      </c>
      <c r="B18" t="str">
        <f t="shared" si="4"/>
        <v>gat</v>
      </c>
      <c r="C18" t="str">
        <f t="shared" si="5"/>
        <v>stm</v>
      </c>
      <c r="D18">
        <f t="shared" si="6"/>
        <v>128</v>
      </c>
      <c r="E18" t="str">
        <f t="shared" si="7"/>
        <v>e5</v>
      </c>
      <c r="F18">
        <v>0.77268626063665002</v>
      </c>
      <c r="G18">
        <v>5.8331713007972004E-3</v>
      </c>
      <c r="H18">
        <v>6.2090867846262996E-3</v>
      </c>
      <c r="I18">
        <v>5.7229891762265997E-3</v>
      </c>
      <c r="J18">
        <v>3.7386307170479E-3</v>
      </c>
      <c r="K18">
        <v>9.6297479391003991E-3</v>
      </c>
      <c r="L18">
        <v>1.7532614834772999E-2</v>
      </c>
      <c r="M18">
        <v>5.6131689815954004E-3</v>
      </c>
      <c r="N18">
        <v>8.0357305650160995E-3</v>
      </c>
      <c r="O18">
        <v>1.1688944990905401E-2</v>
      </c>
      <c r="P18">
        <v>2.6659753278458001E-3</v>
      </c>
      <c r="Q18">
        <v>4.2986871763850002E-3</v>
      </c>
      <c r="R18">
        <v>5.4138105217241004E-3</v>
      </c>
    </row>
    <row r="19" spans="1:19" x14ac:dyDescent="0.35">
      <c r="A19" t="s">
        <v>32</v>
      </c>
      <c r="B19" t="str">
        <f t="shared" si="4"/>
        <v>gat</v>
      </c>
      <c r="C19" t="str">
        <f t="shared" si="5"/>
        <v>stm</v>
      </c>
      <c r="D19">
        <f t="shared" si="6"/>
        <v>128</v>
      </c>
      <c r="E19" t="str">
        <f t="shared" si="7"/>
        <v>e100</v>
      </c>
      <c r="F19">
        <v>0.75213693155845895</v>
      </c>
      <c r="G19">
        <v>4.7637565623177003E-3</v>
      </c>
      <c r="H19">
        <v>4.4072849828244998E-3</v>
      </c>
      <c r="I19">
        <v>4.2063646380193003E-3</v>
      </c>
      <c r="J19">
        <v>2.8718338070856E-3</v>
      </c>
      <c r="K19">
        <v>6.6795984062171E-3</v>
      </c>
      <c r="L19">
        <v>1.28541182498017E-2</v>
      </c>
      <c r="M19">
        <v>4.7270895091173996E-3</v>
      </c>
      <c r="N19">
        <v>5.8030237224866998E-3</v>
      </c>
      <c r="O19">
        <v>8.6519557406110996E-3</v>
      </c>
      <c r="P19">
        <v>2.1416071775784001E-3</v>
      </c>
      <c r="Q19">
        <v>3.1664809722362999E-3</v>
      </c>
      <c r="R19">
        <v>4.0072095048113996E-3</v>
      </c>
    </row>
    <row r="21" spans="1:19" x14ac:dyDescent="0.35">
      <c r="A21" t="s">
        <v>16</v>
      </c>
      <c r="B21" t="str">
        <f t="shared" si="4"/>
        <v>gat</v>
      </c>
      <c r="C21" t="str">
        <f t="shared" si="5"/>
        <v>sm</v>
      </c>
      <c r="D21">
        <f t="shared" si="6"/>
        <v>4</v>
      </c>
      <c r="E21" t="str">
        <f t="shared" si="7"/>
        <v>e5</v>
      </c>
      <c r="F21">
        <v>0.76945371378280902</v>
      </c>
      <c r="G21">
        <v>1.2184846717220799E-2</v>
      </c>
      <c r="H21">
        <v>9.9682416229179005E-3</v>
      </c>
      <c r="I21">
        <v>7.8488560502948997E-3</v>
      </c>
      <c r="J21">
        <v>7.2484097663952996E-3</v>
      </c>
      <c r="K21">
        <v>1.4921884885913599E-2</v>
      </c>
      <c r="L21">
        <v>2.3564700363261401E-2</v>
      </c>
      <c r="M21">
        <v>1.2052845325699699E-2</v>
      </c>
      <c r="N21">
        <v>1.3581103138254899E-2</v>
      </c>
      <c r="O21">
        <v>1.75569804799953E-2</v>
      </c>
      <c r="P21">
        <v>5.3366573150745002E-3</v>
      </c>
      <c r="Q21">
        <v>7.5172243157853999E-3</v>
      </c>
      <c r="R21">
        <v>8.8670697933286996E-3</v>
      </c>
      <c r="S21" s="5" t="s">
        <v>38</v>
      </c>
    </row>
    <row r="22" spans="1:19" x14ac:dyDescent="0.35">
      <c r="A22" t="s">
        <v>21</v>
      </c>
      <c r="B22" t="str">
        <f t="shared" si="4"/>
        <v>gat</v>
      </c>
      <c r="C22" t="str">
        <f t="shared" si="5"/>
        <v>stm</v>
      </c>
      <c r="D22">
        <f t="shared" si="6"/>
        <v>4</v>
      </c>
      <c r="E22" t="str">
        <f t="shared" si="7"/>
        <v>e5</v>
      </c>
      <c r="F22">
        <v>0.72744970807750498</v>
      </c>
      <c r="G22">
        <v>8.1016268066627008E-3</v>
      </c>
      <c r="H22">
        <v>7.4664592650203997E-3</v>
      </c>
      <c r="I22">
        <v>6.6498152829087996E-3</v>
      </c>
      <c r="J22">
        <v>4.9318074497929996E-3</v>
      </c>
      <c r="K22">
        <v>1.14044671598628E-2</v>
      </c>
      <c r="L22">
        <v>2.0248820248820201E-2</v>
      </c>
      <c r="M22">
        <v>8.2042945556234995E-3</v>
      </c>
      <c r="N22">
        <v>1.0075538637520601E-2</v>
      </c>
      <c r="O22">
        <v>1.41734631703011E-2</v>
      </c>
      <c r="P22">
        <v>3.8985799777166001E-3</v>
      </c>
      <c r="Q22">
        <v>6.0072714029548004E-3</v>
      </c>
      <c r="R22">
        <v>7.4827086911703998E-3</v>
      </c>
    </row>
    <row r="23" spans="1:19" x14ac:dyDescent="0.35">
      <c r="A23" t="s">
        <v>14</v>
      </c>
      <c r="B23" t="str">
        <f t="shared" si="4"/>
        <v>gat</v>
      </c>
      <c r="C23" t="str">
        <f t="shared" si="5"/>
        <v>sm</v>
      </c>
      <c r="D23">
        <f t="shared" si="6"/>
        <v>8</v>
      </c>
      <c r="E23" t="str">
        <f t="shared" si="7"/>
        <v>e5</v>
      </c>
      <c r="F23">
        <v>0.75368431202825603</v>
      </c>
      <c r="G23">
        <v>1.07589603992481E-2</v>
      </c>
      <c r="H23">
        <v>9.0997472292435998E-3</v>
      </c>
      <c r="I23">
        <v>7.9136690647481998E-3</v>
      </c>
      <c r="J23">
        <v>6.4322287343869999E-3</v>
      </c>
      <c r="K23">
        <v>1.36655154640766E-2</v>
      </c>
      <c r="L23">
        <v>2.37471798622877E-2</v>
      </c>
      <c r="M23">
        <v>1.06416258290072E-2</v>
      </c>
      <c r="N23">
        <v>1.2265468528984099E-2</v>
      </c>
      <c r="O23">
        <v>1.6992082573481501E-2</v>
      </c>
      <c r="P23">
        <v>4.7519513346850999E-3</v>
      </c>
      <c r="Q23">
        <v>6.8818150113114001E-3</v>
      </c>
      <c r="R23">
        <v>8.5573103079098004E-3</v>
      </c>
    </row>
    <row r="24" spans="1:19" x14ac:dyDescent="0.35">
      <c r="A24" t="s">
        <v>15</v>
      </c>
      <c r="B24" t="str">
        <f t="shared" si="4"/>
        <v>gat</v>
      </c>
      <c r="C24" t="str">
        <f t="shared" si="5"/>
        <v>stm</v>
      </c>
      <c r="D24">
        <f t="shared" si="6"/>
        <v>8</v>
      </c>
      <c r="E24" t="str">
        <f t="shared" si="7"/>
        <v>e5</v>
      </c>
      <c r="F24">
        <v>0.71343134664569396</v>
      </c>
      <c r="G24">
        <v>6.7405535031434E-3</v>
      </c>
      <c r="H24">
        <v>6.2220493875169997E-3</v>
      </c>
      <c r="I24">
        <v>5.4637371184132998E-3</v>
      </c>
      <c r="J24">
        <v>4.1393911897509E-3</v>
      </c>
      <c r="K24">
        <v>9.4347687872867007E-3</v>
      </c>
      <c r="L24">
        <v>1.6623766623766599E-2</v>
      </c>
      <c r="M24">
        <v>6.6672193967428003E-3</v>
      </c>
      <c r="N24">
        <v>8.2578263684523999E-3</v>
      </c>
      <c r="O24">
        <v>1.15733952713949E-2</v>
      </c>
      <c r="P24">
        <v>3.1482921770690999E-3</v>
      </c>
      <c r="Q24">
        <v>4.7973230167474004E-3</v>
      </c>
      <c r="R24">
        <v>5.9632619944369998E-3</v>
      </c>
    </row>
    <row r="25" spans="1:19" x14ac:dyDescent="0.35">
      <c r="A25" t="s">
        <v>17</v>
      </c>
      <c r="B25" t="str">
        <f t="shared" si="4"/>
        <v>gat</v>
      </c>
      <c r="C25" t="str">
        <f t="shared" si="5"/>
        <v>sm</v>
      </c>
      <c r="D25">
        <f t="shared" si="6"/>
        <v>16</v>
      </c>
      <c r="E25" t="str">
        <f t="shared" si="7"/>
        <v>e5</v>
      </c>
      <c r="F25">
        <v>0.65851863413269396</v>
      </c>
      <c r="G25">
        <v>5.6387322574371996E-3</v>
      </c>
      <c r="H25">
        <v>5.5609566400933001E-3</v>
      </c>
      <c r="I25">
        <v>5.1396720461467996E-3</v>
      </c>
      <c r="J25">
        <v>3.4352440827260002E-3</v>
      </c>
      <c r="K25">
        <v>8.4020814236641008E-3</v>
      </c>
      <c r="L25">
        <v>1.5655275007792901E-2</v>
      </c>
      <c r="M25">
        <v>5.5507313297564996E-3</v>
      </c>
      <c r="N25">
        <v>7.2201433821109003E-3</v>
      </c>
      <c r="O25">
        <v>1.05761303318508E-2</v>
      </c>
      <c r="P25">
        <v>2.5637405133807998E-3</v>
      </c>
      <c r="Q25">
        <v>4.1755321611436002E-3</v>
      </c>
      <c r="R25">
        <v>5.4246538419199996E-3</v>
      </c>
    </row>
    <row r="26" spans="1:19" x14ac:dyDescent="0.35">
      <c r="A26" t="s">
        <v>22</v>
      </c>
      <c r="B26" t="str">
        <f t="shared" si="4"/>
        <v>gat</v>
      </c>
      <c r="C26" t="str">
        <f t="shared" si="5"/>
        <v>stm</v>
      </c>
      <c r="D26">
        <f t="shared" si="6"/>
        <v>16</v>
      </c>
      <c r="E26" t="str">
        <f t="shared" si="7"/>
        <v>e5</v>
      </c>
      <c r="F26">
        <v>0.70635505046049496</v>
      </c>
      <c r="G26">
        <v>5.9627973297037996E-3</v>
      </c>
      <c r="H26">
        <v>5.8202086979065003E-3</v>
      </c>
      <c r="I26">
        <v>5.554475338648E-3</v>
      </c>
      <c r="J26">
        <v>3.6495899805252001E-3</v>
      </c>
      <c r="K26">
        <v>8.8235203343116995E-3</v>
      </c>
      <c r="L26">
        <v>1.6912801804888099E-2</v>
      </c>
      <c r="M26">
        <v>5.9774641509838999E-3</v>
      </c>
      <c r="N26">
        <v>7.6127972854228001E-3</v>
      </c>
      <c r="O26">
        <v>1.13701202771043E-2</v>
      </c>
      <c r="P26">
        <v>2.856170661926E-3</v>
      </c>
      <c r="Q26">
        <v>4.3728183476384004E-3</v>
      </c>
      <c r="R26">
        <v>5.7093690127262998E-3</v>
      </c>
    </row>
    <row r="27" spans="1:19" x14ac:dyDescent="0.35">
      <c r="A27" t="s">
        <v>18</v>
      </c>
      <c r="B27" t="str">
        <f t="shared" si="4"/>
        <v>gat</v>
      </c>
      <c r="C27" t="str">
        <f t="shared" si="5"/>
        <v>sm</v>
      </c>
      <c r="D27">
        <f t="shared" si="6"/>
        <v>32</v>
      </c>
      <c r="E27" t="str">
        <f t="shared" si="7"/>
        <v>e5</v>
      </c>
      <c r="F27">
        <v>0.59397373429765099</v>
      </c>
      <c r="G27">
        <v>4.5693175189578002E-3</v>
      </c>
      <c r="H27">
        <v>4.1869207336833001E-3</v>
      </c>
      <c r="I27">
        <v>3.8693369628621001E-3</v>
      </c>
      <c r="J27">
        <v>2.7621146326182E-3</v>
      </c>
      <c r="K27">
        <v>6.3981247434483999E-3</v>
      </c>
      <c r="L27">
        <v>1.18445783913409E-2</v>
      </c>
      <c r="M27">
        <v>4.7086523211189004E-3</v>
      </c>
      <c r="N27">
        <v>5.7273098980707999E-3</v>
      </c>
      <c r="O27">
        <v>8.2651947368855005E-3</v>
      </c>
      <c r="P27">
        <v>2.2538725776135001E-3</v>
      </c>
      <c r="Q27">
        <v>3.4651377996701002E-3</v>
      </c>
      <c r="R27">
        <v>4.4461672189488998E-3</v>
      </c>
    </row>
    <row r="28" spans="1:19" x14ac:dyDescent="0.35">
      <c r="A28" t="s">
        <v>23</v>
      </c>
      <c r="B28" t="str">
        <f t="shared" si="4"/>
        <v>gat</v>
      </c>
      <c r="C28" t="str">
        <f t="shared" si="5"/>
        <v>stm</v>
      </c>
      <c r="D28">
        <f t="shared" si="6"/>
        <v>32</v>
      </c>
      <c r="E28" t="str">
        <f t="shared" si="7"/>
        <v>e5</v>
      </c>
      <c r="F28">
        <v>0.64155553809469201</v>
      </c>
      <c r="G28">
        <v>4.5045045045045001E-3</v>
      </c>
      <c r="H28">
        <v>4.2128459394645996E-3</v>
      </c>
      <c r="I28">
        <v>3.7332296325101998E-3</v>
      </c>
      <c r="J28">
        <v>2.7340289930216999E-3</v>
      </c>
      <c r="K28">
        <v>6.4823816622377002E-3</v>
      </c>
      <c r="L28">
        <v>1.14833229941143E-2</v>
      </c>
      <c r="M28">
        <v>4.5265047364245999E-3</v>
      </c>
      <c r="N28">
        <v>5.6531171919787003E-3</v>
      </c>
      <c r="O28">
        <v>7.9557617076405004E-3</v>
      </c>
      <c r="P28">
        <v>2.1539525136647E-3</v>
      </c>
      <c r="Q28">
        <v>3.3237374064711998E-3</v>
      </c>
      <c r="R28">
        <v>4.1830473844862003E-3</v>
      </c>
    </row>
    <row r="29" spans="1:19" x14ac:dyDescent="0.35">
      <c r="A29" t="s">
        <v>19</v>
      </c>
      <c r="B29" t="str">
        <f t="shared" si="4"/>
        <v>gat</v>
      </c>
      <c r="C29" t="str">
        <f t="shared" si="5"/>
        <v>sm</v>
      </c>
      <c r="D29">
        <f t="shared" si="6"/>
        <v>64</v>
      </c>
      <c r="E29" t="str">
        <f t="shared" si="7"/>
        <v>e5</v>
      </c>
      <c r="F29">
        <v>0.60637809216620797</v>
      </c>
      <c r="G29">
        <v>5.2822606779440997E-3</v>
      </c>
      <c r="H29">
        <v>4.6794996435284E-3</v>
      </c>
      <c r="I29">
        <v>4.0767386091127003E-3</v>
      </c>
      <c r="J29">
        <v>3.1779981420268998E-3</v>
      </c>
      <c r="K29">
        <v>7.0257307667378997E-3</v>
      </c>
      <c r="L29">
        <v>1.2351277279334801E-2</v>
      </c>
      <c r="M29">
        <v>5.4215954801051999E-3</v>
      </c>
      <c r="N29">
        <v>6.3850012046379996E-3</v>
      </c>
      <c r="O29">
        <v>8.8574341426269996E-3</v>
      </c>
      <c r="P29">
        <v>2.5147449607880999E-3</v>
      </c>
      <c r="Q29">
        <v>3.7485867162126E-3</v>
      </c>
      <c r="R29">
        <v>4.5896303120522997E-3</v>
      </c>
    </row>
    <row r="30" spans="1:19" x14ac:dyDescent="0.35">
      <c r="A30" t="s">
        <v>24</v>
      </c>
      <c r="B30" t="str">
        <f t="shared" si="4"/>
        <v>gat</v>
      </c>
      <c r="C30" t="str">
        <f t="shared" si="5"/>
        <v>stm</v>
      </c>
      <c r="D30">
        <f t="shared" si="6"/>
        <v>64</v>
      </c>
      <c r="E30" t="str">
        <f t="shared" si="7"/>
        <v>e5</v>
      </c>
      <c r="F30">
        <v>0.59231368767978398</v>
      </c>
      <c r="G30">
        <v>4.6665370406376999E-3</v>
      </c>
      <c r="H30">
        <v>4.0832199105579996E-3</v>
      </c>
      <c r="I30">
        <v>3.6036036036036002E-3</v>
      </c>
      <c r="J30">
        <v>2.8830989262642998E-3</v>
      </c>
      <c r="K30">
        <v>6.3030656555835996E-3</v>
      </c>
      <c r="L30">
        <v>1.10808650376995E-2</v>
      </c>
      <c r="M30">
        <v>4.7105375044780998E-3</v>
      </c>
      <c r="N30">
        <v>5.6428740924431998E-3</v>
      </c>
      <c r="O30">
        <v>7.8418910015318997E-3</v>
      </c>
      <c r="P30">
        <v>2.3840387149739002E-3</v>
      </c>
      <c r="Q30">
        <v>3.5524553330307999E-3</v>
      </c>
      <c r="R30">
        <v>4.3304987069974999E-3</v>
      </c>
    </row>
    <row r="31" spans="1:19" x14ac:dyDescent="0.35">
      <c r="A31" t="s">
        <v>20</v>
      </c>
      <c r="B31" t="str">
        <f t="shared" si="4"/>
        <v>gat</v>
      </c>
      <c r="C31" t="str">
        <f t="shared" si="5"/>
        <v>sm</v>
      </c>
      <c r="D31">
        <f t="shared" si="6"/>
        <v>128</v>
      </c>
      <c r="E31" t="str">
        <f t="shared" si="7"/>
        <v>e5</v>
      </c>
      <c r="F31">
        <v>0.68418020566521798</v>
      </c>
      <c r="G31">
        <v>7.1942446043165003E-3</v>
      </c>
      <c r="H31">
        <v>6.5461144597834999E-3</v>
      </c>
      <c r="I31">
        <v>5.7035452718906003E-3</v>
      </c>
      <c r="J31">
        <v>4.4241055032421001E-3</v>
      </c>
      <c r="K31">
        <v>9.9673157227114003E-3</v>
      </c>
      <c r="L31">
        <v>1.73879429275112E-2</v>
      </c>
      <c r="M31">
        <v>7.3849132809579998E-3</v>
      </c>
      <c r="N31">
        <v>8.9663909450290007E-3</v>
      </c>
      <c r="O31">
        <v>1.2426171006757501E-2</v>
      </c>
      <c r="P31">
        <v>3.5196553182163999E-3</v>
      </c>
      <c r="Q31">
        <v>5.1207502466494997E-3</v>
      </c>
      <c r="R31">
        <v>6.2703830929250002E-3</v>
      </c>
    </row>
    <row r="32" spans="1:19" x14ac:dyDescent="0.35">
      <c r="A32" t="s">
        <v>25</v>
      </c>
      <c r="B32" t="str">
        <f t="shared" si="4"/>
        <v>gat</v>
      </c>
      <c r="C32" t="str">
        <f t="shared" si="5"/>
        <v>stm</v>
      </c>
      <c r="D32">
        <f t="shared" si="6"/>
        <v>128</v>
      </c>
      <c r="E32" t="str">
        <f t="shared" si="7"/>
        <v>e5</v>
      </c>
      <c r="F32">
        <v>0.58816731539042999</v>
      </c>
      <c r="G32">
        <v>3.7591548382914998E-3</v>
      </c>
      <c r="H32">
        <v>3.0591742821958002E-3</v>
      </c>
      <c r="I32">
        <v>2.9489921576251999E-3</v>
      </c>
      <c r="J32">
        <v>2.3203059174282002E-3</v>
      </c>
      <c r="K32">
        <v>4.7227083198306003E-3</v>
      </c>
      <c r="L32">
        <v>9.0857044094453995E-3</v>
      </c>
      <c r="M32">
        <v>3.7738216595716001E-3</v>
      </c>
      <c r="N32">
        <v>4.2641626185601997E-3</v>
      </c>
      <c r="O32">
        <v>6.2571905844445996E-3</v>
      </c>
      <c r="P32">
        <v>1.8428500442888001E-3</v>
      </c>
      <c r="Q32">
        <v>2.5941769107236E-3</v>
      </c>
      <c r="R32">
        <v>3.3046025641948001E-3</v>
      </c>
    </row>
  </sheetData>
  <mergeCells count="1">
    <mergeCell ref="C1:C2"/>
  </mergeCells>
  <conditionalFormatting sqref="F1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048576 F1:F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R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048576 G1:G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H1048576 H1:H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048576 I1: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:J1048576 J1:J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K1048576 K1:K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L1048576 L1:L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048576 M1:M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048576 N1:N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O1048576 O1:O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P1048576 P1: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Q1048576 Q1:Q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R1048576 R1:R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2ACE-EA29-4FA4-A0D9-888BB99AC9E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affa97a-7b85-49f3-9326-a76792aa70f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C210E6AC7BE04C8A34A0583622C1ED" ma:contentTypeVersion="15" ma:contentTypeDescription="Create a new document." ma:contentTypeScope="" ma:versionID="a00cac9195b6f92a429b5ac803e51693">
  <xsd:schema xmlns:xsd="http://www.w3.org/2001/XMLSchema" xmlns:xs="http://www.w3.org/2001/XMLSchema" xmlns:p="http://schemas.microsoft.com/office/2006/metadata/properties" xmlns:ns3="7affa97a-7b85-49f3-9326-a76792aa70fc" xmlns:ns4="fbda352f-154d-46ef-9fda-8624563c40de" targetNamespace="http://schemas.microsoft.com/office/2006/metadata/properties" ma:root="true" ma:fieldsID="fccfccf9e65137fa13b40222b56d32e1" ns3:_="" ns4:_="">
    <xsd:import namespace="7affa97a-7b85-49f3-9326-a76792aa70fc"/>
    <xsd:import namespace="fbda352f-154d-46ef-9fda-8624563c40de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ystemTag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ffa97a-7b85-49f3-9326-a76792aa70fc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a352f-154d-46ef-9fda-8624563c40de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F61073-CA77-4A9A-B829-DDD2BAE07583}">
  <ds:schemaRefs>
    <ds:schemaRef ds:uri="7affa97a-7b85-49f3-9326-a76792aa70fc"/>
    <ds:schemaRef ds:uri="fbda352f-154d-46ef-9fda-8624563c40de"/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35FBD2B-1E9B-439F-B98F-31BE4DB267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E2CD90-5B37-4472-AD7A-3E36F4DF0F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ffa97a-7b85-49f3-9326-a76792aa70fc"/>
    <ds:schemaRef ds:uri="fbda352f-154d-46ef-9fda-8624563c40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fnn</vt:lpstr>
      <vt:lpstr>fnn.dblp.tests</vt:lpstr>
      <vt:lpstr>fnn.imdb.tests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Md Jamil Ahmed</cp:lastModifiedBy>
  <dcterms:created xsi:type="dcterms:W3CDTF">2024-05-15T22:40:45Z</dcterms:created>
  <dcterms:modified xsi:type="dcterms:W3CDTF">2024-06-10T19:41:53Z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0x010100C5C210E6AC7BE04C8A34A0583622C1ED</vt:lpwstr>
  </property>
</Properties>
</file>