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ille\OneDrive\Desktop\github\Minha-Jornada-Literaria\"/>
    </mc:Choice>
  </mc:AlternateContent>
  <bookViews>
    <workbookView minimized="1" xWindow="0" yWindow="0" windowWidth="23040" windowHeight="9264" tabRatio="239"/>
  </bookViews>
  <sheets>
    <sheet name="Base_de_dados (2)" sheetId="15" r:id="rId1"/>
    <sheet name="Base_de_dados" sheetId="1" r:id="rId2"/>
    <sheet name="Dashboard" sheetId="4" r:id="rId3"/>
    <sheet name="genero" sheetId="2" r:id="rId4"/>
    <sheet name="total" sheetId="3" r:id="rId5"/>
    <sheet name="media" sheetId="9" r:id="rId6"/>
    <sheet name="pagina por mes" sheetId="13" r:id="rId7"/>
    <sheet name="livros anos" sheetId="14" r:id="rId8"/>
    <sheet name="nota" sheetId="5" r:id="rId9"/>
    <sheet name="autores" sheetId="6" r:id="rId10"/>
    <sheet name="paginas" sheetId="7" r:id="rId11"/>
  </sheets>
  <definedNames>
    <definedName name="SegmentaçãodeDados_Ano1">#N/A</definedName>
    <definedName name="SegmentaçãodeDados_Gênero">#N/A</definedName>
  </definedNames>
  <calcPr calcId="152511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5" l="1"/>
  <c r="J111" i="15"/>
  <c r="H111" i="15"/>
  <c r="I111" i="15" s="1"/>
  <c r="K110" i="15"/>
  <c r="J110" i="15"/>
  <c r="I110" i="15"/>
  <c r="H110" i="15"/>
  <c r="K109" i="15"/>
  <c r="J109" i="15"/>
  <c r="H109" i="15"/>
  <c r="I109" i="15" s="1"/>
  <c r="K108" i="15"/>
  <c r="J108" i="15"/>
  <c r="I108" i="15"/>
  <c r="H108" i="15"/>
  <c r="K107" i="15"/>
  <c r="J107" i="15"/>
  <c r="H107" i="15"/>
  <c r="I107" i="15" s="1"/>
  <c r="K106" i="15"/>
  <c r="J106" i="15"/>
  <c r="I106" i="15"/>
  <c r="H106" i="15"/>
  <c r="K105" i="15"/>
  <c r="J105" i="15"/>
  <c r="H105" i="15"/>
  <c r="I105" i="15" s="1"/>
  <c r="K104" i="15"/>
  <c r="J104" i="15"/>
  <c r="I104" i="15"/>
  <c r="H104" i="15"/>
  <c r="K103" i="15"/>
  <c r="J103" i="15"/>
  <c r="H103" i="15"/>
  <c r="I103" i="15" s="1"/>
  <c r="K102" i="15"/>
  <c r="J102" i="15"/>
  <c r="I102" i="15"/>
  <c r="H102" i="15"/>
  <c r="K101" i="15"/>
  <c r="J101" i="15"/>
  <c r="H101" i="15"/>
  <c r="I101" i="15" s="1"/>
  <c r="K100" i="15"/>
  <c r="J100" i="15"/>
  <c r="I100" i="15"/>
  <c r="H100" i="15"/>
  <c r="K99" i="15"/>
  <c r="J99" i="15"/>
  <c r="H99" i="15"/>
  <c r="I99" i="15" s="1"/>
  <c r="K98" i="15"/>
  <c r="J98" i="15"/>
  <c r="I98" i="15"/>
  <c r="H98" i="15"/>
  <c r="K97" i="15"/>
  <c r="J97" i="15"/>
  <c r="H97" i="15"/>
  <c r="I97" i="15" s="1"/>
  <c r="K96" i="15"/>
  <c r="J96" i="15"/>
  <c r="I96" i="15"/>
  <c r="H96" i="15"/>
  <c r="K95" i="15"/>
  <c r="J95" i="15"/>
  <c r="H95" i="15"/>
  <c r="I95" i="15" s="1"/>
  <c r="K94" i="15"/>
  <c r="J94" i="15"/>
  <c r="I94" i="15"/>
  <c r="H94" i="15"/>
  <c r="K93" i="15"/>
  <c r="J93" i="15"/>
  <c r="H93" i="15"/>
  <c r="I93" i="15" s="1"/>
  <c r="K92" i="15"/>
  <c r="J92" i="15"/>
  <c r="I92" i="15"/>
  <c r="H92" i="15"/>
  <c r="K91" i="15"/>
  <c r="J91" i="15"/>
  <c r="H91" i="15"/>
  <c r="I91" i="15" s="1"/>
  <c r="K90" i="15"/>
  <c r="J90" i="15"/>
  <c r="I90" i="15"/>
  <c r="H90" i="15"/>
  <c r="K89" i="15"/>
  <c r="J89" i="15"/>
  <c r="H89" i="15"/>
  <c r="I89" i="15" s="1"/>
  <c r="K88" i="15"/>
  <c r="J88" i="15"/>
  <c r="I88" i="15"/>
  <c r="H88" i="15"/>
  <c r="K87" i="15"/>
  <c r="J87" i="15"/>
  <c r="H87" i="15"/>
  <c r="I87" i="15" s="1"/>
  <c r="K86" i="15"/>
  <c r="J86" i="15"/>
  <c r="I86" i="15"/>
  <c r="H86" i="15"/>
  <c r="K85" i="15"/>
  <c r="J85" i="15"/>
  <c r="H85" i="15"/>
  <c r="I85" i="15" s="1"/>
  <c r="K84" i="15"/>
  <c r="J84" i="15"/>
  <c r="I84" i="15"/>
  <c r="H84" i="15"/>
  <c r="K83" i="15"/>
  <c r="J83" i="15"/>
  <c r="H83" i="15"/>
  <c r="I83" i="15" s="1"/>
  <c r="K82" i="15"/>
  <c r="J82" i="15"/>
  <c r="I82" i="15"/>
  <c r="H82" i="15"/>
  <c r="K81" i="15"/>
  <c r="J81" i="15"/>
  <c r="H81" i="15"/>
  <c r="I81" i="15" s="1"/>
  <c r="K80" i="15"/>
  <c r="J80" i="15"/>
  <c r="I80" i="15"/>
  <c r="H80" i="15"/>
  <c r="K79" i="15"/>
  <c r="J79" i="15"/>
  <c r="H79" i="15"/>
  <c r="I79" i="15" s="1"/>
  <c r="K78" i="15"/>
  <c r="J78" i="15"/>
  <c r="I78" i="15"/>
  <c r="H78" i="15"/>
  <c r="K77" i="15"/>
  <c r="J77" i="15"/>
  <c r="H77" i="15"/>
  <c r="I77" i="15" s="1"/>
  <c r="K76" i="15"/>
  <c r="J76" i="15"/>
  <c r="I76" i="15"/>
  <c r="H76" i="15"/>
  <c r="K75" i="15"/>
  <c r="J75" i="15"/>
  <c r="H75" i="15"/>
  <c r="I75" i="15" s="1"/>
  <c r="K74" i="15"/>
  <c r="J74" i="15"/>
  <c r="I74" i="15"/>
  <c r="H74" i="15"/>
  <c r="K73" i="15"/>
  <c r="J73" i="15"/>
  <c r="H73" i="15"/>
  <c r="I73" i="15" s="1"/>
  <c r="K72" i="15"/>
  <c r="J72" i="15"/>
  <c r="I72" i="15"/>
  <c r="H72" i="15"/>
  <c r="K71" i="15"/>
  <c r="J71" i="15"/>
  <c r="H71" i="15"/>
  <c r="I71" i="15" s="1"/>
  <c r="K70" i="15"/>
  <c r="J70" i="15"/>
  <c r="I70" i="15"/>
  <c r="H70" i="15"/>
  <c r="K69" i="15"/>
  <c r="J69" i="15"/>
  <c r="H69" i="15"/>
  <c r="I69" i="15" s="1"/>
  <c r="K68" i="15"/>
  <c r="J68" i="15"/>
  <c r="I68" i="15"/>
  <c r="H68" i="15"/>
  <c r="K67" i="15"/>
  <c r="J67" i="15"/>
  <c r="H67" i="15"/>
  <c r="I67" i="15" s="1"/>
  <c r="K66" i="15"/>
  <c r="J66" i="15"/>
  <c r="I66" i="15"/>
  <c r="H66" i="15"/>
  <c r="K65" i="15"/>
  <c r="J65" i="15"/>
  <c r="I65" i="15"/>
  <c r="K64" i="15"/>
  <c r="J64" i="15"/>
  <c r="I64" i="15"/>
  <c r="H64" i="15"/>
  <c r="K63" i="15"/>
  <c r="J63" i="15"/>
  <c r="I63" i="15"/>
  <c r="H63" i="15"/>
  <c r="K62" i="15"/>
  <c r="J62" i="15"/>
  <c r="I62" i="15"/>
  <c r="H62" i="15"/>
  <c r="K61" i="15"/>
  <c r="J61" i="15"/>
  <c r="I61" i="15"/>
  <c r="H61" i="15"/>
  <c r="K60" i="15"/>
  <c r="J60" i="15"/>
  <c r="I60" i="15"/>
  <c r="H60" i="15"/>
  <c r="K59" i="15"/>
  <c r="J59" i="15"/>
  <c r="I59" i="15"/>
  <c r="H59" i="15"/>
  <c r="K58" i="15"/>
  <c r="J58" i="15"/>
  <c r="I58" i="15"/>
  <c r="H58" i="15"/>
  <c r="K57" i="15"/>
  <c r="J57" i="15"/>
  <c r="I57" i="15"/>
  <c r="H57" i="15"/>
  <c r="K56" i="15"/>
  <c r="J56" i="15"/>
  <c r="I56" i="15"/>
  <c r="H56" i="15"/>
  <c r="K55" i="15"/>
  <c r="J55" i="15"/>
  <c r="I55" i="15"/>
  <c r="H55" i="15"/>
  <c r="K54" i="15"/>
  <c r="J54" i="15"/>
  <c r="I54" i="15"/>
  <c r="H54" i="15"/>
  <c r="K53" i="15"/>
  <c r="J53" i="15"/>
  <c r="I53" i="15"/>
  <c r="H53" i="15"/>
  <c r="K52" i="15"/>
  <c r="J52" i="15"/>
  <c r="I52" i="15"/>
  <c r="H52" i="15"/>
  <c r="K51" i="15"/>
  <c r="J51" i="15"/>
  <c r="I51" i="15"/>
  <c r="H51" i="15"/>
  <c r="K50" i="15"/>
  <c r="J50" i="15"/>
  <c r="I50" i="15"/>
  <c r="H50" i="15"/>
  <c r="K49" i="15"/>
  <c r="J49" i="15"/>
  <c r="I49" i="15"/>
  <c r="H49" i="15"/>
  <c r="K48" i="15"/>
  <c r="J48" i="15"/>
  <c r="I48" i="15"/>
  <c r="H48" i="15"/>
  <c r="K47" i="15"/>
  <c r="J47" i="15"/>
  <c r="I47" i="15"/>
  <c r="H47" i="15"/>
  <c r="K46" i="15"/>
  <c r="J46" i="15"/>
  <c r="I46" i="15"/>
  <c r="H46" i="15"/>
  <c r="K45" i="15"/>
  <c r="J45" i="15"/>
  <c r="I45" i="15"/>
  <c r="H45" i="15"/>
  <c r="K44" i="15"/>
  <c r="J44" i="15"/>
  <c r="I44" i="15"/>
  <c r="H44" i="15"/>
  <c r="K43" i="15"/>
  <c r="J43" i="15"/>
  <c r="I43" i="15"/>
  <c r="H43" i="15"/>
  <c r="K42" i="15"/>
  <c r="J42" i="15"/>
  <c r="I42" i="15"/>
  <c r="H42" i="15"/>
  <c r="K41" i="15"/>
  <c r="J41" i="15"/>
  <c r="I41" i="15"/>
  <c r="H41" i="15"/>
  <c r="K40" i="15"/>
  <c r="J40" i="15"/>
  <c r="I40" i="15"/>
  <c r="H40" i="15"/>
  <c r="K39" i="15"/>
  <c r="J39" i="15"/>
  <c r="I39" i="15"/>
  <c r="H39" i="15"/>
  <c r="K38" i="15"/>
  <c r="J38" i="15"/>
  <c r="I38" i="15"/>
  <c r="H38" i="15"/>
  <c r="K37" i="15"/>
  <c r="J37" i="15"/>
  <c r="I37" i="15"/>
  <c r="H37" i="15"/>
  <c r="K36" i="15"/>
  <c r="J36" i="15"/>
  <c r="I36" i="15"/>
  <c r="H36" i="15"/>
  <c r="K35" i="15"/>
  <c r="J35" i="15"/>
  <c r="I35" i="15"/>
  <c r="H35" i="15"/>
  <c r="K34" i="15"/>
  <c r="J34" i="15"/>
  <c r="I34" i="15"/>
  <c r="H34" i="15"/>
  <c r="K33" i="15"/>
  <c r="J33" i="15"/>
  <c r="I33" i="15"/>
  <c r="H33" i="15"/>
  <c r="K32" i="15"/>
  <c r="J32" i="15"/>
  <c r="I32" i="15"/>
  <c r="H32" i="15"/>
  <c r="K31" i="15"/>
  <c r="J31" i="15"/>
  <c r="I31" i="15"/>
  <c r="H31" i="15"/>
  <c r="K30" i="15"/>
  <c r="J30" i="15"/>
  <c r="I30" i="15"/>
  <c r="H30" i="15"/>
  <c r="K29" i="15"/>
  <c r="J29" i="15"/>
  <c r="I29" i="15"/>
  <c r="H29" i="15"/>
  <c r="K28" i="15"/>
  <c r="J28" i="15"/>
  <c r="I28" i="15"/>
  <c r="H28" i="15"/>
  <c r="K27" i="15"/>
  <c r="J27" i="15"/>
  <c r="I27" i="15"/>
  <c r="H27" i="15"/>
  <c r="K26" i="15"/>
  <c r="J26" i="15"/>
  <c r="I26" i="15"/>
  <c r="H26" i="15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H109" i="1" l="1"/>
  <c r="I109" i="1" s="1"/>
  <c r="H110" i="1"/>
  <c r="I110" i="1" s="1"/>
  <c r="H111" i="1"/>
  <c r="I111" i="1" s="1"/>
  <c r="J109" i="1"/>
  <c r="J110" i="1"/>
  <c r="J111" i="1"/>
  <c r="K109" i="1"/>
  <c r="K110" i="1"/>
  <c r="K111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J90" i="1"/>
  <c r="J91" i="1"/>
  <c r="J92" i="1"/>
  <c r="J93" i="1"/>
  <c r="J94" i="1"/>
  <c r="J95" i="1"/>
  <c r="K90" i="1"/>
  <c r="K91" i="1"/>
  <c r="K92" i="1"/>
  <c r="K93" i="1"/>
  <c r="K94" i="1"/>
  <c r="K95" i="1"/>
  <c r="H89" i="1"/>
  <c r="I89" i="1" s="1"/>
  <c r="J89" i="1"/>
  <c r="K89" i="1"/>
  <c r="H88" i="1"/>
  <c r="I88" i="1" s="1"/>
  <c r="J88" i="1"/>
  <c r="K88" i="1"/>
  <c r="H87" i="1"/>
  <c r="I87" i="1" s="1"/>
  <c r="J87" i="1"/>
  <c r="K87" i="1"/>
  <c r="H86" i="1"/>
  <c r="I86" i="1" s="1"/>
  <c r="J86" i="1"/>
  <c r="K86" i="1"/>
  <c r="H85" i="1"/>
  <c r="I85" i="1" s="1"/>
  <c r="J85" i="1"/>
  <c r="K85" i="1"/>
  <c r="H84" i="1"/>
  <c r="I84" i="1"/>
  <c r="J84" i="1"/>
  <c r="K84" i="1"/>
  <c r="H83" i="1"/>
  <c r="I83" i="1" s="1"/>
  <c r="J83" i="1"/>
  <c r="K83" i="1"/>
  <c r="H82" i="1"/>
  <c r="I82" i="1" s="1"/>
  <c r="J82" i="1"/>
  <c r="K82" i="1"/>
  <c r="H81" i="1"/>
  <c r="I81" i="1" s="1"/>
  <c r="J81" i="1"/>
  <c r="K81" i="1"/>
  <c r="H80" i="1"/>
  <c r="I80" i="1" s="1"/>
  <c r="J80" i="1"/>
  <c r="K80" i="1"/>
  <c r="H79" i="1"/>
  <c r="I79" i="1" s="1"/>
  <c r="J79" i="1"/>
  <c r="K79" i="1"/>
  <c r="H78" i="1"/>
  <c r="I78" i="1" s="1"/>
  <c r="J78" i="1"/>
  <c r="K78" i="1"/>
  <c r="H77" i="1"/>
  <c r="I77" i="1" s="1"/>
  <c r="J77" i="1"/>
  <c r="K77" i="1"/>
  <c r="H76" i="1"/>
  <c r="I76" i="1" s="1"/>
  <c r="J76" i="1"/>
  <c r="K76" i="1"/>
  <c r="H75" i="1"/>
  <c r="I75" i="1" s="1"/>
  <c r="J75" i="1"/>
  <c r="K75" i="1"/>
  <c r="H74" i="1"/>
  <c r="I74" i="1" s="1"/>
  <c r="J74" i="1"/>
  <c r="K74" i="1"/>
  <c r="H73" i="1"/>
  <c r="I73" i="1" s="1"/>
  <c r="J73" i="1"/>
  <c r="K73" i="1"/>
  <c r="H72" i="1"/>
  <c r="I72" i="1" s="1"/>
  <c r="J72" i="1"/>
  <c r="K72" i="1"/>
  <c r="H71" i="1"/>
  <c r="I71" i="1" s="1"/>
  <c r="J71" i="1"/>
  <c r="K71" i="1"/>
  <c r="H70" i="1"/>
  <c r="I70" i="1" s="1"/>
  <c r="J70" i="1"/>
  <c r="K70" i="1"/>
  <c r="H69" i="1"/>
  <c r="I69" i="1" s="1"/>
  <c r="J69" i="1"/>
  <c r="K69" i="1"/>
  <c r="H68" i="1"/>
  <c r="I68" i="1" s="1"/>
  <c r="J68" i="1"/>
  <c r="K68" i="1"/>
  <c r="H67" i="1"/>
  <c r="I67" i="1" s="1"/>
  <c r="J67" i="1"/>
  <c r="K67" i="1"/>
  <c r="H66" i="1"/>
  <c r="I66" i="1" s="1"/>
  <c r="J66" i="1"/>
  <c r="K66" i="1"/>
  <c r="I65" i="1"/>
  <c r="J65" i="1"/>
  <c r="K6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D5" i="3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E7" i="5"/>
  <c r="H64" i="1" l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47" i="1"/>
  <c r="I47" i="1" s="1"/>
  <c r="H48" i="1"/>
  <c r="I48" i="1" s="1"/>
  <c r="H49" i="1"/>
  <c r="I49" i="1" s="1"/>
  <c r="H50" i="1"/>
  <c r="I50" i="1" s="1"/>
  <c r="H51" i="1"/>
  <c r="I51" i="1" s="1"/>
  <c r="H46" i="1"/>
  <c r="I46" i="1" s="1"/>
  <c r="H45" i="1"/>
  <c r="I45" i="1" s="1"/>
  <c r="H44" i="1"/>
  <c r="I44" i="1" s="1"/>
  <c r="H43" i="1"/>
  <c r="I43" i="1" s="1"/>
  <c r="H42" i="1" l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2" i="1"/>
  <c r="I2" i="1" s="1"/>
  <c r="H3" i="1"/>
  <c r="I3" i="1" s="1"/>
  <c r="H4" i="1"/>
  <c r="I4" i="1" s="1"/>
</calcChain>
</file>

<file path=xl/sharedStrings.xml><?xml version="1.0" encoding="utf-8"?>
<sst xmlns="http://schemas.openxmlformats.org/spreadsheetml/2006/main" count="767" uniqueCount="163">
  <si>
    <t>Autor</t>
  </si>
  <si>
    <t>Inicio da leitura</t>
  </si>
  <si>
    <t>Fim da leitura</t>
  </si>
  <si>
    <t>Nota</t>
  </si>
  <si>
    <t>Gênero</t>
  </si>
  <si>
    <t>Nº de páginas</t>
  </si>
  <si>
    <t>Dias de leitura</t>
  </si>
  <si>
    <t>Pace(Páginas/Dias</t>
  </si>
  <si>
    <t>Crepúsculo</t>
  </si>
  <si>
    <t>A Contadora</t>
  </si>
  <si>
    <t>Freida McFadden</t>
  </si>
  <si>
    <t>Suspense</t>
  </si>
  <si>
    <t>A Empregada</t>
  </si>
  <si>
    <t>Fantasia</t>
  </si>
  <si>
    <t>Verity</t>
  </si>
  <si>
    <t>Colleen Hoover</t>
  </si>
  <si>
    <t>Eclipse</t>
  </si>
  <si>
    <t>Stephenie Meyer</t>
  </si>
  <si>
    <t>Lua Nova</t>
  </si>
  <si>
    <t>Amanhecer</t>
  </si>
  <si>
    <t>O Inferno de Gabriel</t>
  </si>
  <si>
    <t>Sylvain Reynard</t>
  </si>
  <si>
    <t>Romance</t>
  </si>
  <si>
    <t>O Julgamento de Gabriel</t>
  </si>
  <si>
    <t>A Redenção de Gabriel</t>
  </si>
  <si>
    <t>Sussurro</t>
  </si>
  <si>
    <t>Becca Fitzpatrick</t>
  </si>
  <si>
    <t>Crescendo</t>
  </si>
  <si>
    <t>Silêncio</t>
  </si>
  <si>
    <t>Finale</t>
  </si>
  <si>
    <t>A Lamina da Assassina</t>
  </si>
  <si>
    <t>Sarah J. Maas</t>
  </si>
  <si>
    <t>Trono de Vidro</t>
  </si>
  <si>
    <t>Coroa da Meia Noite</t>
  </si>
  <si>
    <t>Herdeira do Fogo</t>
  </si>
  <si>
    <t>Rainha das Sombras</t>
  </si>
  <si>
    <t>Torre do Alvorecer</t>
  </si>
  <si>
    <t>Império de Tempestades</t>
  </si>
  <si>
    <t>Reino de Cinzas</t>
  </si>
  <si>
    <t>O Cirugião</t>
  </si>
  <si>
    <t>Tess Gerritsen</t>
  </si>
  <si>
    <t>O Dominador</t>
  </si>
  <si>
    <t>O Peccador</t>
  </si>
  <si>
    <t>Dublê de Corpo</t>
  </si>
  <si>
    <t>Desaparecidas</t>
  </si>
  <si>
    <t>O Clube Mefisto</t>
  </si>
  <si>
    <t>Relíquias</t>
  </si>
  <si>
    <t>Gélido</t>
  </si>
  <si>
    <t>A Garota Silenciosa</t>
  </si>
  <si>
    <t>A Última Vítima</t>
  </si>
  <si>
    <t>Fallen</t>
  </si>
  <si>
    <t>Laure Kate</t>
  </si>
  <si>
    <t>Tormenta</t>
  </si>
  <si>
    <t>Paixão</t>
  </si>
  <si>
    <t>Êxtase</t>
  </si>
  <si>
    <t>Apaixonados</t>
  </si>
  <si>
    <t>O Livro de Cam</t>
  </si>
  <si>
    <t>O Aliciador</t>
  </si>
  <si>
    <t>Donato Carrisi</t>
  </si>
  <si>
    <t>A Hipótese do Mal</t>
  </si>
  <si>
    <t>HP e a Pedra Filosofal</t>
  </si>
  <si>
    <t>J. K. Rowling</t>
  </si>
  <si>
    <t>HP e e Câmara Secreta</t>
  </si>
  <si>
    <t>HP e o Prisioneiro de Azkaban</t>
  </si>
  <si>
    <t>HP e o Cálice de Fogo</t>
  </si>
  <si>
    <t>HP e a Ordem da Fênix</t>
  </si>
  <si>
    <t>HP e o Enigma do Príncipe</t>
  </si>
  <si>
    <t>HP e as Relíquias da Morte</t>
  </si>
  <si>
    <t>Para Sempre</t>
  </si>
  <si>
    <t>Alyson Nöel</t>
  </si>
  <si>
    <t>Lua Azul</t>
  </si>
  <si>
    <t>Terra das Sombras</t>
  </si>
  <si>
    <t>Chama Negra</t>
  </si>
  <si>
    <t>Estrela da Noite</t>
  </si>
  <si>
    <t>Infinito</t>
  </si>
  <si>
    <t>O Duque e Eu</t>
  </si>
  <si>
    <t>Julia Quinn</t>
  </si>
  <si>
    <t>O Visconde Que Me Amava</t>
  </si>
  <si>
    <t>Anjos na Escuridão</t>
  </si>
  <si>
    <t>Um Perfeito Cavlheiro</t>
  </si>
  <si>
    <t>Os Segredos de Colin Bridgerton</t>
  </si>
  <si>
    <t>Romance de Época</t>
  </si>
  <si>
    <t>Para Sir Phillip, Com Amor</t>
  </si>
  <si>
    <t>O Conde Enfeitiçado</t>
  </si>
  <si>
    <t>Um Beijo Inesquecível</t>
  </si>
  <si>
    <t>A Caminho do Altar</t>
  </si>
  <si>
    <t>E Viveram Felizes Para Sempre</t>
  </si>
  <si>
    <t>Rótulos de Linha</t>
  </si>
  <si>
    <t>Total Geral</t>
  </si>
  <si>
    <t>Título</t>
  </si>
  <si>
    <t>Soma de Nº de páginas</t>
  </si>
  <si>
    <t>Média de Dias de leitura</t>
  </si>
  <si>
    <t>Média de Nota</t>
  </si>
  <si>
    <t xml:space="preserve"> </t>
  </si>
  <si>
    <t>Ano</t>
  </si>
  <si>
    <t>Contagem de Título</t>
  </si>
  <si>
    <t>2023</t>
  </si>
  <si>
    <t>Mês</t>
  </si>
  <si>
    <t>2024</t>
  </si>
  <si>
    <t>nov</t>
  </si>
  <si>
    <t>out</t>
  </si>
  <si>
    <t>fev</t>
  </si>
  <si>
    <t>mar</t>
  </si>
  <si>
    <t>abr</t>
  </si>
  <si>
    <t>mai</t>
  </si>
  <si>
    <t>set</t>
  </si>
  <si>
    <t>2025</t>
  </si>
  <si>
    <t>jul</t>
  </si>
  <si>
    <t>ago</t>
  </si>
  <si>
    <t>jun</t>
  </si>
  <si>
    <t>total</t>
  </si>
  <si>
    <t>Uma Dama Fora dos Padrões</t>
  </si>
  <si>
    <t>Um Marido de Faz de Conta</t>
  </si>
  <si>
    <t>Um Cavalheiro a Bordo</t>
  </si>
  <si>
    <t>Uma Noiva Rebelde</t>
  </si>
  <si>
    <t>Simplesmente o Paraíso</t>
  </si>
  <si>
    <t>Uma Noite Como Esta</t>
  </si>
  <si>
    <t>A Soma de Todos os Beijos</t>
  </si>
  <si>
    <t>Os Mistérios de Sir Richard</t>
  </si>
  <si>
    <t>Mais Lindo Que a Lua</t>
  </si>
  <si>
    <t>Mais Forte Que o Sol</t>
  </si>
  <si>
    <t>Como Agarrar Uma Herdeira</t>
  </si>
  <si>
    <t>Como Se Casar Com Um Marquês</t>
  </si>
  <si>
    <t>O Segredo da Empregada</t>
  </si>
  <si>
    <t>Thriller</t>
  </si>
  <si>
    <t>A Empregada Está de Olho</t>
  </si>
  <si>
    <t>Trípico</t>
  </si>
  <si>
    <t>Karin Slaughter</t>
  </si>
  <si>
    <t>Fissura</t>
  </si>
  <si>
    <t>Gênese</t>
  </si>
  <si>
    <t>Destroçados</t>
  </si>
  <si>
    <t>Esposa Perfeita</t>
  </si>
  <si>
    <t>A Última Viúva</t>
  </si>
  <si>
    <t>A Garota dos Olhos Azuis</t>
  </si>
  <si>
    <t>Flores Partidas</t>
  </si>
  <si>
    <t>Entre Quatro Paredes</t>
  </si>
  <si>
    <t>B. A. Paris</t>
  </si>
  <si>
    <t>É Assim Que Acaba</t>
  </si>
  <si>
    <t>O Lado Feio do Amor</t>
  </si>
  <si>
    <t>É Assim que Começa</t>
  </si>
  <si>
    <t>Novembro, 9</t>
  </si>
  <si>
    <t>Até o Verão Terminar</t>
  </si>
  <si>
    <t>Todas as Suas (im)perfeições</t>
  </si>
  <si>
    <t>Uma Segunda Chance</t>
  </si>
  <si>
    <t>Tarde Demais</t>
  </si>
  <si>
    <t>Um Caso Perdido</t>
  </si>
  <si>
    <t>Em Busca de Cinderela</t>
  </si>
  <si>
    <t>Talvez um Dia</t>
  </si>
  <si>
    <t>Métrica</t>
  </si>
  <si>
    <t>Se não Fosse Você</t>
  </si>
  <si>
    <t>Pausa</t>
  </si>
  <si>
    <t>Nunca Jamais</t>
  </si>
  <si>
    <t>Essa Garota</t>
  </si>
  <si>
    <t>Kiera Cass</t>
  </si>
  <si>
    <t>A Seleção</t>
  </si>
  <si>
    <t>A Elite</t>
  </si>
  <si>
    <t>A Herdeira</t>
  </si>
  <si>
    <t>A Escolha</t>
  </si>
  <si>
    <t>A Coroa</t>
  </si>
  <si>
    <t>Felizes para Sempre</t>
  </si>
  <si>
    <t>A Sereia</t>
  </si>
  <si>
    <t>dez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</si>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</sst>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yyyy"/>
    <numFmt numFmtId="166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2" fillId="2" borderId="0" xfId="0" applyNumberFormat="1" applyFont="1" applyFill="1" applyBorder="1" applyAlignment="1">
      <alignment wrapText="1"/>
    </xf>
    <xf numFmtId="14" fontId="2" fillId="2" borderId="0" xfId="0" applyNumberFormat="1" applyFont="1" applyFill="1" applyBorder="1" applyAlignment="1">
      <alignment wrapText="1"/>
    </xf>
    <xf numFmtId="1" fontId="2" fillId="2" borderId="0" xfId="0" applyNumberFormat="1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65" fontId="2" fillId="2" borderId="2" xfId="0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/>
    <xf numFmtId="0" fontId="1" fillId="3" borderId="3" xfId="0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 wrapText="1"/>
    </xf>
    <xf numFmtId="14" fontId="0" fillId="3" borderId="3" xfId="0" applyNumberFormat="1" applyFont="1" applyFill="1" applyBorder="1" applyAlignment="1">
      <alignment horizontal="left" vertical="center" wrapText="1"/>
    </xf>
    <xf numFmtId="1" fontId="0" fillId="3" borderId="3" xfId="0" applyNumberFormat="1" applyFont="1" applyFill="1" applyBorder="1" applyAlignment="1">
      <alignment horizontal="left" vertical="center" wrapText="1"/>
    </xf>
    <xf numFmtId="2" fontId="0" fillId="3" borderId="3" xfId="0" applyNumberFormat="1" applyFont="1" applyFill="1" applyBorder="1" applyAlignment="1">
      <alignment horizontal="left" vertical="center" wrapText="1"/>
    </xf>
    <xf numFmtId="165" fontId="0" fillId="3" borderId="3" xfId="0" applyNumberFormat="1" applyFont="1" applyFill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 wrapText="1"/>
    </xf>
    <xf numFmtId="14" fontId="0" fillId="0" borderId="3" xfId="0" applyNumberFormat="1" applyFont="1" applyBorder="1" applyAlignment="1">
      <alignment horizontal="left" vertical="center" wrapText="1"/>
    </xf>
    <xf numFmtId="1" fontId="0" fillId="0" borderId="3" xfId="0" applyNumberFormat="1" applyFont="1" applyBorder="1" applyAlignment="1">
      <alignment horizontal="left" vertical="center" wrapText="1"/>
    </xf>
    <xf numFmtId="2" fontId="0" fillId="0" borderId="3" xfId="0" applyNumberFormat="1" applyFont="1" applyBorder="1" applyAlignment="1">
      <alignment horizontal="left" vertical="center" wrapText="1"/>
    </xf>
    <xf numFmtId="165" fontId="0" fillId="0" borderId="3" xfId="0" applyNumberFormat="1" applyFont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4" fontId="3" fillId="3" borderId="3" xfId="0" applyNumberFormat="1" applyFont="1" applyFill="1" applyBorder="1" applyAlignment="1">
      <alignment horizontal="left" vertical="center" wrapText="1"/>
    </xf>
    <xf numFmtId="1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left" vertical="center" wrapText="1"/>
    </xf>
    <xf numFmtId="165" fontId="3" fillId="3" borderId="3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C4D79B"/>
        </top>
        <bottom style="thin">
          <color rgb="FFC4D79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BF1DE"/>
          <bgColor rgb="FFEBF1DE"/>
        </patternFill>
      </fill>
      <alignment horizontal="left" vertical="center" textRotation="0" wrapText="1" indent="0" justifyLastLine="0" shrinkToFit="0" readingOrder="0"/>
    </dxf>
    <dxf>
      <numFmt numFmtId="3" formatCode="#,##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6" formatCode="[$-416]mmm\-yy;@"/>
    </dxf>
    <dxf>
      <numFmt numFmtId="164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1" indent="0" justifyLastLine="0" shrinkToFit="0" readingOrder="0"/>
    </dxf>
    <dxf>
      <font>
        <name val="Calibri"/>
        <scheme val="minor"/>
      </font>
      <fill>
        <patternFill>
          <fgColor theme="2" tint="-9.9948118533890809E-2"/>
          <bgColor theme="1" tint="0.49998474074526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2"/>
        </patternFill>
      </fill>
    </dxf>
    <dxf>
      <font>
        <b val="0"/>
        <i val="0"/>
        <name val="Calibri"/>
        <scheme val="minor"/>
      </font>
      <fill>
        <patternFill>
          <bgColor theme="2" tint="-9.9948118533890809E-2"/>
        </patternFill>
      </fill>
    </dxf>
  </dxfs>
  <tableStyles count="3" defaultTableStyle="TableStyleMedium2" defaultPivotStyle="PivotStyleLight16">
    <tableStyle name="Estilo de Segmentação de Dados 1" pivot="0" table="0" count="5">
      <tableStyleElement type="wholeTable" dxfId="44"/>
    </tableStyle>
    <tableStyle name="Estilo de Segmentação de Dados 2" pivot="0" table="0" count="5">
      <tableStyleElement type="wholeTable" dxfId="43"/>
    </tableStyle>
    <tableStyle name="Estilo de Segmentação de Dados 3" pivot="0" table="0" count="4">
      <tableStyleElement type="wholeTable" dxfId="42"/>
    </tableStyle>
  </tableStyles>
  <extLst>
    <ext xmlns:x14="http://schemas.microsoft.com/office/spreadsheetml/2009/9/main" uri="{46F421CA-312F-682f-3DD2-61675219B42D}">
      <x14:dxfs count="11">
        <dxf>
          <fill>
            <patternFill>
              <bgColor theme="2" tint="-9.9948118533890809E-2"/>
            </patternFill>
          </fill>
        </dxf>
        <dxf>
          <fill>
            <patternFill>
              <bgColor theme="2" tint="-0.24994659260841701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ont>
            <color theme="2" tint="-9.9948118533890809E-2"/>
          </font>
          <fill>
            <patternFill>
              <bgColor theme="2" tint="-0.24994659260841701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ill>
            <patternFill>
              <bgColor theme="2" tint="-9.9948118533890809E-2"/>
            </patternFill>
          </fill>
        </dxf>
        <dxf>
          <fill>
            <patternFill>
              <bgColor theme="6" tint="0.59996337778862885"/>
            </patternFill>
          </fill>
        </dxf>
        <dxf>
          <fill>
            <patternFill>
              <bgColor theme="1" tint="0.24994659260841701"/>
            </patternFill>
          </fill>
        </dxf>
        <dxf>
          <fill>
            <patternFill>
              <bgColor theme="2" tint="-9.9948118533890809E-2"/>
            </patternFill>
          </fill>
        </dxf>
        <dxf>
          <fill>
            <patternFill>
              <bgColor theme="2" tint="-0.24994659260841701"/>
            </patternFill>
          </fill>
        </dxf>
        <dxf>
          <font>
            <name val="Calibri"/>
            <scheme val="minor"/>
          </font>
          <fill>
            <patternFill>
              <bgColor theme="3" tint="0.79998168889431442"/>
            </patternFill>
          </fill>
        </dxf>
        <dxf>
          <fill>
            <patternFill>
              <bgColor theme="3" tint="0.39994506668294322"/>
            </patternFill>
          </fill>
        </dxf>
        <dxf>
          <font>
            <b/>
            <i val="0"/>
            <sz val="10"/>
            <name val="Calibri"/>
            <scheme val="minor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0"/>
            <x14:slicerStyleElement type="selectedItemWithNoData" dxfId="9"/>
            <x14:slicerStyleElement type="hoveredSelectedItemWithData" dxfId="8"/>
            <x14:slicerStyleElement type="hoveredSelectedItemWithNoData" dxfId="7"/>
          </x14:slicerStyleElements>
        </x14:slicerStyle>
        <x14:slicerStyle name="Estilo de Segmentação de Dados 2">
          <x14:slicerStyleElements>
            <x14:slicerStyleElement type="selectedItemWithData" dxfId="6"/>
            <x14:slicerStyleElement type="selectedItemWithNoData" dxfId="5"/>
            <x14:slicerStyleElement type="hoveredSelectedItemWithData" dxfId="4"/>
            <x14:slicerStyleElement type="hoveredSelectedItemWithNoData" dxfId="3"/>
          </x14:slicerStyleElements>
        </x14:slicerStyle>
        <x14:slicerStyle name="Estilo de Segmentação de Dados 3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Livros.xlsx]genero!Tabela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genero!$A$4:$A$9</c:f>
              <c:strCache>
                <c:ptCount val="5"/>
                <c:pt idx="0">
                  <c:v>Fantasia</c:v>
                </c:pt>
                <c:pt idx="1">
                  <c:v>Romance</c:v>
                </c:pt>
                <c:pt idx="2">
                  <c:v>Romance de Época</c:v>
                </c:pt>
                <c:pt idx="3">
                  <c:v>Suspense</c:v>
                </c:pt>
                <c:pt idx="4">
                  <c:v>Thriller</c:v>
                </c:pt>
              </c:strCache>
            </c:strRef>
          </c:cat>
          <c:val>
            <c:numRef>
              <c:f>genero!$B$4:$B$9</c:f>
              <c:numCache>
                <c:formatCode>General</c:formatCode>
                <c:ptCount val="5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Livros.xlsx]autores!Tabela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73236045363383E-2"/>
          <c:w val="0.95636484487030804"/>
          <c:h val="0.71221444143588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autores!$A$4:$A$19</c:f>
              <c:strCache>
                <c:ptCount val="15"/>
                <c:pt idx="0">
                  <c:v>Alyson Nöel</c:v>
                </c:pt>
                <c:pt idx="1">
                  <c:v>Becca Fitzpatrick</c:v>
                </c:pt>
                <c:pt idx="2">
                  <c:v>Colleen Hoover</c:v>
                </c:pt>
                <c:pt idx="3">
                  <c:v>Donato Carrisi</c:v>
                </c:pt>
                <c:pt idx="4">
                  <c:v>Freida McFadden</c:v>
                </c:pt>
                <c:pt idx="5">
                  <c:v>J. K. Rowling</c:v>
                </c:pt>
                <c:pt idx="6">
                  <c:v>Julia Quinn</c:v>
                </c:pt>
                <c:pt idx="7">
                  <c:v>Laure Kate</c:v>
                </c:pt>
                <c:pt idx="8">
                  <c:v>Sarah J. Maas</c:v>
                </c:pt>
                <c:pt idx="9">
                  <c:v>Stephenie Meyer</c:v>
                </c:pt>
                <c:pt idx="10">
                  <c:v>Sylvain Reynard</c:v>
                </c:pt>
                <c:pt idx="11">
                  <c:v>Tess Gerritsen</c:v>
                </c:pt>
                <c:pt idx="12">
                  <c:v>Karin Slaughter</c:v>
                </c:pt>
                <c:pt idx="13">
                  <c:v>B. A. Paris</c:v>
                </c:pt>
                <c:pt idx="14">
                  <c:v>Kiera Cass</c:v>
                </c:pt>
              </c:strCache>
            </c:strRef>
          </c:cat>
          <c:val>
            <c:numRef>
              <c:f>autores!$B$4:$B$19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7592616"/>
        <c:axId val="227593008"/>
      </c:barChart>
      <c:catAx>
        <c:axId val="22759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593008"/>
        <c:crosses val="autoZero"/>
        <c:auto val="1"/>
        <c:lblAlgn val="ctr"/>
        <c:lblOffset val="100"/>
        <c:noMultiLvlLbl val="0"/>
      </c:catAx>
      <c:valAx>
        <c:axId val="22759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759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Livros.xlsx]pagina por mes!Tabela dinâmica2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620136527057121"/>
          <c:y val="0.21359142460790645"/>
          <c:w val="0.72608530183727038"/>
          <c:h val="0.5758940218339571"/>
        </c:manualLayout>
      </c:layout>
      <c:lineChart>
        <c:grouping val="standard"/>
        <c:varyColors val="0"/>
        <c:ser>
          <c:idx val="0"/>
          <c:order val="0"/>
          <c:tx>
            <c:strRef>
              <c:f>'pagina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'pagina por mes'!$A$4:$A$16</c:f>
              <c:strCache>
                <c:ptCount val="12"/>
                <c:pt idx="0">
                  <c:v>nov</c:v>
                </c:pt>
                <c:pt idx="1">
                  <c:v>ago</c:v>
                </c:pt>
                <c:pt idx="2">
                  <c:v>out</c:v>
                </c:pt>
                <c:pt idx="3">
                  <c:v>fev</c:v>
                </c:pt>
                <c:pt idx="4">
                  <c:v>jul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set</c:v>
                </c:pt>
                <c:pt idx="9">
                  <c:v>jun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'pagina por mes'!$B$4:$B$16</c:f>
              <c:numCache>
                <c:formatCode>General</c:formatCode>
                <c:ptCount val="12"/>
                <c:pt idx="0">
                  <c:v>1316</c:v>
                </c:pt>
                <c:pt idx="1">
                  <c:v>3343</c:v>
                </c:pt>
                <c:pt idx="2">
                  <c:v>3902</c:v>
                </c:pt>
                <c:pt idx="3">
                  <c:v>2877</c:v>
                </c:pt>
                <c:pt idx="4">
                  <c:v>4528</c:v>
                </c:pt>
                <c:pt idx="5">
                  <c:v>5439</c:v>
                </c:pt>
                <c:pt idx="6">
                  <c:v>7363</c:v>
                </c:pt>
                <c:pt idx="7">
                  <c:v>5309</c:v>
                </c:pt>
                <c:pt idx="8">
                  <c:v>882</c:v>
                </c:pt>
                <c:pt idx="9">
                  <c:v>1812</c:v>
                </c:pt>
                <c:pt idx="10">
                  <c:v>2163</c:v>
                </c:pt>
                <c:pt idx="11">
                  <c:v>776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684272"/>
        <c:axId val="229682704"/>
      </c:lineChart>
      <c:catAx>
        <c:axId val="2296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2704"/>
        <c:crosses val="autoZero"/>
        <c:auto val="1"/>
        <c:lblAlgn val="ctr"/>
        <c:lblOffset val="100"/>
        <c:noMultiLvlLbl val="0"/>
      </c:catAx>
      <c:valAx>
        <c:axId val="22968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6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Livros.xlsx]livros anos!Tabela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7511561054868"/>
          <c:y val="6.5209905389660316E-2"/>
          <c:w val="0.8032893700787401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'livros anos'!$B$3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'livros anos'!$A$4:$A$16</c:f>
              <c:strCache>
                <c:ptCount val="12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'livros anos'!$B$4:$B$16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6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9688976"/>
        <c:axId val="229685056"/>
      </c:barChart>
      <c:valAx>
        <c:axId val="229685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9688976"/>
        <c:crosses val="autoZero"/>
        <c:crossBetween val="between"/>
      </c:valAx>
      <c:catAx>
        <c:axId val="22968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Livros.xlsx]genero!Tabela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genero!$B$3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genero!$A$4:$A$9</c:f>
              <c:strCache>
                <c:ptCount val="5"/>
                <c:pt idx="0">
                  <c:v>Fantasia</c:v>
                </c:pt>
                <c:pt idx="1">
                  <c:v>Romance</c:v>
                </c:pt>
                <c:pt idx="2">
                  <c:v>Romance de Época</c:v>
                </c:pt>
                <c:pt idx="3">
                  <c:v>Suspense</c:v>
                </c:pt>
                <c:pt idx="4">
                  <c:v>Thriller</c:v>
                </c:pt>
              </c:strCache>
            </c:strRef>
          </c:cat>
          <c:val>
            <c:numRef>
              <c:f>genero!$B$4:$B$9</c:f>
              <c:numCache>
                <c:formatCode>General</c:formatCode>
                <c:ptCount val="5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Livros.xlsx]total!Tabela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total!$B$4:$B$7</c:f>
              <c:numCache>
                <c:formatCode>General</c:formatCode>
                <c:ptCount val="3"/>
                <c:pt idx="0">
                  <c:v>53</c:v>
                </c:pt>
                <c:pt idx="1">
                  <c:v>37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87016"/>
        <c:axId val="229683488"/>
      </c:barChart>
      <c:catAx>
        <c:axId val="2296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3488"/>
        <c:crosses val="autoZero"/>
        <c:auto val="1"/>
        <c:lblAlgn val="ctr"/>
        <c:lblOffset val="100"/>
        <c:noMultiLvlLbl val="0"/>
      </c:catAx>
      <c:valAx>
        <c:axId val="229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Livros.xlsx]pagina por mes!Tabela dinâmica2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'pagina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'pagina por mes'!$A$4:$A$16</c:f>
              <c:strCache>
                <c:ptCount val="12"/>
                <c:pt idx="0">
                  <c:v>nov</c:v>
                </c:pt>
                <c:pt idx="1">
                  <c:v>ago</c:v>
                </c:pt>
                <c:pt idx="2">
                  <c:v>out</c:v>
                </c:pt>
                <c:pt idx="3">
                  <c:v>fev</c:v>
                </c:pt>
                <c:pt idx="4">
                  <c:v>jul</c:v>
                </c:pt>
                <c:pt idx="5">
                  <c:v>mar</c:v>
                </c:pt>
                <c:pt idx="6">
                  <c:v>abr</c:v>
                </c:pt>
                <c:pt idx="7">
                  <c:v>mai</c:v>
                </c:pt>
                <c:pt idx="8">
                  <c:v>set</c:v>
                </c:pt>
                <c:pt idx="9">
                  <c:v>jun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'pagina por mes'!$B$4:$B$16</c:f>
              <c:numCache>
                <c:formatCode>General</c:formatCode>
                <c:ptCount val="12"/>
                <c:pt idx="0">
                  <c:v>1316</c:v>
                </c:pt>
                <c:pt idx="1">
                  <c:v>3343</c:v>
                </c:pt>
                <c:pt idx="2">
                  <c:v>3902</c:v>
                </c:pt>
                <c:pt idx="3">
                  <c:v>2877</c:v>
                </c:pt>
                <c:pt idx="4">
                  <c:v>4528</c:v>
                </c:pt>
                <c:pt idx="5">
                  <c:v>5439</c:v>
                </c:pt>
                <c:pt idx="6">
                  <c:v>7363</c:v>
                </c:pt>
                <c:pt idx="7">
                  <c:v>5309</c:v>
                </c:pt>
                <c:pt idx="8">
                  <c:v>882</c:v>
                </c:pt>
                <c:pt idx="9">
                  <c:v>1812</c:v>
                </c:pt>
                <c:pt idx="10">
                  <c:v>2163</c:v>
                </c:pt>
                <c:pt idx="11">
                  <c:v>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87800"/>
        <c:axId val="229681920"/>
      </c:lineChart>
      <c:catAx>
        <c:axId val="22968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1920"/>
        <c:crosses val="autoZero"/>
        <c:auto val="1"/>
        <c:lblAlgn val="ctr"/>
        <c:lblOffset val="100"/>
        <c:noMultiLvlLbl val="0"/>
      </c:catAx>
      <c:valAx>
        <c:axId val="229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Livros.xlsx]livros anos!Tabela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'livros anos'!$B$3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'livros anos'!$A$4:$A$16</c:f>
              <c:strCache>
                <c:ptCount val="12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  <c:pt idx="11">
                  <c:v>jan</c:v>
                </c:pt>
              </c:strCache>
            </c:strRef>
          </c:cat>
          <c:val>
            <c:numRef>
              <c:f>'livros anos'!$B$4:$B$16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6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689368"/>
        <c:axId val="229682312"/>
      </c:barChart>
      <c:catAx>
        <c:axId val="2296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2312"/>
        <c:crosses val="autoZero"/>
        <c:auto val="1"/>
        <c:lblAlgn val="ctr"/>
        <c:lblOffset val="100"/>
        <c:noMultiLvlLbl val="0"/>
      </c:catAx>
      <c:valAx>
        <c:axId val="2296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Livros.xlsx]autores!Tabela dinâmica4</c:name>
    <c:fmtId val="5"/>
  </c:pivotSource>
  <c:chart>
    <c:title>
      <c:layout>
        <c:manualLayout>
          <c:xMode val="edge"/>
          <c:yMode val="edge"/>
          <c:x val="0.4258333333333334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autores!$A$4:$A$19</c:f>
              <c:strCache>
                <c:ptCount val="15"/>
                <c:pt idx="0">
                  <c:v>Alyson Nöel</c:v>
                </c:pt>
                <c:pt idx="1">
                  <c:v>Becca Fitzpatrick</c:v>
                </c:pt>
                <c:pt idx="2">
                  <c:v>Colleen Hoover</c:v>
                </c:pt>
                <c:pt idx="3">
                  <c:v>Donato Carrisi</c:v>
                </c:pt>
                <c:pt idx="4">
                  <c:v>Freida McFadden</c:v>
                </c:pt>
                <c:pt idx="5">
                  <c:v>J. K. Rowling</c:v>
                </c:pt>
                <c:pt idx="6">
                  <c:v>Julia Quinn</c:v>
                </c:pt>
                <c:pt idx="7">
                  <c:v>Laure Kate</c:v>
                </c:pt>
                <c:pt idx="8">
                  <c:v>Sarah J. Maas</c:v>
                </c:pt>
                <c:pt idx="9">
                  <c:v>Stephenie Meyer</c:v>
                </c:pt>
                <c:pt idx="10">
                  <c:v>Sylvain Reynard</c:v>
                </c:pt>
                <c:pt idx="11">
                  <c:v>Tess Gerritsen</c:v>
                </c:pt>
                <c:pt idx="12">
                  <c:v>Karin Slaughter</c:v>
                </c:pt>
                <c:pt idx="13">
                  <c:v>B. A. Paris</c:v>
                </c:pt>
                <c:pt idx="14">
                  <c:v>Kiera Cass</c:v>
                </c:pt>
              </c:strCache>
            </c:strRef>
          </c:cat>
          <c:val>
            <c:numRef>
              <c:f>autores!$B$4:$B$19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18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85840"/>
        <c:axId val="229683096"/>
      </c:barChart>
      <c:catAx>
        <c:axId val="2296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3096"/>
        <c:crosses val="autoZero"/>
        <c:auto val="1"/>
        <c:lblAlgn val="ctr"/>
        <c:lblOffset val="100"/>
        <c:noMultiLvlLbl val="0"/>
      </c:catAx>
      <c:valAx>
        <c:axId val="2296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microsoft.com/office/2007/relationships/hdphoto" Target="../media/hdphoto2.wdp"/><Relationship Id="rId10" Type="http://schemas.openxmlformats.org/officeDocument/2006/relationships/hyperlink" Target="#Base_de_dados!A1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129540</xdr:rowOff>
    </xdr:from>
    <xdr:to>
      <xdr:col>14</xdr:col>
      <xdr:colOff>38100</xdr:colOff>
      <xdr:row>4</xdr:row>
      <xdr:rowOff>129540</xdr:rowOff>
    </xdr:to>
    <xdr:sp macro="" textlink="">
      <xdr:nvSpPr>
        <xdr:cNvPr id="2" name="Elipse 1">
          <a:hlinkClick xmlns:r="http://schemas.openxmlformats.org/officeDocument/2006/relationships" r:id="rId1"/>
        </xdr:cNvPr>
        <xdr:cNvSpPr/>
      </xdr:nvSpPr>
      <xdr:spPr>
        <a:xfrm>
          <a:off x="11353800" y="678180"/>
          <a:ext cx="762000" cy="73152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487680</xdr:colOff>
      <xdr:row>2</xdr:row>
      <xdr:rowOff>259080</xdr:rowOff>
    </xdr:from>
    <xdr:to>
      <xdr:col>14</xdr:col>
      <xdr:colOff>91440</xdr:colOff>
      <xdr:row>3</xdr:row>
      <xdr:rowOff>342900</xdr:rowOff>
    </xdr:to>
    <xdr:sp macro="" textlink="">
      <xdr:nvSpPr>
        <xdr:cNvPr id="3" name="CaixaDeTexto 2"/>
        <xdr:cNvSpPr txBox="1"/>
      </xdr:nvSpPr>
      <xdr:spPr>
        <a:xfrm>
          <a:off x="11346180" y="807720"/>
          <a:ext cx="8229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Voltar ao</a:t>
          </a:r>
          <a:br>
            <a:rPr lang="pt-BR" sz="1100"/>
          </a:br>
          <a:r>
            <a:rPr lang="pt-BR" sz="1100"/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129540</xdr:rowOff>
    </xdr:from>
    <xdr:to>
      <xdr:col>14</xdr:col>
      <xdr:colOff>38100</xdr:colOff>
      <xdr:row>4</xdr:row>
      <xdr:rowOff>129540</xdr:rowOff>
    </xdr:to>
    <xdr:sp macro="" textlink="">
      <xdr:nvSpPr>
        <xdr:cNvPr id="3" name="Elipse 2">
          <a:hlinkClick xmlns:r="http://schemas.openxmlformats.org/officeDocument/2006/relationships" r:id="rId1"/>
        </xdr:cNvPr>
        <xdr:cNvSpPr/>
      </xdr:nvSpPr>
      <xdr:spPr>
        <a:xfrm>
          <a:off x="10050780" y="678180"/>
          <a:ext cx="762000" cy="731520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487680</xdr:colOff>
      <xdr:row>2</xdr:row>
      <xdr:rowOff>259080</xdr:rowOff>
    </xdr:from>
    <xdr:to>
      <xdr:col>14</xdr:col>
      <xdr:colOff>91440</xdr:colOff>
      <xdr:row>3</xdr:row>
      <xdr:rowOff>342900</xdr:rowOff>
    </xdr:to>
    <xdr:sp macro="" textlink="">
      <xdr:nvSpPr>
        <xdr:cNvPr id="4" name="CaixaDeTexto 3"/>
        <xdr:cNvSpPr txBox="1"/>
      </xdr:nvSpPr>
      <xdr:spPr>
        <a:xfrm>
          <a:off x="11346180" y="807720"/>
          <a:ext cx="82296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Voltar ao</a:t>
          </a:r>
          <a:br>
            <a:rPr lang="pt-BR" sz="1100"/>
          </a:br>
          <a:r>
            <a:rPr lang="pt-BR" sz="1100"/>
            <a:t>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512618</xdr:colOff>
      <xdr:row>41</xdr:row>
      <xdr:rowOff>30480</xdr:rowOff>
    </xdr:to>
    <xdr:pic>
      <xdr:nvPicPr>
        <xdr:cNvPr id="47" name="Imagem 4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813"/>
        <a:stretch/>
      </xdr:blipFill>
      <xdr:spPr>
        <a:xfrm>
          <a:off x="0" y="0"/>
          <a:ext cx="14668233" cy="7240172"/>
        </a:xfrm>
        <a:prstGeom prst="rect">
          <a:avLst/>
        </a:prstGeom>
      </xdr:spPr>
    </xdr:pic>
    <xdr:clientData/>
  </xdr:twoCellAnchor>
  <xdr:twoCellAnchor>
    <xdr:from>
      <xdr:col>0</xdr:col>
      <xdr:colOff>110836</xdr:colOff>
      <xdr:row>9</xdr:row>
      <xdr:rowOff>15240</xdr:rowOff>
    </xdr:from>
    <xdr:to>
      <xdr:col>7</xdr:col>
      <xdr:colOff>546652</xdr:colOff>
      <xdr:row>24</xdr:row>
      <xdr:rowOff>84841</xdr:rowOff>
    </xdr:to>
    <xdr:grpSp>
      <xdr:nvGrpSpPr>
        <xdr:cNvPr id="53" name="Grupo 52"/>
        <xdr:cNvGrpSpPr/>
      </xdr:nvGrpSpPr>
      <xdr:grpSpPr>
        <a:xfrm>
          <a:off x="110836" y="1661160"/>
          <a:ext cx="4703016" cy="2812801"/>
          <a:chOff x="110836" y="1540666"/>
          <a:chExt cx="6981305" cy="271993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9" name="Retângulo de cantos arredondados 8"/>
          <xdr:cNvSpPr/>
        </xdr:nvSpPr>
        <xdr:spPr>
          <a:xfrm>
            <a:off x="114200" y="1552454"/>
            <a:ext cx="6977941" cy="2708147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 de cantos arredondados 10"/>
          <xdr:cNvSpPr/>
        </xdr:nvSpPr>
        <xdr:spPr>
          <a:xfrm>
            <a:off x="114445" y="1540666"/>
            <a:ext cx="6970109" cy="488130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11"/>
          <xdr:cNvSpPr/>
        </xdr:nvSpPr>
        <xdr:spPr>
          <a:xfrm>
            <a:off x="110836" y="1763428"/>
            <a:ext cx="6977295" cy="3068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8</xdr:col>
      <xdr:colOff>248479</xdr:colOff>
      <xdr:row>9</xdr:row>
      <xdr:rowOff>15240</xdr:rowOff>
    </xdr:from>
    <xdr:to>
      <xdr:col>23</xdr:col>
      <xdr:colOff>302722</xdr:colOff>
      <xdr:row>24</xdr:row>
      <xdr:rowOff>84841</xdr:rowOff>
    </xdr:to>
    <xdr:grpSp>
      <xdr:nvGrpSpPr>
        <xdr:cNvPr id="49" name="Grupo 48"/>
        <xdr:cNvGrpSpPr/>
      </xdr:nvGrpSpPr>
      <xdr:grpSpPr>
        <a:xfrm>
          <a:off x="5125279" y="1661160"/>
          <a:ext cx="9198243" cy="2812801"/>
          <a:chOff x="7329055" y="626266"/>
          <a:chExt cx="7100454" cy="3984988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36" name="Retângulo de cantos arredondados 35"/>
          <xdr:cNvSpPr/>
        </xdr:nvSpPr>
        <xdr:spPr>
          <a:xfrm>
            <a:off x="7332476" y="643537"/>
            <a:ext cx="7097033" cy="3967717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Retângulo de cantos arredondados 36"/>
          <xdr:cNvSpPr/>
        </xdr:nvSpPr>
        <xdr:spPr>
          <a:xfrm>
            <a:off x="7332726" y="626266"/>
            <a:ext cx="7089067" cy="71516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 37"/>
          <xdr:cNvSpPr/>
        </xdr:nvSpPr>
        <xdr:spPr>
          <a:xfrm>
            <a:off x="7329055" y="952636"/>
            <a:ext cx="7096376" cy="44955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116378</xdr:colOff>
      <xdr:row>25</xdr:row>
      <xdr:rowOff>19439</xdr:rowOff>
    </xdr:from>
    <xdr:to>
      <xdr:col>12</xdr:col>
      <xdr:colOff>457200</xdr:colOff>
      <xdr:row>40</xdr:row>
      <xdr:rowOff>76200</xdr:rowOff>
    </xdr:to>
    <xdr:grpSp>
      <xdr:nvGrpSpPr>
        <xdr:cNvPr id="50" name="Grupo 49"/>
        <xdr:cNvGrpSpPr/>
      </xdr:nvGrpSpPr>
      <xdr:grpSpPr>
        <a:xfrm>
          <a:off x="116378" y="4591439"/>
          <a:ext cx="7656022" cy="2799961"/>
          <a:chOff x="55418" y="4764159"/>
          <a:chExt cx="7169727" cy="4100442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0" name="Retângulo de cantos arredondados 39"/>
          <xdr:cNvSpPr/>
        </xdr:nvSpPr>
        <xdr:spPr>
          <a:xfrm>
            <a:off x="58872" y="4781930"/>
            <a:ext cx="7166273" cy="4082671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Retângulo de cantos arredondados 40"/>
          <xdr:cNvSpPr/>
        </xdr:nvSpPr>
        <xdr:spPr>
          <a:xfrm>
            <a:off x="59124" y="4764159"/>
            <a:ext cx="7158229" cy="73588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Retângulo 41"/>
          <xdr:cNvSpPr/>
        </xdr:nvSpPr>
        <xdr:spPr>
          <a:xfrm>
            <a:off x="55418" y="5099984"/>
            <a:ext cx="7165609" cy="46257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50800</xdr:colOff>
      <xdr:row>25</xdr:row>
      <xdr:rowOff>19439</xdr:rowOff>
    </xdr:from>
    <xdr:to>
      <xdr:col>23</xdr:col>
      <xdr:colOff>310727</xdr:colOff>
      <xdr:row>40</xdr:row>
      <xdr:rowOff>76200</xdr:rowOff>
    </xdr:to>
    <xdr:grpSp>
      <xdr:nvGrpSpPr>
        <xdr:cNvPr id="51" name="Grupo 50"/>
        <xdr:cNvGrpSpPr/>
      </xdr:nvGrpSpPr>
      <xdr:grpSpPr>
        <a:xfrm>
          <a:off x="7975600" y="4591439"/>
          <a:ext cx="6355927" cy="2799961"/>
          <a:chOff x="7294419" y="4764159"/>
          <a:chExt cx="7169727" cy="4100442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44" name="Retângulo de cantos arredondados 43"/>
          <xdr:cNvSpPr/>
        </xdr:nvSpPr>
        <xdr:spPr>
          <a:xfrm>
            <a:off x="7297873" y="4781930"/>
            <a:ext cx="7166273" cy="4082671"/>
          </a:xfrm>
          <a:prstGeom prst="roundRect">
            <a:avLst>
              <a:gd name="adj" fmla="val 9385"/>
            </a:avLst>
          </a:prstGeom>
          <a:solidFill>
            <a:schemeClr val="bg2">
              <a:lumMod val="90000"/>
              <a:alpha val="8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Retângulo de cantos arredondados 44"/>
          <xdr:cNvSpPr/>
        </xdr:nvSpPr>
        <xdr:spPr>
          <a:xfrm>
            <a:off x="7298125" y="4764159"/>
            <a:ext cx="7158229" cy="735882"/>
          </a:xfrm>
          <a:prstGeom prst="roundRect">
            <a:avLst>
              <a:gd name="adj" fmla="val 481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 45"/>
          <xdr:cNvSpPr/>
        </xdr:nvSpPr>
        <xdr:spPr>
          <a:xfrm>
            <a:off x="7294419" y="5099984"/>
            <a:ext cx="7165609" cy="46257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152400</xdr:colOff>
      <xdr:row>3</xdr:row>
      <xdr:rowOff>167640</xdr:rowOff>
    </xdr:from>
    <xdr:to>
      <xdr:col>5</xdr:col>
      <xdr:colOff>365760</xdr:colOff>
      <xdr:row>8</xdr:row>
      <xdr:rowOff>7620</xdr:rowOff>
    </xdr:to>
    <xdr:grpSp>
      <xdr:nvGrpSpPr>
        <xdr:cNvPr id="31" name="Grupo 30"/>
        <xdr:cNvGrpSpPr/>
      </xdr:nvGrpSpPr>
      <xdr:grpSpPr>
        <a:xfrm>
          <a:off x="152400" y="716280"/>
          <a:ext cx="3261360" cy="754380"/>
          <a:chOff x="152400" y="714292"/>
          <a:chExt cx="3277925" cy="751067"/>
        </a:xfrm>
      </xdr:grpSpPr>
      <xdr:sp macro="" textlink="">
        <xdr:nvSpPr>
          <xdr:cNvPr id="54" name="Retângulo de cantos arredondados 53"/>
          <xdr:cNvSpPr/>
        </xdr:nvSpPr>
        <xdr:spPr>
          <a:xfrm>
            <a:off x="152400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3" name="Grupo 22"/>
          <xdr:cNvGrpSpPr/>
        </xdr:nvGrpSpPr>
        <xdr:grpSpPr>
          <a:xfrm>
            <a:off x="2725972" y="778400"/>
            <a:ext cx="643393" cy="638092"/>
            <a:chOff x="2725972" y="789830"/>
            <a:chExt cx="643393" cy="638092"/>
          </a:xfrm>
        </xdr:grpSpPr>
        <xdr:sp macro="" textlink="">
          <xdr:nvSpPr>
            <xdr:cNvPr id="7" name="Elipse 6"/>
            <xdr:cNvSpPr/>
          </xdr:nvSpPr>
          <xdr:spPr>
            <a:xfrm>
              <a:off x="2725972" y="789830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" name="Imagem 1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2850543" y="894522"/>
              <a:ext cx="475753" cy="4711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101600</xdr:colOff>
      <xdr:row>3</xdr:row>
      <xdr:rowOff>167640</xdr:rowOff>
    </xdr:from>
    <xdr:to>
      <xdr:col>11</xdr:col>
      <xdr:colOff>314960</xdr:colOff>
      <xdr:row>8</xdr:row>
      <xdr:rowOff>7620</xdr:rowOff>
    </xdr:to>
    <xdr:grpSp>
      <xdr:nvGrpSpPr>
        <xdr:cNvPr id="32" name="Grupo 31"/>
        <xdr:cNvGrpSpPr/>
      </xdr:nvGrpSpPr>
      <xdr:grpSpPr>
        <a:xfrm>
          <a:off x="3759200" y="716280"/>
          <a:ext cx="3261360" cy="754380"/>
          <a:chOff x="3779078" y="714292"/>
          <a:chExt cx="3277925" cy="751067"/>
        </a:xfrm>
      </xdr:grpSpPr>
      <xdr:sp macro="" textlink="">
        <xdr:nvSpPr>
          <xdr:cNvPr id="56" name="Retângulo de cantos arredondados 55"/>
          <xdr:cNvSpPr/>
        </xdr:nvSpPr>
        <xdr:spPr>
          <a:xfrm>
            <a:off x="3779078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0" name="Grupo 19"/>
          <xdr:cNvGrpSpPr/>
        </xdr:nvGrpSpPr>
        <xdr:grpSpPr>
          <a:xfrm>
            <a:off x="6345141" y="778400"/>
            <a:ext cx="643393" cy="638092"/>
            <a:chOff x="16499619" y="2346961"/>
            <a:chExt cx="643393" cy="638092"/>
          </a:xfrm>
        </xdr:grpSpPr>
        <xdr:sp macro="" textlink="">
          <xdr:nvSpPr>
            <xdr:cNvPr id="39" name="Elipse 38"/>
            <xdr:cNvSpPr/>
          </xdr:nvSpPr>
          <xdr:spPr>
            <a:xfrm>
              <a:off x="16499619" y="2346961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0" name="Imagem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t="10972" b="22514"/>
            <a:stretch/>
          </xdr:blipFill>
          <xdr:spPr>
            <a:xfrm>
              <a:off x="16548653" y="2484784"/>
              <a:ext cx="546652" cy="36283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117061</xdr:colOff>
      <xdr:row>4</xdr:row>
      <xdr:rowOff>1988</xdr:rowOff>
    </xdr:from>
    <xdr:to>
      <xdr:col>17</xdr:col>
      <xdr:colOff>330421</xdr:colOff>
      <xdr:row>8</xdr:row>
      <xdr:rowOff>24186</xdr:rowOff>
    </xdr:to>
    <xdr:grpSp>
      <xdr:nvGrpSpPr>
        <xdr:cNvPr id="60" name="Grupo 59"/>
        <xdr:cNvGrpSpPr/>
      </xdr:nvGrpSpPr>
      <xdr:grpSpPr>
        <a:xfrm>
          <a:off x="7432261" y="733508"/>
          <a:ext cx="3261360" cy="753718"/>
          <a:chOff x="7472018" y="730858"/>
          <a:chExt cx="3277925" cy="751067"/>
        </a:xfrm>
      </xdr:grpSpPr>
      <xdr:sp macro="" textlink="">
        <xdr:nvSpPr>
          <xdr:cNvPr id="57" name="Retângulo de cantos arredondados 56"/>
          <xdr:cNvSpPr/>
        </xdr:nvSpPr>
        <xdr:spPr>
          <a:xfrm>
            <a:off x="7472018" y="730858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9" name="Grupo 18"/>
          <xdr:cNvGrpSpPr/>
        </xdr:nvGrpSpPr>
        <xdr:grpSpPr>
          <a:xfrm>
            <a:off x="9981869" y="778400"/>
            <a:ext cx="643393" cy="638092"/>
            <a:chOff x="16794480" y="2697480"/>
            <a:chExt cx="640080" cy="640080"/>
          </a:xfrm>
        </xdr:grpSpPr>
        <xdr:sp macro="" textlink="">
          <xdr:nvSpPr>
            <xdr:cNvPr id="52" name="Elipse 51"/>
            <xdr:cNvSpPr/>
          </xdr:nvSpPr>
          <xdr:spPr>
            <a:xfrm>
              <a:off x="16794480" y="2697480"/>
              <a:ext cx="640080" cy="64008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6" name="Imagem 1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l="20343" r="20457" b="16800"/>
            <a:stretch/>
          </xdr:blipFill>
          <xdr:spPr>
            <a:xfrm>
              <a:off x="16939261" y="2758440"/>
              <a:ext cx="335561" cy="4716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0</xdr:colOff>
      <xdr:row>3</xdr:row>
      <xdr:rowOff>167640</xdr:rowOff>
    </xdr:from>
    <xdr:to>
      <xdr:col>23</xdr:col>
      <xdr:colOff>213360</xdr:colOff>
      <xdr:row>8</xdr:row>
      <xdr:rowOff>7620</xdr:rowOff>
    </xdr:to>
    <xdr:grpSp>
      <xdr:nvGrpSpPr>
        <xdr:cNvPr id="34" name="Grupo 33"/>
        <xdr:cNvGrpSpPr/>
      </xdr:nvGrpSpPr>
      <xdr:grpSpPr>
        <a:xfrm>
          <a:off x="10972800" y="716280"/>
          <a:ext cx="3261360" cy="754380"/>
          <a:chOff x="11032435" y="714292"/>
          <a:chExt cx="3277925" cy="751067"/>
        </a:xfrm>
      </xdr:grpSpPr>
      <xdr:sp macro="" textlink="">
        <xdr:nvSpPr>
          <xdr:cNvPr id="58" name="Retângulo de cantos arredondados 57"/>
          <xdr:cNvSpPr/>
        </xdr:nvSpPr>
        <xdr:spPr>
          <a:xfrm>
            <a:off x="11032435" y="714292"/>
            <a:ext cx="3277925" cy="751067"/>
          </a:xfrm>
          <a:prstGeom prst="roundRect">
            <a:avLst/>
          </a:prstGeom>
          <a:solidFill>
            <a:schemeClr val="bg2">
              <a:lumMod val="90000"/>
              <a:alpha val="88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0" name="Grupo 29"/>
          <xdr:cNvGrpSpPr/>
        </xdr:nvGrpSpPr>
        <xdr:grpSpPr>
          <a:xfrm>
            <a:off x="13606007" y="778400"/>
            <a:ext cx="643393" cy="638092"/>
            <a:chOff x="13606007" y="789830"/>
            <a:chExt cx="643393" cy="638092"/>
          </a:xfrm>
        </xdr:grpSpPr>
        <xdr:sp macro="" textlink="">
          <xdr:nvSpPr>
            <xdr:cNvPr id="43" name="Elipse 42"/>
            <xdr:cNvSpPr/>
          </xdr:nvSpPr>
          <xdr:spPr>
            <a:xfrm>
              <a:off x="13606007" y="789830"/>
              <a:ext cx="643393" cy="63809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2" name="Imagem 2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>
              <a:lum bright="70000" contrast="-70000"/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artisticPhotocopy/>
                      </a14:imgEffect>
                    </a14:imgLayer>
                  </a14:imgProps>
                </a:ext>
              </a:extLst>
            </a:blip>
            <a:srcRect l="12422" t="9690" r="14037" b="22981"/>
            <a:stretch/>
          </xdr:blipFill>
          <xdr:spPr>
            <a:xfrm>
              <a:off x="13666308" y="811696"/>
              <a:ext cx="511173" cy="468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165653</xdr:colOff>
      <xdr:row>5</xdr:row>
      <xdr:rowOff>1</xdr:rowOff>
    </xdr:from>
    <xdr:to>
      <xdr:col>9</xdr:col>
      <xdr:colOff>430696</xdr:colOff>
      <xdr:row>7</xdr:row>
      <xdr:rowOff>149088</xdr:rowOff>
    </xdr:to>
    <xdr:sp macro="" textlink="paginas!A4">
      <xdr:nvSpPr>
        <xdr:cNvPr id="35" name="CaixaDeTexto 34"/>
        <xdr:cNvSpPr txBox="1"/>
      </xdr:nvSpPr>
      <xdr:spPr>
        <a:xfrm>
          <a:off x="4456044" y="911088"/>
          <a:ext cx="1490869" cy="513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D889C64-6264-43F6-93DD-9841C42E03EF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39.710</a:t>
          </a:fld>
          <a:endParaRPr lang="en-US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208170</xdr:colOff>
      <xdr:row>5</xdr:row>
      <xdr:rowOff>101600</xdr:rowOff>
    </xdr:from>
    <xdr:to>
      <xdr:col>3</xdr:col>
      <xdr:colOff>241300</xdr:colOff>
      <xdr:row>7</xdr:row>
      <xdr:rowOff>130314</xdr:rowOff>
    </xdr:to>
    <xdr:sp macro="" textlink="total!D5">
      <xdr:nvSpPr>
        <xdr:cNvPr id="59" name="CaixaDeTexto 58"/>
        <xdr:cNvSpPr txBox="1"/>
      </xdr:nvSpPr>
      <xdr:spPr>
        <a:xfrm>
          <a:off x="817770" y="990600"/>
          <a:ext cx="1252330" cy="38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649CE95-4B48-49A8-84D4-405208DBCB25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110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546652</xdr:colOff>
      <xdr:row>5</xdr:row>
      <xdr:rowOff>165652</xdr:rowOff>
    </xdr:from>
    <xdr:to>
      <xdr:col>16</xdr:col>
      <xdr:colOff>132521</xdr:colOff>
      <xdr:row>7</xdr:row>
      <xdr:rowOff>99391</xdr:rowOff>
    </xdr:to>
    <xdr:sp macro="" textlink="media!A4">
      <xdr:nvSpPr>
        <xdr:cNvPr id="61" name="CaixaDeTexto 60"/>
        <xdr:cNvSpPr txBox="1"/>
      </xdr:nvSpPr>
      <xdr:spPr>
        <a:xfrm>
          <a:off x="7901609" y="1076739"/>
          <a:ext cx="2037521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2118932-FECD-4193-BA4D-E052435ED915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3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265044</xdr:colOff>
      <xdr:row>5</xdr:row>
      <xdr:rowOff>33131</xdr:rowOff>
    </xdr:from>
    <xdr:to>
      <xdr:col>21</xdr:col>
      <xdr:colOff>182218</xdr:colOff>
      <xdr:row>7</xdr:row>
      <xdr:rowOff>165653</xdr:rowOff>
    </xdr:to>
    <xdr:sp macro="" textlink="nota!E7">
      <xdr:nvSpPr>
        <xdr:cNvPr id="62" name="CaixaDeTexto 61"/>
        <xdr:cNvSpPr txBox="1"/>
      </xdr:nvSpPr>
      <xdr:spPr>
        <a:xfrm>
          <a:off x="11910392" y="944218"/>
          <a:ext cx="1143000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4449FD2-71DD-49F0-BBD0-31E7283B9D87}" type="TxLink">
            <a:rPr lang="en-US" sz="32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pPr marL="0" indent="0" algn="ctr"/>
            <a:t>4,2</a:t>
          </a:fld>
          <a:endParaRPr lang="pt-BR" sz="32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364434</xdr:colOff>
      <xdr:row>0</xdr:row>
      <xdr:rowOff>115958</xdr:rowOff>
    </xdr:from>
    <xdr:to>
      <xdr:col>23</xdr:col>
      <xdr:colOff>165652</xdr:colOff>
      <xdr:row>3</xdr:row>
      <xdr:rowOff>16567</xdr:rowOff>
    </xdr:to>
    <xdr:sp macro="" textlink="">
      <xdr:nvSpPr>
        <xdr:cNvPr id="63" name="Retângulo de cantos arredondados 62">
          <a:hlinkClick xmlns:r="http://schemas.openxmlformats.org/officeDocument/2006/relationships" r:id="rId10"/>
        </xdr:cNvPr>
        <xdr:cNvSpPr/>
      </xdr:nvSpPr>
      <xdr:spPr>
        <a:xfrm>
          <a:off x="10171043" y="115958"/>
          <a:ext cx="4091609" cy="447261"/>
        </a:xfrm>
        <a:prstGeom prst="roundRect">
          <a:avLst/>
        </a:prstGeom>
        <a:solidFill>
          <a:schemeClr val="bg1">
            <a:lumMod val="75000"/>
            <a:alpha val="7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463827</xdr:colOff>
      <xdr:row>1</xdr:row>
      <xdr:rowOff>16565</xdr:rowOff>
    </xdr:from>
    <xdr:to>
      <xdr:col>22</xdr:col>
      <xdr:colOff>49696</xdr:colOff>
      <xdr:row>2</xdr:row>
      <xdr:rowOff>115955</xdr:rowOff>
    </xdr:to>
    <xdr:sp macro="" textlink="">
      <xdr:nvSpPr>
        <xdr:cNvPr id="64" name="CaixaDeTexto 63"/>
        <xdr:cNvSpPr txBox="1"/>
      </xdr:nvSpPr>
      <xdr:spPr>
        <a:xfrm>
          <a:off x="10883349" y="198782"/>
          <a:ext cx="2650434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Acessar Base de Dados</a:t>
          </a:r>
        </a:p>
      </xdr:txBody>
    </xdr:sp>
    <xdr:clientData/>
  </xdr:twoCellAnchor>
  <xdr:twoCellAnchor>
    <xdr:from>
      <xdr:col>0</xdr:col>
      <xdr:colOff>130313</xdr:colOff>
      <xdr:row>1</xdr:row>
      <xdr:rowOff>13621</xdr:rowOff>
    </xdr:from>
    <xdr:to>
      <xdr:col>5</xdr:col>
      <xdr:colOff>508000</xdr:colOff>
      <xdr:row>3</xdr:row>
      <xdr:rowOff>50800</xdr:rowOff>
    </xdr:to>
    <xdr:sp macro="" textlink="">
      <xdr:nvSpPr>
        <xdr:cNvPr id="65" name="CaixaDeTexto 64"/>
        <xdr:cNvSpPr txBox="1"/>
      </xdr:nvSpPr>
      <xdr:spPr>
        <a:xfrm>
          <a:off x="130313" y="199888"/>
          <a:ext cx="3425687" cy="409712"/>
        </a:xfrm>
        <a:prstGeom prst="rect">
          <a:avLst/>
        </a:prstGeom>
        <a:solidFill>
          <a:schemeClr val="bg2">
            <a:lumMod val="90000"/>
            <a:alpha val="33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24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t>Minha Jornada</a:t>
          </a:r>
          <a:r>
            <a:rPr lang="pt-BR" sz="2400" b="1" i="0" u="none" strike="noStrike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Calibri"/>
              <a:cs typeface="Calibri"/>
            </a:rPr>
            <a:t> Literária</a:t>
          </a:r>
          <a:endParaRPr lang="pt-BR" sz="2400" b="1" i="0" u="none" strike="noStrike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381000</xdr:colOff>
      <xdr:row>4</xdr:row>
      <xdr:rowOff>-1</xdr:rowOff>
    </xdr:from>
    <xdr:to>
      <xdr:col>4</xdr:col>
      <xdr:colOff>331305</xdr:colOff>
      <xdr:row>5</xdr:row>
      <xdr:rowOff>82826</xdr:rowOff>
    </xdr:to>
    <xdr:sp macro="" textlink="">
      <xdr:nvSpPr>
        <xdr:cNvPr id="3" name="CaixaDeTexto 2"/>
        <xdr:cNvSpPr txBox="1"/>
      </xdr:nvSpPr>
      <xdr:spPr>
        <a:xfrm>
          <a:off x="993913" y="728869"/>
          <a:ext cx="1789044" cy="26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Livros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lidos</a:t>
          </a:r>
          <a:endParaRPr lang="pt-BR" sz="1100"/>
        </a:p>
      </xdr:txBody>
    </xdr:sp>
    <xdr:clientData/>
  </xdr:twoCellAnchor>
  <xdr:twoCellAnchor>
    <xdr:from>
      <xdr:col>6</xdr:col>
      <xdr:colOff>496955</xdr:colOff>
      <xdr:row>4</xdr:row>
      <xdr:rowOff>33130</xdr:rowOff>
    </xdr:from>
    <xdr:to>
      <xdr:col>10</xdr:col>
      <xdr:colOff>513522</xdr:colOff>
      <xdr:row>5</xdr:row>
      <xdr:rowOff>165653</xdr:rowOff>
    </xdr:to>
    <xdr:sp macro="" textlink="">
      <xdr:nvSpPr>
        <xdr:cNvPr id="55" name="CaixaDeTexto 54"/>
        <xdr:cNvSpPr txBox="1"/>
      </xdr:nvSpPr>
      <xdr:spPr>
        <a:xfrm>
          <a:off x="4174433" y="762000"/>
          <a:ext cx="2468219" cy="314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Número de páginas lidas</a:t>
          </a:r>
          <a:endParaRPr lang="pt-BR" sz="1100"/>
        </a:p>
      </xdr:txBody>
    </xdr:sp>
    <xdr:clientData/>
  </xdr:twoCellAnchor>
  <xdr:twoCellAnchor>
    <xdr:from>
      <xdr:col>12</xdr:col>
      <xdr:colOff>579782</xdr:colOff>
      <xdr:row>4</xdr:row>
      <xdr:rowOff>16563</xdr:rowOff>
    </xdr:from>
    <xdr:to>
      <xdr:col>16</xdr:col>
      <xdr:colOff>414130</xdr:colOff>
      <xdr:row>5</xdr:row>
      <xdr:rowOff>66260</xdr:rowOff>
    </xdr:to>
    <xdr:sp macro="" textlink="">
      <xdr:nvSpPr>
        <xdr:cNvPr id="66" name="CaixaDeTexto 65"/>
        <xdr:cNvSpPr txBox="1"/>
      </xdr:nvSpPr>
      <xdr:spPr>
        <a:xfrm>
          <a:off x="7934739" y="745433"/>
          <a:ext cx="2286000" cy="231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Tempo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médio de leitura</a:t>
          </a:r>
          <a:endParaRPr lang="pt-BR" sz="1100"/>
        </a:p>
      </xdr:txBody>
    </xdr:sp>
    <xdr:clientData/>
  </xdr:twoCellAnchor>
  <xdr:twoCellAnchor>
    <xdr:from>
      <xdr:col>19</xdr:col>
      <xdr:colOff>149087</xdr:colOff>
      <xdr:row>3</xdr:row>
      <xdr:rowOff>182216</xdr:rowOff>
    </xdr:from>
    <xdr:to>
      <xdr:col>22</xdr:col>
      <xdr:colOff>99392</xdr:colOff>
      <xdr:row>5</xdr:row>
      <xdr:rowOff>82825</xdr:rowOff>
    </xdr:to>
    <xdr:sp macro="" textlink="">
      <xdr:nvSpPr>
        <xdr:cNvPr id="67" name="CaixaDeTexto 66"/>
        <xdr:cNvSpPr txBox="1"/>
      </xdr:nvSpPr>
      <xdr:spPr>
        <a:xfrm>
          <a:off x="11794435" y="728868"/>
          <a:ext cx="1789044" cy="26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Média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de nota</a:t>
          </a:r>
          <a:endParaRPr lang="pt-BR" sz="1100"/>
        </a:p>
      </xdr:txBody>
    </xdr:sp>
    <xdr:clientData/>
  </xdr:twoCellAnchor>
  <xdr:twoCellAnchor editAs="oneCell">
    <xdr:from>
      <xdr:col>13</xdr:col>
      <xdr:colOff>0</xdr:colOff>
      <xdr:row>0</xdr:row>
      <xdr:rowOff>67733</xdr:rowOff>
    </xdr:from>
    <xdr:to>
      <xdr:col>16</xdr:col>
      <xdr:colOff>182880</xdr:colOff>
      <xdr:row>3</xdr:row>
      <xdr:rowOff>67733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0" name="An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67733"/>
              <a:ext cx="2011680" cy="55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513519</xdr:colOff>
      <xdr:row>12</xdr:row>
      <xdr:rowOff>33130</xdr:rowOff>
    </xdr:from>
    <xdr:to>
      <xdr:col>6</xdr:col>
      <xdr:colOff>600807</xdr:colOff>
      <xdr:row>24</xdr:row>
      <xdr:rowOff>0</xdr:rowOff>
    </xdr:to>
    <xdr:graphicFrame macro="">
      <xdr:nvGraphicFramePr>
        <xdr:cNvPr id="71" name="Gráfico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182217</xdr:colOff>
      <xdr:row>9</xdr:row>
      <xdr:rowOff>33130</xdr:rowOff>
    </xdr:from>
    <xdr:to>
      <xdr:col>6</xdr:col>
      <xdr:colOff>496956</xdr:colOff>
      <xdr:row>12</xdr:row>
      <xdr:rowOff>16565</xdr:rowOff>
    </xdr:to>
    <xdr:sp macro="" textlink="">
      <xdr:nvSpPr>
        <xdr:cNvPr id="4" name="CaixaDeTexto 3"/>
        <xdr:cNvSpPr txBox="1"/>
      </xdr:nvSpPr>
      <xdr:spPr>
        <a:xfrm>
          <a:off x="797679" y="1615745"/>
          <a:ext cx="3392046" cy="510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Livros lidos por Gênero</a:t>
          </a:r>
        </a:p>
      </xdr:txBody>
    </xdr:sp>
    <xdr:clientData/>
  </xdr:twoCellAnchor>
  <xdr:twoCellAnchor>
    <xdr:from>
      <xdr:col>0</xdr:col>
      <xdr:colOff>237067</xdr:colOff>
      <xdr:row>28</xdr:row>
      <xdr:rowOff>101557</xdr:rowOff>
    </xdr:from>
    <xdr:to>
      <xdr:col>12</xdr:col>
      <xdr:colOff>152400</xdr:colOff>
      <xdr:row>39</xdr:row>
      <xdr:rowOff>161192</xdr:rowOff>
    </xdr:to>
    <xdr:graphicFrame macro="">
      <xdr:nvGraphicFramePr>
        <xdr:cNvPr id="72" name="Gráfico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383547</xdr:colOff>
      <xdr:row>25</xdr:row>
      <xdr:rowOff>66259</xdr:rowOff>
    </xdr:from>
    <xdr:to>
      <xdr:col>11</xdr:col>
      <xdr:colOff>0</xdr:colOff>
      <xdr:row>28</xdr:row>
      <xdr:rowOff>0</xdr:rowOff>
    </xdr:to>
    <xdr:sp macro="" textlink="">
      <xdr:nvSpPr>
        <xdr:cNvPr id="5" name="CaixaDeTexto 4"/>
        <xdr:cNvSpPr txBox="1"/>
      </xdr:nvSpPr>
      <xdr:spPr>
        <a:xfrm>
          <a:off x="2845393" y="4462413"/>
          <a:ext cx="3924684" cy="461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dk1"/>
              </a:solidFill>
              <a:latin typeface="+mn-lt"/>
              <a:ea typeface="+mn-ea"/>
              <a:cs typeface="+mn-cs"/>
            </a:rPr>
            <a:t>Autores</a:t>
          </a:r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Lidos</a:t>
          </a:r>
          <a:endParaRPr lang="pt-BR" sz="1100"/>
        </a:p>
      </xdr:txBody>
    </xdr:sp>
    <xdr:clientData/>
  </xdr:twoCellAnchor>
  <xdr:twoCellAnchor>
    <xdr:from>
      <xdr:col>14</xdr:col>
      <xdr:colOff>-1</xdr:colOff>
      <xdr:row>28</xdr:row>
      <xdr:rowOff>102576</xdr:rowOff>
    </xdr:from>
    <xdr:to>
      <xdr:col>21</xdr:col>
      <xdr:colOff>263769</xdr:colOff>
      <xdr:row>38</xdr:row>
      <xdr:rowOff>149467</xdr:rowOff>
    </xdr:to>
    <xdr:graphicFrame macro="">
      <xdr:nvGraphicFramePr>
        <xdr:cNvPr id="68" name="Gráfico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43961</xdr:colOff>
      <xdr:row>25</xdr:row>
      <xdr:rowOff>87923</xdr:rowOff>
    </xdr:from>
    <xdr:to>
      <xdr:col>18</xdr:col>
      <xdr:colOff>366346</xdr:colOff>
      <xdr:row>27</xdr:row>
      <xdr:rowOff>161193</xdr:rowOff>
    </xdr:to>
    <xdr:sp macro="" textlink="">
      <xdr:nvSpPr>
        <xdr:cNvPr id="6" name="CaixaDeTexto 5"/>
        <xdr:cNvSpPr txBox="1"/>
      </xdr:nvSpPr>
      <xdr:spPr>
        <a:xfrm>
          <a:off x="9891346" y="4484077"/>
          <a:ext cx="1553308" cy="424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Páginas Lidas</a:t>
          </a:r>
          <a:endParaRPr lang="pt-BR" sz="1100"/>
        </a:p>
      </xdr:txBody>
    </xdr:sp>
    <xdr:clientData/>
  </xdr:twoCellAnchor>
  <xdr:twoCellAnchor>
    <xdr:from>
      <xdr:col>9</xdr:col>
      <xdr:colOff>0</xdr:colOff>
      <xdr:row>13</xdr:row>
      <xdr:rowOff>84992</xdr:rowOff>
    </xdr:from>
    <xdr:to>
      <xdr:col>22</xdr:col>
      <xdr:colOff>0</xdr:colOff>
      <xdr:row>24</xdr:row>
      <xdr:rowOff>58615</xdr:rowOff>
    </xdr:to>
    <xdr:graphicFrame macro="">
      <xdr:nvGraphicFramePr>
        <xdr:cNvPr id="69" name="Gráfico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542193</xdr:colOff>
      <xdr:row>9</xdr:row>
      <xdr:rowOff>146539</xdr:rowOff>
    </xdr:from>
    <xdr:to>
      <xdr:col>18</xdr:col>
      <xdr:colOff>278424</xdr:colOff>
      <xdr:row>12</xdr:row>
      <xdr:rowOff>0</xdr:rowOff>
    </xdr:to>
    <xdr:sp macro="" textlink="">
      <xdr:nvSpPr>
        <xdr:cNvPr id="73" name="CaixaDeTexto 72"/>
        <xdr:cNvSpPr txBox="1"/>
      </xdr:nvSpPr>
      <xdr:spPr>
        <a:xfrm>
          <a:off x="8543193" y="1729154"/>
          <a:ext cx="28135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Livros Lidos Por Mês</a:t>
          </a:r>
          <a:endParaRPr lang="pt-BR" sz="1100"/>
        </a:p>
      </xdr:txBody>
    </xdr:sp>
    <xdr:clientData/>
  </xdr:twoCellAnchor>
  <xdr:twoCellAnchor editAs="oneCell">
    <xdr:from>
      <xdr:col>6</xdr:col>
      <xdr:colOff>33867</xdr:colOff>
      <xdr:row>0</xdr:row>
      <xdr:rowOff>50800</xdr:rowOff>
    </xdr:from>
    <xdr:to>
      <xdr:col>12</xdr:col>
      <xdr:colOff>304801</xdr:colOff>
      <xdr:row>3</xdr:row>
      <xdr:rowOff>67734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5" name="Gêner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467" y="50800"/>
              <a:ext cx="3928534" cy="575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114300</xdr:rowOff>
    </xdr:from>
    <xdr:to>
      <xdr:col>10</xdr:col>
      <xdr:colOff>45720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358140</xdr:colOff>
      <xdr:row>12</xdr:row>
      <xdr:rowOff>0</xdr:rowOff>
    </xdr:from>
    <xdr:to>
      <xdr:col>15</xdr:col>
      <xdr:colOff>358140</xdr:colOff>
      <xdr:row>19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ên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6820" y="2194560"/>
              <a:ext cx="1828800" cy="14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175260</xdr:rowOff>
    </xdr:from>
    <xdr:to>
      <xdr:col>11</xdr:col>
      <xdr:colOff>514350</xdr:colOff>
      <xdr:row>22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541020</xdr:colOff>
      <xdr:row>8</xdr:row>
      <xdr:rowOff>45720</xdr:rowOff>
    </xdr:from>
    <xdr:to>
      <xdr:col>5</xdr:col>
      <xdr:colOff>541020</xdr:colOff>
      <xdr:row>21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508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2</xdr:row>
      <xdr:rowOff>118110</xdr:rowOff>
    </xdr:from>
    <xdr:to>
      <xdr:col>10</xdr:col>
      <xdr:colOff>339090</xdr:colOff>
      <xdr:row>17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4</xdr:row>
      <xdr:rowOff>3810</xdr:rowOff>
    </xdr:from>
    <xdr:to>
      <xdr:col>10</xdr:col>
      <xdr:colOff>156210</xdr:colOff>
      <xdr:row>19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3</xdr:row>
      <xdr:rowOff>87630</xdr:rowOff>
    </xdr:from>
    <xdr:to>
      <xdr:col>11</xdr:col>
      <xdr:colOff>163830</xdr:colOff>
      <xdr:row>18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lle" refreshedDate="45903.57428090278" createdVersion="5" refreshedVersion="5" minRefreshableVersion="3" recordCount="110">
  <cacheSource type="worksheet">
    <worksheetSource name="Tabela1"/>
  </cacheSource>
  <cacheFields count="11">
    <cacheField name="Título" numFmtId="0">
      <sharedItems/>
    </cacheField>
    <cacheField name="Autor" numFmtId="49">
      <sharedItems count="15">
        <s v="Freida McFadden"/>
        <s v="Stephenie Meyer"/>
        <s v="Colleen Hoover"/>
        <s v="Sylvain Reynard"/>
        <s v="Becca Fitzpatrick"/>
        <s v="Sarah J. Maas"/>
        <s v="Tess Gerritsen"/>
        <s v="Laure Kate"/>
        <s v="Donato Carrisi"/>
        <s v="J. K. Rowling"/>
        <s v="Alyson Nöel"/>
        <s v="Julia Quinn"/>
        <s v="Karin Slaughter"/>
        <s v="B. A. Paris"/>
        <s v="Kiera Cass"/>
      </sharedItems>
    </cacheField>
    <cacheField name="Inicio da leitura" numFmtId="14">
      <sharedItems containsSemiMixedTypes="0" containsNonDate="0" containsDate="1" containsString="0" minDate="2023-02-08T00:00:00" maxDate="2025-07-20T00:00:00"/>
    </cacheField>
    <cacheField name="Fim da leitura" numFmtId="14">
      <sharedItems containsSemiMixedTypes="0" containsNonDate="0" containsDate="1" containsString="0" minDate="2023-02-10T00:00:00" maxDate="2025-07-24T00:00:00"/>
    </cacheField>
    <cacheField name="Nota" numFmtId="1">
      <sharedItems containsSemiMixedTypes="0" containsString="0" containsNumber="1" containsInteger="1" minValue="1" maxValue="5"/>
    </cacheField>
    <cacheField name="Gênero" numFmtId="49">
      <sharedItems count="6">
        <s v="Thriller"/>
        <s v="Fantasia"/>
        <s v="Romance"/>
        <s v="Suspense"/>
        <s v="Romance de Época"/>
        <s v="Thriler" u="1"/>
      </sharedItems>
    </cacheField>
    <cacheField name="Nº de páginas" numFmtId="1">
      <sharedItems containsSemiMixedTypes="0" containsString="0" containsNumber="1" containsInteger="1" minValue="98" maxValue="938"/>
    </cacheField>
    <cacheField name="Dias de leitura" numFmtId="1">
      <sharedItems containsSemiMixedTypes="0" containsString="0" containsNumber="1" containsInteger="1" minValue="1" maxValue="14"/>
    </cacheField>
    <cacheField name="Pace(Páginas/Dias" numFmtId="2">
      <sharedItems containsSemiMixedTypes="0" containsString="0" containsNumber="1" minValue="21.714285714285715" maxValue="308"/>
    </cacheField>
    <cacheField name="Mês" numFmtId="2">
      <sharedItems count="22">
        <s v="nov"/>
        <s v="ago"/>
        <s v="out"/>
        <s v="fev"/>
        <s v="jul"/>
        <s v="mar"/>
        <s v="abr"/>
        <s v="mai"/>
        <s v="set"/>
        <s v="jun"/>
        <s v="dez"/>
        <s v="jan"/>
        <s v="11" u="1"/>
        <s v="02" u="1"/>
        <s v="04" u="1"/>
        <s v="06" u="1"/>
        <s v="08" u="1"/>
        <s v="10" u="1"/>
        <s v="03" u="1"/>
        <s v="05" u="1"/>
        <s v="07" u="1"/>
        <s v="09" u="1"/>
      </sharedItems>
    </cacheField>
    <cacheField name="Ano" numFmtId="165">
      <sharedItems count="3">
        <s v="2024"/>
        <s v="2023"/>
        <s v="2025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s v="A Contadora"/>
    <x v="0"/>
    <d v="2024-11-27T00:00:00"/>
    <d v="2024-11-30T00:00:00"/>
    <n v="3"/>
    <x v="0"/>
    <n v="308"/>
    <n v="3"/>
    <n v="102.66666666666667"/>
    <x v="0"/>
    <x v="0"/>
  </r>
  <r>
    <s v="Crepúsculo"/>
    <x v="1"/>
    <d v="2023-08-02T00:00:00"/>
    <d v="2023-08-06T00:00:00"/>
    <n v="5"/>
    <x v="1"/>
    <n v="416"/>
    <n v="4"/>
    <n v="104"/>
    <x v="1"/>
    <x v="1"/>
  </r>
  <r>
    <s v="A Empregada"/>
    <x v="0"/>
    <d v="2024-10-01T00:00:00"/>
    <d v="2024-10-15T00:00:00"/>
    <n v="5"/>
    <x v="0"/>
    <n v="304"/>
    <n v="14"/>
    <n v="21.714285714285715"/>
    <x v="2"/>
    <x v="0"/>
  </r>
  <r>
    <s v="Verity"/>
    <x v="2"/>
    <d v="2024-01-31T00:00:00"/>
    <d v="2024-02-03T00:00:00"/>
    <n v="5"/>
    <x v="0"/>
    <n v="333"/>
    <n v="3"/>
    <n v="111"/>
    <x v="3"/>
    <x v="0"/>
  </r>
  <r>
    <s v="Eclipse"/>
    <x v="1"/>
    <d v="2023-08-13T00:00:00"/>
    <d v="2023-08-15T00:00:00"/>
    <n v="5"/>
    <x v="1"/>
    <n v="464"/>
    <n v="2"/>
    <n v="232"/>
    <x v="1"/>
    <x v="1"/>
  </r>
  <r>
    <s v="Lua Nova"/>
    <x v="1"/>
    <d v="2023-08-06T00:00:00"/>
    <d v="2023-08-12T00:00:00"/>
    <n v="5"/>
    <x v="1"/>
    <n v="432"/>
    <n v="6"/>
    <n v="72"/>
    <x v="1"/>
    <x v="1"/>
  </r>
  <r>
    <s v="Amanhecer"/>
    <x v="1"/>
    <d v="2023-08-16T00:00:00"/>
    <d v="2023-08-19T00:00:00"/>
    <n v="5"/>
    <x v="1"/>
    <n v="567"/>
    <n v="3"/>
    <n v="189"/>
    <x v="1"/>
    <x v="1"/>
  </r>
  <r>
    <s v="O Inferno de Gabriel"/>
    <x v="3"/>
    <d v="2025-07-14T00:00:00"/>
    <d v="2025-07-16T00:00:00"/>
    <n v="4"/>
    <x v="2"/>
    <n v="512"/>
    <n v="2"/>
    <n v="256"/>
    <x v="4"/>
    <x v="2"/>
  </r>
  <r>
    <s v="O Julgamento de Gabriel"/>
    <x v="3"/>
    <d v="2025-07-17T00:00:00"/>
    <d v="2025-07-19T00:00:00"/>
    <n v="4"/>
    <x v="2"/>
    <n v="384"/>
    <n v="2"/>
    <n v="192"/>
    <x v="4"/>
    <x v="2"/>
  </r>
  <r>
    <s v="A Redenção de Gabriel"/>
    <x v="3"/>
    <d v="2025-07-19T00:00:00"/>
    <d v="2025-07-23T00:00:00"/>
    <n v="4"/>
    <x v="2"/>
    <n v="432"/>
    <n v="4"/>
    <n v="108"/>
    <x v="4"/>
    <x v="2"/>
  </r>
  <r>
    <s v="Sussurro"/>
    <x v="4"/>
    <d v="2024-03-02T00:00:00"/>
    <d v="2024-03-03T00:00:00"/>
    <n v="4"/>
    <x v="1"/>
    <n v="264"/>
    <n v="1"/>
    <n v="264"/>
    <x v="5"/>
    <x v="0"/>
  </r>
  <r>
    <s v="Crescendo"/>
    <x v="4"/>
    <d v="2024-03-04T00:00:00"/>
    <d v="2024-03-06T00:00:00"/>
    <n v="4"/>
    <x v="1"/>
    <n v="285"/>
    <n v="2"/>
    <n v="142.5"/>
    <x v="5"/>
    <x v="0"/>
  </r>
  <r>
    <s v="Silêncio"/>
    <x v="4"/>
    <d v="2024-03-07T00:00:00"/>
    <d v="2024-03-08T00:00:00"/>
    <n v="4"/>
    <x v="1"/>
    <n v="304"/>
    <n v="1"/>
    <n v="304"/>
    <x v="5"/>
    <x v="0"/>
  </r>
  <r>
    <s v="Finale"/>
    <x v="4"/>
    <d v="2024-03-09T00:00:00"/>
    <d v="2024-03-12T00:00:00"/>
    <n v="4"/>
    <x v="1"/>
    <n v="301"/>
    <n v="3"/>
    <n v="100.33333333333333"/>
    <x v="5"/>
    <x v="0"/>
  </r>
  <r>
    <s v="A Lamina da Assassina"/>
    <x v="5"/>
    <d v="2024-04-12T00:00:00"/>
    <d v="2024-04-14T00:00:00"/>
    <n v="5"/>
    <x v="1"/>
    <n v="406"/>
    <n v="2"/>
    <n v="203"/>
    <x v="6"/>
    <x v="0"/>
  </r>
  <r>
    <s v="Trono de Vidro"/>
    <x v="5"/>
    <d v="2024-04-15T00:00:00"/>
    <d v="2024-04-17T00:00:00"/>
    <n v="5"/>
    <x v="1"/>
    <n v="392"/>
    <n v="2"/>
    <n v="196"/>
    <x v="6"/>
    <x v="0"/>
  </r>
  <r>
    <s v="Coroa da Meia Noite"/>
    <x v="5"/>
    <d v="2024-04-17T00:00:00"/>
    <d v="2024-04-19T00:00:00"/>
    <n v="5"/>
    <x v="1"/>
    <n v="406"/>
    <n v="2"/>
    <n v="203"/>
    <x v="6"/>
    <x v="0"/>
  </r>
  <r>
    <s v="Herdeira do Fogo"/>
    <x v="5"/>
    <d v="2024-04-20T00:00:00"/>
    <d v="2024-04-23T00:00:00"/>
    <n v="5"/>
    <x v="1"/>
    <n v="518"/>
    <n v="3"/>
    <n v="172.66666666666666"/>
    <x v="6"/>
    <x v="0"/>
  </r>
  <r>
    <s v="Rainha das Sombras"/>
    <x v="5"/>
    <d v="2024-04-24T00:00:00"/>
    <d v="2024-04-27T00:00:00"/>
    <n v="5"/>
    <x v="1"/>
    <n v="644"/>
    <n v="3"/>
    <n v="214.66666666666666"/>
    <x v="6"/>
    <x v="0"/>
  </r>
  <r>
    <s v="Torre do Alvorecer"/>
    <x v="5"/>
    <d v="2024-04-28T00:00:00"/>
    <d v="2024-05-01T00:00:00"/>
    <n v="5"/>
    <x v="1"/>
    <n v="644"/>
    <n v="3"/>
    <n v="214.66666666666666"/>
    <x v="7"/>
    <x v="0"/>
  </r>
  <r>
    <s v="Império de Tempestades"/>
    <x v="5"/>
    <d v="2024-05-02T00:00:00"/>
    <d v="2024-05-05T00:00:00"/>
    <n v="5"/>
    <x v="1"/>
    <n v="658"/>
    <n v="3"/>
    <n v="219.33333333333334"/>
    <x v="7"/>
    <x v="0"/>
  </r>
  <r>
    <s v="Reino de Cinzas"/>
    <x v="5"/>
    <d v="2024-05-06T00:00:00"/>
    <d v="2024-05-11T00:00:00"/>
    <n v="5"/>
    <x v="1"/>
    <n v="938"/>
    <n v="5"/>
    <n v="187.6"/>
    <x v="7"/>
    <x v="0"/>
  </r>
  <r>
    <s v="O Cirugião"/>
    <x v="6"/>
    <d v="2025-02-03T00:00:00"/>
    <d v="2025-02-10T00:00:00"/>
    <n v="3"/>
    <x v="3"/>
    <n v="386"/>
    <n v="7"/>
    <n v="55.142857142857146"/>
    <x v="3"/>
    <x v="2"/>
  </r>
  <r>
    <s v="O Dominador"/>
    <x v="6"/>
    <d v="2025-03-11T00:00:00"/>
    <d v="2025-03-15T00:00:00"/>
    <n v="4"/>
    <x v="3"/>
    <n v="402"/>
    <n v="4"/>
    <n v="100.5"/>
    <x v="5"/>
    <x v="2"/>
  </r>
  <r>
    <s v="O Peccador"/>
    <x v="6"/>
    <d v="2025-03-16T00:00:00"/>
    <d v="2025-03-20T00:00:00"/>
    <n v="4"/>
    <x v="3"/>
    <n v="370"/>
    <n v="4"/>
    <n v="92.5"/>
    <x v="5"/>
    <x v="2"/>
  </r>
  <r>
    <s v="Dublê de Corpo"/>
    <x v="6"/>
    <d v="2025-03-21T00:00:00"/>
    <d v="2025-03-23T00:00:00"/>
    <n v="5"/>
    <x v="3"/>
    <n v="418"/>
    <n v="2"/>
    <n v="209"/>
    <x v="5"/>
    <x v="2"/>
  </r>
  <r>
    <s v="Desaparecidas"/>
    <x v="6"/>
    <d v="2025-03-24T00:00:00"/>
    <d v="2025-03-31T00:00:00"/>
    <n v="5"/>
    <x v="3"/>
    <n v="384"/>
    <n v="7"/>
    <n v="54.857142857142854"/>
    <x v="5"/>
    <x v="2"/>
  </r>
  <r>
    <s v="O Clube Mefisto"/>
    <x v="6"/>
    <d v="2025-04-01T00:00:00"/>
    <d v="2025-04-07T00:00:00"/>
    <n v="4"/>
    <x v="3"/>
    <n v="400"/>
    <n v="6"/>
    <n v="66.666666666666671"/>
    <x v="6"/>
    <x v="2"/>
  </r>
  <r>
    <s v="Relíquias"/>
    <x v="6"/>
    <d v="2025-04-08T00:00:00"/>
    <d v="2025-04-12T00:00:00"/>
    <n v="4"/>
    <x v="3"/>
    <n v="352"/>
    <n v="4"/>
    <n v="88"/>
    <x v="6"/>
    <x v="2"/>
  </r>
  <r>
    <s v="Gélido"/>
    <x v="6"/>
    <d v="2025-04-13T00:00:00"/>
    <d v="2025-04-16T00:00:00"/>
    <n v="5"/>
    <x v="3"/>
    <n v="368"/>
    <n v="3"/>
    <n v="122.66666666666667"/>
    <x v="6"/>
    <x v="2"/>
  </r>
  <r>
    <s v="A Garota Silenciosa"/>
    <x v="6"/>
    <d v="2025-04-17T00:00:00"/>
    <d v="2025-04-25T00:00:00"/>
    <n v="4"/>
    <x v="3"/>
    <n v="368"/>
    <n v="8"/>
    <n v="46"/>
    <x v="6"/>
    <x v="2"/>
  </r>
  <r>
    <s v="A Última Vítima"/>
    <x v="6"/>
    <d v="2025-04-26T00:00:00"/>
    <d v="2025-05-01T00:00:00"/>
    <n v="4"/>
    <x v="3"/>
    <n v="368"/>
    <n v="5"/>
    <n v="73.599999999999994"/>
    <x v="7"/>
    <x v="2"/>
  </r>
  <r>
    <s v="Fallen"/>
    <x v="7"/>
    <d v="2023-10-02T00:00:00"/>
    <d v="2023-10-05T00:00:00"/>
    <n v="5"/>
    <x v="1"/>
    <n v="406"/>
    <n v="3"/>
    <n v="135.33333333333334"/>
    <x v="2"/>
    <x v="1"/>
  </r>
  <r>
    <s v="Tormenta"/>
    <x v="7"/>
    <d v="2023-10-06T00:00:00"/>
    <d v="2023-10-08T00:00:00"/>
    <n v="5"/>
    <x v="1"/>
    <n v="392"/>
    <n v="2"/>
    <n v="196"/>
    <x v="2"/>
    <x v="1"/>
  </r>
  <r>
    <s v="Paixão"/>
    <x v="7"/>
    <d v="2023-10-09T00:00:00"/>
    <d v="2023-10-11T00:00:00"/>
    <n v="5"/>
    <x v="1"/>
    <n v="378"/>
    <n v="2"/>
    <n v="189"/>
    <x v="2"/>
    <x v="1"/>
  </r>
  <r>
    <s v="Êxtase"/>
    <x v="7"/>
    <d v="2023-10-12T00:00:00"/>
    <d v="2023-10-15T00:00:00"/>
    <n v="5"/>
    <x v="1"/>
    <n v="350"/>
    <n v="3"/>
    <n v="116.66666666666667"/>
    <x v="2"/>
    <x v="1"/>
  </r>
  <r>
    <s v="Apaixonados"/>
    <x v="7"/>
    <d v="2023-10-16T00:00:00"/>
    <d v="2023-10-17T00:00:00"/>
    <n v="3"/>
    <x v="1"/>
    <n v="182"/>
    <n v="1"/>
    <n v="182"/>
    <x v="2"/>
    <x v="1"/>
  </r>
  <r>
    <s v="Anjos na Escuridão"/>
    <x v="7"/>
    <d v="2023-10-18T00:00:00"/>
    <d v="2023-10-19T00:00:00"/>
    <n v="3"/>
    <x v="1"/>
    <n v="98"/>
    <n v="1"/>
    <n v="98"/>
    <x v="2"/>
    <x v="1"/>
  </r>
  <r>
    <s v="O Livro de Cam"/>
    <x v="7"/>
    <d v="2023-10-20T00:00:00"/>
    <d v="2023-10-21T00:00:00"/>
    <n v="5"/>
    <x v="1"/>
    <n v="308"/>
    <n v="1"/>
    <n v="308"/>
    <x v="2"/>
    <x v="1"/>
  </r>
  <r>
    <s v="O Aliciador"/>
    <x v="8"/>
    <d v="2024-09-05T00:00:00"/>
    <d v="2024-09-15T00:00:00"/>
    <n v="4"/>
    <x v="3"/>
    <n v="458"/>
    <n v="10"/>
    <n v="45.8"/>
    <x v="8"/>
    <x v="0"/>
  </r>
  <r>
    <s v="A Hipótese do Mal"/>
    <x v="8"/>
    <d v="2024-09-17T00:00:00"/>
    <d v="2024-09-26T00:00:00"/>
    <n v="4"/>
    <x v="3"/>
    <n v="424"/>
    <n v="9"/>
    <n v="47.111111111111114"/>
    <x v="8"/>
    <x v="0"/>
  </r>
  <r>
    <s v="HP e a Pedra Filosofal"/>
    <x v="9"/>
    <d v="2023-02-08T00:00:00"/>
    <d v="2023-02-10T00:00:00"/>
    <n v="5"/>
    <x v="1"/>
    <n v="224"/>
    <n v="2"/>
    <n v="112"/>
    <x v="3"/>
    <x v="1"/>
  </r>
  <r>
    <s v="HP e e Câmara Secreta"/>
    <x v="9"/>
    <d v="2023-02-11T00:00:00"/>
    <d v="2023-02-13T00:00:00"/>
    <n v="5"/>
    <x v="1"/>
    <n v="252"/>
    <n v="2"/>
    <n v="126"/>
    <x v="3"/>
    <x v="1"/>
  </r>
  <r>
    <s v="HP e o Prisioneiro de Azkaban"/>
    <x v="9"/>
    <d v="2023-02-14T00:00:00"/>
    <d v="2023-02-16T00:00:00"/>
    <n v="5"/>
    <x v="1"/>
    <n v="394"/>
    <n v="2"/>
    <n v="197"/>
    <x v="3"/>
    <x v="1"/>
  </r>
  <r>
    <s v="HP e o Cálice de Fogo"/>
    <x v="9"/>
    <d v="2023-02-17T00:00:00"/>
    <d v="2023-02-21T00:00:00"/>
    <n v="5"/>
    <x v="1"/>
    <n v="584"/>
    <n v="4"/>
    <n v="146"/>
    <x v="3"/>
    <x v="1"/>
  </r>
  <r>
    <s v="HP e a Ordem da Fênix"/>
    <x v="9"/>
    <d v="2023-02-22T00:00:00"/>
    <d v="2023-02-26T00:00:00"/>
    <n v="5"/>
    <x v="1"/>
    <n v="704"/>
    <n v="4"/>
    <n v="176"/>
    <x v="3"/>
    <x v="1"/>
  </r>
  <r>
    <s v="HP e o Enigma do Príncipe"/>
    <x v="9"/>
    <d v="2023-02-27T00:00:00"/>
    <d v="2023-03-01T00:00:00"/>
    <n v="5"/>
    <x v="1"/>
    <n v="472"/>
    <n v="2"/>
    <n v="236"/>
    <x v="5"/>
    <x v="1"/>
  </r>
  <r>
    <s v="HP e as Relíquias da Morte"/>
    <x v="9"/>
    <d v="2023-03-02T00:00:00"/>
    <d v="2023-03-05T00:00:00"/>
    <n v="5"/>
    <x v="1"/>
    <n v="592"/>
    <n v="3"/>
    <n v="197.33333333333334"/>
    <x v="5"/>
    <x v="1"/>
  </r>
  <r>
    <s v="Para Sempre"/>
    <x v="10"/>
    <d v="2023-03-25T00:00:00"/>
    <d v="2023-03-28T00:00:00"/>
    <n v="1"/>
    <x v="1"/>
    <n v="255"/>
    <n v="3"/>
    <n v="85"/>
    <x v="5"/>
    <x v="1"/>
  </r>
  <r>
    <s v="Lua Azul"/>
    <x v="10"/>
    <d v="2023-03-29T00:00:00"/>
    <d v="2023-04-01T00:00:00"/>
    <n v="1"/>
    <x v="1"/>
    <n v="256"/>
    <n v="3"/>
    <n v="85.333333333333329"/>
    <x v="6"/>
    <x v="1"/>
  </r>
  <r>
    <s v="Terra das Sombras"/>
    <x v="10"/>
    <d v="2023-04-02T00:00:00"/>
    <d v="2023-04-04T00:00:00"/>
    <n v="1"/>
    <x v="1"/>
    <n v="280"/>
    <n v="2"/>
    <n v="140"/>
    <x v="6"/>
    <x v="1"/>
  </r>
  <r>
    <s v="Chama Negra"/>
    <x v="10"/>
    <d v="2023-04-05T00:00:00"/>
    <d v="2023-04-10T00:00:00"/>
    <n v="1"/>
    <x v="1"/>
    <n v="248"/>
    <n v="5"/>
    <n v="49.6"/>
    <x v="6"/>
    <x v="1"/>
  </r>
  <r>
    <s v="Estrela da Noite"/>
    <x v="10"/>
    <d v="2023-04-11T00:00:00"/>
    <d v="2023-04-14T00:00:00"/>
    <n v="1"/>
    <x v="1"/>
    <n v="248"/>
    <n v="3"/>
    <n v="82.666666666666671"/>
    <x v="6"/>
    <x v="1"/>
  </r>
  <r>
    <s v="Infinito"/>
    <x v="10"/>
    <d v="2023-04-15T00:00:00"/>
    <d v="2023-04-19T00:00:00"/>
    <n v="1"/>
    <x v="1"/>
    <n v="240"/>
    <n v="4"/>
    <n v="60"/>
    <x v="6"/>
    <x v="1"/>
  </r>
  <r>
    <s v="O Duque e Eu"/>
    <x v="11"/>
    <d v="2023-06-05T00:00:00"/>
    <d v="2023-06-06T00:00:00"/>
    <n v="5"/>
    <x v="4"/>
    <n v="288"/>
    <n v="1"/>
    <n v="288"/>
    <x v="9"/>
    <x v="1"/>
  </r>
  <r>
    <s v="O Visconde Que Me Amava"/>
    <x v="11"/>
    <d v="2023-06-07T00:00:00"/>
    <d v="2023-06-09T00:00:00"/>
    <n v="5"/>
    <x v="4"/>
    <n v="304"/>
    <n v="2"/>
    <n v="152"/>
    <x v="9"/>
    <x v="1"/>
  </r>
  <r>
    <s v="Um Perfeito Cavlheiro"/>
    <x v="11"/>
    <d v="2023-06-10T00:00:00"/>
    <d v="2023-06-12T00:00:00"/>
    <n v="3"/>
    <x v="4"/>
    <n v="304"/>
    <n v="2"/>
    <n v="152"/>
    <x v="9"/>
    <x v="1"/>
  </r>
  <r>
    <s v="Os Segredos de Colin Bridgerton"/>
    <x v="11"/>
    <d v="2023-06-13T00:00:00"/>
    <d v="2023-06-16T00:00:00"/>
    <n v="5"/>
    <x v="4"/>
    <n v="336"/>
    <n v="3"/>
    <n v="112"/>
    <x v="9"/>
    <x v="1"/>
  </r>
  <r>
    <s v="Para Sir Phillip, Com Amor"/>
    <x v="11"/>
    <d v="2023-06-17T00:00:00"/>
    <d v="2023-06-20T00:00:00"/>
    <n v="5"/>
    <x v="4"/>
    <n v="276"/>
    <n v="3"/>
    <n v="92"/>
    <x v="9"/>
    <x v="1"/>
  </r>
  <r>
    <s v="O Conde Enfeitiçado"/>
    <x v="11"/>
    <d v="2023-06-21T00:00:00"/>
    <d v="2023-06-26T00:00:00"/>
    <n v="3"/>
    <x v="4"/>
    <n v="304"/>
    <n v="5"/>
    <n v="60.8"/>
    <x v="9"/>
    <x v="1"/>
  </r>
  <r>
    <s v="Um Beijo Inesquecível"/>
    <x v="11"/>
    <d v="2023-06-27T00:00:00"/>
    <d v="2023-07-01T00:00:00"/>
    <n v="4"/>
    <x v="4"/>
    <n v="272"/>
    <n v="4"/>
    <n v="68"/>
    <x v="4"/>
    <x v="1"/>
  </r>
  <r>
    <s v="A Caminho do Altar"/>
    <x v="11"/>
    <d v="2023-07-02T00:00:00"/>
    <d v="2023-07-05T00:00:00"/>
    <n v="4"/>
    <x v="4"/>
    <n v="320"/>
    <n v="3"/>
    <n v="106.66666666666667"/>
    <x v="4"/>
    <x v="1"/>
  </r>
  <r>
    <s v="E Viveram Felizes Para Sempre"/>
    <x v="11"/>
    <d v="2023-07-06T00:00:00"/>
    <d v="2023-07-08T00:00:00"/>
    <n v="5"/>
    <x v="4"/>
    <n v="256"/>
    <n v="2"/>
    <n v="128"/>
    <x v="4"/>
    <x v="1"/>
  </r>
  <r>
    <s v="Uma Dama Fora dos Padrões"/>
    <x v="11"/>
    <d v="2024-07-01T00:00:00"/>
    <d v="2024-07-04T00:00:00"/>
    <n v="4"/>
    <x v="4"/>
    <n v="272"/>
    <n v="3"/>
    <n v="90.666666666666671"/>
    <x v="4"/>
    <x v="0"/>
  </r>
  <r>
    <s v="Um Marido de Faz de Conta"/>
    <x v="11"/>
    <d v="2024-07-05T00:00:00"/>
    <d v="2024-07-07T00:00:00"/>
    <n v="5"/>
    <x v="4"/>
    <n v="304"/>
    <n v="2"/>
    <n v="152"/>
    <x v="4"/>
    <x v="0"/>
  </r>
  <r>
    <s v="Um Cavalheiro a Bordo"/>
    <x v="11"/>
    <d v="2024-07-08T00:00:00"/>
    <d v="2024-07-12T00:00:00"/>
    <n v="4"/>
    <x v="4"/>
    <n v="288"/>
    <n v="4"/>
    <n v="72"/>
    <x v="4"/>
    <x v="0"/>
  </r>
  <r>
    <s v="Uma Noiva Rebelde"/>
    <x v="11"/>
    <d v="2024-07-13T00:00:00"/>
    <d v="2024-07-16T00:00:00"/>
    <n v="4"/>
    <x v="4"/>
    <n v="272"/>
    <n v="3"/>
    <n v="90.666666666666671"/>
    <x v="4"/>
    <x v="0"/>
  </r>
  <r>
    <s v="Simplesmente o Paraíso"/>
    <x v="11"/>
    <d v="2024-07-18T00:00:00"/>
    <d v="2024-07-21T00:00:00"/>
    <n v="4"/>
    <x v="4"/>
    <n v="272"/>
    <n v="3"/>
    <n v="90.666666666666671"/>
    <x v="4"/>
    <x v="0"/>
  </r>
  <r>
    <s v="Uma Noite Como Esta"/>
    <x v="11"/>
    <d v="2024-07-22T00:00:00"/>
    <d v="2024-07-24T00:00:00"/>
    <n v="5"/>
    <x v="4"/>
    <n v="272"/>
    <n v="2"/>
    <n v="136"/>
    <x v="4"/>
    <x v="0"/>
  </r>
  <r>
    <s v="A Soma de Todos os Beijos"/>
    <x v="11"/>
    <d v="2024-07-25T00:00:00"/>
    <d v="2024-07-29T00:00:00"/>
    <n v="4"/>
    <x v="4"/>
    <n v="272"/>
    <n v="4"/>
    <n v="68"/>
    <x v="4"/>
    <x v="0"/>
  </r>
  <r>
    <s v="Os Mistérios de Sir Richard"/>
    <x v="11"/>
    <d v="2024-07-30T00:00:00"/>
    <d v="2024-08-02T00:00:00"/>
    <n v="4"/>
    <x v="4"/>
    <n v="280"/>
    <n v="3"/>
    <n v="93.333333333333329"/>
    <x v="1"/>
    <x v="0"/>
  </r>
  <r>
    <s v="Mais Lindo Que a Lua"/>
    <x v="11"/>
    <d v="2024-08-03T00:00:00"/>
    <d v="2024-08-06T00:00:00"/>
    <n v="4"/>
    <x v="4"/>
    <n v="272"/>
    <n v="3"/>
    <n v="90.666666666666671"/>
    <x v="1"/>
    <x v="0"/>
  </r>
  <r>
    <s v="Mais Forte Que o Sol"/>
    <x v="11"/>
    <d v="2024-08-07T00:00:00"/>
    <d v="2024-08-10T00:00:00"/>
    <n v="4"/>
    <x v="4"/>
    <n v="288"/>
    <n v="3"/>
    <n v="96"/>
    <x v="1"/>
    <x v="0"/>
  </r>
  <r>
    <s v="Como Agarrar Uma Herdeira"/>
    <x v="11"/>
    <d v="2024-08-11T00:00:00"/>
    <d v="2024-08-14T00:00:00"/>
    <n v="4"/>
    <x v="4"/>
    <n v="304"/>
    <n v="3"/>
    <n v="101.33333333333333"/>
    <x v="1"/>
    <x v="0"/>
  </r>
  <r>
    <s v="Como Se Casar Com Um Marquês"/>
    <x v="11"/>
    <d v="2024-08-15T00:00:00"/>
    <d v="2024-08-19T00:00:00"/>
    <n v="4"/>
    <x v="4"/>
    <n v="320"/>
    <n v="4"/>
    <n v="80"/>
    <x v="1"/>
    <x v="0"/>
  </r>
  <r>
    <s v="O Segredo da Empregada"/>
    <x v="0"/>
    <d v="2024-10-16T00:00:00"/>
    <d v="2024-10-20T00:00:00"/>
    <n v="4"/>
    <x v="0"/>
    <n v="288"/>
    <n v="4"/>
    <n v="72"/>
    <x v="2"/>
    <x v="0"/>
  </r>
  <r>
    <s v="A Empregada Está de Olho"/>
    <x v="0"/>
    <d v="2024-10-21T00:00:00"/>
    <d v="2024-10-25T00:00:00"/>
    <n v="3"/>
    <x v="0"/>
    <n v="336"/>
    <n v="4"/>
    <n v="84"/>
    <x v="2"/>
    <x v="0"/>
  </r>
  <r>
    <s v="Trípico"/>
    <x v="12"/>
    <d v="2023-05-04T00:00:00"/>
    <d v="2023-05-07T00:00:00"/>
    <n v="5"/>
    <x v="0"/>
    <n v="385"/>
    <n v="3"/>
    <n v="128.33333333333334"/>
    <x v="7"/>
    <x v="1"/>
  </r>
  <r>
    <s v="Fissura"/>
    <x v="12"/>
    <d v="2023-05-08T00:00:00"/>
    <d v="2023-05-11T00:00:00"/>
    <n v="5"/>
    <x v="0"/>
    <n v="498"/>
    <n v="3"/>
    <n v="166"/>
    <x v="7"/>
    <x v="1"/>
  </r>
  <r>
    <s v="Gênese"/>
    <x v="12"/>
    <d v="2023-05-12T00:00:00"/>
    <d v="2023-05-15T00:00:00"/>
    <n v="5"/>
    <x v="0"/>
    <n v="490"/>
    <n v="3"/>
    <n v="163.33333333333334"/>
    <x v="7"/>
    <x v="1"/>
  </r>
  <r>
    <s v="Destroçados"/>
    <x v="12"/>
    <d v="2023-05-16T00:00:00"/>
    <d v="2023-05-18T00:00:00"/>
    <n v="5"/>
    <x v="0"/>
    <n v="448"/>
    <n v="2"/>
    <n v="224"/>
    <x v="7"/>
    <x v="1"/>
  </r>
  <r>
    <s v="Esposa Perfeita"/>
    <x v="12"/>
    <d v="2023-05-19T00:00:00"/>
    <d v="2023-05-23T00:00:00"/>
    <n v="4"/>
    <x v="0"/>
    <n v="464"/>
    <n v="4"/>
    <n v="116"/>
    <x v="7"/>
    <x v="1"/>
  </r>
  <r>
    <s v="A Última Viúva"/>
    <x v="12"/>
    <d v="2023-05-24T00:00:00"/>
    <d v="2023-05-27T00:00:00"/>
    <n v="4"/>
    <x v="0"/>
    <n v="416"/>
    <n v="3"/>
    <n v="138.66666666666666"/>
    <x v="7"/>
    <x v="1"/>
  </r>
  <r>
    <s v="A Garota dos Olhos Azuis"/>
    <x v="12"/>
    <d v="2023-10-01T00:00:00"/>
    <d v="2023-10-02T00:00:00"/>
    <n v="5"/>
    <x v="0"/>
    <n v="130"/>
    <n v="1"/>
    <n v="130"/>
    <x v="2"/>
    <x v="1"/>
  </r>
  <r>
    <s v="Flores Partidas"/>
    <x v="12"/>
    <d v="2023-10-03T00:00:00"/>
    <d v="2023-10-06T00:00:00"/>
    <n v="5"/>
    <x v="0"/>
    <n v="464"/>
    <n v="3"/>
    <n v="154.66666666666666"/>
    <x v="2"/>
    <x v="1"/>
  </r>
  <r>
    <s v="Entre Quatro Paredes"/>
    <x v="13"/>
    <d v="2023-10-07T00:00:00"/>
    <d v="2023-10-09T00:00:00"/>
    <n v="5"/>
    <x v="0"/>
    <n v="266"/>
    <n v="2"/>
    <n v="133"/>
    <x v="2"/>
    <x v="1"/>
  </r>
  <r>
    <s v="É Assim Que Acaba"/>
    <x v="2"/>
    <d v="2025-03-03T00:00:00"/>
    <d v="2025-03-06T00:00:00"/>
    <n v="5"/>
    <x v="2"/>
    <n v="368"/>
    <n v="3"/>
    <n v="122.66666666666667"/>
    <x v="5"/>
    <x v="2"/>
  </r>
  <r>
    <s v="O Lado Feio do Amor"/>
    <x v="2"/>
    <d v="2025-03-07T00:00:00"/>
    <d v="2025-03-10T00:00:00"/>
    <n v="5"/>
    <x v="2"/>
    <n v="336"/>
    <n v="3"/>
    <n v="112"/>
    <x v="5"/>
    <x v="2"/>
  </r>
  <r>
    <s v="É Assim que Começa"/>
    <x v="2"/>
    <d v="2025-03-11T00:00:00"/>
    <d v="2025-03-15T00:00:00"/>
    <n v="5"/>
    <x v="2"/>
    <n v="336"/>
    <n v="4"/>
    <n v="84"/>
    <x v="5"/>
    <x v="2"/>
  </r>
  <r>
    <s v="Novembro, 9"/>
    <x v="2"/>
    <d v="2024-03-16T00:00:00"/>
    <d v="2024-03-18T00:00:00"/>
    <n v="4"/>
    <x v="2"/>
    <n v="352"/>
    <n v="2"/>
    <n v="176"/>
    <x v="5"/>
    <x v="0"/>
  </r>
  <r>
    <s v="Até o Verão Terminar"/>
    <x v="2"/>
    <d v="2024-11-14T00:00:00"/>
    <d v="2024-11-16T00:00:00"/>
    <n v="5"/>
    <x v="2"/>
    <n v="336"/>
    <n v="2"/>
    <n v="168"/>
    <x v="0"/>
    <x v="0"/>
  </r>
  <r>
    <s v="Todas as Suas (im)perfeições"/>
    <x v="2"/>
    <d v="2024-11-17T00:00:00"/>
    <d v="2024-11-19T00:00:00"/>
    <n v="5"/>
    <x v="2"/>
    <n v="304"/>
    <n v="2"/>
    <n v="152"/>
    <x v="0"/>
    <x v="0"/>
  </r>
  <r>
    <s v="Uma Segunda Chance"/>
    <x v="2"/>
    <d v="2024-11-20T00:00:00"/>
    <d v="2024-11-25T00:00:00"/>
    <n v="4"/>
    <x v="2"/>
    <n v="368"/>
    <n v="5"/>
    <n v="73.599999999999994"/>
    <x v="0"/>
    <x v="0"/>
  </r>
  <r>
    <s v="Tarde Demais"/>
    <x v="2"/>
    <d v="2023-04-01T00:00:00"/>
    <d v="2023-04-03T00:00:00"/>
    <n v="5"/>
    <x v="2"/>
    <n v="384"/>
    <n v="2"/>
    <n v="192"/>
    <x v="6"/>
    <x v="1"/>
  </r>
  <r>
    <s v="Um Caso Perdido"/>
    <x v="2"/>
    <d v="2023-04-04T00:00:00"/>
    <d v="2023-04-07T00:00:00"/>
    <n v="4"/>
    <x v="2"/>
    <n v="384"/>
    <n v="3"/>
    <n v="128"/>
    <x v="6"/>
    <x v="1"/>
  </r>
  <r>
    <s v="Em Busca de Cinderela"/>
    <x v="2"/>
    <d v="2023-04-08T00:00:00"/>
    <d v="2023-04-09T00:00:00"/>
    <n v="3"/>
    <x v="2"/>
    <n v="160"/>
    <n v="1"/>
    <n v="160"/>
    <x v="6"/>
    <x v="1"/>
  </r>
  <r>
    <s v="Talvez um Dia"/>
    <x v="2"/>
    <d v="2023-04-10T00:00:00"/>
    <d v="2023-04-14T00:00:00"/>
    <n v="1"/>
    <x v="2"/>
    <n v="368"/>
    <n v="4"/>
    <n v="92"/>
    <x v="6"/>
    <x v="1"/>
  </r>
  <r>
    <s v="Métrica"/>
    <x v="2"/>
    <d v="2025-04-02T00:00:00"/>
    <d v="2025-04-07T00:00:00"/>
    <n v="4"/>
    <x v="2"/>
    <n v="304"/>
    <n v="5"/>
    <n v="60.8"/>
    <x v="6"/>
    <x v="2"/>
  </r>
  <r>
    <s v="Se não Fosse Você"/>
    <x v="2"/>
    <d v="2025-07-14T00:00:00"/>
    <d v="2025-07-18T00:00:00"/>
    <n v="5"/>
    <x v="2"/>
    <n v="400"/>
    <n v="4"/>
    <n v="100"/>
    <x v="4"/>
    <x v="2"/>
  </r>
  <r>
    <s v="Pausa"/>
    <x v="2"/>
    <d v="2025-04-08T00:00:00"/>
    <d v="2025-04-12T00:00:00"/>
    <n v="4"/>
    <x v="2"/>
    <n v="301"/>
    <n v="4"/>
    <n v="75.25"/>
    <x v="6"/>
    <x v="2"/>
  </r>
  <r>
    <s v="Nunca Jamais"/>
    <x v="2"/>
    <d v="2023-12-02T00:00:00"/>
    <d v="2023-12-05T00:00:00"/>
    <n v="4"/>
    <x v="2"/>
    <n v="192"/>
    <n v="3"/>
    <n v="64"/>
    <x v="10"/>
    <x v="1"/>
  </r>
  <r>
    <s v="Essa Garota"/>
    <x v="2"/>
    <d v="2025-04-13T00:00:00"/>
    <d v="2025-04-16T00:00:00"/>
    <n v="4"/>
    <x v="2"/>
    <n v="336"/>
    <n v="3"/>
    <n v="112"/>
    <x v="6"/>
    <x v="2"/>
  </r>
  <r>
    <s v="Nunca Jamais"/>
    <x v="2"/>
    <d v="2023-12-05T00:00:00"/>
    <d v="2023-12-06T00:00:00"/>
    <n v="4"/>
    <x v="2"/>
    <n v="192"/>
    <n v="1"/>
    <n v="192"/>
    <x v="10"/>
    <x v="1"/>
  </r>
  <r>
    <s v="A Seleção"/>
    <x v="14"/>
    <d v="2023-12-08T00:00:00"/>
    <d v="2023-12-11T00:00:00"/>
    <n v="5"/>
    <x v="2"/>
    <n v="363"/>
    <n v="3"/>
    <n v="121"/>
    <x v="10"/>
    <x v="1"/>
  </r>
  <r>
    <s v="A Elite"/>
    <x v="14"/>
    <d v="2023-12-12T00:00:00"/>
    <d v="2023-12-14T00:00:00"/>
    <n v="5"/>
    <x v="2"/>
    <n v="360"/>
    <n v="2"/>
    <n v="180"/>
    <x v="10"/>
    <x v="1"/>
  </r>
  <r>
    <s v="A Escolha"/>
    <x v="14"/>
    <d v="2023-12-15T00:00:00"/>
    <d v="2023-12-18T00:00:00"/>
    <n v="5"/>
    <x v="2"/>
    <n v="352"/>
    <n v="3"/>
    <n v="117.33333333333333"/>
    <x v="10"/>
    <x v="1"/>
  </r>
  <r>
    <s v="A Herdeira"/>
    <x v="14"/>
    <d v="2023-12-19T00:00:00"/>
    <d v="2023-12-21T00:00:00"/>
    <n v="3"/>
    <x v="2"/>
    <n v="392"/>
    <n v="2"/>
    <n v="196"/>
    <x v="10"/>
    <x v="1"/>
  </r>
  <r>
    <s v="A Coroa"/>
    <x v="14"/>
    <d v="2023-12-22T00:00:00"/>
    <d v="2023-12-26T00:00:00"/>
    <n v="4"/>
    <x v="2"/>
    <n v="312"/>
    <n v="4"/>
    <n v="78"/>
    <x v="10"/>
    <x v="1"/>
  </r>
  <r>
    <s v="Felizes para Sempre"/>
    <x v="14"/>
    <d v="2024-01-01T00:00:00"/>
    <d v="2024-01-05T00:00:00"/>
    <n v="5"/>
    <x v="2"/>
    <n v="448"/>
    <n v="4"/>
    <n v="112"/>
    <x v="11"/>
    <x v="0"/>
  </r>
  <r>
    <s v="A Sereia"/>
    <x v="14"/>
    <d v="2024-01-07T00:00:00"/>
    <d v="2024-01-11T00:00:00"/>
    <n v="4"/>
    <x v="2"/>
    <n v="328"/>
    <n v="4"/>
    <n v="8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3">
  <location ref="A3:B9" firstHeaderRow="1" firstDataRow="1" firstDataCol="1"/>
  <pivotFields count="11">
    <pivotField dataField="1" showAll="0" defaultSubtotal="0"/>
    <pivotField showAll="0"/>
    <pivotField numFmtId="14" showAll="0"/>
    <pivotField numFmtId="14" showAll="0"/>
    <pivotField numFmtId="1" showAll="0"/>
    <pivotField axis="axisRow"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ntagem de Título" fld="0" subtotal="count" baseField="0" baseItem="0"/>
  </dataFields>
  <chartFormats count="1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1">
    <pivotField dataField="1" showAll="0" defaultSubtota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axis="axisRow" showAll="0" defaultSubtotal="0">
      <items count="3">
        <item x="1"/>
        <item x="0"/>
        <item x="2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ítulo" fld="0" subtotal="count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A4" firstHeaderRow="1" firstDataRow="1" firstDataCol="0"/>
  <pivotFields count="11">
    <pivotField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dataField="1"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Items count="1">
    <i/>
  </rowItems>
  <colItems count="1">
    <i/>
  </colItems>
  <dataFields count="1">
    <dataField name="Média de Dias de leitura" fld="7" subtotal="average" baseField="0" baseItem="30404080" numFmtId="1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9">
  <location ref="A3:B16" firstHeaderRow="1" firstDataRow="1" firstDataCol="1"/>
  <pivotFields count="11">
    <pivotField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dataField="1" numFmtId="1" showAll="0"/>
    <pivotField numFmtId="1" showAll="0"/>
    <pivotField numFmtId="2" showAll="0"/>
    <pivotField axis="axisRow" showAll="0" defaultSubtotal="0">
      <items count="22">
        <item m="1" x="13"/>
        <item m="1" x="18"/>
        <item m="1" x="14"/>
        <item m="1" x="19"/>
        <item m="1" x="15"/>
        <item m="1" x="20"/>
        <item m="1" x="16"/>
        <item m="1" x="21"/>
        <item m="1" x="17"/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>
      <items count="4">
        <item x="1"/>
        <item x="0"/>
        <item x="2"/>
        <item t="default"/>
      </items>
    </pivotField>
  </pivotFields>
  <rowFields count="1">
    <field x="9"/>
  </rowFields>
  <rowItems count="1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Nº de páginas" fld="6" baseField="0" baseItem="0"/>
  </dataFields>
  <formats count="2">
    <format dxfId="27">
      <pivotArea grandRow="1" outline="0" collapsedLevelsAreSubtotals="1" fieldPosition="0"/>
    </format>
    <format dxfId="26">
      <pivotArea dataOnly="0" labelOnly="1" fieldPosition="0">
        <references count="1">
          <reference field="9" count="1">
            <x v="0"/>
          </reference>
        </references>
      </pivotArea>
    </format>
  </format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3">
  <location ref="A3:B16" firstHeaderRow="1" firstDataRow="1" firstDataCol="1"/>
  <pivotFields count="11">
    <pivotField dataField="1" showAl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axis="axisRow" showAll="0" defaultSubtotal="0">
      <items count="22">
        <item x="3"/>
        <item x="5"/>
        <item x="6"/>
        <item x="7"/>
        <item x="9"/>
        <item x="4"/>
        <item x="1"/>
        <item x="8"/>
        <item x="2"/>
        <item x="0"/>
        <item m="1" x="13"/>
        <item m="1" x="18"/>
        <item m="1" x="14"/>
        <item m="1" x="19"/>
        <item m="1" x="15"/>
        <item m="1" x="20"/>
        <item m="1" x="16"/>
        <item m="1" x="21"/>
        <item m="1" x="17"/>
        <item m="1" x="12"/>
        <item x="10"/>
        <item x="11"/>
      </items>
    </pivotField>
    <pivotField showAll="0">
      <items count="4">
        <item x="1"/>
        <item x="0"/>
        <item x="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20"/>
    </i>
    <i>
      <x v="21"/>
    </i>
    <i t="grand">
      <x/>
    </i>
  </rowItems>
  <colItems count="1">
    <i/>
  </colItems>
  <dataFields count="1">
    <dataField name="Contagem de Título" fld="0" subtotal="count" baseField="9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9" firstHeaderRow="1" firstDataRow="1" firstDataCol="1"/>
  <pivotFields count="11">
    <pivotField showAll="0" defaultSubtotal="0"/>
    <pivotField axis="axisRow" showAll="0">
      <items count="16">
        <item x="10"/>
        <item x="4"/>
        <item x="2"/>
        <item x="8"/>
        <item x="0"/>
        <item x="9"/>
        <item x="11"/>
        <item x="7"/>
        <item x="5"/>
        <item x="1"/>
        <item x="3"/>
        <item x="6"/>
        <item x="12"/>
        <item x="13"/>
        <item x="14"/>
        <item t="default"/>
      </items>
    </pivotField>
    <pivotField numFmtId="14" showAll="0"/>
    <pivotField numFmtId="14" showAll="0"/>
    <pivotField dataField="1"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Média de Nota" fld="4" subtotal="average" baseField="5" baseItem="3"/>
  </dataFields>
  <formats count="12">
    <format dxfId="25">
      <pivotArea collapsedLevelsAreSubtotals="1" fieldPosition="0">
        <references count="1">
          <reference field="1" count="1">
            <x v="7"/>
          </reference>
        </references>
      </pivotArea>
    </format>
    <format dxfId="24">
      <pivotArea collapsedLevelsAreSubtotals="1" fieldPosition="0">
        <references count="1">
          <reference field="1" count="1">
            <x v="0"/>
          </reference>
        </references>
      </pivotArea>
    </format>
    <format dxfId="23">
      <pivotArea collapsedLevelsAreSubtotals="1" fieldPosition="0">
        <references count="1">
          <reference field="1" count="1">
            <x v="1"/>
          </reference>
        </references>
      </pivotArea>
    </format>
    <format dxfId="22">
      <pivotArea collapsedLevelsAreSubtotals="1" fieldPosition="0">
        <references count="1">
          <reference field="1" count="1">
            <x v="2"/>
          </reference>
        </references>
      </pivotArea>
    </format>
    <format dxfId="21">
      <pivotArea collapsedLevelsAreSubtotals="1" fieldPosition="0">
        <references count="1">
          <reference field="1" count="1">
            <x v="3"/>
          </reference>
        </references>
      </pivotArea>
    </format>
    <format dxfId="20">
      <pivotArea collapsedLevelsAreSubtotals="1" fieldPosition="0">
        <references count="1">
          <reference field="1" count="1">
            <x v="4"/>
          </reference>
        </references>
      </pivotArea>
    </format>
    <format dxfId="19">
      <pivotArea collapsedLevelsAreSubtotals="1" fieldPosition="0">
        <references count="1">
          <reference field="1" count="1">
            <x v="5"/>
          </reference>
        </references>
      </pivotArea>
    </format>
    <format dxfId="18">
      <pivotArea collapsedLevelsAreSubtotals="1" fieldPosition="0">
        <references count="1">
          <reference field="1" count="1">
            <x v="6"/>
          </reference>
        </references>
      </pivotArea>
    </format>
    <format dxfId="17">
      <pivotArea collapsedLevelsAreSubtotals="1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9"/>
          </reference>
        </references>
      </pivotArea>
    </format>
    <format dxfId="15">
      <pivotArea collapsedLevelsAreSubtotals="1" fieldPosition="0">
        <references count="1">
          <reference field="1" count="1">
            <x v="10"/>
          </reference>
        </references>
      </pivotArea>
    </format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8">
  <location ref="A3:B19" firstHeaderRow="1" firstDataRow="1" firstDataCol="1"/>
  <pivotFields count="11">
    <pivotField dataField="1" showAll="0" defaultSubtotal="0"/>
    <pivotField axis="axisRow" showAll="0">
      <items count="16">
        <item x="10"/>
        <item x="4"/>
        <item x="2"/>
        <item x="8"/>
        <item x="0"/>
        <item x="9"/>
        <item x="11"/>
        <item x="7"/>
        <item x="5"/>
        <item x="1"/>
        <item x="3"/>
        <item x="6"/>
        <item x="12"/>
        <item x="13"/>
        <item x="14"/>
        <item t="default"/>
      </items>
    </pivotField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agem de Título" fld="0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A3:A4" firstHeaderRow="1" firstDataRow="1" firstDataCol="0"/>
  <pivotFields count="11">
    <pivotField showAll="0" defaultSubtotal="0"/>
    <pivotField showAll="0"/>
    <pivotField numFmtId="14" showAll="0"/>
    <pivotField numFmtId="14" showAll="0"/>
    <pivotField numFmtId="1" showAll="0"/>
    <pivotField showAll="0">
      <items count="7">
        <item x="1"/>
        <item x="2"/>
        <item x="4"/>
        <item x="3"/>
        <item m="1" x="5"/>
        <item x="0"/>
        <item t="default"/>
      </items>
    </pivotField>
    <pivotField dataField="1" numFmtId="1" showAll="0"/>
    <pivotField numFmtId="1" showAll="0"/>
    <pivotField numFmtId="2" showAll="0"/>
    <pivotField showAll="0" defaultSubtotal="0"/>
    <pivotField showAll="0" defaultSubtotal="0">
      <items count="3">
        <item x="1"/>
        <item x="0"/>
        <item x="2"/>
      </items>
    </pivotField>
  </pivotFields>
  <rowItems count="1">
    <i/>
  </rowItems>
  <colItems count="1">
    <i/>
  </colItems>
  <dataFields count="1">
    <dataField name="Soma de Nº de páginas" fld="6" baseField="0" baseItem="0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4" name="Fim da leitura">
      <autoFilter ref="A1">
        <filterColumn colId="0">
          <customFilters and="1">
            <customFilter operator="greaterThanOrEqual" val="45809"/>
            <customFilter operator="lessThanOrEqual" val="458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9" name="Tabela dinâmica2"/>
    <pivotTable tabId="7" name="Tabela dinâmica1"/>
    <pivotTable tabId="5" name="Tabela dinâmica3"/>
    <pivotTable tabId="3" name="Tabela dinâmica2"/>
    <pivotTable tabId="2" name="Tabela dinâmica1"/>
    <pivotTable tabId="6" name="Tabela dinâmica4"/>
    <pivotTable tabId="13" name="Tabela dinâmica2"/>
    <pivotTable tabId="14" name="Tabela dinâmica3"/>
  </pivotTables>
  <data>
    <tabular pivotCacheId="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" sourceName="Gênero">
  <pivotTables>
    <pivotTable tabId="2" name="Tabela dinâmica1"/>
    <pivotTable tabId="3" name="Tabela dinâmica2"/>
    <pivotTable tabId="9" name="Tabela dinâmica2"/>
    <pivotTable tabId="13" name="Tabela dinâmica2"/>
    <pivotTable tabId="14" name="Tabela dinâmica3"/>
    <pivotTable tabId="5" name="Tabela dinâmica3"/>
    <pivotTable tabId="6" name="Tabela dinâmica4"/>
    <pivotTable tabId="7" name="Tabela dinâmica1"/>
  </pivotTables>
  <data>
    <tabular pivotCacheId="2">
      <items count="6">
        <i x="1" s="1"/>
        <i x="2" s="1"/>
        <i x="4" s="1"/>
        <i x="3" s="1"/>
        <i x="0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2" cache="SegmentaçãodeDados_Ano1" caption="Ano" columnCount="3" style="Estilo de Segmentação de Dados 1" rowHeight="234950"/>
  <slicer name="Gênero 1" cache="SegmentaçãodeDados_Gênero" caption="Gênero" columnCount="3" style="Estilo de Segmentação de Dados 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ênero" cache="SegmentaçãodeDados_Gênero" caption="Gênero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1" caption="Ano" rowHeight="234950"/>
</slicers>
</file>

<file path=xl/tables/table1.xml><?xml version="1.0" encoding="utf-8"?>
<table xmlns="http://schemas.openxmlformats.org/spreadsheetml/2006/main" id="2" name="Tabela13" displayName="Tabela13" ref="A1:K111" totalsRowShown="0" dataDxfId="12" tableBorderDxfId="11">
  <autoFilter ref="A1:K111"/>
  <tableColumns count="11">
    <tableColumn id="1" name="Título" dataDxfId="10"/>
    <tableColumn id="2" name="Autor" dataDxfId="9"/>
    <tableColumn id="3" name="Inicio da leitura" dataDxfId="8"/>
    <tableColumn id="4" name="Fim da leitura" dataDxfId="7"/>
    <tableColumn id="5" name="Nota" dataDxfId="6"/>
    <tableColumn id="6" name="Gênero" dataDxfId="5"/>
    <tableColumn id="7" name="Nº de páginas" dataDxfId="4"/>
    <tableColumn id="8" name="Dias de leitura" dataDxfId="3">
      <calculatedColumnFormula>D2-C2</calculatedColumnFormula>
    </tableColumn>
    <tableColumn id="9" name="Pace(Páginas/Dias" dataDxfId="2">
      <calculatedColumnFormula>G2/H2</calculatedColumnFormula>
    </tableColumn>
    <tableColumn id="12" name="Mês" dataDxfId="1">
      <calculatedColumnFormula>TEXT(D2,"mmm")</calculatedColumnFormula>
    </tableColumn>
    <tableColumn id="10" name="Ano" dataDxfId="0">
      <calculatedColumnFormula>TEXT(D2,"aaaa")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K111" totalsRowShown="0" dataDxfId="41" tableBorderDxfId="40">
  <autoFilter ref="A1:K111"/>
  <tableColumns count="11">
    <tableColumn id="1" name="Título" dataDxfId="39"/>
    <tableColumn id="2" name="Autor" dataDxfId="38"/>
    <tableColumn id="3" name="Inicio da leitura" dataDxfId="37"/>
    <tableColumn id="4" name="Fim da leitura" dataDxfId="36"/>
    <tableColumn id="5" name="Nota" dataDxfId="35"/>
    <tableColumn id="6" name="Gênero" dataDxfId="34"/>
    <tableColumn id="7" name="Nº de páginas" dataDxfId="33"/>
    <tableColumn id="8" name="Dias de leitura" dataDxfId="32">
      <calculatedColumnFormula>D2-C2</calculatedColumnFormula>
    </tableColumn>
    <tableColumn id="9" name="Pace(Páginas/Dias" dataDxfId="31">
      <calculatedColumnFormula>G2/H2</calculatedColumnFormula>
    </tableColumn>
    <tableColumn id="12" name="Mês" dataDxfId="30">
      <calculatedColumnFormula>TEXT(D2,"mmm")</calculatedColumnFormula>
    </tableColumn>
    <tableColumn id="10" name="Ano" dataDxfId="29">
      <calculatedColumnFormula>TEXT(D2,"aaaa")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showGridLines="0" showRowColHeaders="0" tabSelected="1" workbookViewId="0"/>
  </sheetViews>
  <sheetFormatPr defaultRowHeight="14.4" x14ac:dyDescent="0.3"/>
  <cols>
    <col min="1" max="1" width="11.33203125" style="2" customWidth="1"/>
    <col min="2" max="2" width="10.77734375" style="2" customWidth="1"/>
    <col min="3" max="3" width="16.33203125" style="3" customWidth="1"/>
    <col min="4" max="4" width="14.5546875" style="3" customWidth="1"/>
    <col min="5" max="5" width="8.88671875" style="5"/>
    <col min="6" max="6" width="9" style="2" customWidth="1"/>
    <col min="7" max="7" width="14.88671875" style="5" customWidth="1"/>
    <col min="8" max="8" width="15" style="5" customWidth="1"/>
    <col min="9" max="10" width="18.77734375" style="4" customWidth="1"/>
    <col min="11" max="11" width="11.109375" style="17" customWidth="1"/>
    <col min="12" max="16384" width="8.88671875" style="1"/>
  </cols>
  <sheetData>
    <row r="1" spans="1:15" x14ac:dyDescent="0.3">
      <c r="A1" s="36" t="s">
        <v>89</v>
      </c>
      <c r="B1" s="9" t="s">
        <v>0</v>
      </c>
      <c r="C1" s="10" t="s">
        <v>1</v>
      </c>
      <c r="D1" s="10" t="s">
        <v>2</v>
      </c>
      <c r="E1" s="11" t="s">
        <v>3</v>
      </c>
      <c r="F1" s="9" t="s">
        <v>4</v>
      </c>
      <c r="G1" s="11" t="s">
        <v>5</v>
      </c>
      <c r="H1" s="11" t="s">
        <v>6</v>
      </c>
      <c r="I1" s="12" t="s">
        <v>7</v>
      </c>
      <c r="J1" s="12" t="s">
        <v>97</v>
      </c>
      <c r="K1" s="16" t="s">
        <v>94</v>
      </c>
    </row>
    <row r="2" spans="1:15" ht="28.8" x14ac:dyDescent="0.3">
      <c r="A2" s="19" t="s">
        <v>9</v>
      </c>
      <c r="B2" s="20" t="s">
        <v>10</v>
      </c>
      <c r="C2" s="21">
        <v>45623</v>
      </c>
      <c r="D2" s="21">
        <v>45626</v>
      </c>
      <c r="E2" s="22">
        <v>3</v>
      </c>
      <c r="F2" s="20" t="s">
        <v>124</v>
      </c>
      <c r="G2" s="22">
        <v>308</v>
      </c>
      <c r="H2" s="22">
        <f>D2-C2</f>
        <v>3</v>
      </c>
      <c r="I2" s="23">
        <f>G2/H2</f>
        <v>102.66666666666667</v>
      </c>
      <c r="J2" s="23" t="str">
        <f t="shared" ref="J2:J65" si="0">TEXT(D2,"mmm")</f>
        <v>nov</v>
      </c>
      <c r="K2" s="24" t="str">
        <f t="shared" ref="K2:K65" si="1">TEXT(D2,"aaaa")</f>
        <v>2024</v>
      </c>
    </row>
    <row r="3" spans="1:15" ht="28.8" x14ac:dyDescent="0.3">
      <c r="A3" s="25" t="s">
        <v>8</v>
      </c>
      <c r="B3" s="26" t="s">
        <v>17</v>
      </c>
      <c r="C3" s="27">
        <v>45140</v>
      </c>
      <c r="D3" s="27">
        <v>45144</v>
      </c>
      <c r="E3" s="28">
        <v>5</v>
      </c>
      <c r="F3" s="26" t="s">
        <v>13</v>
      </c>
      <c r="G3" s="28">
        <v>416</v>
      </c>
      <c r="H3" s="28">
        <f>D3-C3</f>
        <v>4</v>
      </c>
      <c r="I3" s="29">
        <f>G3/H3</f>
        <v>104</v>
      </c>
      <c r="J3" s="29" t="str">
        <f t="shared" si="0"/>
        <v>ago</v>
      </c>
      <c r="K3" s="30" t="str">
        <f t="shared" si="1"/>
        <v>2023</v>
      </c>
    </row>
    <row r="4" spans="1:15" ht="28.8" x14ac:dyDescent="0.3">
      <c r="A4" s="20" t="s">
        <v>12</v>
      </c>
      <c r="B4" s="20" t="s">
        <v>10</v>
      </c>
      <c r="C4" s="21">
        <v>45566</v>
      </c>
      <c r="D4" s="21">
        <v>45580</v>
      </c>
      <c r="E4" s="22">
        <v>5</v>
      </c>
      <c r="F4" s="20" t="s">
        <v>124</v>
      </c>
      <c r="G4" s="22">
        <v>304</v>
      </c>
      <c r="H4" s="22">
        <f>D4-C4</f>
        <v>14</v>
      </c>
      <c r="I4" s="23">
        <f>G4/H4</f>
        <v>21.714285714285715</v>
      </c>
      <c r="J4" s="23" t="str">
        <f t="shared" si="0"/>
        <v>out</v>
      </c>
      <c r="K4" s="24" t="str">
        <f t="shared" si="1"/>
        <v>2024</v>
      </c>
    </row>
    <row r="5" spans="1:15" ht="28.8" x14ac:dyDescent="0.3">
      <c r="A5" s="26" t="s">
        <v>14</v>
      </c>
      <c r="B5" s="26" t="s">
        <v>15</v>
      </c>
      <c r="C5" s="27">
        <v>45322</v>
      </c>
      <c r="D5" s="27">
        <v>45325</v>
      </c>
      <c r="E5" s="28">
        <v>5</v>
      </c>
      <c r="F5" s="26" t="s">
        <v>124</v>
      </c>
      <c r="G5" s="28">
        <v>333</v>
      </c>
      <c r="H5" s="28">
        <f t="shared" ref="H5:H64" si="2">D5-C5</f>
        <v>3</v>
      </c>
      <c r="I5" s="29">
        <f t="shared" ref="I5:I68" si="3">G5/H5</f>
        <v>111</v>
      </c>
      <c r="J5" s="29" t="str">
        <f t="shared" si="0"/>
        <v>fev</v>
      </c>
      <c r="K5" s="30" t="str">
        <f t="shared" si="1"/>
        <v>2024</v>
      </c>
    </row>
    <row r="6" spans="1:15" ht="28.8" x14ac:dyDescent="0.3">
      <c r="A6" s="20" t="s">
        <v>16</v>
      </c>
      <c r="B6" s="20" t="s">
        <v>17</v>
      </c>
      <c r="C6" s="21">
        <v>45151</v>
      </c>
      <c r="D6" s="21">
        <v>45153</v>
      </c>
      <c r="E6" s="22">
        <v>5</v>
      </c>
      <c r="F6" s="20" t="s">
        <v>13</v>
      </c>
      <c r="G6" s="22">
        <v>464</v>
      </c>
      <c r="H6" s="22">
        <f t="shared" si="2"/>
        <v>2</v>
      </c>
      <c r="I6" s="23">
        <f t="shared" si="3"/>
        <v>232</v>
      </c>
      <c r="J6" s="23" t="str">
        <f t="shared" si="0"/>
        <v>ago</v>
      </c>
      <c r="K6" s="24" t="str">
        <f t="shared" si="1"/>
        <v>2023</v>
      </c>
    </row>
    <row r="7" spans="1:15" ht="28.8" x14ac:dyDescent="0.3">
      <c r="A7" s="26" t="s">
        <v>18</v>
      </c>
      <c r="B7" s="26" t="s">
        <v>17</v>
      </c>
      <c r="C7" s="27">
        <v>45144</v>
      </c>
      <c r="D7" s="27">
        <v>45150</v>
      </c>
      <c r="E7" s="28">
        <v>5</v>
      </c>
      <c r="F7" s="26" t="s">
        <v>13</v>
      </c>
      <c r="G7" s="28">
        <v>432</v>
      </c>
      <c r="H7" s="28">
        <f t="shared" si="2"/>
        <v>6</v>
      </c>
      <c r="I7" s="29">
        <f t="shared" si="3"/>
        <v>72</v>
      </c>
      <c r="J7" s="29" t="str">
        <f t="shared" si="0"/>
        <v>ago</v>
      </c>
      <c r="K7" s="30" t="str">
        <f t="shared" si="1"/>
        <v>2023</v>
      </c>
      <c r="O7" s="1" t="s">
        <v>93</v>
      </c>
    </row>
    <row r="8" spans="1:15" ht="28.8" x14ac:dyDescent="0.3">
      <c r="A8" s="20" t="s">
        <v>19</v>
      </c>
      <c r="B8" s="20" t="s">
        <v>17</v>
      </c>
      <c r="C8" s="21">
        <v>45154</v>
      </c>
      <c r="D8" s="21">
        <v>45157</v>
      </c>
      <c r="E8" s="22">
        <v>5</v>
      </c>
      <c r="F8" s="20" t="s">
        <v>13</v>
      </c>
      <c r="G8" s="22">
        <v>567</v>
      </c>
      <c r="H8" s="22">
        <f t="shared" si="2"/>
        <v>3</v>
      </c>
      <c r="I8" s="23">
        <f t="shared" si="3"/>
        <v>189</v>
      </c>
      <c r="J8" s="23" t="str">
        <f t="shared" si="0"/>
        <v>ago</v>
      </c>
      <c r="K8" s="24" t="str">
        <f t="shared" si="1"/>
        <v>2023</v>
      </c>
    </row>
    <row r="9" spans="1:15" ht="28.8" x14ac:dyDescent="0.3">
      <c r="A9" s="26" t="s">
        <v>20</v>
      </c>
      <c r="B9" s="26" t="s">
        <v>21</v>
      </c>
      <c r="C9" s="27">
        <v>45852</v>
      </c>
      <c r="D9" s="27">
        <v>45854</v>
      </c>
      <c r="E9" s="28">
        <v>4</v>
      </c>
      <c r="F9" s="26" t="s">
        <v>22</v>
      </c>
      <c r="G9" s="28">
        <v>512</v>
      </c>
      <c r="H9" s="28">
        <f t="shared" si="2"/>
        <v>2</v>
      </c>
      <c r="I9" s="29">
        <f t="shared" si="3"/>
        <v>256</v>
      </c>
      <c r="J9" s="29" t="str">
        <f t="shared" si="0"/>
        <v>jul</v>
      </c>
      <c r="K9" s="30" t="str">
        <f t="shared" si="1"/>
        <v>2025</v>
      </c>
    </row>
    <row r="10" spans="1:15" ht="43.2" x14ac:dyDescent="0.3">
      <c r="A10" s="20" t="s">
        <v>23</v>
      </c>
      <c r="B10" s="20" t="s">
        <v>21</v>
      </c>
      <c r="C10" s="21">
        <v>45855</v>
      </c>
      <c r="D10" s="21">
        <v>45857</v>
      </c>
      <c r="E10" s="22">
        <v>4</v>
      </c>
      <c r="F10" s="20" t="s">
        <v>22</v>
      </c>
      <c r="G10" s="22">
        <v>384</v>
      </c>
      <c r="H10" s="22">
        <f t="shared" si="2"/>
        <v>2</v>
      </c>
      <c r="I10" s="23">
        <f t="shared" si="3"/>
        <v>192</v>
      </c>
      <c r="J10" s="23" t="str">
        <f t="shared" si="0"/>
        <v>jul</v>
      </c>
      <c r="K10" s="24" t="str">
        <f t="shared" si="1"/>
        <v>2025</v>
      </c>
    </row>
    <row r="11" spans="1:15" ht="28.8" x14ac:dyDescent="0.3">
      <c r="A11" s="26" t="s">
        <v>24</v>
      </c>
      <c r="B11" s="26" t="s">
        <v>21</v>
      </c>
      <c r="C11" s="27">
        <v>45857</v>
      </c>
      <c r="D11" s="27">
        <v>45861</v>
      </c>
      <c r="E11" s="28">
        <v>4</v>
      </c>
      <c r="F11" s="26" t="s">
        <v>22</v>
      </c>
      <c r="G11" s="28">
        <v>432</v>
      </c>
      <c r="H11" s="28">
        <f t="shared" si="2"/>
        <v>4</v>
      </c>
      <c r="I11" s="29">
        <f t="shared" si="3"/>
        <v>108</v>
      </c>
      <c r="J11" s="29" t="str">
        <f t="shared" si="0"/>
        <v>jul</v>
      </c>
      <c r="K11" s="30" t="str">
        <f t="shared" si="1"/>
        <v>2025</v>
      </c>
    </row>
    <row r="12" spans="1:15" ht="28.8" x14ac:dyDescent="0.3">
      <c r="A12" s="20" t="s">
        <v>25</v>
      </c>
      <c r="B12" s="20" t="s">
        <v>26</v>
      </c>
      <c r="C12" s="21">
        <v>45353</v>
      </c>
      <c r="D12" s="21">
        <v>45354</v>
      </c>
      <c r="E12" s="22">
        <v>4</v>
      </c>
      <c r="F12" s="20" t="s">
        <v>13</v>
      </c>
      <c r="G12" s="22">
        <v>264</v>
      </c>
      <c r="H12" s="22">
        <f t="shared" si="2"/>
        <v>1</v>
      </c>
      <c r="I12" s="23">
        <f t="shared" si="3"/>
        <v>264</v>
      </c>
      <c r="J12" s="23" t="str">
        <f t="shared" si="0"/>
        <v>mar</v>
      </c>
      <c r="K12" s="24" t="str">
        <f t="shared" si="1"/>
        <v>2024</v>
      </c>
    </row>
    <row r="13" spans="1:15" ht="28.8" x14ac:dyDescent="0.3">
      <c r="A13" s="26" t="s">
        <v>27</v>
      </c>
      <c r="B13" s="26" t="s">
        <v>26</v>
      </c>
      <c r="C13" s="27">
        <v>45355</v>
      </c>
      <c r="D13" s="27">
        <v>45357</v>
      </c>
      <c r="E13" s="28">
        <v>4</v>
      </c>
      <c r="F13" s="26" t="s">
        <v>13</v>
      </c>
      <c r="G13" s="28">
        <v>285</v>
      </c>
      <c r="H13" s="28">
        <f t="shared" si="2"/>
        <v>2</v>
      </c>
      <c r="I13" s="29">
        <f t="shared" si="3"/>
        <v>142.5</v>
      </c>
      <c r="J13" s="29" t="str">
        <f t="shared" si="0"/>
        <v>mar</v>
      </c>
      <c r="K13" s="30" t="str">
        <f t="shared" si="1"/>
        <v>2024</v>
      </c>
    </row>
    <row r="14" spans="1:15" ht="28.8" x14ac:dyDescent="0.3">
      <c r="A14" s="20" t="s">
        <v>28</v>
      </c>
      <c r="B14" s="20" t="s">
        <v>26</v>
      </c>
      <c r="C14" s="21">
        <v>45358</v>
      </c>
      <c r="D14" s="21">
        <v>45359</v>
      </c>
      <c r="E14" s="22">
        <v>4</v>
      </c>
      <c r="F14" s="20" t="s">
        <v>13</v>
      </c>
      <c r="G14" s="22">
        <v>304</v>
      </c>
      <c r="H14" s="22">
        <f t="shared" si="2"/>
        <v>1</v>
      </c>
      <c r="I14" s="23">
        <f t="shared" si="3"/>
        <v>304</v>
      </c>
      <c r="J14" s="23" t="str">
        <f t="shared" si="0"/>
        <v>mar</v>
      </c>
      <c r="K14" s="24" t="str">
        <f t="shared" si="1"/>
        <v>2024</v>
      </c>
    </row>
    <row r="15" spans="1:15" ht="28.8" x14ac:dyDescent="0.3">
      <c r="A15" s="26" t="s">
        <v>29</v>
      </c>
      <c r="B15" s="26" t="s">
        <v>26</v>
      </c>
      <c r="C15" s="27">
        <v>45360</v>
      </c>
      <c r="D15" s="27">
        <v>45363</v>
      </c>
      <c r="E15" s="28">
        <v>4</v>
      </c>
      <c r="F15" s="26" t="s">
        <v>13</v>
      </c>
      <c r="G15" s="28">
        <v>301</v>
      </c>
      <c r="H15" s="28">
        <f t="shared" si="2"/>
        <v>3</v>
      </c>
      <c r="I15" s="29">
        <f t="shared" si="3"/>
        <v>100.33333333333333</v>
      </c>
      <c r="J15" s="29" t="str">
        <f t="shared" si="0"/>
        <v>mar</v>
      </c>
      <c r="K15" s="30" t="str">
        <f t="shared" si="1"/>
        <v>2024</v>
      </c>
    </row>
    <row r="16" spans="1:15" ht="28.8" x14ac:dyDescent="0.3">
      <c r="A16" s="20" t="s">
        <v>30</v>
      </c>
      <c r="B16" s="20" t="s">
        <v>31</v>
      </c>
      <c r="C16" s="21">
        <v>45394</v>
      </c>
      <c r="D16" s="21">
        <v>45396</v>
      </c>
      <c r="E16" s="22">
        <v>5</v>
      </c>
      <c r="F16" s="20" t="s">
        <v>13</v>
      </c>
      <c r="G16" s="22">
        <v>406</v>
      </c>
      <c r="H16" s="22">
        <f t="shared" si="2"/>
        <v>2</v>
      </c>
      <c r="I16" s="23">
        <f t="shared" si="3"/>
        <v>203</v>
      </c>
      <c r="J16" s="23" t="str">
        <f t="shared" si="0"/>
        <v>abr</v>
      </c>
      <c r="K16" s="24" t="str">
        <f t="shared" si="1"/>
        <v>2024</v>
      </c>
    </row>
    <row r="17" spans="1:11" ht="28.8" x14ac:dyDescent="0.3">
      <c r="A17" s="26" t="s">
        <v>32</v>
      </c>
      <c r="B17" s="26" t="s">
        <v>31</v>
      </c>
      <c r="C17" s="27">
        <v>45397</v>
      </c>
      <c r="D17" s="27">
        <v>45399</v>
      </c>
      <c r="E17" s="28">
        <v>5</v>
      </c>
      <c r="F17" s="26" t="s">
        <v>13</v>
      </c>
      <c r="G17" s="28">
        <v>392</v>
      </c>
      <c r="H17" s="28">
        <f t="shared" si="2"/>
        <v>2</v>
      </c>
      <c r="I17" s="29">
        <f t="shared" si="3"/>
        <v>196</v>
      </c>
      <c r="J17" s="29" t="str">
        <f t="shared" si="0"/>
        <v>abr</v>
      </c>
      <c r="K17" s="30" t="str">
        <f t="shared" si="1"/>
        <v>2024</v>
      </c>
    </row>
    <row r="18" spans="1:11" ht="28.8" x14ac:dyDescent="0.3">
      <c r="A18" s="20" t="s">
        <v>33</v>
      </c>
      <c r="B18" s="20" t="s">
        <v>31</v>
      </c>
      <c r="C18" s="21">
        <v>45399</v>
      </c>
      <c r="D18" s="21">
        <v>45401</v>
      </c>
      <c r="E18" s="22">
        <v>5</v>
      </c>
      <c r="F18" s="20" t="s">
        <v>13</v>
      </c>
      <c r="G18" s="22">
        <v>406</v>
      </c>
      <c r="H18" s="22">
        <f t="shared" si="2"/>
        <v>2</v>
      </c>
      <c r="I18" s="23">
        <f t="shared" si="3"/>
        <v>203</v>
      </c>
      <c r="J18" s="23" t="str">
        <f t="shared" si="0"/>
        <v>abr</v>
      </c>
      <c r="K18" s="24" t="str">
        <f t="shared" si="1"/>
        <v>2024</v>
      </c>
    </row>
    <row r="19" spans="1:11" ht="28.8" x14ac:dyDescent="0.3">
      <c r="A19" s="26" t="s">
        <v>34</v>
      </c>
      <c r="B19" s="26" t="s">
        <v>31</v>
      </c>
      <c r="C19" s="27">
        <v>45402</v>
      </c>
      <c r="D19" s="27">
        <v>45405</v>
      </c>
      <c r="E19" s="28">
        <v>5</v>
      </c>
      <c r="F19" s="26" t="s">
        <v>13</v>
      </c>
      <c r="G19" s="28">
        <v>518</v>
      </c>
      <c r="H19" s="28">
        <f t="shared" si="2"/>
        <v>3</v>
      </c>
      <c r="I19" s="29">
        <f t="shared" si="3"/>
        <v>172.66666666666666</v>
      </c>
      <c r="J19" s="29" t="str">
        <f t="shared" si="0"/>
        <v>abr</v>
      </c>
      <c r="K19" s="30" t="str">
        <f t="shared" si="1"/>
        <v>2024</v>
      </c>
    </row>
    <row r="20" spans="1:11" ht="28.8" x14ac:dyDescent="0.3">
      <c r="A20" s="20" t="s">
        <v>35</v>
      </c>
      <c r="B20" s="20" t="s">
        <v>31</v>
      </c>
      <c r="C20" s="21">
        <v>45406</v>
      </c>
      <c r="D20" s="21">
        <v>45409</v>
      </c>
      <c r="E20" s="22">
        <v>5</v>
      </c>
      <c r="F20" s="20" t="s">
        <v>13</v>
      </c>
      <c r="G20" s="22">
        <v>644</v>
      </c>
      <c r="H20" s="22">
        <f t="shared" si="2"/>
        <v>3</v>
      </c>
      <c r="I20" s="23">
        <f t="shared" si="3"/>
        <v>214.66666666666666</v>
      </c>
      <c r="J20" s="23" t="str">
        <f t="shared" si="0"/>
        <v>abr</v>
      </c>
      <c r="K20" s="24" t="str">
        <f t="shared" si="1"/>
        <v>2024</v>
      </c>
    </row>
    <row r="21" spans="1:11" ht="28.8" x14ac:dyDescent="0.3">
      <c r="A21" s="26" t="s">
        <v>36</v>
      </c>
      <c r="B21" s="26" t="s">
        <v>31</v>
      </c>
      <c r="C21" s="27">
        <v>45410</v>
      </c>
      <c r="D21" s="27">
        <v>45413</v>
      </c>
      <c r="E21" s="28">
        <v>5</v>
      </c>
      <c r="F21" s="26" t="s">
        <v>13</v>
      </c>
      <c r="G21" s="28">
        <v>644</v>
      </c>
      <c r="H21" s="28">
        <f t="shared" si="2"/>
        <v>3</v>
      </c>
      <c r="I21" s="29">
        <f t="shared" si="3"/>
        <v>214.66666666666666</v>
      </c>
      <c r="J21" s="29" t="str">
        <f t="shared" si="0"/>
        <v>mai</v>
      </c>
      <c r="K21" s="30" t="str">
        <f t="shared" si="1"/>
        <v>2024</v>
      </c>
    </row>
    <row r="22" spans="1:11" ht="43.2" x14ac:dyDescent="0.3">
      <c r="A22" s="20" t="s">
        <v>37</v>
      </c>
      <c r="B22" s="20" t="s">
        <v>31</v>
      </c>
      <c r="C22" s="21">
        <v>45414</v>
      </c>
      <c r="D22" s="21">
        <v>45417</v>
      </c>
      <c r="E22" s="22">
        <v>5</v>
      </c>
      <c r="F22" s="20" t="s">
        <v>13</v>
      </c>
      <c r="G22" s="22">
        <v>658</v>
      </c>
      <c r="H22" s="22">
        <f t="shared" si="2"/>
        <v>3</v>
      </c>
      <c r="I22" s="23">
        <f t="shared" si="3"/>
        <v>219.33333333333334</v>
      </c>
      <c r="J22" s="23" t="str">
        <f t="shared" si="0"/>
        <v>mai</v>
      </c>
      <c r="K22" s="24" t="str">
        <f t="shared" si="1"/>
        <v>2024</v>
      </c>
    </row>
    <row r="23" spans="1:11" ht="28.8" x14ac:dyDescent="0.3">
      <c r="A23" s="26" t="s">
        <v>38</v>
      </c>
      <c r="B23" s="26" t="s">
        <v>31</v>
      </c>
      <c r="C23" s="27">
        <v>45418</v>
      </c>
      <c r="D23" s="27">
        <v>45423</v>
      </c>
      <c r="E23" s="28">
        <v>5</v>
      </c>
      <c r="F23" s="26" t="s">
        <v>13</v>
      </c>
      <c r="G23" s="28">
        <v>938</v>
      </c>
      <c r="H23" s="28">
        <f t="shared" si="2"/>
        <v>5</v>
      </c>
      <c r="I23" s="29">
        <f t="shared" si="3"/>
        <v>187.6</v>
      </c>
      <c r="J23" s="29" t="str">
        <f t="shared" si="0"/>
        <v>mai</v>
      </c>
      <c r="K23" s="30" t="str">
        <f t="shared" si="1"/>
        <v>2024</v>
      </c>
    </row>
    <row r="24" spans="1:11" ht="28.8" x14ac:dyDescent="0.3">
      <c r="A24" s="20" t="s">
        <v>39</v>
      </c>
      <c r="B24" s="20" t="s">
        <v>40</v>
      </c>
      <c r="C24" s="21">
        <v>45691</v>
      </c>
      <c r="D24" s="21">
        <v>45698</v>
      </c>
      <c r="E24" s="22">
        <v>3</v>
      </c>
      <c r="F24" s="20" t="s">
        <v>11</v>
      </c>
      <c r="G24" s="22">
        <v>386</v>
      </c>
      <c r="H24" s="22">
        <f t="shared" si="2"/>
        <v>7</v>
      </c>
      <c r="I24" s="23">
        <f t="shared" si="3"/>
        <v>55.142857142857146</v>
      </c>
      <c r="J24" s="23" t="str">
        <f t="shared" si="0"/>
        <v>fev</v>
      </c>
      <c r="K24" s="24" t="str">
        <f t="shared" si="1"/>
        <v>2025</v>
      </c>
    </row>
    <row r="25" spans="1:11" ht="28.8" x14ac:dyDescent="0.3">
      <c r="A25" s="26" t="s">
        <v>41</v>
      </c>
      <c r="B25" s="26" t="s">
        <v>40</v>
      </c>
      <c r="C25" s="27">
        <v>45727</v>
      </c>
      <c r="D25" s="27">
        <v>45731</v>
      </c>
      <c r="E25" s="28">
        <v>4</v>
      </c>
      <c r="F25" s="26" t="s">
        <v>11</v>
      </c>
      <c r="G25" s="28">
        <v>402</v>
      </c>
      <c r="H25" s="28">
        <f t="shared" si="2"/>
        <v>4</v>
      </c>
      <c r="I25" s="29">
        <f t="shared" si="3"/>
        <v>100.5</v>
      </c>
      <c r="J25" s="29" t="str">
        <f t="shared" si="0"/>
        <v>mar</v>
      </c>
      <c r="K25" s="30" t="str">
        <f t="shared" si="1"/>
        <v>2025</v>
      </c>
    </row>
    <row r="26" spans="1:11" ht="28.8" x14ac:dyDescent="0.3">
      <c r="A26" s="20" t="s">
        <v>42</v>
      </c>
      <c r="B26" s="20" t="s">
        <v>40</v>
      </c>
      <c r="C26" s="21">
        <v>45732</v>
      </c>
      <c r="D26" s="21">
        <v>45736</v>
      </c>
      <c r="E26" s="22">
        <v>4</v>
      </c>
      <c r="F26" s="20" t="s">
        <v>11</v>
      </c>
      <c r="G26" s="22">
        <v>370</v>
      </c>
      <c r="H26" s="22">
        <f t="shared" si="2"/>
        <v>4</v>
      </c>
      <c r="I26" s="23">
        <f t="shared" si="3"/>
        <v>92.5</v>
      </c>
      <c r="J26" s="23" t="str">
        <f t="shared" si="0"/>
        <v>mar</v>
      </c>
      <c r="K26" s="24" t="str">
        <f t="shared" si="1"/>
        <v>2025</v>
      </c>
    </row>
    <row r="27" spans="1:11" ht="28.8" x14ac:dyDescent="0.3">
      <c r="A27" s="26" t="s">
        <v>43</v>
      </c>
      <c r="B27" s="26" t="s">
        <v>40</v>
      </c>
      <c r="C27" s="27">
        <v>45737</v>
      </c>
      <c r="D27" s="27">
        <v>45739</v>
      </c>
      <c r="E27" s="28">
        <v>5</v>
      </c>
      <c r="F27" s="26" t="s">
        <v>11</v>
      </c>
      <c r="G27" s="28">
        <v>418</v>
      </c>
      <c r="H27" s="28">
        <f t="shared" si="2"/>
        <v>2</v>
      </c>
      <c r="I27" s="29">
        <f t="shared" si="3"/>
        <v>209</v>
      </c>
      <c r="J27" s="29" t="str">
        <f t="shared" si="0"/>
        <v>mar</v>
      </c>
      <c r="K27" s="30" t="str">
        <f t="shared" si="1"/>
        <v>2025</v>
      </c>
    </row>
    <row r="28" spans="1:11" ht="28.8" x14ac:dyDescent="0.3">
      <c r="A28" s="20" t="s">
        <v>44</v>
      </c>
      <c r="B28" s="20" t="s">
        <v>40</v>
      </c>
      <c r="C28" s="21">
        <v>45740</v>
      </c>
      <c r="D28" s="21">
        <v>45747</v>
      </c>
      <c r="E28" s="22">
        <v>5</v>
      </c>
      <c r="F28" s="20" t="s">
        <v>11</v>
      </c>
      <c r="G28" s="22">
        <v>384</v>
      </c>
      <c r="H28" s="22">
        <f t="shared" si="2"/>
        <v>7</v>
      </c>
      <c r="I28" s="23">
        <f t="shared" si="3"/>
        <v>54.857142857142854</v>
      </c>
      <c r="J28" s="23" t="str">
        <f t="shared" si="0"/>
        <v>mar</v>
      </c>
      <c r="K28" s="24" t="str">
        <f t="shared" si="1"/>
        <v>2025</v>
      </c>
    </row>
    <row r="29" spans="1:11" ht="28.8" x14ac:dyDescent="0.3">
      <c r="A29" s="26" t="s">
        <v>45</v>
      </c>
      <c r="B29" s="26" t="s">
        <v>40</v>
      </c>
      <c r="C29" s="27">
        <v>45748</v>
      </c>
      <c r="D29" s="27">
        <v>45754</v>
      </c>
      <c r="E29" s="28">
        <v>4</v>
      </c>
      <c r="F29" s="26" t="s">
        <v>11</v>
      </c>
      <c r="G29" s="28">
        <v>400</v>
      </c>
      <c r="H29" s="28">
        <f t="shared" si="2"/>
        <v>6</v>
      </c>
      <c r="I29" s="29">
        <f t="shared" si="3"/>
        <v>66.666666666666671</v>
      </c>
      <c r="J29" s="29" t="str">
        <f t="shared" si="0"/>
        <v>abr</v>
      </c>
      <c r="K29" s="30" t="str">
        <f t="shared" si="1"/>
        <v>2025</v>
      </c>
    </row>
    <row r="30" spans="1:11" ht="28.8" x14ac:dyDescent="0.3">
      <c r="A30" s="20" t="s">
        <v>46</v>
      </c>
      <c r="B30" s="20" t="s">
        <v>40</v>
      </c>
      <c r="C30" s="21">
        <v>45755</v>
      </c>
      <c r="D30" s="21">
        <v>45759</v>
      </c>
      <c r="E30" s="22">
        <v>4</v>
      </c>
      <c r="F30" s="20" t="s">
        <v>11</v>
      </c>
      <c r="G30" s="22">
        <v>352</v>
      </c>
      <c r="H30" s="22">
        <f t="shared" si="2"/>
        <v>4</v>
      </c>
      <c r="I30" s="23">
        <f t="shared" si="3"/>
        <v>88</v>
      </c>
      <c r="J30" s="23" t="str">
        <f t="shared" si="0"/>
        <v>abr</v>
      </c>
      <c r="K30" s="24" t="str">
        <f t="shared" si="1"/>
        <v>2025</v>
      </c>
    </row>
    <row r="31" spans="1:11" ht="28.8" x14ac:dyDescent="0.3">
      <c r="A31" s="26" t="s">
        <v>47</v>
      </c>
      <c r="B31" s="26" t="s">
        <v>40</v>
      </c>
      <c r="C31" s="27">
        <v>45760</v>
      </c>
      <c r="D31" s="27">
        <v>45763</v>
      </c>
      <c r="E31" s="28">
        <v>5</v>
      </c>
      <c r="F31" s="26" t="s">
        <v>11</v>
      </c>
      <c r="G31" s="28">
        <v>368</v>
      </c>
      <c r="H31" s="28">
        <f t="shared" si="2"/>
        <v>3</v>
      </c>
      <c r="I31" s="29">
        <f t="shared" si="3"/>
        <v>122.66666666666667</v>
      </c>
      <c r="J31" s="29" t="str">
        <f t="shared" si="0"/>
        <v>abr</v>
      </c>
      <c r="K31" s="30" t="str">
        <f t="shared" si="1"/>
        <v>2025</v>
      </c>
    </row>
    <row r="32" spans="1:11" ht="28.8" x14ac:dyDescent="0.3">
      <c r="A32" s="20" t="s">
        <v>48</v>
      </c>
      <c r="B32" s="20" t="s">
        <v>40</v>
      </c>
      <c r="C32" s="21">
        <v>45764</v>
      </c>
      <c r="D32" s="21">
        <v>45772</v>
      </c>
      <c r="E32" s="22">
        <v>4</v>
      </c>
      <c r="F32" s="20" t="s">
        <v>11</v>
      </c>
      <c r="G32" s="22">
        <v>368</v>
      </c>
      <c r="H32" s="22">
        <f t="shared" si="2"/>
        <v>8</v>
      </c>
      <c r="I32" s="23">
        <f t="shared" si="3"/>
        <v>46</v>
      </c>
      <c r="J32" s="23" t="str">
        <f t="shared" si="0"/>
        <v>abr</v>
      </c>
      <c r="K32" s="24" t="str">
        <f t="shared" si="1"/>
        <v>2025</v>
      </c>
    </row>
    <row r="33" spans="1:11" ht="28.8" x14ac:dyDescent="0.3">
      <c r="A33" s="26" t="s">
        <v>49</v>
      </c>
      <c r="B33" s="26" t="s">
        <v>40</v>
      </c>
      <c r="C33" s="27">
        <v>45773</v>
      </c>
      <c r="D33" s="27">
        <v>45778</v>
      </c>
      <c r="E33" s="28">
        <v>4</v>
      </c>
      <c r="F33" s="26" t="s">
        <v>11</v>
      </c>
      <c r="G33" s="28">
        <v>368</v>
      </c>
      <c r="H33" s="28">
        <f t="shared" si="2"/>
        <v>5</v>
      </c>
      <c r="I33" s="29">
        <f t="shared" si="3"/>
        <v>73.599999999999994</v>
      </c>
      <c r="J33" s="29" t="str">
        <f t="shared" si="0"/>
        <v>mai</v>
      </c>
      <c r="K33" s="30" t="str">
        <f t="shared" si="1"/>
        <v>2025</v>
      </c>
    </row>
    <row r="34" spans="1:11" x14ac:dyDescent="0.3">
      <c r="A34" s="20" t="s">
        <v>50</v>
      </c>
      <c r="B34" s="20" t="s">
        <v>51</v>
      </c>
      <c r="C34" s="21">
        <v>45201</v>
      </c>
      <c r="D34" s="21">
        <v>45204</v>
      </c>
      <c r="E34" s="22">
        <v>5</v>
      </c>
      <c r="F34" s="20" t="s">
        <v>13</v>
      </c>
      <c r="G34" s="22">
        <v>406</v>
      </c>
      <c r="H34" s="22">
        <f t="shared" si="2"/>
        <v>3</v>
      </c>
      <c r="I34" s="23">
        <f t="shared" si="3"/>
        <v>135.33333333333334</v>
      </c>
      <c r="J34" s="23" t="str">
        <f t="shared" si="0"/>
        <v>out</v>
      </c>
      <c r="K34" s="24" t="str">
        <f t="shared" si="1"/>
        <v>2023</v>
      </c>
    </row>
    <row r="35" spans="1:11" x14ac:dyDescent="0.3">
      <c r="A35" s="26" t="s">
        <v>52</v>
      </c>
      <c r="B35" s="26" t="s">
        <v>51</v>
      </c>
      <c r="C35" s="27">
        <v>45205</v>
      </c>
      <c r="D35" s="27">
        <v>45207</v>
      </c>
      <c r="E35" s="28">
        <v>5</v>
      </c>
      <c r="F35" s="26" t="s">
        <v>13</v>
      </c>
      <c r="G35" s="28">
        <v>392</v>
      </c>
      <c r="H35" s="28">
        <f t="shared" si="2"/>
        <v>2</v>
      </c>
      <c r="I35" s="29">
        <f t="shared" si="3"/>
        <v>196</v>
      </c>
      <c r="J35" s="29" t="str">
        <f t="shared" si="0"/>
        <v>out</v>
      </c>
      <c r="K35" s="30" t="str">
        <f t="shared" si="1"/>
        <v>2023</v>
      </c>
    </row>
    <row r="36" spans="1:11" x14ac:dyDescent="0.3">
      <c r="A36" s="20" t="s">
        <v>53</v>
      </c>
      <c r="B36" s="20" t="s">
        <v>51</v>
      </c>
      <c r="C36" s="21">
        <v>45208</v>
      </c>
      <c r="D36" s="21">
        <v>45210</v>
      </c>
      <c r="E36" s="22">
        <v>5</v>
      </c>
      <c r="F36" s="20" t="s">
        <v>13</v>
      </c>
      <c r="G36" s="22">
        <v>378</v>
      </c>
      <c r="H36" s="22">
        <f t="shared" si="2"/>
        <v>2</v>
      </c>
      <c r="I36" s="23">
        <f t="shared" si="3"/>
        <v>189</v>
      </c>
      <c r="J36" s="23" t="str">
        <f t="shared" si="0"/>
        <v>out</v>
      </c>
      <c r="K36" s="24" t="str">
        <f t="shared" si="1"/>
        <v>2023</v>
      </c>
    </row>
    <row r="37" spans="1:11" x14ac:dyDescent="0.3">
      <c r="A37" s="26" t="s">
        <v>54</v>
      </c>
      <c r="B37" s="26" t="s">
        <v>51</v>
      </c>
      <c r="C37" s="27">
        <v>45211</v>
      </c>
      <c r="D37" s="27">
        <v>45214</v>
      </c>
      <c r="E37" s="28">
        <v>5</v>
      </c>
      <c r="F37" s="26" t="s">
        <v>13</v>
      </c>
      <c r="G37" s="28">
        <v>350</v>
      </c>
      <c r="H37" s="28">
        <f t="shared" si="2"/>
        <v>3</v>
      </c>
      <c r="I37" s="29">
        <f t="shared" si="3"/>
        <v>116.66666666666667</v>
      </c>
      <c r="J37" s="29" t="str">
        <f t="shared" si="0"/>
        <v>out</v>
      </c>
      <c r="K37" s="30" t="str">
        <f t="shared" si="1"/>
        <v>2023</v>
      </c>
    </row>
    <row r="38" spans="1:11" ht="28.8" x14ac:dyDescent="0.3">
      <c r="A38" s="20" t="s">
        <v>55</v>
      </c>
      <c r="B38" s="20" t="s">
        <v>51</v>
      </c>
      <c r="C38" s="21">
        <v>45215</v>
      </c>
      <c r="D38" s="21">
        <v>45216</v>
      </c>
      <c r="E38" s="22">
        <v>3</v>
      </c>
      <c r="F38" s="20" t="s">
        <v>13</v>
      </c>
      <c r="G38" s="22">
        <v>182</v>
      </c>
      <c r="H38" s="22">
        <f t="shared" si="2"/>
        <v>1</v>
      </c>
      <c r="I38" s="23">
        <f t="shared" si="3"/>
        <v>182</v>
      </c>
      <c r="J38" s="23" t="str">
        <f t="shared" si="0"/>
        <v>out</v>
      </c>
      <c r="K38" s="24" t="str">
        <f t="shared" si="1"/>
        <v>2023</v>
      </c>
    </row>
    <row r="39" spans="1:11" ht="28.8" x14ac:dyDescent="0.3">
      <c r="A39" s="26" t="s">
        <v>78</v>
      </c>
      <c r="B39" s="26" t="s">
        <v>51</v>
      </c>
      <c r="C39" s="27">
        <v>45217</v>
      </c>
      <c r="D39" s="27">
        <v>45218</v>
      </c>
      <c r="E39" s="28">
        <v>3</v>
      </c>
      <c r="F39" s="26" t="s">
        <v>13</v>
      </c>
      <c r="G39" s="28">
        <v>98</v>
      </c>
      <c r="H39" s="28">
        <f t="shared" si="2"/>
        <v>1</v>
      </c>
      <c r="I39" s="29">
        <f t="shared" si="3"/>
        <v>98</v>
      </c>
      <c r="J39" s="29" t="str">
        <f t="shared" si="0"/>
        <v>out</v>
      </c>
      <c r="K39" s="30" t="str">
        <f t="shared" si="1"/>
        <v>2023</v>
      </c>
    </row>
    <row r="40" spans="1:11" ht="28.8" x14ac:dyDescent="0.3">
      <c r="A40" s="20" t="s">
        <v>56</v>
      </c>
      <c r="B40" s="20" t="s">
        <v>51</v>
      </c>
      <c r="C40" s="21">
        <v>45219</v>
      </c>
      <c r="D40" s="21">
        <v>45220</v>
      </c>
      <c r="E40" s="22">
        <v>5</v>
      </c>
      <c r="F40" s="20" t="s">
        <v>13</v>
      </c>
      <c r="G40" s="22">
        <v>308</v>
      </c>
      <c r="H40" s="22">
        <f t="shared" si="2"/>
        <v>1</v>
      </c>
      <c r="I40" s="23">
        <f t="shared" si="3"/>
        <v>308</v>
      </c>
      <c r="J40" s="23" t="str">
        <f t="shared" si="0"/>
        <v>out</v>
      </c>
      <c r="K40" s="24" t="str">
        <f t="shared" si="1"/>
        <v>2023</v>
      </c>
    </row>
    <row r="41" spans="1:11" ht="28.8" x14ac:dyDescent="0.3">
      <c r="A41" s="26" t="s">
        <v>57</v>
      </c>
      <c r="B41" s="26" t="s">
        <v>58</v>
      </c>
      <c r="C41" s="27">
        <v>45540</v>
      </c>
      <c r="D41" s="27">
        <v>45550</v>
      </c>
      <c r="E41" s="28">
        <v>4</v>
      </c>
      <c r="F41" s="26" t="s">
        <v>11</v>
      </c>
      <c r="G41" s="28">
        <v>458</v>
      </c>
      <c r="H41" s="28">
        <f t="shared" si="2"/>
        <v>10</v>
      </c>
      <c r="I41" s="29">
        <f t="shared" si="3"/>
        <v>45.8</v>
      </c>
      <c r="J41" s="29" t="str">
        <f t="shared" si="0"/>
        <v>set</v>
      </c>
      <c r="K41" s="30" t="str">
        <f t="shared" si="1"/>
        <v>2024</v>
      </c>
    </row>
    <row r="42" spans="1:11" ht="28.8" x14ac:dyDescent="0.3">
      <c r="A42" s="20" t="s">
        <v>59</v>
      </c>
      <c r="B42" s="20" t="s">
        <v>58</v>
      </c>
      <c r="C42" s="21">
        <v>45552</v>
      </c>
      <c r="D42" s="21">
        <v>45561</v>
      </c>
      <c r="E42" s="22">
        <v>4</v>
      </c>
      <c r="F42" s="20" t="s">
        <v>11</v>
      </c>
      <c r="G42" s="22">
        <v>424</v>
      </c>
      <c r="H42" s="22">
        <f t="shared" si="2"/>
        <v>9</v>
      </c>
      <c r="I42" s="23">
        <f t="shared" si="3"/>
        <v>47.111111111111114</v>
      </c>
      <c r="J42" s="23" t="str">
        <f t="shared" si="0"/>
        <v>set</v>
      </c>
      <c r="K42" s="24" t="str">
        <f t="shared" si="1"/>
        <v>2024</v>
      </c>
    </row>
    <row r="43" spans="1:11" ht="28.8" x14ac:dyDescent="0.3">
      <c r="A43" s="26" t="s">
        <v>60</v>
      </c>
      <c r="B43" s="26" t="s">
        <v>61</v>
      </c>
      <c r="C43" s="27">
        <v>44965</v>
      </c>
      <c r="D43" s="27">
        <v>44967</v>
      </c>
      <c r="E43" s="28">
        <v>5</v>
      </c>
      <c r="F43" s="26" t="s">
        <v>13</v>
      </c>
      <c r="G43" s="28">
        <v>224</v>
      </c>
      <c r="H43" s="28">
        <f t="shared" si="2"/>
        <v>2</v>
      </c>
      <c r="I43" s="29">
        <f t="shared" si="3"/>
        <v>112</v>
      </c>
      <c r="J43" s="29" t="str">
        <f t="shared" si="0"/>
        <v>fev</v>
      </c>
      <c r="K43" s="30" t="str">
        <f t="shared" si="1"/>
        <v>2023</v>
      </c>
    </row>
    <row r="44" spans="1:11" ht="43.2" x14ac:dyDescent="0.3">
      <c r="A44" s="20" t="s">
        <v>62</v>
      </c>
      <c r="B44" s="20" t="s">
        <v>61</v>
      </c>
      <c r="C44" s="21">
        <v>44968</v>
      </c>
      <c r="D44" s="21">
        <v>44970</v>
      </c>
      <c r="E44" s="22">
        <v>5</v>
      </c>
      <c r="F44" s="20" t="s">
        <v>13</v>
      </c>
      <c r="G44" s="22">
        <v>252</v>
      </c>
      <c r="H44" s="22">
        <f t="shared" si="2"/>
        <v>2</v>
      </c>
      <c r="I44" s="23">
        <f t="shared" si="3"/>
        <v>126</v>
      </c>
      <c r="J44" s="23" t="str">
        <f t="shared" si="0"/>
        <v>fev</v>
      </c>
      <c r="K44" s="24" t="str">
        <f t="shared" si="1"/>
        <v>2023</v>
      </c>
    </row>
    <row r="45" spans="1:11" ht="43.2" x14ac:dyDescent="0.3">
      <c r="A45" s="26" t="s">
        <v>63</v>
      </c>
      <c r="B45" s="26" t="s">
        <v>61</v>
      </c>
      <c r="C45" s="27">
        <v>44971</v>
      </c>
      <c r="D45" s="27">
        <v>44973</v>
      </c>
      <c r="E45" s="28">
        <v>5</v>
      </c>
      <c r="F45" s="26" t="s">
        <v>13</v>
      </c>
      <c r="G45" s="28">
        <v>394</v>
      </c>
      <c r="H45" s="28">
        <f t="shared" si="2"/>
        <v>2</v>
      </c>
      <c r="I45" s="29">
        <f t="shared" si="3"/>
        <v>197</v>
      </c>
      <c r="J45" s="29" t="str">
        <f t="shared" si="0"/>
        <v>fev</v>
      </c>
      <c r="K45" s="30" t="str">
        <f t="shared" si="1"/>
        <v>2023</v>
      </c>
    </row>
    <row r="46" spans="1:11" ht="43.2" x14ac:dyDescent="0.3">
      <c r="A46" s="20" t="s">
        <v>64</v>
      </c>
      <c r="B46" s="20" t="s">
        <v>61</v>
      </c>
      <c r="C46" s="21">
        <v>44974</v>
      </c>
      <c r="D46" s="21">
        <v>44978</v>
      </c>
      <c r="E46" s="22">
        <v>5</v>
      </c>
      <c r="F46" s="20" t="s">
        <v>13</v>
      </c>
      <c r="G46" s="22">
        <v>584</v>
      </c>
      <c r="H46" s="22">
        <f t="shared" si="2"/>
        <v>4</v>
      </c>
      <c r="I46" s="23">
        <f t="shared" si="3"/>
        <v>146</v>
      </c>
      <c r="J46" s="23" t="str">
        <f t="shared" si="0"/>
        <v>fev</v>
      </c>
      <c r="K46" s="24" t="str">
        <f t="shared" si="1"/>
        <v>2023</v>
      </c>
    </row>
    <row r="47" spans="1:11" ht="43.2" x14ac:dyDescent="0.3">
      <c r="A47" s="26" t="s">
        <v>65</v>
      </c>
      <c r="B47" s="26" t="s">
        <v>61</v>
      </c>
      <c r="C47" s="27">
        <v>44979</v>
      </c>
      <c r="D47" s="27">
        <v>44983</v>
      </c>
      <c r="E47" s="28">
        <v>5</v>
      </c>
      <c r="F47" s="26" t="s">
        <v>13</v>
      </c>
      <c r="G47" s="28">
        <v>704</v>
      </c>
      <c r="H47" s="28">
        <f t="shared" si="2"/>
        <v>4</v>
      </c>
      <c r="I47" s="29">
        <f t="shared" si="3"/>
        <v>176</v>
      </c>
      <c r="J47" s="29" t="str">
        <f t="shared" si="0"/>
        <v>fev</v>
      </c>
      <c r="K47" s="30" t="str">
        <f t="shared" si="1"/>
        <v>2023</v>
      </c>
    </row>
    <row r="48" spans="1:11" ht="43.2" x14ac:dyDescent="0.3">
      <c r="A48" s="20" t="s">
        <v>66</v>
      </c>
      <c r="B48" s="20" t="s">
        <v>61</v>
      </c>
      <c r="C48" s="21">
        <v>44984</v>
      </c>
      <c r="D48" s="21">
        <v>44986</v>
      </c>
      <c r="E48" s="22">
        <v>5</v>
      </c>
      <c r="F48" s="20" t="s">
        <v>13</v>
      </c>
      <c r="G48" s="22">
        <v>472</v>
      </c>
      <c r="H48" s="22">
        <f t="shared" si="2"/>
        <v>2</v>
      </c>
      <c r="I48" s="23">
        <f t="shared" si="3"/>
        <v>236</v>
      </c>
      <c r="J48" s="23" t="str">
        <f t="shared" si="0"/>
        <v>mar</v>
      </c>
      <c r="K48" s="24" t="str">
        <f t="shared" si="1"/>
        <v>2023</v>
      </c>
    </row>
    <row r="49" spans="1:11" ht="43.2" x14ac:dyDescent="0.3">
      <c r="A49" s="26" t="s">
        <v>67</v>
      </c>
      <c r="B49" s="26" t="s">
        <v>61</v>
      </c>
      <c r="C49" s="27">
        <v>44987</v>
      </c>
      <c r="D49" s="27">
        <v>44990</v>
      </c>
      <c r="E49" s="28">
        <v>5</v>
      </c>
      <c r="F49" s="26" t="s">
        <v>13</v>
      </c>
      <c r="G49" s="28">
        <v>592</v>
      </c>
      <c r="H49" s="28">
        <f t="shared" si="2"/>
        <v>3</v>
      </c>
      <c r="I49" s="29">
        <f t="shared" si="3"/>
        <v>197.33333333333334</v>
      </c>
      <c r="J49" s="29" t="str">
        <f t="shared" si="0"/>
        <v>mar</v>
      </c>
      <c r="K49" s="30" t="str">
        <f t="shared" si="1"/>
        <v>2023</v>
      </c>
    </row>
    <row r="50" spans="1:11" x14ac:dyDescent="0.3">
      <c r="A50" s="20" t="s">
        <v>68</v>
      </c>
      <c r="B50" s="20" t="s">
        <v>69</v>
      </c>
      <c r="C50" s="21">
        <v>45010</v>
      </c>
      <c r="D50" s="21">
        <v>45013</v>
      </c>
      <c r="E50" s="22">
        <v>1</v>
      </c>
      <c r="F50" s="20" t="s">
        <v>13</v>
      </c>
      <c r="G50" s="22">
        <v>255</v>
      </c>
      <c r="H50" s="22">
        <f t="shared" si="2"/>
        <v>3</v>
      </c>
      <c r="I50" s="23">
        <f t="shared" si="3"/>
        <v>85</v>
      </c>
      <c r="J50" s="23" t="str">
        <f t="shared" si="0"/>
        <v>mar</v>
      </c>
      <c r="K50" s="24" t="str">
        <f t="shared" si="1"/>
        <v>2023</v>
      </c>
    </row>
    <row r="51" spans="1:11" x14ac:dyDescent="0.3">
      <c r="A51" s="26" t="s">
        <v>70</v>
      </c>
      <c r="B51" s="26" t="s">
        <v>69</v>
      </c>
      <c r="C51" s="27">
        <v>45014</v>
      </c>
      <c r="D51" s="27">
        <v>45017</v>
      </c>
      <c r="E51" s="28">
        <v>1</v>
      </c>
      <c r="F51" s="26" t="s">
        <v>13</v>
      </c>
      <c r="G51" s="28">
        <v>256</v>
      </c>
      <c r="H51" s="28">
        <f t="shared" si="2"/>
        <v>3</v>
      </c>
      <c r="I51" s="29">
        <f t="shared" si="3"/>
        <v>85.333333333333329</v>
      </c>
      <c r="J51" s="29" t="str">
        <f t="shared" si="0"/>
        <v>abr</v>
      </c>
      <c r="K51" s="30" t="str">
        <f t="shared" si="1"/>
        <v>2023</v>
      </c>
    </row>
    <row r="52" spans="1:11" ht="28.8" x14ac:dyDescent="0.3">
      <c r="A52" s="20" t="s">
        <v>71</v>
      </c>
      <c r="B52" s="20" t="s">
        <v>69</v>
      </c>
      <c r="C52" s="21">
        <v>45018</v>
      </c>
      <c r="D52" s="21">
        <v>45020</v>
      </c>
      <c r="E52" s="22">
        <v>1</v>
      </c>
      <c r="F52" s="20" t="s">
        <v>13</v>
      </c>
      <c r="G52" s="22">
        <v>280</v>
      </c>
      <c r="H52" s="22">
        <f t="shared" si="2"/>
        <v>2</v>
      </c>
      <c r="I52" s="23">
        <f t="shared" si="3"/>
        <v>140</v>
      </c>
      <c r="J52" s="23" t="str">
        <f t="shared" si="0"/>
        <v>abr</v>
      </c>
      <c r="K52" s="24" t="str">
        <f t="shared" si="1"/>
        <v>2023</v>
      </c>
    </row>
    <row r="53" spans="1:11" ht="28.8" x14ac:dyDescent="0.3">
      <c r="A53" s="26" t="s">
        <v>72</v>
      </c>
      <c r="B53" s="26" t="s">
        <v>69</v>
      </c>
      <c r="C53" s="27">
        <v>45021</v>
      </c>
      <c r="D53" s="27">
        <v>45026</v>
      </c>
      <c r="E53" s="28">
        <v>1</v>
      </c>
      <c r="F53" s="26" t="s">
        <v>13</v>
      </c>
      <c r="G53" s="28">
        <v>248</v>
      </c>
      <c r="H53" s="28">
        <f t="shared" si="2"/>
        <v>5</v>
      </c>
      <c r="I53" s="29">
        <f t="shared" si="3"/>
        <v>49.6</v>
      </c>
      <c r="J53" s="29" t="str">
        <f t="shared" si="0"/>
        <v>abr</v>
      </c>
      <c r="K53" s="30" t="str">
        <f t="shared" si="1"/>
        <v>2023</v>
      </c>
    </row>
    <row r="54" spans="1:11" ht="28.8" x14ac:dyDescent="0.3">
      <c r="A54" s="20" t="s">
        <v>73</v>
      </c>
      <c r="B54" s="20" t="s">
        <v>69</v>
      </c>
      <c r="C54" s="21">
        <v>45027</v>
      </c>
      <c r="D54" s="21">
        <v>45030</v>
      </c>
      <c r="E54" s="22">
        <v>1</v>
      </c>
      <c r="F54" s="20" t="s">
        <v>13</v>
      </c>
      <c r="G54" s="22">
        <v>248</v>
      </c>
      <c r="H54" s="22">
        <f t="shared" si="2"/>
        <v>3</v>
      </c>
      <c r="I54" s="23">
        <f t="shared" si="3"/>
        <v>82.666666666666671</v>
      </c>
      <c r="J54" s="23" t="str">
        <f t="shared" si="0"/>
        <v>abr</v>
      </c>
      <c r="K54" s="24" t="str">
        <f t="shared" si="1"/>
        <v>2023</v>
      </c>
    </row>
    <row r="55" spans="1:11" x14ac:dyDescent="0.3">
      <c r="A55" s="26" t="s">
        <v>74</v>
      </c>
      <c r="B55" s="26" t="s">
        <v>69</v>
      </c>
      <c r="C55" s="27">
        <v>45031</v>
      </c>
      <c r="D55" s="27">
        <v>45035</v>
      </c>
      <c r="E55" s="28">
        <v>1</v>
      </c>
      <c r="F55" s="26" t="s">
        <v>13</v>
      </c>
      <c r="G55" s="28">
        <v>240</v>
      </c>
      <c r="H55" s="28">
        <f t="shared" si="2"/>
        <v>4</v>
      </c>
      <c r="I55" s="29">
        <f t="shared" si="3"/>
        <v>60</v>
      </c>
      <c r="J55" s="29" t="str">
        <f t="shared" si="0"/>
        <v>abr</v>
      </c>
      <c r="K55" s="30" t="str">
        <f t="shared" si="1"/>
        <v>2023</v>
      </c>
    </row>
    <row r="56" spans="1:11" ht="28.8" x14ac:dyDescent="0.3">
      <c r="A56" s="20" t="s">
        <v>75</v>
      </c>
      <c r="B56" s="20" t="s">
        <v>76</v>
      </c>
      <c r="C56" s="21">
        <v>45082</v>
      </c>
      <c r="D56" s="21">
        <v>45083</v>
      </c>
      <c r="E56" s="22">
        <v>5</v>
      </c>
      <c r="F56" s="20" t="s">
        <v>81</v>
      </c>
      <c r="G56" s="22">
        <v>288</v>
      </c>
      <c r="H56" s="22">
        <f t="shared" si="2"/>
        <v>1</v>
      </c>
      <c r="I56" s="23">
        <f t="shared" si="3"/>
        <v>288</v>
      </c>
      <c r="J56" s="23" t="str">
        <f t="shared" si="0"/>
        <v>jun</v>
      </c>
      <c r="K56" s="24" t="str">
        <f t="shared" si="1"/>
        <v>2023</v>
      </c>
    </row>
    <row r="57" spans="1:11" ht="43.2" x14ac:dyDescent="0.3">
      <c r="A57" s="26" t="s">
        <v>77</v>
      </c>
      <c r="B57" s="26" t="s">
        <v>76</v>
      </c>
      <c r="C57" s="27">
        <v>45084</v>
      </c>
      <c r="D57" s="27">
        <v>45086</v>
      </c>
      <c r="E57" s="28">
        <v>5</v>
      </c>
      <c r="F57" s="26" t="s">
        <v>81</v>
      </c>
      <c r="G57" s="28">
        <v>304</v>
      </c>
      <c r="H57" s="28">
        <f t="shared" si="2"/>
        <v>2</v>
      </c>
      <c r="I57" s="29">
        <f t="shared" si="3"/>
        <v>152</v>
      </c>
      <c r="J57" s="29" t="str">
        <f t="shared" si="0"/>
        <v>jun</v>
      </c>
      <c r="K57" s="30" t="str">
        <f t="shared" si="1"/>
        <v>2023</v>
      </c>
    </row>
    <row r="58" spans="1:11" ht="28.8" x14ac:dyDescent="0.3">
      <c r="A58" s="20" t="s">
        <v>79</v>
      </c>
      <c r="B58" s="20" t="s">
        <v>76</v>
      </c>
      <c r="C58" s="21">
        <v>45087</v>
      </c>
      <c r="D58" s="21">
        <v>45089</v>
      </c>
      <c r="E58" s="22">
        <v>3</v>
      </c>
      <c r="F58" s="20" t="s">
        <v>81</v>
      </c>
      <c r="G58" s="22">
        <v>304</v>
      </c>
      <c r="H58" s="22">
        <f t="shared" si="2"/>
        <v>2</v>
      </c>
      <c r="I58" s="23">
        <f t="shared" si="3"/>
        <v>152</v>
      </c>
      <c r="J58" s="23" t="str">
        <f t="shared" si="0"/>
        <v>jun</v>
      </c>
      <c r="K58" s="24" t="str">
        <f t="shared" si="1"/>
        <v>2023</v>
      </c>
    </row>
    <row r="59" spans="1:11" ht="43.2" x14ac:dyDescent="0.3">
      <c r="A59" s="26" t="s">
        <v>80</v>
      </c>
      <c r="B59" s="26" t="s">
        <v>76</v>
      </c>
      <c r="C59" s="27">
        <v>45090</v>
      </c>
      <c r="D59" s="27">
        <v>45093</v>
      </c>
      <c r="E59" s="28">
        <v>5</v>
      </c>
      <c r="F59" s="26" t="s">
        <v>81</v>
      </c>
      <c r="G59" s="28">
        <v>336</v>
      </c>
      <c r="H59" s="28">
        <f t="shared" si="2"/>
        <v>3</v>
      </c>
      <c r="I59" s="29">
        <f t="shared" si="3"/>
        <v>112</v>
      </c>
      <c r="J59" s="29" t="str">
        <f t="shared" si="0"/>
        <v>jun</v>
      </c>
      <c r="K59" s="30" t="str">
        <f t="shared" si="1"/>
        <v>2023</v>
      </c>
    </row>
    <row r="60" spans="1:11" ht="43.2" x14ac:dyDescent="0.3">
      <c r="A60" s="20" t="s">
        <v>82</v>
      </c>
      <c r="B60" s="20" t="s">
        <v>76</v>
      </c>
      <c r="C60" s="21">
        <v>45094</v>
      </c>
      <c r="D60" s="21">
        <v>45097</v>
      </c>
      <c r="E60" s="22">
        <v>5</v>
      </c>
      <c r="F60" s="20" t="s">
        <v>81</v>
      </c>
      <c r="G60" s="22">
        <v>276</v>
      </c>
      <c r="H60" s="22">
        <f t="shared" si="2"/>
        <v>3</v>
      </c>
      <c r="I60" s="23">
        <f t="shared" si="3"/>
        <v>92</v>
      </c>
      <c r="J60" s="23" t="str">
        <f t="shared" si="0"/>
        <v>jun</v>
      </c>
      <c r="K60" s="24" t="str">
        <f t="shared" si="1"/>
        <v>2023</v>
      </c>
    </row>
    <row r="61" spans="1:11" ht="28.8" x14ac:dyDescent="0.3">
      <c r="A61" s="26" t="s">
        <v>83</v>
      </c>
      <c r="B61" s="26" t="s">
        <v>76</v>
      </c>
      <c r="C61" s="27">
        <v>45098</v>
      </c>
      <c r="D61" s="27">
        <v>45103</v>
      </c>
      <c r="E61" s="28">
        <v>3</v>
      </c>
      <c r="F61" s="26" t="s">
        <v>81</v>
      </c>
      <c r="G61" s="28">
        <v>304</v>
      </c>
      <c r="H61" s="28">
        <f t="shared" si="2"/>
        <v>5</v>
      </c>
      <c r="I61" s="29">
        <f t="shared" si="3"/>
        <v>60.8</v>
      </c>
      <c r="J61" s="29" t="str">
        <f t="shared" si="0"/>
        <v>jun</v>
      </c>
      <c r="K61" s="30" t="str">
        <f t="shared" si="1"/>
        <v>2023</v>
      </c>
    </row>
    <row r="62" spans="1:11" ht="28.8" x14ac:dyDescent="0.3">
      <c r="A62" s="20" t="s">
        <v>84</v>
      </c>
      <c r="B62" s="20" t="s">
        <v>76</v>
      </c>
      <c r="C62" s="21">
        <v>45104</v>
      </c>
      <c r="D62" s="21">
        <v>45108</v>
      </c>
      <c r="E62" s="22">
        <v>4</v>
      </c>
      <c r="F62" s="20" t="s">
        <v>81</v>
      </c>
      <c r="G62" s="22">
        <v>272</v>
      </c>
      <c r="H62" s="22">
        <f t="shared" si="2"/>
        <v>4</v>
      </c>
      <c r="I62" s="23">
        <f t="shared" si="3"/>
        <v>68</v>
      </c>
      <c r="J62" s="23" t="str">
        <f t="shared" si="0"/>
        <v>jul</v>
      </c>
      <c r="K62" s="24" t="str">
        <f t="shared" si="1"/>
        <v>2023</v>
      </c>
    </row>
    <row r="63" spans="1:11" ht="28.8" x14ac:dyDescent="0.3">
      <c r="A63" s="26" t="s">
        <v>85</v>
      </c>
      <c r="B63" s="26" t="s">
        <v>76</v>
      </c>
      <c r="C63" s="27">
        <v>45109</v>
      </c>
      <c r="D63" s="27">
        <v>45112</v>
      </c>
      <c r="E63" s="28">
        <v>4</v>
      </c>
      <c r="F63" s="26" t="s">
        <v>81</v>
      </c>
      <c r="G63" s="28">
        <v>320</v>
      </c>
      <c r="H63" s="28">
        <f t="shared" si="2"/>
        <v>3</v>
      </c>
      <c r="I63" s="29">
        <f t="shared" si="3"/>
        <v>106.66666666666667</v>
      </c>
      <c r="J63" s="29" t="str">
        <f t="shared" si="0"/>
        <v>jul</v>
      </c>
      <c r="K63" s="30" t="str">
        <f t="shared" si="1"/>
        <v>2023</v>
      </c>
    </row>
    <row r="64" spans="1:11" ht="43.2" x14ac:dyDescent="0.3">
      <c r="A64" s="20" t="s">
        <v>86</v>
      </c>
      <c r="B64" s="20" t="s">
        <v>76</v>
      </c>
      <c r="C64" s="21">
        <v>45113</v>
      </c>
      <c r="D64" s="21">
        <v>45115</v>
      </c>
      <c r="E64" s="22">
        <v>5</v>
      </c>
      <c r="F64" s="20" t="s">
        <v>81</v>
      </c>
      <c r="G64" s="22">
        <v>256</v>
      </c>
      <c r="H64" s="22">
        <f t="shared" si="2"/>
        <v>2</v>
      </c>
      <c r="I64" s="23">
        <f t="shared" si="3"/>
        <v>128</v>
      </c>
      <c r="J64" s="23" t="str">
        <f t="shared" si="0"/>
        <v>jul</v>
      </c>
      <c r="K64" s="24" t="str">
        <f t="shared" si="1"/>
        <v>2023</v>
      </c>
    </row>
    <row r="65" spans="1:11" ht="43.2" x14ac:dyDescent="0.3">
      <c r="A65" s="31" t="s">
        <v>111</v>
      </c>
      <c r="B65" s="31" t="s">
        <v>76</v>
      </c>
      <c r="C65" s="32">
        <v>45474</v>
      </c>
      <c r="D65" s="32">
        <v>45477</v>
      </c>
      <c r="E65" s="33">
        <v>4</v>
      </c>
      <c r="F65" s="31" t="s">
        <v>81</v>
      </c>
      <c r="G65" s="33">
        <v>272</v>
      </c>
      <c r="H65" s="33">
        <v>3</v>
      </c>
      <c r="I65" s="34">
        <f t="shared" si="3"/>
        <v>90.666666666666671</v>
      </c>
      <c r="J65" s="34" t="str">
        <f t="shared" si="0"/>
        <v>jul</v>
      </c>
      <c r="K65" s="35" t="str">
        <f t="shared" si="1"/>
        <v>2024</v>
      </c>
    </row>
    <row r="66" spans="1:11" ht="43.2" x14ac:dyDescent="0.3">
      <c r="A66" s="31" t="s">
        <v>112</v>
      </c>
      <c r="B66" s="31" t="s">
        <v>76</v>
      </c>
      <c r="C66" s="32">
        <v>45478</v>
      </c>
      <c r="D66" s="32">
        <v>45480</v>
      </c>
      <c r="E66" s="33">
        <v>5</v>
      </c>
      <c r="F66" s="31" t="s">
        <v>81</v>
      </c>
      <c r="G66" s="33">
        <v>304</v>
      </c>
      <c r="H66" s="33">
        <f t="shared" ref="H66:H111" si="4">D66-C66</f>
        <v>2</v>
      </c>
      <c r="I66" s="34">
        <f t="shared" si="3"/>
        <v>152</v>
      </c>
      <c r="J66" s="34" t="str">
        <f t="shared" ref="J66:J111" si="5">TEXT(D66,"mmm")</f>
        <v>jul</v>
      </c>
      <c r="K66" s="35" t="str">
        <f t="shared" ref="K66:K111" si="6">TEXT(D66,"aaaa")</f>
        <v>2024</v>
      </c>
    </row>
    <row r="67" spans="1:11" ht="43.2" x14ac:dyDescent="0.3">
      <c r="A67" s="31" t="s">
        <v>113</v>
      </c>
      <c r="B67" s="31" t="s">
        <v>76</v>
      </c>
      <c r="C67" s="32">
        <v>45481</v>
      </c>
      <c r="D67" s="32">
        <v>45485</v>
      </c>
      <c r="E67" s="33">
        <v>4</v>
      </c>
      <c r="F67" s="31" t="s">
        <v>81</v>
      </c>
      <c r="G67" s="33">
        <v>288</v>
      </c>
      <c r="H67" s="33">
        <f t="shared" si="4"/>
        <v>4</v>
      </c>
      <c r="I67" s="34">
        <f t="shared" si="3"/>
        <v>72</v>
      </c>
      <c r="J67" s="34" t="str">
        <f t="shared" si="5"/>
        <v>jul</v>
      </c>
      <c r="K67" s="35" t="str">
        <f t="shared" si="6"/>
        <v>2024</v>
      </c>
    </row>
    <row r="68" spans="1:11" ht="28.8" x14ac:dyDescent="0.3">
      <c r="A68" s="31" t="s">
        <v>114</v>
      </c>
      <c r="B68" s="31" t="s">
        <v>76</v>
      </c>
      <c r="C68" s="32">
        <v>45486</v>
      </c>
      <c r="D68" s="32">
        <v>45489</v>
      </c>
      <c r="E68" s="33">
        <v>4</v>
      </c>
      <c r="F68" s="31" t="s">
        <v>81</v>
      </c>
      <c r="G68" s="33">
        <v>272</v>
      </c>
      <c r="H68" s="33">
        <f t="shared" si="4"/>
        <v>3</v>
      </c>
      <c r="I68" s="34">
        <f t="shared" si="3"/>
        <v>90.666666666666671</v>
      </c>
      <c r="J68" s="34" t="str">
        <f t="shared" si="5"/>
        <v>jul</v>
      </c>
      <c r="K68" s="35" t="str">
        <f t="shared" si="6"/>
        <v>2024</v>
      </c>
    </row>
    <row r="69" spans="1:11" ht="28.8" x14ac:dyDescent="0.3">
      <c r="A69" s="31" t="s">
        <v>115</v>
      </c>
      <c r="B69" s="31" t="s">
        <v>76</v>
      </c>
      <c r="C69" s="32">
        <v>45491</v>
      </c>
      <c r="D69" s="32">
        <v>45494</v>
      </c>
      <c r="E69" s="33">
        <v>4</v>
      </c>
      <c r="F69" s="31" t="s">
        <v>81</v>
      </c>
      <c r="G69" s="33">
        <v>272</v>
      </c>
      <c r="H69" s="33">
        <f t="shared" si="4"/>
        <v>3</v>
      </c>
      <c r="I69" s="34">
        <f t="shared" ref="I69:I111" si="7">G69/H69</f>
        <v>90.666666666666671</v>
      </c>
      <c r="J69" s="34" t="str">
        <f t="shared" si="5"/>
        <v>jul</v>
      </c>
      <c r="K69" s="35" t="str">
        <f t="shared" si="6"/>
        <v>2024</v>
      </c>
    </row>
    <row r="70" spans="1:11" ht="28.8" x14ac:dyDescent="0.3">
      <c r="A70" s="31" t="s">
        <v>116</v>
      </c>
      <c r="B70" s="31" t="s">
        <v>76</v>
      </c>
      <c r="C70" s="32">
        <v>45495</v>
      </c>
      <c r="D70" s="32">
        <v>45497</v>
      </c>
      <c r="E70" s="33">
        <v>5</v>
      </c>
      <c r="F70" s="31" t="s">
        <v>81</v>
      </c>
      <c r="G70" s="33">
        <v>272</v>
      </c>
      <c r="H70" s="33">
        <f t="shared" si="4"/>
        <v>2</v>
      </c>
      <c r="I70" s="34">
        <f t="shared" si="7"/>
        <v>136</v>
      </c>
      <c r="J70" s="34" t="str">
        <f t="shared" si="5"/>
        <v>jul</v>
      </c>
      <c r="K70" s="35" t="str">
        <f t="shared" si="6"/>
        <v>2024</v>
      </c>
    </row>
    <row r="71" spans="1:11" ht="43.2" x14ac:dyDescent="0.3">
      <c r="A71" s="31" t="s">
        <v>117</v>
      </c>
      <c r="B71" s="31" t="s">
        <v>76</v>
      </c>
      <c r="C71" s="32">
        <v>45498</v>
      </c>
      <c r="D71" s="32">
        <v>45502</v>
      </c>
      <c r="E71" s="33">
        <v>4</v>
      </c>
      <c r="F71" s="31" t="s">
        <v>81</v>
      </c>
      <c r="G71" s="33">
        <v>272</v>
      </c>
      <c r="H71" s="33">
        <f t="shared" si="4"/>
        <v>4</v>
      </c>
      <c r="I71" s="34">
        <f t="shared" si="7"/>
        <v>68</v>
      </c>
      <c r="J71" s="34" t="str">
        <f t="shared" si="5"/>
        <v>jul</v>
      </c>
      <c r="K71" s="35" t="str">
        <f t="shared" si="6"/>
        <v>2024</v>
      </c>
    </row>
    <row r="72" spans="1:11" ht="43.2" x14ac:dyDescent="0.3">
      <c r="A72" s="31" t="s">
        <v>118</v>
      </c>
      <c r="B72" s="31" t="s">
        <v>76</v>
      </c>
      <c r="C72" s="32">
        <v>45503</v>
      </c>
      <c r="D72" s="32">
        <v>45506</v>
      </c>
      <c r="E72" s="33">
        <v>4</v>
      </c>
      <c r="F72" s="31" t="s">
        <v>81</v>
      </c>
      <c r="G72" s="33">
        <v>280</v>
      </c>
      <c r="H72" s="33">
        <f t="shared" si="4"/>
        <v>3</v>
      </c>
      <c r="I72" s="34">
        <f t="shared" si="7"/>
        <v>93.333333333333329</v>
      </c>
      <c r="J72" s="34" t="str">
        <f t="shared" si="5"/>
        <v>ago</v>
      </c>
      <c r="K72" s="35" t="str">
        <f t="shared" si="6"/>
        <v>2024</v>
      </c>
    </row>
    <row r="73" spans="1:11" ht="28.8" x14ac:dyDescent="0.3">
      <c r="A73" s="31" t="s">
        <v>119</v>
      </c>
      <c r="B73" s="31" t="s">
        <v>76</v>
      </c>
      <c r="C73" s="32">
        <v>45507</v>
      </c>
      <c r="D73" s="32">
        <v>45510</v>
      </c>
      <c r="E73" s="33">
        <v>4</v>
      </c>
      <c r="F73" s="31" t="s">
        <v>81</v>
      </c>
      <c r="G73" s="33">
        <v>272</v>
      </c>
      <c r="H73" s="33">
        <f t="shared" si="4"/>
        <v>3</v>
      </c>
      <c r="I73" s="34">
        <f t="shared" si="7"/>
        <v>90.666666666666671</v>
      </c>
      <c r="J73" s="34" t="str">
        <f t="shared" si="5"/>
        <v>ago</v>
      </c>
      <c r="K73" s="35" t="str">
        <f t="shared" si="6"/>
        <v>2024</v>
      </c>
    </row>
    <row r="74" spans="1:11" ht="28.8" x14ac:dyDescent="0.3">
      <c r="A74" s="31" t="s">
        <v>120</v>
      </c>
      <c r="B74" s="31" t="s">
        <v>76</v>
      </c>
      <c r="C74" s="32">
        <v>45511</v>
      </c>
      <c r="D74" s="32">
        <v>45514</v>
      </c>
      <c r="E74" s="33">
        <v>4</v>
      </c>
      <c r="F74" s="31" t="s">
        <v>81</v>
      </c>
      <c r="G74" s="33">
        <v>288</v>
      </c>
      <c r="H74" s="33">
        <f t="shared" si="4"/>
        <v>3</v>
      </c>
      <c r="I74" s="34">
        <f t="shared" si="7"/>
        <v>96</v>
      </c>
      <c r="J74" s="34" t="str">
        <f t="shared" si="5"/>
        <v>ago</v>
      </c>
      <c r="K74" s="35" t="str">
        <f t="shared" si="6"/>
        <v>2024</v>
      </c>
    </row>
    <row r="75" spans="1:11" ht="43.2" x14ac:dyDescent="0.3">
      <c r="A75" s="31" t="s">
        <v>121</v>
      </c>
      <c r="B75" s="31" t="s">
        <v>76</v>
      </c>
      <c r="C75" s="32">
        <v>45515</v>
      </c>
      <c r="D75" s="32">
        <v>45518</v>
      </c>
      <c r="E75" s="33">
        <v>4</v>
      </c>
      <c r="F75" s="31" t="s">
        <v>81</v>
      </c>
      <c r="G75" s="33">
        <v>304</v>
      </c>
      <c r="H75" s="33">
        <f t="shared" si="4"/>
        <v>3</v>
      </c>
      <c r="I75" s="34">
        <f t="shared" si="7"/>
        <v>101.33333333333333</v>
      </c>
      <c r="J75" s="34" t="str">
        <f t="shared" si="5"/>
        <v>ago</v>
      </c>
      <c r="K75" s="35" t="str">
        <f t="shared" si="6"/>
        <v>2024</v>
      </c>
    </row>
    <row r="76" spans="1:11" ht="57.6" x14ac:dyDescent="0.3">
      <c r="A76" s="31" t="s">
        <v>122</v>
      </c>
      <c r="B76" s="31" t="s">
        <v>76</v>
      </c>
      <c r="C76" s="32">
        <v>45519</v>
      </c>
      <c r="D76" s="32">
        <v>45523</v>
      </c>
      <c r="E76" s="33">
        <v>4</v>
      </c>
      <c r="F76" s="31" t="s">
        <v>81</v>
      </c>
      <c r="G76" s="33">
        <v>320</v>
      </c>
      <c r="H76" s="33">
        <f t="shared" si="4"/>
        <v>4</v>
      </c>
      <c r="I76" s="34">
        <f t="shared" si="7"/>
        <v>80</v>
      </c>
      <c r="J76" s="34" t="str">
        <f t="shared" si="5"/>
        <v>ago</v>
      </c>
      <c r="K76" s="35" t="str">
        <f t="shared" si="6"/>
        <v>2024</v>
      </c>
    </row>
    <row r="77" spans="1:11" ht="43.2" x14ac:dyDescent="0.3">
      <c r="A77" s="31" t="s">
        <v>123</v>
      </c>
      <c r="B77" s="31" t="s">
        <v>10</v>
      </c>
      <c r="C77" s="32">
        <v>45581</v>
      </c>
      <c r="D77" s="32">
        <v>45585</v>
      </c>
      <c r="E77" s="33">
        <v>4</v>
      </c>
      <c r="F77" s="31" t="s">
        <v>124</v>
      </c>
      <c r="G77" s="33">
        <v>288</v>
      </c>
      <c r="H77" s="33">
        <f t="shared" si="4"/>
        <v>4</v>
      </c>
      <c r="I77" s="34">
        <f t="shared" si="7"/>
        <v>72</v>
      </c>
      <c r="J77" s="34" t="str">
        <f t="shared" si="5"/>
        <v>out</v>
      </c>
      <c r="K77" s="35" t="str">
        <f t="shared" si="6"/>
        <v>2024</v>
      </c>
    </row>
    <row r="78" spans="1:11" ht="43.2" x14ac:dyDescent="0.3">
      <c r="A78" s="31" t="s">
        <v>125</v>
      </c>
      <c r="B78" s="31" t="s">
        <v>10</v>
      </c>
      <c r="C78" s="32">
        <v>45586</v>
      </c>
      <c r="D78" s="32">
        <v>45590</v>
      </c>
      <c r="E78" s="33">
        <v>3</v>
      </c>
      <c r="F78" s="31" t="s">
        <v>124</v>
      </c>
      <c r="G78" s="33">
        <v>336</v>
      </c>
      <c r="H78" s="33">
        <f t="shared" si="4"/>
        <v>4</v>
      </c>
      <c r="I78" s="34">
        <f t="shared" si="7"/>
        <v>84</v>
      </c>
      <c r="J78" s="34" t="str">
        <f t="shared" si="5"/>
        <v>out</v>
      </c>
      <c r="K78" s="35" t="str">
        <f t="shared" si="6"/>
        <v>2024</v>
      </c>
    </row>
    <row r="79" spans="1:11" ht="28.8" x14ac:dyDescent="0.3">
      <c r="A79" s="31" t="s">
        <v>126</v>
      </c>
      <c r="B79" s="31" t="s">
        <v>127</v>
      </c>
      <c r="C79" s="32">
        <v>45050</v>
      </c>
      <c r="D79" s="32">
        <v>45053</v>
      </c>
      <c r="E79" s="33">
        <v>5</v>
      </c>
      <c r="F79" s="31" t="s">
        <v>124</v>
      </c>
      <c r="G79" s="33">
        <v>385</v>
      </c>
      <c r="H79" s="33">
        <f t="shared" si="4"/>
        <v>3</v>
      </c>
      <c r="I79" s="34">
        <f t="shared" si="7"/>
        <v>128.33333333333334</v>
      </c>
      <c r="J79" s="34" t="str">
        <f t="shared" si="5"/>
        <v>mai</v>
      </c>
      <c r="K79" s="35" t="str">
        <f t="shared" si="6"/>
        <v>2023</v>
      </c>
    </row>
    <row r="80" spans="1:11" ht="28.8" x14ac:dyDescent="0.3">
      <c r="A80" s="31" t="s">
        <v>128</v>
      </c>
      <c r="B80" s="31" t="s">
        <v>127</v>
      </c>
      <c r="C80" s="32">
        <v>45054</v>
      </c>
      <c r="D80" s="32">
        <v>45057</v>
      </c>
      <c r="E80" s="33">
        <v>5</v>
      </c>
      <c r="F80" s="31" t="s">
        <v>124</v>
      </c>
      <c r="G80" s="33">
        <v>498</v>
      </c>
      <c r="H80" s="33">
        <f t="shared" si="4"/>
        <v>3</v>
      </c>
      <c r="I80" s="34">
        <f t="shared" si="7"/>
        <v>166</v>
      </c>
      <c r="J80" s="34" t="str">
        <f t="shared" si="5"/>
        <v>mai</v>
      </c>
      <c r="K80" s="35" t="str">
        <f t="shared" si="6"/>
        <v>2023</v>
      </c>
    </row>
    <row r="81" spans="1:11" ht="28.8" x14ac:dyDescent="0.3">
      <c r="A81" s="31" t="s">
        <v>129</v>
      </c>
      <c r="B81" s="31" t="s">
        <v>127</v>
      </c>
      <c r="C81" s="32">
        <v>45058</v>
      </c>
      <c r="D81" s="32">
        <v>45061</v>
      </c>
      <c r="E81" s="33">
        <v>5</v>
      </c>
      <c r="F81" s="31" t="s">
        <v>124</v>
      </c>
      <c r="G81" s="33">
        <v>490</v>
      </c>
      <c r="H81" s="33">
        <f t="shared" si="4"/>
        <v>3</v>
      </c>
      <c r="I81" s="34">
        <f t="shared" si="7"/>
        <v>163.33333333333334</v>
      </c>
      <c r="J81" s="34" t="str">
        <f t="shared" si="5"/>
        <v>mai</v>
      </c>
      <c r="K81" s="35" t="str">
        <f t="shared" si="6"/>
        <v>2023</v>
      </c>
    </row>
    <row r="82" spans="1:11" ht="28.8" x14ac:dyDescent="0.3">
      <c r="A82" s="31" t="s">
        <v>130</v>
      </c>
      <c r="B82" s="31" t="s">
        <v>127</v>
      </c>
      <c r="C82" s="32">
        <v>45062</v>
      </c>
      <c r="D82" s="32">
        <v>45064</v>
      </c>
      <c r="E82" s="33">
        <v>5</v>
      </c>
      <c r="F82" s="31" t="s">
        <v>124</v>
      </c>
      <c r="G82" s="33">
        <v>448</v>
      </c>
      <c r="H82" s="33">
        <f t="shared" si="4"/>
        <v>2</v>
      </c>
      <c r="I82" s="34">
        <f t="shared" si="7"/>
        <v>224</v>
      </c>
      <c r="J82" s="34" t="str">
        <f t="shared" si="5"/>
        <v>mai</v>
      </c>
      <c r="K82" s="35" t="str">
        <f t="shared" si="6"/>
        <v>2023</v>
      </c>
    </row>
    <row r="83" spans="1:11" ht="28.8" x14ac:dyDescent="0.3">
      <c r="A83" s="31" t="s">
        <v>131</v>
      </c>
      <c r="B83" s="31" t="s">
        <v>127</v>
      </c>
      <c r="C83" s="32">
        <v>45065</v>
      </c>
      <c r="D83" s="32">
        <v>45069</v>
      </c>
      <c r="E83" s="33">
        <v>4</v>
      </c>
      <c r="F83" s="31" t="s">
        <v>124</v>
      </c>
      <c r="G83" s="33">
        <v>464</v>
      </c>
      <c r="H83" s="33">
        <f t="shared" si="4"/>
        <v>4</v>
      </c>
      <c r="I83" s="34">
        <f t="shared" si="7"/>
        <v>116</v>
      </c>
      <c r="J83" s="34" t="str">
        <f t="shared" si="5"/>
        <v>mai</v>
      </c>
      <c r="K83" s="35" t="str">
        <f t="shared" si="6"/>
        <v>2023</v>
      </c>
    </row>
    <row r="84" spans="1:11" ht="28.8" x14ac:dyDescent="0.3">
      <c r="A84" s="31" t="s">
        <v>132</v>
      </c>
      <c r="B84" s="31" t="s">
        <v>127</v>
      </c>
      <c r="C84" s="32">
        <v>45070</v>
      </c>
      <c r="D84" s="32">
        <v>45073</v>
      </c>
      <c r="E84" s="33">
        <v>4</v>
      </c>
      <c r="F84" s="31" t="s">
        <v>124</v>
      </c>
      <c r="G84" s="33">
        <v>416</v>
      </c>
      <c r="H84" s="33">
        <f t="shared" si="4"/>
        <v>3</v>
      </c>
      <c r="I84" s="34">
        <f t="shared" si="7"/>
        <v>138.66666666666666</v>
      </c>
      <c r="J84" s="34" t="str">
        <f t="shared" si="5"/>
        <v>mai</v>
      </c>
      <c r="K84" s="35" t="str">
        <f t="shared" si="6"/>
        <v>2023</v>
      </c>
    </row>
    <row r="85" spans="1:11" ht="43.2" x14ac:dyDescent="0.3">
      <c r="A85" s="31" t="s">
        <v>133</v>
      </c>
      <c r="B85" s="31" t="s">
        <v>127</v>
      </c>
      <c r="C85" s="32">
        <v>45200</v>
      </c>
      <c r="D85" s="32">
        <v>45201</v>
      </c>
      <c r="E85" s="33">
        <v>5</v>
      </c>
      <c r="F85" s="31" t="s">
        <v>124</v>
      </c>
      <c r="G85" s="33">
        <v>130</v>
      </c>
      <c r="H85" s="33">
        <f t="shared" si="4"/>
        <v>1</v>
      </c>
      <c r="I85" s="34">
        <f t="shared" si="7"/>
        <v>130</v>
      </c>
      <c r="J85" s="34" t="str">
        <f t="shared" si="5"/>
        <v>out</v>
      </c>
      <c r="K85" s="35" t="str">
        <f t="shared" si="6"/>
        <v>2023</v>
      </c>
    </row>
    <row r="86" spans="1:11" ht="28.8" x14ac:dyDescent="0.3">
      <c r="A86" s="31" t="s">
        <v>134</v>
      </c>
      <c r="B86" s="31" t="s">
        <v>127</v>
      </c>
      <c r="C86" s="32">
        <v>45202</v>
      </c>
      <c r="D86" s="32">
        <v>45205</v>
      </c>
      <c r="E86" s="33">
        <v>5</v>
      </c>
      <c r="F86" s="31" t="s">
        <v>124</v>
      </c>
      <c r="G86" s="33">
        <v>464</v>
      </c>
      <c r="H86" s="33">
        <f t="shared" si="4"/>
        <v>3</v>
      </c>
      <c r="I86" s="34">
        <f t="shared" si="7"/>
        <v>154.66666666666666</v>
      </c>
      <c r="J86" s="34" t="str">
        <f t="shared" si="5"/>
        <v>out</v>
      </c>
      <c r="K86" s="35" t="str">
        <f t="shared" si="6"/>
        <v>2023</v>
      </c>
    </row>
    <row r="87" spans="1:11" ht="43.2" x14ac:dyDescent="0.3">
      <c r="A87" s="31" t="s">
        <v>135</v>
      </c>
      <c r="B87" s="31" t="s">
        <v>136</v>
      </c>
      <c r="C87" s="32">
        <v>45206</v>
      </c>
      <c r="D87" s="32">
        <v>45208</v>
      </c>
      <c r="E87" s="33">
        <v>5</v>
      </c>
      <c r="F87" s="31" t="s">
        <v>124</v>
      </c>
      <c r="G87" s="33">
        <v>266</v>
      </c>
      <c r="H87" s="33">
        <f t="shared" si="4"/>
        <v>2</v>
      </c>
      <c r="I87" s="34">
        <f t="shared" si="7"/>
        <v>133</v>
      </c>
      <c r="J87" s="34" t="str">
        <f t="shared" si="5"/>
        <v>out</v>
      </c>
      <c r="K87" s="35" t="str">
        <f t="shared" si="6"/>
        <v>2023</v>
      </c>
    </row>
    <row r="88" spans="1:11" ht="28.8" x14ac:dyDescent="0.3">
      <c r="A88" s="31" t="s">
        <v>137</v>
      </c>
      <c r="B88" s="31" t="s">
        <v>15</v>
      </c>
      <c r="C88" s="32">
        <v>45719</v>
      </c>
      <c r="D88" s="32">
        <v>45722</v>
      </c>
      <c r="E88" s="33">
        <v>5</v>
      </c>
      <c r="F88" s="31" t="s">
        <v>22</v>
      </c>
      <c r="G88" s="33">
        <v>368</v>
      </c>
      <c r="H88" s="33">
        <f t="shared" si="4"/>
        <v>3</v>
      </c>
      <c r="I88" s="34">
        <f t="shared" si="7"/>
        <v>122.66666666666667</v>
      </c>
      <c r="J88" s="34" t="str">
        <f t="shared" si="5"/>
        <v>mar</v>
      </c>
      <c r="K88" s="35" t="str">
        <f t="shared" si="6"/>
        <v>2025</v>
      </c>
    </row>
    <row r="89" spans="1:11" ht="28.8" x14ac:dyDescent="0.3">
      <c r="A89" s="31" t="s">
        <v>138</v>
      </c>
      <c r="B89" s="31" t="s">
        <v>15</v>
      </c>
      <c r="C89" s="32">
        <v>45723</v>
      </c>
      <c r="D89" s="32">
        <v>45726</v>
      </c>
      <c r="E89" s="33">
        <v>5</v>
      </c>
      <c r="F89" s="31" t="s">
        <v>22</v>
      </c>
      <c r="G89" s="33">
        <v>336</v>
      </c>
      <c r="H89" s="33">
        <f t="shared" si="4"/>
        <v>3</v>
      </c>
      <c r="I89" s="34">
        <f t="shared" si="7"/>
        <v>112</v>
      </c>
      <c r="J89" s="34" t="str">
        <f t="shared" si="5"/>
        <v>mar</v>
      </c>
      <c r="K89" s="35" t="str">
        <f t="shared" si="6"/>
        <v>2025</v>
      </c>
    </row>
    <row r="90" spans="1:11" ht="28.8" x14ac:dyDescent="0.3">
      <c r="A90" s="31" t="s">
        <v>139</v>
      </c>
      <c r="B90" s="31" t="s">
        <v>15</v>
      </c>
      <c r="C90" s="32">
        <v>45727</v>
      </c>
      <c r="D90" s="32">
        <v>45731</v>
      </c>
      <c r="E90" s="33">
        <v>5</v>
      </c>
      <c r="F90" s="31" t="s">
        <v>22</v>
      </c>
      <c r="G90" s="33">
        <v>336</v>
      </c>
      <c r="H90" s="33">
        <f t="shared" si="4"/>
        <v>4</v>
      </c>
      <c r="I90" s="34">
        <f t="shared" si="7"/>
        <v>84</v>
      </c>
      <c r="J90" s="34" t="str">
        <f t="shared" si="5"/>
        <v>mar</v>
      </c>
      <c r="K90" s="35" t="str">
        <f t="shared" si="6"/>
        <v>2025</v>
      </c>
    </row>
    <row r="91" spans="1:11" ht="28.8" x14ac:dyDescent="0.3">
      <c r="A91" s="31" t="s">
        <v>140</v>
      </c>
      <c r="B91" s="31" t="s">
        <v>15</v>
      </c>
      <c r="C91" s="32">
        <v>45367</v>
      </c>
      <c r="D91" s="32">
        <v>45369</v>
      </c>
      <c r="E91" s="33">
        <v>4</v>
      </c>
      <c r="F91" s="31" t="s">
        <v>22</v>
      </c>
      <c r="G91" s="33">
        <v>352</v>
      </c>
      <c r="H91" s="33">
        <f t="shared" si="4"/>
        <v>2</v>
      </c>
      <c r="I91" s="34">
        <f t="shared" si="7"/>
        <v>176</v>
      </c>
      <c r="J91" s="34" t="str">
        <f t="shared" si="5"/>
        <v>mar</v>
      </c>
      <c r="K91" s="35" t="str">
        <f t="shared" si="6"/>
        <v>2024</v>
      </c>
    </row>
    <row r="92" spans="1:11" ht="28.8" x14ac:dyDescent="0.3">
      <c r="A92" s="31" t="s">
        <v>141</v>
      </c>
      <c r="B92" s="31" t="s">
        <v>15</v>
      </c>
      <c r="C92" s="32">
        <v>45610</v>
      </c>
      <c r="D92" s="32">
        <v>45612</v>
      </c>
      <c r="E92" s="33">
        <v>5</v>
      </c>
      <c r="F92" s="31" t="s">
        <v>22</v>
      </c>
      <c r="G92" s="33">
        <v>336</v>
      </c>
      <c r="H92" s="33">
        <f t="shared" si="4"/>
        <v>2</v>
      </c>
      <c r="I92" s="34">
        <f t="shared" si="7"/>
        <v>168</v>
      </c>
      <c r="J92" s="34" t="str">
        <f t="shared" si="5"/>
        <v>nov</v>
      </c>
      <c r="K92" s="35" t="str">
        <f t="shared" si="6"/>
        <v>2024</v>
      </c>
    </row>
    <row r="93" spans="1:11" ht="57.6" x14ac:dyDescent="0.3">
      <c r="A93" s="31" t="s">
        <v>142</v>
      </c>
      <c r="B93" s="31" t="s">
        <v>15</v>
      </c>
      <c r="C93" s="32">
        <v>45613</v>
      </c>
      <c r="D93" s="32">
        <v>45615</v>
      </c>
      <c r="E93" s="33">
        <v>5</v>
      </c>
      <c r="F93" s="31" t="s">
        <v>22</v>
      </c>
      <c r="G93" s="33">
        <v>304</v>
      </c>
      <c r="H93" s="33">
        <f t="shared" si="4"/>
        <v>2</v>
      </c>
      <c r="I93" s="34">
        <f t="shared" si="7"/>
        <v>152</v>
      </c>
      <c r="J93" s="34" t="str">
        <f t="shared" si="5"/>
        <v>nov</v>
      </c>
      <c r="K93" s="35" t="str">
        <f t="shared" si="6"/>
        <v>2024</v>
      </c>
    </row>
    <row r="94" spans="1:11" ht="43.2" x14ac:dyDescent="0.3">
      <c r="A94" s="31" t="s">
        <v>143</v>
      </c>
      <c r="B94" s="31" t="s">
        <v>15</v>
      </c>
      <c r="C94" s="32">
        <v>45616</v>
      </c>
      <c r="D94" s="32">
        <v>45621</v>
      </c>
      <c r="E94" s="33">
        <v>4</v>
      </c>
      <c r="F94" s="31" t="s">
        <v>22</v>
      </c>
      <c r="G94" s="33">
        <v>368</v>
      </c>
      <c r="H94" s="33">
        <f t="shared" si="4"/>
        <v>5</v>
      </c>
      <c r="I94" s="34">
        <f t="shared" si="7"/>
        <v>73.599999999999994</v>
      </c>
      <c r="J94" s="34" t="str">
        <f t="shared" si="5"/>
        <v>nov</v>
      </c>
      <c r="K94" s="35" t="str">
        <f t="shared" si="6"/>
        <v>2024</v>
      </c>
    </row>
    <row r="95" spans="1:11" ht="28.8" x14ac:dyDescent="0.3">
      <c r="A95" s="31" t="s">
        <v>144</v>
      </c>
      <c r="B95" s="31" t="s">
        <v>15</v>
      </c>
      <c r="C95" s="32">
        <v>45017</v>
      </c>
      <c r="D95" s="32">
        <v>45019</v>
      </c>
      <c r="E95" s="33">
        <v>5</v>
      </c>
      <c r="F95" s="31" t="s">
        <v>22</v>
      </c>
      <c r="G95" s="33">
        <v>384</v>
      </c>
      <c r="H95" s="33">
        <f t="shared" si="4"/>
        <v>2</v>
      </c>
      <c r="I95" s="34">
        <f t="shared" si="7"/>
        <v>192</v>
      </c>
      <c r="J95" s="34" t="str">
        <f t="shared" si="5"/>
        <v>abr</v>
      </c>
      <c r="K95" s="35" t="str">
        <f t="shared" si="6"/>
        <v>2023</v>
      </c>
    </row>
    <row r="96" spans="1:11" ht="28.8" x14ac:dyDescent="0.3">
      <c r="A96" s="31" t="s">
        <v>145</v>
      </c>
      <c r="B96" s="31" t="s">
        <v>15</v>
      </c>
      <c r="C96" s="32">
        <v>45020</v>
      </c>
      <c r="D96" s="32">
        <v>45023</v>
      </c>
      <c r="E96" s="33">
        <v>4</v>
      </c>
      <c r="F96" s="31" t="s">
        <v>22</v>
      </c>
      <c r="G96" s="33">
        <v>384</v>
      </c>
      <c r="H96" s="33">
        <f t="shared" si="4"/>
        <v>3</v>
      </c>
      <c r="I96" s="34">
        <f t="shared" si="7"/>
        <v>128</v>
      </c>
      <c r="J96" s="34" t="str">
        <f t="shared" si="5"/>
        <v>abr</v>
      </c>
      <c r="K96" s="35" t="str">
        <f t="shared" si="6"/>
        <v>2023</v>
      </c>
    </row>
    <row r="97" spans="1:11" ht="28.8" x14ac:dyDescent="0.3">
      <c r="A97" s="31" t="s">
        <v>146</v>
      </c>
      <c r="B97" s="31" t="s">
        <v>15</v>
      </c>
      <c r="C97" s="32">
        <v>45024</v>
      </c>
      <c r="D97" s="32">
        <v>45025</v>
      </c>
      <c r="E97" s="33">
        <v>3</v>
      </c>
      <c r="F97" s="31" t="s">
        <v>22</v>
      </c>
      <c r="G97" s="33">
        <v>160</v>
      </c>
      <c r="H97" s="33">
        <f t="shared" si="4"/>
        <v>1</v>
      </c>
      <c r="I97" s="34">
        <f t="shared" si="7"/>
        <v>160</v>
      </c>
      <c r="J97" s="34" t="str">
        <f t="shared" si="5"/>
        <v>abr</v>
      </c>
      <c r="K97" s="35" t="str">
        <f t="shared" si="6"/>
        <v>2023</v>
      </c>
    </row>
    <row r="98" spans="1:11" ht="28.8" x14ac:dyDescent="0.3">
      <c r="A98" s="31" t="s">
        <v>147</v>
      </c>
      <c r="B98" s="31" t="s">
        <v>15</v>
      </c>
      <c r="C98" s="32">
        <v>45026</v>
      </c>
      <c r="D98" s="32">
        <v>45030</v>
      </c>
      <c r="E98" s="33">
        <v>1</v>
      </c>
      <c r="F98" s="31" t="s">
        <v>22</v>
      </c>
      <c r="G98" s="33">
        <v>368</v>
      </c>
      <c r="H98" s="33">
        <f t="shared" si="4"/>
        <v>4</v>
      </c>
      <c r="I98" s="34">
        <f t="shared" si="7"/>
        <v>92</v>
      </c>
      <c r="J98" s="34" t="str">
        <f t="shared" si="5"/>
        <v>abr</v>
      </c>
      <c r="K98" s="35" t="str">
        <f t="shared" si="6"/>
        <v>2023</v>
      </c>
    </row>
    <row r="99" spans="1:11" ht="28.8" x14ac:dyDescent="0.3">
      <c r="A99" s="31" t="s">
        <v>148</v>
      </c>
      <c r="B99" s="31" t="s">
        <v>15</v>
      </c>
      <c r="C99" s="32">
        <v>45749</v>
      </c>
      <c r="D99" s="32">
        <v>45754</v>
      </c>
      <c r="E99" s="33">
        <v>4</v>
      </c>
      <c r="F99" s="31" t="s">
        <v>22</v>
      </c>
      <c r="G99" s="33">
        <v>304</v>
      </c>
      <c r="H99" s="33">
        <f t="shared" si="4"/>
        <v>5</v>
      </c>
      <c r="I99" s="34">
        <f t="shared" si="7"/>
        <v>60.8</v>
      </c>
      <c r="J99" s="34" t="str">
        <f t="shared" si="5"/>
        <v>abr</v>
      </c>
      <c r="K99" s="35" t="str">
        <f t="shared" si="6"/>
        <v>2025</v>
      </c>
    </row>
    <row r="100" spans="1:11" ht="28.8" x14ac:dyDescent="0.3">
      <c r="A100" s="31" t="s">
        <v>149</v>
      </c>
      <c r="B100" s="31" t="s">
        <v>15</v>
      </c>
      <c r="C100" s="32">
        <v>45852</v>
      </c>
      <c r="D100" s="32">
        <v>45856</v>
      </c>
      <c r="E100" s="33">
        <v>5</v>
      </c>
      <c r="F100" s="31" t="s">
        <v>22</v>
      </c>
      <c r="G100" s="33">
        <v>400</v>
      </c>
      <c r="H100" s="33">
        <f t="shared" si="4"/>
        <v>4</v>
      </c>
      <c r="I100" s="34">
        <f t="shared" si="7"/>
        <v>100</v>
      </c>
      <c r="J100" s="34" t="str">
        <f t="shared" si="5"/>
        <v>jul</v>
      </c>
      <c r="K100" s="35" t="str">
        <f t="shared" si="6"/>
        <v>2025</v>
      </c>
    </row>
    <row r="101" spans="1:11" ht="28.8" x14ac:dyDescent="0.3">
      <c r="A101" s="31" t="s">
        <v>150</v>
      </c>
      <c r="B101" s="31" t="s">
        <v>15</v>
      </c>
      <c r="C101" s="32">
        <v>45755</v>
      </c>
      <c r="D101" s="32">
        <v>45759</v>
      </c>
      <c r="E101" s="33">
        <v>4</v>
      </c>
      <c r="F101" s="31" t="s">
        <v>22</v>
      </c>
      <c r="G101" s="33">
        <v>301</v>
      </c>
      <c r="H101" s="33">
        <f t="shared" si="4"/>
        <v>4</v>
      </c>
      <c r="I101" s="34">
        <f t="shared" si="7"/>
        <v>75.25</v>
      </c>
      <c r="J101" s="34" t="str">
        <f t="shared" si="5"/>
        <v>abr</v>
      </c>
      <c r="K101" s="35" t="str">
        <f t="shared" si="6"/>
        <v>2025</v>
      </c>
    </row>
    <row r="102" spans="1:11" ht="28.8" x14ac:dyDescent="0.3">
      <c r="A102" s="31" t="s">
        <v>151</v>
      </c>
      <c r="B102" s="31" t="s">
        <v>15</v>
      </c>
      <c r="C102" s="32">
        <v>45262</v>
      </c>
      <c r="D102" s="32">
        <v>45265</v>
      </c>
      <c r="E102" s="33">
        <v>4</v>
      </c>
      <c r="F102" s="31" t="s">
        <v>22</v>
      </c>
      <c r="G102" s="33">
        <v>192</v>
      </c>
      <c r="H102" s="33">
        <f t="shared" si="4"/>
        <v>3</v>
      </c>
      <c r="I102" s="34">
        <f t="shared" si="7"/>
        <v>64</v>
      </c>
      <c r="J102" s="34" t="str">
        <f t="shared" si="5"/>
        <v>dez</v>
      </c>
      <c r="K102" s="35" t="str">
        <f t="shared" si="6"/>
        <v>2023</v>
      </c>
    </row>
    <row r="103" spans="1:11" ht="28.8" x14ac:dyDescent="0.3">
      <c r="A103" s="31" t="s">
        <v>152</v>
      </c>
      <c r="B103" s="31" t="s">
        <v>15</v>
      </c>
      <c r="C103" s="32">
        <v>45760</v>
      </c>
      <c r="D103" s="32">
        <v>45763</v>
      </c>
      <c r="E103" s="33">
        <v>4</v>
      </c>
      <c r="F103" s="31" t="s">
        <v>22</v>
      </c>
      <c r="G103" s="33">
        <v>336</v>
      </c>
      <c r="H103" s="33">
        <f t="shared" si="4"/>
        <v>3</v>
      </c>
      <c r="I103" s="34">
        <f t="shared" si="7"/>
        <v>112</v>
      </c>
      <c r="J103" s="34" t="str">
        <f t="shared" si="5"/>
        <v>abr</v>
      </c>
      <c r="K103" s="35" t="str">
        <f t="shared" si="6"/>
        <v>2025</v>
      </c>
    </row>
    <row r="104" spans="1:11" ht="28.8" x14ac:dyDescent="0.3">
      <c r="A104" s="31" t="s">
        <v>151</v>
      </c>
      <c r="B104" s="31" t="s">
        <v>15</v>
      </c>
      <c r="C104" s="32">
        <v>45265</v>
      </c>
      <c r="D104" s="32">
        <v>45266</v>
      </c>
      <c r="E104" s="33">
        <v>4</v>
      </c>
      <c r="F104" s="31" t="s">
        <v>22</v>
      </c>
      <c r="G104" s="33">
        <v>192</v>
      </c>
      <c r="H104" s="33">
        <f t="shared" si="4"/>
        <v>1</v>
      </c>
      <c r="I104" s="34">
        <f t="shared" si="7"/>
        <v>192</v>
      </c>
      <c r="J104" s="34" t="str">
        <f t="shared" si="5"/>
        <v>dez</v>
      </c>
      <c r="K104" s="35" t="str">
        <f t="shared" si="6"/>
        <v>2023</v>
      </c>
    </row>
    <row r="105" spans="1:11" x14ac:dyDescent="0.3">
      <c r="A105" s="31" t="s">
        <v>154</v>
      </c>
      <c r="B105" s="31" t="s">
        <v>153</v>
      </c>
      <c r="C105" s="32">
        <v>45268</v>
      </c>
      <c r="D105" s="32">
        <v>45271</v>
      </c>
      <c r="E105" s="33">
        <v>5</v>
      </c>
      <c r="F105" s="31" t="s">
        <v>22</v>
      </c>
      <c r="G105" s="33">
        <v>363</v>
      </c>
      <c r="H105" s="33">
        <f t="shared" si="4"/>
        <v>3</v>
      </c>
      <c r="I105" s="34">
        <f t="shared" si="7"/>
        <v>121</v>
      </c>
      <c r="J105" s="34" t="str">
        <f t="shared" si="5"/>
        <v>dez</v>
      </c>
      <c r="K105" s="35" t="str">
        <f t="shared" si="6"/>
        <v>2023</v>
      </c>
    </row>
    <row r="106" spans="1:11" x14ac:dyDescent="0.3">
      <c r="A106" s="31" t="s">
        <v>155</v>
      </c>
      <c r="B106" s="31" t="s">
        <v>153</v>
      </c>
      <c r="C106" s="32">
        <v>45272</v>
      </c>
      <c r="D106" s="32">
        <v>45274</v>
      </c>
      <c r="E106" s="33">
        <v>5</v>
      </c>
      <c r="F106" s="31" t="s">
        <v>22</v>
      </c>
      <c r="G106" s="33">
        <v>360</v>
      </c>
      <c r="H106" s="33">
        <f t="shared" si="4"/>
        <v>2</v>
      </c>
      <c r="I106" s="34">
        <f t="shared" si="7"/>
        <v>180</v>
      </c>
      <c r="J106" s="34" t="str">
        <f t="shared" si="5"/>
        <v>dez</v>
      </c>
      <c r="K106" s="35" t="str">
        <f t="shared" si="6"/>
        <v>2023</v>
      </c>
    </row>
    <row r="107" spans="1:11" x14ac:dyDescent="0.3">
      <c r="A107" s="31" t="s">
        <v>157</v>
      </c>
      <c r="B107" s="31" t="s">
        <v>153</v>
      </c>
      <c r="C107" s="32">
        <v>45275</v>
      </c>
      <c r="D107" s="32">
        <v>45278</v>
      </c>
      <c r="E107" s="33">
        <v>5</v>
      </c>
      <c r="F107" s="31" t="s">
        <v>22</v>
      </c>
      <c r="G107" s="33">
        <v>352</v>
      </c>
      <c r="H107" s="33">
        <f t="shared" si="4"/>
        <v>3</v>
      </c>
      <c r="I107" s="34">
        <f t="shared" si="7"/>
        <v>117.33333333333333</v>
      </c>
      <c r="J107" s="34" t="str">
        <f t="shared" si="5"/>
        <v>dez</v>
      </c>
      <c r="K107" s="35" t="str">
        <f t="shared" si="6"/>
        <v>2023</v>
      </c>
    </row>
    <row r="108" spans="1:11" x14ac:dyDescent="0.3">
      <c r="A108" s="31" t="s">
        <v>156</v>
      </c>
      <c r="B108" s="31" t="s">
        <v>153</v>
      </c>
      <c r="C108" s="32">
        <v>45279</v>
      </c>
      <c r="D108" s="32">
        <v>45281</v>
      </c>
      <c r="E108" s="33">
        <v>3</v>
      </c>
      <c r="F108" s="31" t="s">
        <v>22</v>
      </c>
      <c r="G108" s="33">
        <v>392</v>
      </c>
      <c r="H108" s="33">
        <f t="shared" si="4"/>
        <v>2</v>
      </c>
      <c r="I108" s="34">
        <f t="shared" si="7"/>
        <v>196</v>
      </c>
      <c r="J108" s="34" t="str">
        <f t="shared" si="5"/>
        <v>dez</v>
      </c>
      <c r="K108" s="35" t="str">
        <f t="shared" si="6"/>
        <v>2023</v>
      </c>
    </row>
    <row r="109" spans="1:11" x14ac:dyDescent="0.3">
      <c r="A109" s="31" t="s">
        <v>158</v>
      </c>
      <c r="B109" s="31" t="s">
        <v>153</v>
      </c>
      <c r="C109" s="32">
        <v>45282</v>
      </c>
      <c r="D109" s="32">
        <v>45286</v>
      </c>
      <c r="E109" s="33">
        <v>4</v>
      </c>
      <c r="F109" s="31" t="s">
        <v>22</v>
      </c>
      <c r="G109" s="33">
        <v>312</v>
      </c>
      <c r="H109" s="33">
        <f t="shared" si="4"/>
        <v>4</v>
      </c>
      <c r="I109" s="34">
        <f t="shared" si="7"/>
        <v>78</v>
      </c>
      <c r="J109" s="34" t="str">
        <f t="shared" si="5"/>
        <v>dez</v>
      </c>
      <c r="K109" s="35" t="str">
        <f t="shared" si="6"/>
        <v>2023</v>
      </c>
    </row>
    <row r="110" spans="1:11" ht="28.8" x14ac:dyDescent="0.3">
      <c r="A110" s="31" t="s">
        <v>159</v>
      </c>
      <c r="B110" s="31" t="s">
        <v>153</v>
      </c>
      <c r="C110" s="32">
        <v>45292</v>
      </c>
      <c r="D110" s="32">
        <v>45296</v>
      </c>
      <c r="E110" s="33">
        <v>5</v>
      </c>
      <c r="F110" s="31" t="s">
        <v>22</v>
      </c>
      <c r="G110" s="33">
        <v>448</v>
      </c>
      <c r="H110" s="33">
        <f t="shared" si="4"/>
        <v>4</v>
      </c>
      <c r="I110" s="34">
        <f t="shared" si="7"/>
        <v>112</v>
      </c>
      <c r="J110" s="34" t="str">
        <f t="shared" si="5"/>
        <v>jan</v>
      </c>
      <c r="K110" s="35" t="str">
        <f t="shared" si="6"/>
        <v>2024</v>
      </c>
    </row>
    <row r="111" spans="1:11" x14ac:dyDescent="0.3">
      <c r="A111" s="31" t="s">
        <v>160</v>
      </c>
      <c r="B111" s="31" t="s">
        <v>153</v>
      </c>
      <c r="C111" s="32">
        <v>45298</v>
      </c>
      <c r="D111" s="32">
        <v>45302</v>
      </c>
      <c r="E111" s="33">
        <v>4</v>
      </c>
      <c r="F111" s="31" t="s">
        <v>22</v>
      </c>
      <c r="G111" s="33">
        <v>328</v>
      </c>
      <c r="H111" s="33">
        <f t="shared" si="4"/>
        <v>4</v>
      </c>
      <c r="I111" s="34">
        <f t="shared" si="7"/>
        <v>82</v>
      </c>
      <c r="J111" s="34" t="str">
        <f t="shared" si="5"/>
        <v>jan</v>
      </c>
      <c r="K111" s="35" t="str">
        <f t="shared" si="6"/>
        <v>2024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19"/>
  <sheetViews>
    <sheetView showGridLines="0" showRowColHeaders="0" workbookViewId="0">
      <selection activeCell="B7" sqref="B7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69</v>
      </c>
      <c r="B4" s="8">
        <v>6</v>
      </c>
    </row>
    <row r="5" spans="1:2" x14ac:dyDescent="0.3">
      <c r="A5" s="7" t="s">
        <v>26</v>
      </c>
      <c r="B5" s="8">
        <v>4</v>
      </c>
    </row>
    <row r="6" spans="1:2" x14ac:dyDescent="0.3">
      <c r="A6" s="7" t="s">
        <v>15</v>
      </c>
      <c r="B6" s="8">
        <v>18</v>
      </c>
    </row>
    <row r="7" spans="1:2" x14ac:dyDescent="0.3">
      <c r="A7" s="7" t="s">
        <v>58</v>
      </c>
      <c r="B7" s="8">
        <v>2</v>
      </c>
    </row>
    <row r="8" spans="1:2" x14ac:dyDescent="0.3">
      <c r="A8" s="7" t="s">
        <v>10</v>
      </c>
      <c r="B8" s="8">
        <v>4</v>
      </c>
    </row>
    <row r="9" spans="1:2" x14ac:dyDescent="0.3">
      <c r="A9" s="7" t="s">
        <v>61</v>
      </c>
      <c r="B9" s="8">
        <v>7</v>
      </c>
    </row>
    <row r="10" spans="1:2" x14ac:dyDescent="0.3">
      <c r="A10" s="7" t="s">
        <v>76</v>
      </c>
      <c r="B10" s="8">
        <v>21</v>
      </c>
    </row>
    <row r="11" spans="1:2" x14ac:dyDescent="0.3">
      <c r="A11" s="7" t="s">
        <v>51</v>
      </c>
      <c r="B11" s="8">
        <v>7</v>
      </c>
    </row>
    <row r="12" spans="1:2" x14ac:dyDescent="0.3">
      <c r="A12" s="7" t="s">
        <v>31</v>
      </c>
      <c r="B12" s="8">
        <v>8</v>
      </c>
    </row>
    <row r="13" spans="1:2" x14ac:dyDescent="0.3">
      <c r="A13" s="7" t="s">
        <v>17</v>
      </c>
      <c r="B13" s="8">
        <v>4</v>
      </c>
    </row>
    <row r="14" spans="1:2" x14ac:dyDescent="0.3">
      <c r="A14" s="7" t="s">
        <v>21</v>
      </c>
      <c r="B14" s="8">
        <v>3</v>
      </c>
    </row>
    <row r="15" spans="1:2" x14ac:dyDescent="0.3">
      <c r="A15" s="7" t="s">
        <v>40</v>
      </c>
      <c r="B15" s="8">
        <v>10</v>
      </c>
    </row>
    <row r="16" spans="1:2" x14ac:dyDescent="0.3">
      <c r="A16" s="7" t="s">
        <v>127</v>
      </c>
      <c r="B16" s="8">
        <v>8</v>
      </c>
    </row>
    <row r="17" spans="1:2" x14ac:dyDescent="0.3">
      <c r="A17" s="7" t="s">
        <v>136</v>
      </c>
      <c r="B17" s="8">
        <v>1</v>
      </c>
    </row>
    <row r="18" spans="1:2" x14ac:dyDescent="0.3">
      <c r="A18" s="7" t="s">
        <v>153</v>
      </c>
      <c r="B18" s="8">
        <v>7</v>
      </c>
    </row>
    <row r="19" spans="1:2" x14ac:dyDescent="0.3">
      <c r="A19" s="7" t="s">
        <v>88</v>
      </c>
      <c r="B19" s="8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A4"/>
  <sheetViews>
    <sheetView showGridLines="0" showRowColHeaders="0" workbookViewId="0">
      <selection activeCell="A3" sqref="A3"/>
    </sheetView>
  </sheetViews>
  <sheetFormatPr defaultRowHeight="14.4" x14ac:dyDescent="0.3"/>
  <cols>
    <col min="1" max="1" width="20.6640625" customWidth="1"/>
    <col min="2" max="2" width="8.44140625" customWidth="1"/>
  </cols>
  <sheetData>
    <row r="3" spans="1:1" x14ac:dyDescent="0.3">
      <c r="A3" t="s">
        <v>90</v>
      </c>
    </row>
    <row r="4" spans="1:1" x14ac:dyDescent="0.3">
      <c r="A4" s="15">
        <v>39710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showGridLines="0" showRowColHeaders="0" workbookViewId="0"/>
  </sheetViews>
  <sheetFormatPr defaultRowHeight="14.4" x14ac:dyDescent="0.3"/>
  <cols>
    <col min="1" max="1" width="11.33203125" style="2" customWidth="1"/>
    <col min="2" max="2" width="10.77734375" style="2" customWidth="1"/>
    <col min="3" max="3" width="16.33203125" style="3" customWidth="1"/>
    <col min="4" max="4" width="14.5546875" style="3" customWidth="1"/>
    <col min="5" max="5" width="8.88671875" style="5"/>
    <col min="6" max="6" width="9" style="2" customWidth="1"/>
    <col min="7" max="7" width="14.88671875" style="5" customWidth="1"/>
    <col min="8" max="8" width="15" style="5" customWidth="1"/>
    <col min="9" max="10" width="18.77734375" style="4" customWidth="1"/>
    <col min="11" max="11" width="11.109375" style="17" customWidth="1"/>
    <col min="12" max="16384" width="8.88671875" style="1"/>
  </cols>
  <sheetData>
    <row r="1" spans="1:15" x14ac:dyDescent="0.3">
      <c r="A1" s="36" t="s">
        <v>89</v>
      </c>
      <c r="B1" s="9" t="s">
        <v>0</v>
      </c>
      <c r="C1" s="10" t="s">
        <v>1</v>
      </c>
      <c r="D1" s="10" t="s">
        <v>2</v>
      </c>
      <c r="E1" s="11" t="s">
        <v>3</v>
      </c>
      <c r="F1" s="9" t="s">
        <v>4</v>
      </c>
      <c r="G1" s="11" t="s">
        <v>5</v>
      </c>
      <c r="H1" s="11" t="s">
        <v>6</v>
      </c>
      <c r="I1" s="12" t="s">
        <v>7</v>
      </c>
      <c r="J1" s="12" t="s">
        <v>97</v>
      </c>
      <c r="K1" s="16" t="s">
        <v>94</v>
      </c>
    </row>
    <row r="2" spans="1:15" ht="28.8" x14ac:dyDescent="0.3">
      <c r="A2" s="19" t="s">
        <v>9</v>
      </c>
      <c r="B2" s="20" t="s">
        <v>10</v>
      </c>
      <c r="C2" s="21">
        <v>45623</v>
      </c>
      <c r="D2" s="21">
        <v>45626</v>
      </c>
      <c r="E2" s="22">
        <v>3</v>
      </c>
      <c r="F2" s="20" t="s">
        <v>124</v>
      </c>
      <c r="G2" s="22">
        <v>308</v>
      </c>
      <c r="H2" s="22">
        <f>D2-C2</f>
        <v>3</v>
      </c>
      <c r="I2" s="23">
        <f>G2/H2</f>
        <v>102.66666666666667</v>
      </c>
      <c r="J2" s="23" t="str">
        <f t="shared" ref="J2:J33" si="0">TEXT(D2,"mmm")</f>
        <v>nov</v>
      </c>
      <c r="K2" s="24" t="str">
        <f t="shared" ref="K2:K33" si="1">TEXT(D2,"aaaa")</f>
        <v>2024</v>
      </c>
    </row>
    <row r="3" spans="1:15" ht="28.8" x14ac:dyDescent="0.3">
      <c r="A3" s="25" t="s">
        <v>8</v>
      </c>
      <c r="B3" s="26" t="s">
        <v>17</v>
      </c>
      <c r="C3" s="27">
        <v>45140</v>
      </c>
      <c r="D3" s="27">
        <v>45144</v>
      </c>
      <c r="E3" s="28">
        <v>5</v>
      </c>
      <c r="F3" s="26" t="s">
        <v>13</v>
      </c>
      <c r="G3" s="28">
        <v>416</v>
      </c>
      <c r="H3" s="28">
        <f>D3-C3</f>
        <v>4</v>
      </c>
      <c r="I3" s="29">
        <f>G3/H3</f>
        <v>104</v>
      </c>
      <c r="J3" s="29" t="str">
        <f t="shared" si="0"/>
        <v>ago</v>
      </c>
      <c r="K3" s="30" t="str">
        <f t="shared" si="1"/>
        <v>2023</v>
      </c>
    </row>
    <row r="4" spans="1:15" ht="28.8" x14ac:dyDescent="0.3">
      <c r="A4" s="20" t="s">
        <v>12</v>
      </c>
      <c r="B4" s="20" t="s">
        <v>10</v>
      </c>
      <c r="C4" s="21">
        <v>45566</v>
      </c>
      <c r="D4" s="21">
        <v>45580</v>
      </c>
      <c r="E4" s="22">
        <v>5</v>
      </c>
      <c r="F4" s="20" t="s">
        <v>124</v>
      </c>
      <c r="G4" s="22">
        <v>304</v>
      </c>
      <c r="H4" s="22">
        <f>D4-C4</f>
        <v>14</v>
      </c>
      <c r="I4" s="23">
        <f>G4/H4</f>
        <v>21.714285714285715</v>
      </c>
      <c r="J4" s="23" t="str">
        <f t="shared" si="0"/>
        <v>out</v>
      </c>
      <c r="K4" s="24" t="str">
        <f t="shared" si="1"/>
        <v>2024</v>
      </c>
    </row>
    <row r="5" spans="1:15" ht="28.8" x14ac:dyDescent="0.3">
      <c r="A5" s="26" t="s">
        <v>14</v>
      </c>
      <c r="B5" s="26" t="s">
        <v>15</v>
      </c>
      <c r="C5" s="27">
        <v>45322</v>
      </c>
      <c r="D5" s="27">
        <v>45325</v>
      </c>
      <c r="E5" s="28">
        <v>5</v>
      </c>
      <c r="F5" s="26" t="s">
        <v>124</v>
      </c>
      <c r="G5" s="28">
        <v>333</v>
      </c>
      <c r="H5" s="28">
        <f t="shared" ref="H5:H42" si="2">D5-C5</f>
        <v>3</v>
      </c>
      <c r="I5" s="29">
        <f t="shared" ref="I5:I42" si="3">G5/H5</f>
        <v>111</v>
      </c>
      <c r="J5" s="29" t="str">
        <f t="shared" si="0"/>
        <v>fev</v>
      </c>
      <c r="K5" s="30" t="str">
        <f t="shared" si="1"/>
        <v>2024</v>
      </c>
    </row>
    <row r="6" spans="1:15" ht="28.8" x14ac:dyDescent="0.3">
      <c r="A6" s="20" t="s">
        <v>16</v>
      </c>
      <c r="B6" s="20" t="s">
        <v>17</v>
      </c>
      <c r="C6" s="21">
        <v>45151</v>
      </c>
      <c r="D6" s="21">
        <v>45153</v>
      </c>
      <c r="E6" s="22">
        <v>5</v>
      </c>
      <c r="F6" s="20" t="s">
        <v>13</v>
      </c>
      <c r="G6" s="22">
        <v>464</v>
      </c>
      <c r="H6" s="22">
        <f t="shared" si="2"/>
        <v>2</v>
      </c>
      <c r="I6" s="23">
        <f t="shared" si="3"/>
        <v>232</v>
      </c>
      <c r="J6" s="23" t="str">
        <f t="shared" si="0"/>
        <v>ago</v>
      </c>
      <c r="K6" s="24" t="str">
        <f t="shared" si="1"/>
        <v>2023</v>
      </c>
    </row>
    <row r="7" spans="1:15" ht="28.8" x14ac:dyDescent="0.3">
      <c r="A7" s="26" t="s">
        <v>18</v>
      </c>
      <c r="B7" s="26" t="s">
        <v>17</v>
      </c>
      <c r="C7" s="27">
        <v>45144</v>
      </c>
      <c r="D7" s="27">
        <v>45150</v>
      </c>
      <c r="E7" s="28">
        <v>5</v>
      </c>
      <c r="F7" s="26" t="s">
        <v>13</v>
      </c>
      <c r="G7" s="28">
        <v>432</v>
      </c>
      <c r="H7" s="28">
        <f t="shared" si="2"/>
        <v>6</v>
      </c>
      <c r="I7" s="29">
        <f t="shared" si="3"/>
        <v>72</v>
      </c>
      <c r="J7" s="29" t="str">
        <f t="shared" si="0"/>
        <v>ago</v>
      </c>
      <c r="K7" s="30" t="str">
        <f t="shared" si="1"/>
        <v>2023</v>
      </c>
      <c r="O7" s="1" t="s">
        <v>93</v>
      </c>
    </row>
    <row r="8" spans="1:15" ht="28.8" x14ac:dyDescent="0.3">
      <c r="A8" s="20" t="s">
        <v>19</v>
      </c>
      <c r="B8" s="20" t="s">
        <v>17</v>
      </c>
      <c r="C8" s="21">
        <v>45154</v>
      </c>
      <c r="D8" s="21">
        <v>45157</v>
      </c>
      <c r="E8" s="22">
        <v>5</v>
      </c>
      <c r="F8" s="20" t="s">
        <v>13</v>
      </c>
      <c r="G8" s="22">
        <v>567</v>
      </c>
      <c r="H8" s="22">
        <f t="shared" si="2"/>
        <v>3</v>
      </c>
      <c r="I8" s="23">
        <f t="shared" si="3"/>
        <v>189</v>
      </c>
      <c r="J8" s="23" t="str">
        <f t="shared" si="0"/>
        <v>ago</v>
      </c>
      <c r="K8" s="24" t="str">
        <f t="shared" si="1"/>
        <v>2023</v>
      </c>
    </row>
    <row r="9" spans="1:15" ht="28.8" x14ac:dyDescent="0.3">
      <c r="A9" s="26" t="s">
        <v>20</v>
      </c>
      <c r="B9" s="26" t="s">
        <v>21</v>
      </c>
      <c r="C9" s="27">
        <v>45852</v>
      </c>
      <c r="D9" s="27">
        <v>45854</v>
      </c>
      <c r="E9" s="28">
        <v>4</v>
      </c>
      <c r="F9" s="26" t="s">
        <v>22</v>
      </c>
      <c r="G9" s="28">
        <v>512</v>
      </c>
      <c r="H9" s="28">
        <f t="shared" si="2"/>
        <v>2</v>
      </c>
      <c r="I9" s="29">
        <f t="shared" si="3"/>
        <v>256</v>
      </c>
      <c r="J9" s="29" t="str">
        <f t="shared" si="0"/>
        <v>jul</v>
      </c>
      <c r="K9" s="30" t="str">
        <f t="shared" si="1"/>
        <v>2025</v>
      </c>
    </row>
    <row r="10" spans="1:15" ht="43.2" x14ac:dyDescent="0.3">
      <c r="A10" s="20" t="s">
        <v>23</v>
      </c>
      <c r="B10" s="20" t="s">
        <v>21</v>
      </c>
      <c r="C10" s="21">
        <v>45855</v>
      </c>
      <c r="D10" s="21">
        <v>45857</v>
      </c>
      <c r="E10" s="22">
        <v>4</v>
      </c>
      <c r="F10" s="20" t="s">
        <v>22</v>
      </c>
      <c r="G10" s="22">
        <v>384</v>
      </c>
      <c r="H10" s="22">
        <f t="shared" si="2"/>
        <v>2</v>
      </c>
      <c r="I10" s="23">
        <f t="shared" si="3"/>
        <v>192</v>
      </c>
      <c r="J10" s="23" t="str">
        <f t="shared" si="0"/>
        <v>jul</v>
      </c>
      <c r="K10" s="24" t="str">
        <f t="shared" si="1"/>
        <v>2025</v>
      </c>
    </row>
    <row r="11" spans="1:15" ht="28.8" x14ac:dyDescent="0.3">
      <c r="A11" s="26" t="s">
        <v>24</v>
      </c>
      <c r="B11" s="26" t="s">
        <v>21</v>
      </c>
      <c r="C11" s="27">
        <v>45857</v>
      </c>
      <c r="D11" s="27">
        <v>45861</v>
      </c>
      <c r="E11" s="28">
        <v>4</v>
      </c>
      <c r="F11" s="26" t="s">
        <v>22</v>
      </c>
      <c r="G11" s="28">
        <v>432</v>
      </c>
      <c r="H11" s="28">
        <f t="shared" si="2"/>
        <v>4</v>
      </c>
      <c r="I11" s="29">
        <f t="shared" si="3"/>
        <v>108</v>
      </c>
      <c r="J11" s="29" t="str">
        <f t="shared" si="0"/>
        <v>jul</v>
      </c>
      <c r="K11" s="30" t="str">
        <f t="shared" si="1"/>
        <v>2025</v>
      </c>
    </row>
    <row r="12" spans="1:15" ht="28.8" x14ac:dyDescent="0.3">
      <c r="A12" s="20" t="s">
        <v>25</v>
      </c>
      <c r="B12" s="20" t="s">
        <v>26</v>
      </c>
      <c r="C12" s="21">
        <v>45353</v>
      </c>
      <c r="D12" s="21">
        <v>45354</v>
      </c>
      <c r="E12" s="22">
        <v>4</v>
      </c>
      <c r="F12" s="20" t="s">
        <v>13</v>
      </c>
      <c r="G12" s="22">
        <v>264</v>
      </c>
      <c r="H12" s="22">
        <f t="shared" si="2"/>
        <v>1</v>
      </c>
      <c r="I12" s="23">
        <f t="shared" si="3"/>
        <v>264</v>
      </c>
      <c r="J12" s="23" t="str">
        <f t="shared" si="0"/>
        <v>mar</v>
      </c>
      <c r="K12" s="24" t="str">
        <f t="shared" si="1"/>
        <v>2024</v>
      </c>
    </row>
    <row r="13" spans="1:15" ht="28.8" x14ac:dyDescent="0.3">
      <c r="A13" s="26" t="s">
        <v>27</v>
      </c>
      <c r="B13" s="26" t="s">
        <v>26</v>
      </c>
      <c r="C13" s="27">
        <v>45355</v>
      </c>
      <c r="D13" s="27">
        <v>45357</v>
      </c>
      <c r="E13" s="28">
        <v>4</v>
      </c>
      <c r="F13" s="26" t="s">
        <v>13</v>
      </c>
      <c r="G13" s="28">
        <v>285</v>
      </c>
      <c r="H13" s="28">
        <f t="shared" si="2"/>
        <v>2</v>
      </c>
      <c r="I13" s="29">
        <f t="shared" si="3"/>
        <v>142.5</v>
      </c>
      <c r="J13" s="29" t="str">
        <f t="shared" si="0"/>
        <v>mar</v>
      </c>
      <c r="K13" s="30" t="str">
        <f t="shared" si="1"/>
        <v>2024</v>
      </c>
    </row>
    <row r="14" spans="1:15" ht="28.8" x14ac:dyDescent="0.3">
      <c r="A14" s="20" t="s">
        <v>28</v>
      </c>
      <c r="B14" s="20" t="s">
        <v>26</v>
      </c>
      <c r="C14" s="21">
        <v>45358</v>
      </c>
      <c r="D14" s="21">
        <v>45359</v>
      </c>
      <c r="E14" s="22">
        <v>4</v>
      </c>
      <c r="F14" s="20" t="s">
        <v>13</v>
      </c>
      <c r="G14" s="22">
        <v>304</v>
      </c>
      <c r="H14" s="22">
        <f t="shared" si="2"/>
        <v>1</v>
      </c>
      <c r="I14" s="23">
        <f t="shared" si="3"/>
        <v>304</v>
      </c>
      <c r="J14" s="23" t="str">
        <f t="shared" si="0"/>
        <v>mar</v>
      </c>
      <c r="K14" s="24" t="str">
        <f t="shared" si="1"/>
        <v>2024</v>
      </c>
    </row>
    <row r="15" spans="1:15" ht="28.8" x14ac:dyDescent="0.3">
      <c r="A15" s="26" t="s">
        <v>29</v>
      </c>
      <c r="B15" s="26" t="s">
        <v>26</v>
      </c>
      <c r="C15" s="27">
        <v>45360</v>
      </c>
      <c r="D15" s="27">
        <v>45363</v>
      </c>
      <c r="E15" s="28">
        <v>4</v>
      </c>
      <c r="F15" s="26" t="s">
        <v>13</v>
      </c>
      <c r="G15" s="28">
        <v>301</v>
      </c>
      <c r="H15" s="28">
        <f t="shared" si="2"/>
        <v>3</v>
      </c>
      <c r="I15" s="29">
        <f t="shared" si="3"/>
        <v>100.33333333333333</v>
      </c>
      <c r="J15" s="29" t="str">
        <f t="shared" si="0"/>
        <v>mar</v>
      </c>
      <c r="K15" s="30" t="str">
        <f t="shared" si="1"/>
        <v>2024</v>
      </c>
    </row>
    <row r="16" spans="1:15" ht="28.8" x14ac:dyDescent="0.3">
      <c r="A16" s="20" t="s">
        <v>30</v>
      </c>
      <c r="B16" s="20" t="s">
        <v>31</v>
      </c>
      <c r="C16" s="21">
        <v>45394</v>
      </c>
      <c r="D16" s="21">
        <v>45396</v>
      </c>
      <c r="E16" s="22">
        <v>5</v>
      </c>
      <c r="F16" s="20" t="s">
        <v>13</v>
      </c>
      <c r="G16" s="22">
        <v>406</v>
      </c>
      <c r="H16" s="22">
        <f t="shared" si="2"/>
        <v>2</v>
      </c>
      <c r="I16" s="23">
        <f t="shared" si="3"/>
        <v>203</v>
      </c>
      <c r="J16" s="23" t="str">
        <f t="shared" si="0"/>
        <v>abr</v>
      </c>
      <c r="K16" s="24" t="str">
        <f t="shared" si="1"/>
        <v>2024</v>
      </c>
    </row>
    <row r="17" spans="1:11" ht="28.8" x14ac:dyDescent="0.3">
      <c r="A17" s="26" t="s">
        <v>32</v>
      </c>
      <c r="B17" s="26" t="s">
        <v>31</v>
      </c>
      <c r="C17" s="27">
        <v>45397</v>
      </c>
      <c r="D17" s="27">
        <v>45399</v>
      </c>
      <c r="E17" s="28">
        <v>5</v>
      </c>
      <c r="F17" s="26" t="s">
        <v>13</v>
      </c>
      <c r="G17" s="28">
        <v>392</v>
      </c>
      <c r="H17" s="28">
        <f t="shared" si="2"/>
        <v>2</v>
      </c>
      <c r="I17" s="29">
        <f t="shared" si="3"/>
        <v>196</v>
      </c>
      <c r="J17" s="29" t="str">
        <f t="shared" si="0"/>
        <v>abr</v>
      </c>
      <c r="K17" s="30" t="str">
        <f t="shared" si="1"/>
        <v>2024</v>
      </c>
    </row>
    <row r="18" spans="1:11" ht="28.8" x14ac:dyDescent="0.3">
      <c r="A18" s="20" t="s">
        <v>33</v>
      </c>
      <c r="B18" s="20" t="s">
        <v>31</v>
      </c>
      <c r="C18" s="21">
        <v>45399</v>
      </c>
      <c r="D18" s="21">
        <v>45401</v>
      </c>
      <c r="E18" s="22">
        <v>5</v>
      </c>
      <c r="F18" s="20" t="s">
        <v>13</v>
      </c>
      <c r="G18" s="22">
        <v>406</v>
      </c>
      <c r="H18" s="22">
        <f t="shared" si="2"/>
        <v>2</v>
      </c>
      <c r="I18" s="23">
        <f t="shared" si="3"/>
        <v>203</v>
      </c>
      <c r="J18" s="23" t="str">
        <f t="shared" si="0"/>
        <v>abr</v>
      </c>
      <c r="K18" s="24" t="str">
        <f t="shared" si="1"/>
        <v>2024</v>
      </c>
    </row>
    <row r="19" spans="1:11" ht="28.8" x14ac:dyDescent="0.3">
      <c r="A19" s="26" t="s">
        <v>34</v>
      </c>
      <c r="B19" s="26" t="s">
        <v>31</v>
      </c>
      <c r="C19" s="27">
        <v>45402</v>
      </c>
      <c r="D19" s="27">
        <v>45405</v>
      </c>
      <c r="E19" s="28">
        <v>5</v>
      </c>
      <c r="F19" s="26" t="s">
        <v>13</v>
      </c>
      <c r="G19" s="28">
        <v>518</v>
      </c>
      <c r="H19" s="28">
        <f t="shared" si="2"/>
        <v>3</v>
      </c>
      <c r="I19" s="29">
        <f t="shared" si="3"/>
        <v>172.66666666666666</v>
      </c>
      <c r="J19" s="29" t="str">
        <f t="shared" si="0"/>
        <v>abr</v>
      </c>
      <c r="K19" s="30" t="str">
        <f t="shared" si="1"/>
        <v>2024</v>
      </c>
    </row>
    <row r="20" spans="1:11" ht="28.8" x14ac:dyDescent="0.3">
      <c r="A20" s="20" t="s">
        <v>35</v>
      </c>
      <c r="B20" s="20" t="s">
        <v>31</v>
      </c>
      <c r="C20" s="21">
        <v>45406</v>
      </c>
      <c r="D20" s="21">
        <v>45409</v>
      </c>
      <c r="E20" s="22">
        <v>5</v>
      </c>
      <c r="F20" s="20" t="s">
        <v>13</v>
      </c>
      <c r="G20" s="22">
        <v>644</v>
      </c>
      <c r="H20" s="22">
        <f t="shared" si="2"/>
        <v>3</v>
      </c>
      <c r="I20" s="23">
        <f t="shared" si="3"/>
        <v>214.66666666666666</v>
      </c>
      <c r="J20" s="23" t="str">
        <f t="shared" si="0"/>
        <v>abr</v>
      </c>
      <c r="K20" s="24" t="str">
        <f t="shared" si="1"/>
        <v>2024</v>
      </c>
    </row>
    <row r="21" spans="1:11" ht="28.8" x14ac:dyDescent="0.3">
      <c r="A21" s="26" t="s">
        <v>36</v>
      </c>
      <c r="B21" s="26" t="s">
        <v>31</v>
      </c>
      <c r="C21" s="27">
        <v>45410</v>
      </c>
      <c r="D21" s="27">
        <v>45413</v>
      </c>
      <c r="E21" s="28">
        <v>5</v>
      </c>
      <c r="F21" s="26" t="s">
        <v>13</v>
      </c>
      <c r="G21" s="28">
        <v>644</v>
      </c>
      <c r="H21" s="28">
        <f t="shared" si="2"/>
        <v>3</v>
      </c>
      <c r="I21" s="29">
        <f t="shared" si="3"/>
        <v>214.66666666666666</v>
      </c>
      <c r="J21" s="29" t="str">
        <f t="shared" si="0"/>
        <v>mai</v>
      </c>
      <c r="K21" s="30" t="str">
        <f t="shared" si="1"/>
        <v>2024</v>
      </c>
    </row>
    <row r="22" spans="1:11" ht="43.2" x14ac:dyDescent="0.3">
      <c r="A22" s="20" t="s">
        <v>37</v>
      </c>
      <c r="B22" s="20" t="s">
        <v>31</v>
      </c>
      <c r="C22" s="21">
        <v>45414</v>
      </c>
      <c r="D22" s="21">
        <v>45417</v>
      </c>
      <c r="E22" s="22">
        <v>5</v>
      </c>
      <c r="F22" s="20" t="s">
        <v>13</v>
      </c>
      <c r="G22" s="22">
        <v>658</v>
      </c>
      <c r="H22" s="22">
        <f t="shared" si="2"/>
        <v>3</v>
      </c>
      <c r="I22" s="23">
        <f t="shared" si="3"/>
        <v>219.33333333333334</v>
      </c>
      <c r="J22" s="23" t="str">
        <f t="shared" si="0"/>
        <v>mai</v>
      </c>
      <c r="K22" s="24" t="str">
        <f t="shared" si="1"/>
        <v>2024</v>
      </c>
    </row>
    <row r="23" spans="1:11" ht="28.8" x14ac:dyDescent="0.3">
      <c r="A23" s="26" t="s">
        <v>38</v>
      </c>
      <c r="B23" s="26" t="s">
        <v>31</v>
      </c>
      <c r="C23" s="27">
        <v>45418</v>
      </c>
      <c r="D23" s="27">
        <v>45423</v>
      </c>
      <c r="E23" s="28">
        <v>5</v>
      </c>
      <c r="F23" s="26" t="s">
        <v>13</v>
      </c>
      <c r="G23" s="28">
        <v>938</v>
      </c>
      <c r="H23" s="28">
        <f t="shared" si="2"/>
        <v>5</v>
      </c>
      <c r="I23" s="29">
        <f t="shared" si="3"/>
        <v>187.6</v>
      </c>
      <c r="J23" s="29" t="str">
        <f t="shared" si="0"/>
        <v>mai</v>
      </c>
      <c r="K23" s="30" t="str">
        <f t="shared" si="1"/>
        <v>2024</v>
      </c>
    </row>
    <row r="24" spans="1:11" ht="28.8" x14ac:dyDescent="0.3">
      <c r="A24" s="20" t="s">
        <v>39</v>
      </c>
      <c r="B24" s="20" t="s">
        <v>40</v>
      </c>
      <c r="C24" s="21">
        <v>45691</v>
      </c>
      <c r="D24" s="21">
        <v>45698</v>
      </c>
      <c r="E24" s="22">
        <v>3</v>
      </c>
      <c r="F24" s="20" t="s">
        <v>11</v>
      </c>
      <c r="G24" s="22">
        <v>386</v>
      </c>
      <c r="H24" s="22">
        <f t="shared" si="2"/>
        <v>7</v>
      </c>
      <c r="I24" s="23">
        <f t="shared" si="3"/>
        <v>55.142857142857146</v>
      </c>
      <c r="J24" s="23" t="str">
        <f t="shared" si="0"/>
        <v>fev</v>
      </c>
      <c r="K24" s="24" t="str">
        <f t="shared" si="1"/>
        <v>2025</v>
      </c>
    </row>
    <row r="25" spans="1:11" ht="28.8" x14ac:dyDescent="0.3">
      <c r="A25" s="26" t="s">
        <v>41</v>
      </c>
      <c r="B25" s="26" t="s">
        <v>40</v>
      </c>
      <c r="C25" s="27">
        <v>45727</v>
      </c>
      <c r="D25" s="27">
        <v>45731</v>
      </c>
      <c r="E25" s="28">
        <v>4</v>
      </c>
      <c r="F25" s="26" t="s">
        <v>11</v>
      </c>
      <c r="G25" s="28">
        <v>402</v>
      </c>
      <c r="H25" s="28">
        <f t="shared" si="2"/>
        <v>4</v>
      </c>
      <c r="I25" s="29">
        <f t="shared" si="3"/>
        <v>100.5</v>
      </c>
      <c r="J25" s="29" t="str">
        <f t="shared" si="0"/>
        <v>mar</v>
      </c>
      <c r="K25" s="30" t="str">
        <f t="shared" si="1"/>
        <v>2025</v>
      </c>
    </row>
    <row r="26" spans="1:11" ht="28.8" x14ac:dyDescent="0.3">
      <c r="A26" s="20" t="s">
        <v>42</v>
      </c>
      <c r="B26" s="20" t="s">
        <v>40</v>
      </c>
      <c r="C26" s="21">
        <v>45732</v>
      </c>
      <c r="D26" s="21">
        <v>45736</v>
      </c>
      <c r="E26" s="22">
        <v>4</v>
      </c>
      <c r="F26" s="20" t="s">
        <v>11</v>
      </c>
      <c r="G26" s="22">
        <v>370</v>
      </c>
      <c r="H26" s="22">
        <f t="shared" si="2"/>
        <v>4</v>
      </c>
      <c r="I26" s="23">
        <f t="shared" si="3"/>
        <v>92.5</v>
      </c>
      <c r="J26" s="23" t="str">
        <f t="shared" si="0"/>
        <v>mar</v>
      </c>
      <c r="K26" s="24" t="str">
        <f t="shared" si="1"/>
        <v>2025</v>
      </c>
    </row>
    <row r="27" spans="1:11" ht="28.8" x14ac:dyDescent="0.3">
      <c r="A27" s="26" t="s">
        <v>43</v>
      </c>
      <c r="B27" s="26" t="s">
        <v>40</v>
      </c>
      <c r="C27" s="27">
        <v>45737</v>
      </c>
      <c r="D27" s="27">
        <v>45739</v>
      </c>
      <c r="E27" s="28">
        <v>5</v>
      </c>
      <c r="F27" s="26" t="s">
        <v>11</v>
      </c>
      <c r="G27" s="28">
        <v>418</v>
      </c>
      <c r="H27" s="28">
        <f t="shared" si="2"/>
        <v>2</v>
      </c>
      <c r="I27" s="29">
        <f t="shared" si="3"/>
        <v>209</v>
      </c>
      <c r="J27" s="29" t="str">
        <f t="shared" si="0"/>
        <v>mar</v>
      </c>
      <c r="K27" s="30" t="str">
        <f t="shared" si="1"/>
        <v>2025</v>
      </c>
    </row>
    <row r="28" spans="1:11" ht="28.8" x14ac:dyDescent="0.3">
      <c r="A28" s="20" t="s">
        <v>44</v>
      </c>
      <c r="B28" s="20" t="s">
        <v>40</v>
      </c>
      <c r="C28" s="21">
        <v>45740</v>
      </c>
      <c r="D28" s="21">
        <v>45747</v>
      </c>
      <c r="E28" s="22">
        <v>5</v>
      </c>
      <c r="F28" s="20" t="s">
        <v>11</v>
      </c>
      <c r="G28" s="22">
        <v>384</v>
      </c>
      <c r="H28" s="22">
        <f t="shared" si="2"/>
        <v>7</v>
      </c>
      <c r="I28" s="23">
        <f t="shared" si="3"/>
        <v>54.857142857142854</v>
      </c>
      <c r="J28" s="23" t="str">
        <f t="shared" si="0"/>
        <v>mar</v>
      </c>
      <c r="K28" s="24" t="str">
        <f t="shared" si="1"/>
        <v>2025</v>
      </c>
    </row>
    <row r="29" spans="1:11" ht="28.8" x14ac:dyDescent="0.3">
      <c r="A29" s="26" t="s">
        <v>45</v>
      </c>
      <c r="B29" s="26" t="s">
        <v>40</v>
      </c>
      <c r="C29" s="27">
        <v>45748</v>
      </c>
      <c r="D29" s="27">
        <v>45754</v>
      </c>
      <c r="E29" s="28">
        <v>4</v>
      </c>
      <c r="F29" s="26" t="s">
        <v>11</v>
      </c>
      <c r="G29" s="28">
        <v>400</v>
      </c>
      <c r="H29" s="28">
        <f t="shared" si="2"/>
        <v>6</v>
      </c>
      <c r="I29" s="29">
        <f t="shared" si="3"/>
        <v>66.666666666666671</v>
      </c>
      <c r="J29" s="29" t="str">
        <f t="shared" si="0"/>
        <v>abr</v>
      </c>
      <c r="K29" s="30" t="str">
        <f t="shared" si="1"/>
        <v>2025</v>
      </c>
    </row>
    <row r="30" spans="1:11" ht="28.8" x14ac:dyDescent="0.3">
      <c r="A30" s="20" t="s">
        <v>46</v>
      </c>
      <c r="B30" s="20" t="s">
        <v>40</v>
      </c>
      <c r="C30" s="21">
        <v>45755</v>
      </c>
      <c r="D30" s="21">
        <v>45759</v>
      </c>
      <c r="E30" s="22">
        <v>4</v>
      </c>
      <c r="F30" s="20" t="s">
        <v>11</v>
      </c>
      <c r="G30" s="22">
        <v>352</v>
      </c>
      <c r="H30" s="22">
        <f t="shared" si="2"/>
        <v>4</v>
      </c>
      <c r="I30" s="23">
        <f t="shared" si="3"/>
        <v>88</v>
      </c>
      <c r="J30" s="23" t="str">
        <f t="shared" si="0"/>
        <v>abr</v>
      </c>
      <c r="K30" s="24" t="str">
        <f t="shared" si="1"/>
        <v>2025</v>
      </c>
    </row>
    <row r="31" spans="1:11" ht="28.8" x14ac:dyDescent="0.3">
      <c r="A31" s="26" t="s">
        <v>47</v>
      </c>
      <c r="B31" s="26" t="s">
        <v>40</v>
      </c>
      <c r="C31" s="27">
        <v>45760</v>
      </c>
      <c r="D31" s="27">
        <v>45763</v>
      </c>
      <c r="E31" s="28">
        <v>5</v>
      </c>
      <c r="F31" s="26" t="s">
        <v>11</v>
      </c>
      <c r="G31" s="28">
        <v>368</v>
      </c>
      <c r="H31" s="28">
        <f t="shared" si="2"/>
        <v>3</v>
      </c>
      <c r="I31" s="29">
        <f t="shared" si="3"/>
        <v>122.66666666666667</v>
      </c>
      <c r="J31" s="29" t="str">
        <f t="shared" si="0"/>
        <v>abr</v>
      </c>
      <c r="K31" s="30" t="str">
        <f t="shared" si="1"/>
        <v>2025</v>
      </c>
    </row>
    <row r="32" spans="1:11" ht="28.8" x14ac:dyDescent="0.3">
      <c r="A32" s="20" t="s">
        <v>48</v>
      </c>
      <c r="B32" s="20" t="s">
        <v>40</v>
      </c>
      <c r="C32" s="21">
        <v>45764</v>
      </c>
      <c r="D32" s="21">
        <v>45772</v>
      </c>
      <c r="E32" s="22">
        <v>4</v>
      </c>
      <c r="F32" s="20" t="s">
        <v>11</v>
      </c>
      <c r="G32" s="22">
        <v>368</v>
      </c>
      <c r="H32" s="22">
        <f t="shared" si="2"/>
        <v>8</v>
      </c>
      <c r="I32" s="23">
        <f t="shared" si="3"/>
        <v>46</v>
      </c>
      <c r="J32" s="23" t="str">
        <f t="shared" si="0"/>
        <v>abr</v>
      </c>
      <c r="K32" s="24" t="str">
        <f t="shared" si="1"/>
        <v>2025</v>
      </c>
    </row>
    <row r="33" spans="1:11" ht="28.8" x14ac:dyDescent="0.3">
      <c r="A33" s="26" t="s">
        <v>49</v>
      </c>
      <c r="B33" s="26" t="s">
        <v>40</v>
      </c>
      <c r="C33" s="27">
        <v>45773</v>
      </c>
      <c r="D33" s="27">
        <v>45778</v>
      </c>
      <c r="E33" s="28">
        <v>4</v>
      </c>
      <c r="F33" s="26" t="s">
        <v>11</v>
      </c>
      <c r="G33" s="28">
        <v>368</v>
      </c>
      <c r="H33" s="28">
        <f t="shared" si="2"/>
        <v>5</v>
      </c>
      <c r="I33" s="29">
        <f t="shared" si="3"/>
        <v>73.599999999999994</v>
      </c>
      <c r="J33" s="29" t="str">
        <f t="shared" si="0"/>
        <v>mai</v>
      </c>
      <c r="K33" s="30" t="str">
        <f t="shared" si="1"/>
        <v>2025</v>
      </c>
    </row>
    <row r="34" spans="1:11" x14ac:dyDescent="0.3">
      <c r="A34" s="20" t="s">
        <v>50</v>
      </c>
      <c r="B34" s="20" t="s">
        <v>51</v>
      </c>
      <c r="C34" s="21">
        <v>45201</v>
      </c>
      <c r="D34" s="21">
        <v>45204</v>
      </c>
      <c r="E34" s="22">
        <v>5</v>
      </c>
      <c r="F34" s="20" t="s">
        <v>13</v>
      </c>
      <c r="G34" s="22">
        <v>406</v>
      </c>
      <c r="H34" s="22">
        <f t="shared" si="2"/>
        <v>3</v>
      </c>
      <c r="I34" s="23">
        <f t="shared" si="3"/>
        <v>135.33333333333334</v>
      </c>
      <c r="J34" s="23" t="str">
        <f t="shared" ref="J34:J64" si="4">TEXT(D34,"mmm")</f>
        <v>out</v>
      </c>
      <c r="K34" s="24" t="str">
        <f t="shared" ref="K34:K64" si="5">TEXT(D34,"aaaa")</f>
        <v>2023</v>
      </c>
    </row>
    <row r="35" spans="1:11" x14ac:dyDescent="0.3">
      <c r="A35" s="26" t="s">
        <v>52</v>
      </c>
      <c r="B35" s="26" t="s">
        <v>51</v>
      </c>
      <c r="C35" s="27">
        <v>45205</v>
      </c>
      <c r="D35" s="27">
        <v>45207</v>
      </c>
      <c r="E35" s="28">
        <v>5</v>
      </c>
      <c r="F35" s="26" t="s">
        <v>13</v>
      </c>
      <c r="G35" s="28">
        <v>392</v>
      </c>
      <c r="H35" s="28">
        <f t="shared" si="2"/>
        <v>2</v>
      </c>
      <c r="I35" s="29">
        <f t="shared" si="3"/>
        <v>196</v>
      </c>
      <c r="J35" s="29" t="str">
        <f t="shared" si="4"/>
        <v>out</v>
      </c>
      <c r="K35" s="30" t="str">
        <f t="shared" si="5"/>
        <v>2023</v>
      </c>
    </row>
    <row r="36" spans="1:11" x14ac:dyDescent="0.3">
      <c r="A36" s="20" t="s">
        <v>53</v>
      </c>
      <c r="B36" s="20" t="s">
        <v>51</v>
      </c>
      <c r="C36" s="21">
        <v>45208</v>
      </c>
      <c r="D36" s="21">
        <v>45210</v>
      </c>
      <c r="E36" s="22">
        <v>5</v>
      </c>
      <c r="F36" s="20" t="s">
        <v>13</v>
      </c>
      <c r="G36" s="22">
        <v>378</v>
      </c>
      <c r="H36" s="22">
        <f t="shared" si="2"/>
        <v>2</v>
      </c>
      <c r="I36" s="23">
        <f t="shared" si="3"/>
        <v>189</v>
      </c>
      <c r="J36" s="23" t="str">
        <f t="shared" si="4"/>
        <v>out</v>
      </c>
      <c r="K36" s="24" t="str">
        <f t="shared" si="5"/>
        <v>2023</v>
      </c>
    </row>
    <row r="37" spans="1:11" x14ac:dyDescent="0.3">
      <c r="A37" s="26" t="s">
        <v>54</v>
      </c>
      <c r="B37" s="26" t="s">
        <v>51</v>
      </c>
      <c r="C37" s="27">
        <v>45211</v>
      </c>
      <c r="D37" s="27">
        <v>45214</v>
      </c>
      <c r="E37" s="28">
        <v>5</v>
      </c>
      <c r="F37" s="26" t="s">
        <v>13</v>
      </c>
      <c r="G37" s="28">
        <v>350</v>
      </c>
      <c r="H37" s="28">
        <f t="shared" si="2"/>
        <v>3</v>
      </c>
      <c r="I37" s="29">
        <f t="shared" si="3"/>
        <v>116.66666666666667</v>
      </c>
      <c r="J37" s="29" t="str">
        <f t="shared" si="4"/>
        <v>out</v>
      </c>
      <c r="K37" s="30" t="str">
        <f t="shared" si="5"/>
        <v>2023</v>
      </c>
    </row>
    <row r="38" spans="1:11" ht="28.8" x14ac:dyDescent="0.3">
      <c r="A38" s="20" t="s">
        <v>55</v>
      </c>
      <c r="B38" s="20" t="s">
        <v>51</v>
      </c>
      <c r="C38" s="21">
        <v>45215</v>
      </c>
      <c r="D38" s="21">
        <v>45216</v>
      </c>
      <c r="E38" s="22">
        <v>3</v>
      </c>
      <c r="F38" s="20" t="s">
        <v>13</v>
      </c>
      <c r="G38" s="22">
        <v>182</v>
      </c>
      <c r="H38" s="22">
        <f t="shared" si="2"/>
        <v>1</v>
      </c>
      <c r="I38" s="23">
        <f t="shared" si="3"/>
        <v>182</v>
      </c>
      <c r="J38" s="23" t="str">
        <f t="shared" si="4"/>
        <v>out</v>
      </c>
      <c r="K38" s="24" t="str">
        <f t="shared" si="5"/>
        <v>2023</v>
      </c>
    </row>
    <row r="39" spans="1:11" ht="28.8" x14ac:dyDescent="0.3">
      <c r="A39" s="26" t="s">
        <v>78</v>
      </c>
      <c r="B39" s="26" t="s">
        <v>51</v>
      </c>
      <c r="C39" s="27">
        <v>45217</v>
      </c>
      <c r="D39" s="27">
        <v>45218</v>
      </c>
      <c r="E39" s="28">
        <v>3</v>
      </c>
      <c r="F39" s="26" t="s">
        <v>13</v>
      </c>
      <c r="G39" s="28">
        <v>98</v>
      </c>
      <c r="H39" s="28">
        <f t="shared" si="2"/>
        <v>1</v>
      </c>
      <c r="I39" s="29">
        <f t="shared" si="3"/>
        <v>98</v>
      </c>
      <c r="J39" s="29" t="str">
        <f t="shared" si="4"/>
        <v>out</v>
      </c>
      <c r="K39" s="30" t="str">
        <f t="shared" si="5"/>
        <v>2023</v>
      </c>
    </row>
    <row r="40" spans="1:11" ht="28.8" x14ac:dyDescent="0.3">
      <c r="A40" s="20" t="s">
        <v>56</v>
      </c>
      <c r="B40" s="20" t="s">
        <v>51</v>
      </c>
      <c r="C40" s="21">
        <v>45219</v>
      </c>
      <c r="D40" s="21">
        <v>45220</v>
      </c>
      <c r="E40" s="22">
        <v>5</v>
      </c>
      <c r="F40" s="20" t="s">
        <v>13</v>
      </c>
      <c r="G40" s="22">
        <v>308</v>
      </c>
      <c r="H40" s="22">
        <f t="shared" si="2"/>
        <v>1</v>
      </c>
      <c r="I40" s="23">
        <f t="shared" si="3"/>
        <v>308</v>
      </c>
      <c r="J40" s="23" t="str">
        <f t="shared" si="4"/>
        <v>out</v>
      </c>
      <c r="K40" s="24" t="str">
        <f t="shared" si="5"/>
        <v>2023</v>
      </c>
    </row>
    <row r="41" spans="1:11" ht="28.8" x14ac:dyDescent="0.3">
      <c r="A41" s="26" t="s">
        <v>57</v>
      </c>
      <c r="B41" s="26" t="s">
        <v>58</v>
      </c>
      <c r="C41" s="27">
        <v>45540</v>
      </c>
      <c r="D41" s="27">
        <v>45550</v>
      </c>
      <c r="E41" s="28">
        <v>4</v>
      </c>
      <c r="F41" s="26" t="s">
        <v>11</v>
      </c>
      <c r="G41" s="28">
        <v>458</v>
      </c>
      <c r="H41" s="28">
        <f t="shared" si="2"/>
        <v>10</v>
      </c>
      <c r="I41" s="29">
        <f t="shared" si="3"/>
        <v>45.8</v>
      </c>
      <c r="J41" s="29" t="str">
        <f t="shared" si="4"/>
        <v>set</v>
      </c>
      <c r="K41" s="30" t="str">
        <f t="shared" si="5"/>
        <v>2024</v>
      </c>
    </row>
    <row r="42" spans="1:11" ht="28.8" x14ac:dyDescent="0.3">
      <c r="A42" s="20" t="s">
        <v>59</v>
      </c>
      <c r="B42" s="20" t="s">
        <v>58</v>
      </c>
      <c r="C42" s="21">
        <v>45552</v>
      </c>
      <c r="D42" s="21">
        <v>45561</v>
      </c>
      <c r="E42" s="22">
        <v>4</v>
      </c>
      <c r="F42" s="20" t="s">
        <v>11</v>
      </c>
      <c r="G42" s="22">
        <v>424</v>
      </c>
      <c r="H42" s="22">
        <f t="shared" si="2"/>
        <v>9</v>
      </c>
      <c r="I42" s="23">
        <f t="shared" si="3"/>
        <v>47.111111111111114</v>
      </c>
      <c r="J42" s="23" t="str">
        <f t="shared" si="4"/>
        <v>set</v>
      </c>
      <c r="K42" s="24" t="str">
        <f t="shared" si="5"/>
        <v>2024</v>
      </c>
    </row>
    <row r="43" spans="1:11" ht="28.8" x14ac:dyDescent="0.3">
      <c r="A43" s="26" t="s">
        <v>60</v>
      </c>
      <c r="B43" s="26" t="s">
        <v>61</v>
      </c>
      <c r="C43" s="27">
        <v>44965</v>
      </c>
      <c r="D43" s="27">
        <v>44967</v>
      </c>
      <c r="E43" s="28">
        <v>5</v>
      </c>
      <c r="F43" s="26" t="s">
        <v>13</v>
      </c>
      <c r="G43" s="28">
        <v>224</v>
      </c>
      <c r="H43" s="28">
        <f t="shared" ref="H43:H51" si="6">D43-C43</f>
        <v>2</v>
      </c>
      <c r="I43" s="29">
        <f t="shared" ref="I43:I51" si="7">G43/H43</f>
        <v>112</v>
      </c>
      <c r="J43" s="29" t="str">
        <f t="shared" si="4"/>
        <v>fev</v>
      </c>
      <c r="K43" s="30" t="str">
        <f t="shared" si="5"/>
        <v>2023</v>
      </c>
    </row>
    <row r="44" spans="1:11" ht="43.2" x14ac:dyDescent="0.3">
      <c r="A44" s="20" t="s">
        <v>62</v>
      </c>
      <c r="B44" s="20" t="s">
        <v>61</v>
      </c>
      <c r="C44" s="21">
        <v>44968</v>
      </c>
      <c r="D44" s="21">
        <v>44970</v>
      </c>
      <c r="E44" s="22">
        <v>5</v>
      </c>
      <c r="F44" s="20" t="s">
        <v>13</v>
      </c>
      <c r="G44" s="22">
        <v>252</v>
      </c>
      <c r="H44" s="22">
        <f t="shared" si="6"/>
        <v>2</v>
      </c>
      <c r="I44" s="23">
        <f t="shared" si="7"/>
        <v>126</v>
      </c>
      <c r="J44" s="23" t="str">
        <f t="shared" si="4"/>
        <v>fev</v>
      </c>
      <c r="K44" s="24" t="str">
        <f t="shared" si="5"/>
        <v>2023</v>
      </c>
    </row>
    <row r="45" spans="1:11" ht="43.2" x14ac:dyDescent="0.3">
      <c r="A45" s="26" t="s">
        <v>63</v>
      </c>
      <c r="B45" s="26" t="s">
        <v>61</v>
      </c>
      <c r="C45" s="27">
        <v>44971</v>
      </c>
      <c r="D45" s="27">
        <v>44973</v>
      </c>
      <c r="E45" s="28">
        <v>5</v>
      </c>
      <c r="F45" s="26" t="s">
        <v>13</v>
      </c>
      <c r="G45" s="28">
        <v>394</v>
      </c>
      <c r="H45" s="28">
        <f t="shared" si="6"/>
        <v>2</v>
      </c>
      <c r="I45" s="29">
        <f t="shared" si="7"/>
        <v>197</v>
      </c>
      <c r="J45" s="29" t="str">
        <f t="shared" si="4"/>
        <v>fev</v>
      </c>
      <c r="K45" s="30" t="str">
        <f t="shared" si="5"/>
        <v>2023</v>
      </c>
    </row>
    <row r="46" spans="1:11" ht="43.2" x14ac:dyDescent="0.3">
      <c r="A46" s="20" t="s">
        <v>64</v>
      </c>
      <c r="B46" s="20" t="s">
        <v>61</v>
      </c>
      <c r="C46" s="21">
        <v>44974</v>
      </c>
      <c r="D46" s="21">
        <v>44978</v>
      </c>
      <c r="E46" s="22">
        <v>5</v>
      </c>
      <c r="F46" s="20" t="s">
        <v>13</v>
      </c>
      <c r="G46" s="22">
        <v>584</v>
      </c>
      <c r="H46" s="22">
        <f t="shared" si="6"/>
        <v>4</v>
      </c>
      <c r="I46" s="23">
        <f t="shared" si="7"/>
        <v>146</v>
      </c>
      <c r="J46" s="23" t="str">
        <f t="shared" si="4"/>
        <v>fev</v>
      </c>
      <c r="K46" s="24" t="str">
        <f t="shared" si="5"/>
        <v>2023</v>
      </c>
    </row>
    <row r="47" spans="1:11" ht="43.2" x14ac:dyDescent="0.3">
      <c r="A47" s="26" t="s">
        <v>65</v>
      </c>
      <c r="B47" s="26" t="s">
        <v>61</v>
      </c>
      <c r="C47" s="27">
        <v>44979</v>
      </c>
      <c r="D47" s="27">
        <v>44983</v>
      </c>
      <c r="E47" s="28">
        <v>5</v>
      </c>
      <c r="F47" s="26" t="s">
        <v>13</v>
      </c>
      <c r="G47" s="28">
        <v>704</v>
      </c>
      <c r="H47" s="28">
        <f t="shared" si="6"/>
        <v>4</v>
      </c>
      <c r="I47" s="29">
        <f t="shared" si="7"/>
        <v>176</v>
      </c>
      <c r="J47" s="29" t="str">
        <f t="shared" si="4"/>
        <v>fev</v>
      </c>
      <c r="K47" s="30" t="str">
        <f t="shared" si="5"/>
        <v>2023</v>
      </c>
    </row>
    <row r="48" spans="1:11" ht="43.2" x14ac:dyDescent="0.3">
      <c r="A48" s="20" t="s">
        <v>66</v>
      </c>
      <c r="B48" s="20" t="s">
        <v>61</v>
      </c>
      <c r="C48" s="21">
        <v>44984</v>
      </c>
      <c r="D48" s="21">
        <v>44986</v>
      </c>
      <c r="E48" s="22">
        <v>5</v>
      </c>
      <c r="F48" s="20" t="s">
        <v>13</v>
      </c>
      <c r="G48" s="22">
        <v>472</v>
      </c>
      <c r="H48" s="22">
        <f t="shared" si="6"/>
        <v>2</v>
      </c>
      <c r="I48" s="23">
        <f t="shared" si="7"/>
        <v>236</v>
      </c>
      <c r="J48" s="23" t="str">
        <f t="shared" si="4"/>
        <v>mar</v>
      </c>
      <c r="K48" s="24" t="str">
        <f t="shared" si="5"/>
        <v>2023</v>
      </c>
    </row>
    <row r="49" spans="1:11" ht="43.2" x14ac:dyDescent="0.3">
      <c r="A49" s="26" t="s">
        <v>67</v>
      </c>
      <c r="B49" s="26" t="s">
        <v>61</v>
      </c>
      <c r="C49" s="27">
        <v>44987</v>
      </c>
      <c r="D49" s="27">
        <v>44990</v>
      </c>
      <c r="E49" s="28">
        <v>5</v>
      </c>
      <c r="F49" s="26" t="s">
        <v>13</v>
      </c>
      <c r="G49" s="28">
        <v>592</v>
      </c>
      <c r="H49" s="28">
        <f t="shared" si="6"/>
        <v>3</v>
      </c>
      <c r="I49" s="29">
        <f t="shared" si="7"/>
        <v>197.33333333333334</v>
      </c>
      <c r="J49" s="29" t="str">
        <f t="shared" si="4"/>
        <v>mar</v>
      </c>
      <c r="K49" s="30" t="str">
        <f t="shared" si="5"/>
        <v>2023</v>
      </c>
    </row>
    <row r="50" spans="1:11" x14ac:dyDescent="0.3">
      <c r="A50" s="20" t="s">
        <v>68</v>
      </c>
      <c r="B50" s="20" t="s">
        <v>69</v>
      </c>
      <c r="C50" s="21">
        <v>45010</v>
      </c>
      <c r="D50" s="21">
        <v>45013</v>
      </c>
      <c r="E50" s="22">
        <v>1</v>
      </c>
      <c r="F50" s="20" t="s">
        <v>13</v>
      </c>
      <c r="G50" s="22">
        <v>255</v>
      </c>
      <c r="H50" s="22">
        <f t="shared" si="6"/>
        <v>3</v>
      </c>
      <c r="I50" s="23">
        <f t="shared" si="7"/>
        <v>85</v>
      </c>
      <c r="J50" s="23" t="str">
        <f t="shared" si="4"/>
        <v>mar</v>
      </c>
      <c r="K50" s="24" t="str">
        <f t="shared" si="5"/>
        <v>2023</v>
      </c>
    </row>
    <row r="51" spans="1:11" x14ac:dyDescent="0.3">
      <c r="A51" s="26" t="s">
        <v>70</v>
      </c>
      <c r="B51" s="26" t="s">
        <v>69</v>
      </c>
      <c r="C51" s="27">
        <v>45014</v>
      </c>
      <c r="D51" s="27">
        <v>45017</v>
      </c>
      <c r="E51" s="28">
        <v>1</v>
      </c>
      <c r="F51" s="26" t="s">
        <v>13</v>
      </c>
      <c r="G51" s="28">
        <v>256</v>
      </c>
      <c r="H51" s="28">
        <f t="shared" si="6"/>
        <v>3</v>
      </c>
      <c r="I51" s="29">
        <f t="shared" si="7"/>
        <v>85.333333333333329</v>
      </c>
      <c r="J51" s="29" t="str">
        <f t="shared" si="4"/>
        <v>abr</v>
      </c>
      <c r="K51" s="30" t="str">
        <f t="shared" si="5"/>
        <v>2023</v>
      </c>
    </row>
    <row r="52" spans="1:11" ht="28.8" x14ac:dyDescent="0.3">
      <c r="A52" s="20" t="s">
        <v>71</v>
      </c>
      <c r="B52" s="20" t="s">
        <v>69</v>
      </c>
      <c r="C52" s="21">
        <v>45018</v>
      </c>
      <c r="D52" s="21">
        <v>45020</v>
      </c>
      <c r="E52" s="22">
        <v>1</v>
      </c>
      <c r="F52" s="20" t="s">
        <v>13</v>
      </c>
      <c r="G52" s="22">
        <v>280</v>
      </c>
      <c r="H52" s="22">
        <f t="shared" ref="H52:H64" si="8">D52-C52</f>
        <v>2</v>
      </c>
      <c r="I52" s="23">
        <f t="shared" ref="I52:I64" si="9">G52/H52</f>
        <v>140</v>
      </c>
      <c r="J52" s="23" t="str">
        <f t="shared" si="4"/>
        <v>abr</v>
      </c>
      <c r="K52" s="24" t="str">
        <f t="shared" si="5"/>
        <v>2023</v>
      </c>
    </row>
    <row r="53" spans="1:11" ht="28.8" x14ac:dyDescent="0.3">
      <c r="A53" s="26" t="s">
        <v>72</v>
      </c>
      <c r="B53" s="26" t="s">
        <v>69</v>
      </c>
      <c r="C53" s="27">
        <v>45021</v>
      </c>
      <c r="D53" s="27">
        <v>45026</v>
      </c>
      <c r="E53" s="28">
        <v>1</v>
      </c>
      <c r="F53" s="26" t="s">
        <v>13</v>
      </c>
      <c r="G53" s="28">
        <v>248</v>
      </c>
      <c r="H53" s="28">
        <f t="shared" si="8"/>
        <v>5</v>
      </c>
      <c r="I53" s="29">
        <f t="shared" si="9"/>
        <v>49.6</v>
      </c>
      <c r="J53" s="29" t="str">
        <f t="shared" si="4"/>
        <v>abr</v>
      </c>
      <c r="K53" s="30" t="str">
        <f t="shared" si="5"/>
        <v>2023</v>
      </c>
    </row>
    <row r="54" spans="1:11" ht="28.8" x14ac:dyDescent="0.3">
      <c r="A54" s="20" t="s">
        <v>73</v>
      </c>
      <c r="B54" s="20" t="s">
        <v>69</v>
      </c>
      <c r="C54" s="21">
        <v>45027</v>
      </c>
      <c r="D54" s="21">
        <v>45030</v>
      </c>
      <c r="E54" s="22">
        <v>1</v>
      </c>
      <c r="F54" s="20" t="s">
        <v>13</v>
      </c>
      <c r="G54" s="22">
        <v>248</v>
      </c>
      <c r="H54" s="22">
        <f t="shared" si="8"/>
        <v>3</v>
      </c>
      <c r="I54" s="23">
        <f t="shared" si="9"/>
        <v>82.666666666666671</v>
      </c>
      <c r="J54" s="23" t="str">
        <f t="shared" si="4"/>
        <v>abr</v>
      </c>
      <c r="K54" s="24" t="str">
        <f t="shared" si="5"/>
        <v>2023</v>
      </c>
    </row>
    <row r="55" spans="1:11" x14ac:dyDescent="0.3">
      <c r="A55" s="26" t="s">
        <v>74</v>
      </c>
      <c r="B55" s="26" t="s">
        <v>69</v>
      </c>
      <c r="C55" s="27">
        <v>45031</v>
      </c>
      <c r="D55" s="27">
        <v>45035</v>
      </c>
      <c r="E55" s="28">
        <v>1</v>
      </c>
      <c r="F55" s="26" t="s">
        <v>13</v>
      </c>
      <c r="G55" s="28">
        <v>240</v>
      </c>
      <c r="H55" s="28">
        <f t="shared" si="8"/>
        <v>4</v>
      </c>
      <c r="I55" s="29">
        <f t="shared" si="9"/>
        <v>60</v>
      </c>
      <c r="J55" s="29" t="str">
        <f t="shared" si="4"/>
        <v>abr</v>
      </c>
      <c r="K55" s="30" t="str">
        <f t="shared" si="5"/>
        <v>2023</v>
      </c>
    </row>
    <row r="56" spans="1:11" ht="28.8" x14ac:dyDescent="0.3">
      <c r="A56" s="20" t="s">
        <v>75</v>
      </c>
      <c r="B56" s="20" t="s">
        <v>76</v>
      </c>
      <c r="C56" s="21">
        <v>45082</v>
      </c>
      <c r="D56" s="21">
        <v>45083</v>
      </c>
      <c r="E56" s="22">
        <v>5</v>
      </c>
      <c r="F56" s="20" t="s">
        <v>81</v>
      </c>
      <c r="G56" s="22">
        <v>288</v>
      </c>
      <c r="H56" s="22">
        <f t="shared" si="8"/>
        <v>1</v>
      </c>
      <c r="I56" s="23">
        <f t="shared" si="9"/>
        <v>288</v>
      </c>
      <c r="J56" s="23" t="str">
        <f t="shared" si="4"/>
        <v>jun</v>
      </c>
      <c r="K56" s="24" t="str">
        <f t="shared" si="5"/>
        <v>2023</v>
      </c>
    </row>
    <row r="57" spans="1:11" ht="43.2" x14ac:dyDescent="0.3">
      <c r="A57" s="26" t="s">
        <v>77</v>
      </c>
      <c r="B57" s="26" t="s">
        <v>76</v>
      </c>
      <c r="C57" s="27">
        <v>45084</v>
      </c>
      <c r="D57" s="27">
        <v>45086</v>
      </c>
      <c r="E57" s="28">
        <v>5</v>
      </c>
      <c r="F57" s="26" t="s">
        <v>81</v>
      </c>
      <c r="G57" s="28">
        <v>304</v>
      </c>
      <c r="H57" s="28">
        <f t="shared" si="8"/>
        <v>2</v>
      </c>
      <c r="I57" s="29">
        <f t="shared" si="9"/>
        <v>152</v>
      </c>
      <c r="J57" s="29" t="str">
        <f t="shared" si="4"/>
        <v>jun</v>
      </c>
      <c r="K57" s="30" t="str">
        <f t="shared" si="5"/>
        <v>2023</v>
      </c>
    </row>
    <row r="58" spans="1:11" ht="28.8" x14ac:dyDescent="0.3">
      <c r="A58" s="20" t="s">
        <v>79</v>
      </c>
      <c r="B58" s="20" t="s">
        <v>76</v>
      </c>
      <c r="C58" s="21">
        <v>45087</v>
      </c>
      <c r="D58" s="21">
        <v>45089</v>
      </c>
      <c r="E58" s="22">
        <v>3</v>
      </c>
      <c r="F58" s="20" t="s">
        <v>81</v>
      </c>
      <c r="G58" s="22">
        <v>304</v>
      </c>
      <c r="H58" s="22">
        <f t="shared" si="8"/>
        <v>2</v>
      </c>
      <c r="I58" s="23">
        <f t="shared" si="9"/>
        <v>152</v>
      </c>
      <c r="J58" s="23" t="str">
        <f t="shared" si="4"/>
        <v>jun</v>
      </c>
      <c r="K58" s="24" t="str">
        <f t="shared" si="5"/>
        <v>2023</v>
      </c>
    </row>
    <row r="59" spans="1:11" ht="43.2" x14ac:dyDescent="0.3">
      <c r="A59" s="26" t="s">
        <v>80</v>
      </c>
      <c r="B59" s="26" t="s">
        <v>76</v>
      </c>
      <c r="C59" s="27">
        <v>45090</v>
      </c>
      <c r="D59" s="27">
        <v>45093</v>
      </c>
      <c r="E59" s="28">
        <v>5</v>
      </c>
      <c r="F59" s="26" t="s">
        <v>81</v>
      </c>
      <c r="G59" s="28">
        <v>336</v>
      </c>
      <c r="H59" s="28">
        <f t="shared" si="8"/>
        <v>3</v>
      </c>
      <c r="I59" s="29">
        <f t="shared" si="9"/>
        <v>112</v>
      </c>
      <c r="J59" s="29" t="str">
        <f t="shared" si="4"/>
        <v>jun</v>
      </c>
      <c r="K59" s="30" t="str">
        <f t="shared" si="5"/>
        <v>2023</v>
      </c>
    </row>
    <row r="60" spans="1:11" ht="43.2" x14ac:dyDescent="0.3">
      <c r="A60" s="20" t="s">
        <v>82</v>
      </c>
      <c r="B60" s="20" t="s">
        <v>76</v>
      </c>
      <c r="C60" s="21">
        <v>45094</v>
      </c>
      <c r="D60" s="21">
        <v>45097</v>
      </c>
      <c r="E60" s="22">
        <v>5</v>
      </c>
      <c r="F60" s="20" t="s">
        <v>81</v>
      </c>
      <c r="G60" s="22">
        <v>276</v>
      </c>
      <c r="H60" s="22">
        <f t="shared" si="8"/>
        <v>3</v>
      </c>
      <c r="I60" s="23">
        <f t="shared" si="9"/>
        <v>92</v>
      </c>
      <c r="J60" s="23" t="str">
        <f t="shared" si="4"/>
        <v>jun</v>
      </c>
      <c r="K60" s="24" t="str">
        <f t="shared" si="5"/>
        <v>2023</v>
      </c>
    </row>
    <row r="61" spans="1:11" ht="28.8" x14ac:dyDescent="0.3">
      <c r="A61" s="26" t="s">
        <v>83</v>
      </c>
      <c r="B61" s="26" t="s">
        <v>76</v>
      </c>
      <c r="C61" s="27">
        <v>45098</v>
      </c>
      <c r="D61" s="27">
        <v>45103</v>
      </c>
      <c r="E61" s="28">
        <v>3</v>
      </c>
      <c r="F61" s="26" t="s">
        <v>81</v>
      </c>
      <c r="G61" s="28">
        <v>304</v>
      </c>
      <c r="H61" s="28">
        <f t="shared" si="8"/>
        <v>5</v>
      </c>
      <c r="I61" s="29">
        <f t="shared" si="9"/>
        <v>60.8</v>
      </c>
      <c r="J61" s="29" t="str">
        <f t="shared" si="4"/>
        <v>jun</v>
      </c>
      <c r="K61" s="30" t="str">
        <f t="shared" si="5"/>
        <v>2023</v>
      </c>
    </row>
    <row r="62" spans="1:11" ht="28.8" x14ac:dyDescent="0.3">
      <c r="A62" s="20" t="s">
        <v>84</v>
      </c>
      <c r="B62" s="20" t="s">
        <v>76</v>
      </c>
      <c r="C62" s="21">
        <v>45104</v>
      </c>
      <c r="D62" s="21">
        <v>45108</v>
      </c>
      <c r="E62" s="22">
        <v>4</v>
      </c>
      <c r="F62" s="20" t="s">
        <v>81</v>
      </c>
      <c r="G62" s="22">
        <v>272</v>
      </c>
      <c r="H62" s="22">
        <f t="shared" si="8"/>
        <v>4</v>
      </c>
      <c r="I62" s="23">
        <f t="shared" si="9"/>
        <v>68</v>
      </c>
      <c r="J62" s="23" t="str">
        <f t="shared" si="4"/>
        <v>jul</v>
      </c>
      <c r="K62" s="24" t="str">
        <f t="shared" si="5"/>
        <v>2023</v>
      </c>
    </row>
    <row r="63" spans="1:11" ht="28.8" x14ac:dyDescent="0.3">
      <c r="A63" s="26" t="s">
        <v>85</v>
      </c>
      <c r="B63" s="26" t="s">
        <v>76</v>
      </c>
      <c r="C63" s="27">
        <v>45109</v>
      </c>
      <c r="D63" s="27">
        <v>45112</v>
      </c>
      <c r="E63" s="28">
        <v>4</v>
      </c>
      <c r="F63" s="26" t="s">
        <v>81</v>
      </c>
      <c r="G63" s="28">
        <v>320</v>
      </c>
      <c r="H63" s="28">
        <f t="shared" si="8"/>
        <v>3</v>
      </c>
      <c r="I63" s="29">
        <f t="shared" si="9"/>
        <v>106.66666666666667</v>
      </c>
      <c r="J63" s="29" t="str">
        <f t="shared" si="4"/>
        <v>jul</v>
      </c>
      <c r="K63" s="30" t="str">
        <f t="shared" si="5"/>
        <v>2023</v>
      </c>
    </row>
    <row r="64" spans="1:11" ht="43.2" x14ac:dyDescent="0.3">
      <c r="A64" s="20" t="s">
        <v>86</v>
      </c>
      <c r="B64" s="20" t="s">
        <v>76</v>
      </c>
      <c r="C64" s="21">
        <v>45113</v>
      </c>
      <c r="D64" s="21">
        <v>45115</v>
      </c>
      <c r="E64" s="22">
        <v>5</v>
      </c>
      <c r="F64" s="20" t="s">
        <v>81</v>
      </c>
      <c r="G64" s="22">
        <v>256</v>
      </c>
      <c r="H64" s="22">
        <f t="shared" si="8"/>
        <v>2</v>
      </c>
      <c r="I64" s="23">
        <f t="shared" si="9"/>
        <v>128</v>
      </c>
      <c r="J64" s="23" t="str">
        <f t="shared" si="4"/>
        <v>jul</v>
      </c>
      <c r="K64" s="24" t="str">
        <f t="shared" si="5"/>
        <v>2023</v>
      </c>
    </row>
    <row r="65" spans="1:11" ht="43.2" x14ac:dyDescent="0.3">
      <c r="A65" s="31" t="s">
        <v>111</v>
      </c>
      <c r="B65" s="31" t="s">
        <v>76</v>
      </c>
      <c r="C65" s="32">
        <v>45474</v>
      </c>
      <c r="D65" s="32">
        <v>45477</v>
      </c>
      <c r="E65" s="33">
        <v>4</v>
      </c>
      <c r="F65" s="31" t="s">
        <v>81</v>
      </c>
      <c r="G65" s="33">
        <v>272</v>
      </c>
      <c r="H65" s="33">
        <v>3</v>
      </c>
      <c r="I65" s="34">
        <f t="shared" ref="I65:I89" si="10">G65/H65</f>
        <v>90.666666666666671</v>
      </c>
      <c r="J65" s="34" t="str">
        <f t="shared" ref="J65:J89" si="11">TEXT(D65,"mmm")</f>
        <v>jul</v>
      </c>
      <c r="K65" s="35" t="str">
        <f t="shared" ref="K65:K89" si="12">TEXT(D65,"aaaa")</f>
        <v>2024</v>
      </c>
    </row>
    <row r="66" spans="1:11" ht="43.2" x14ac:dyDescent="0.3">
      <c r="A66" s="31" t="s">
        <v>112</v>
      </c>
      <c r="B66" s="31" t="s">
        <v>76</v>
      </c>
      <c r="C66" s="32">
        <v>45478</v>
      </c>
      <c r="D66" s="32">
        <v>45480</v>
      </c>
      <c r="E66" s="33">
        <v>5</v>
      </c>
      <c r="F66" s="31" t="s">
        <v>81</v>
      </c>
      <c r="G66" s="33">
        <v>304</v>
      </c>
      <c r="H66" s="33">
        <f t="shared" ref="H66:H89" si="13">D66-C66</f>
        <v>2</v>
      </c>
      <c r="I66" s="34">
        <f t="shared" si="10"/>
        <v>152</v>
      </c>
      <c r="J66" s="34" t="str">
        <f t="shared" si="11"/>
        <v>jul</v>
      </c>
      <c r="K66" s="35" t="str">
        <f t="shared" si="12"/>
        <v>2024</v>
      </c>
    </row>
    <row r="67" spans="1:11" ht="43.2" x14ac:dyDescent="0.3">
      <c r="A67" s="31" t="s">
        <v>113</v>
      </c>
      <c r="B67" s="31" t="s">
        <v>76</v>
      </c>
      <c r="C67" s="32">
        <v>45481</v>
      </c>
      <c r="D67" s="32">
        <v>45485</v>
      </c>
      <c r="E67" s="33">
        <v>4</v>
      </c>
      <c r="F67" s="31" t="s">
        <v>81</v>
      </c>
      <c r="G67" s="33">
        <v>288</v>
      </c>
      <c r="H67" s="33">
        <f t="shared" si="13"/>
        <v>4</v>
      </c>
      <c r="I67" s="34">
        <f t="shared" si="10"/>
        <v>72</v>
      </c>
      <c r="J67" s="34" t="str">
        <f t="shared" si="11"/>
        <v>jul</v>
      </c>
      <c r="K67" s="35" t="str">
        <f t="shared" si="12"/>
        <v>2024</v>
      </c>
    </row>
    <row r="68" spans="1:11" ht="28.8" x14ac:dyDescent="0.3">
      <c r="A68" s="31" t="s">
        <v>114</v>
      </c>
      <c r="B68" s="31" t="s">
        <v>76</v>
      </c>
      <c r="C68" s="32">
        <v>45486</v>
      </c>
      <c r="D68" s="32">
        <v>45489</v>
      </c>
      <c r="E68" s="33">
        <v>4</v>
      </c>
      <c r="F68" s="31" t="s">
        <v>81</v>
      </c>
      <c r="G68" s="33">
        <v>272</v>
      </c>
      <c r="H68" s="33">
        <f t="shared" si="13"/>
        <v>3</v>
      </c>
      <c r="I68" s="34">
        <f t="shared" si="10"/>
        <v>90.666666666666671</v>
      </c>
      <c r="J68" s="34" t="str">
        <f t="shared" si="11"/>
        <v>jul</v>
      </c>
      <c r="K68" s="35" t="str">
        <f t="shared" si="12"/>
        <v>2024</v>
      </c>
    </row>
    <row r="69" spans="1:11" ht="28.8" x14ac:dyDescent="0.3">
      <c r="A69" s="31" t="s">
        <v>115</v>
      </c>
      <c r="B69" s="31" t="s">
        <v>76</v>
      </c>
      <c r="C69" s="32">
        <v>45491</v>
      </c>
      <c r="D69" s="32">
        <v>45494</v>
      </c>
      <c r="E69" s="33">
        <v>4</v>
      </c>
      <c r="F69" s="31" t="s">
        <v>81</v>
      </c>
      <c r="G69" s="33">
        <v>272</v>
      </c>
      <c r="H69" s="33">
        <f t="shared" si="13"/>
        <v>3</v>
      </c>
      <c r="I69" s="34">
        <f t="shared" si="10"/>
        <v>90.666666666666671</v>
      </c>
      <c r="J69" s="34" t="str">
        <f t="shared" si="11"/>
        <v>jul</v>
      </c>
      <c r="K69" s="35" t="str">
        <f t="shared" si="12"/>
        <v>2024</v>
      </c>
    </row>
    <row r="70" spans="1:11" ht="28.8" x14ac:dyDescent="0.3">
      <c r="A70" s="31" t="s">
        <v>116</v>
      </c>
      <c r="B70" s="31" t="s">
        <v>76</v>
      </c>
      <c r="C70" s="32">
        <v>45495</v>
      </c>
      <c r="D70" s="32">
        <v>45497</v>
      </c>
      <c r="E70" s="33">
        <v>5</v>
      </c>
      <c r="F70" s="31" t="s">
        <v>81</v>
      </c>
      <c r="G70" s="33">
        <v>272</v>
      </c>
      <c r="H70" s="33">
        <f t="shared" si="13"/>
        <v>2</v>
      </c>
      <c r="I70" s="34">
        <f t="shared" si="10"/>
        <v>136</v>
      </c>
      <c r="J70" s="34" t="str">
        <f t="shared" si="11"/>
        <v>jul</v>
      </c>
      <c r="K70" s="35" t="str">
        <f t="shared" si="12"/>
        <v>2024</v>
      </c>
    </row>
    <row r="71" spans="1:11" ht="43.2" x14ac:dyDescent="0.3">
      <c r="A71" s="31" t="s">
        <v>117</v>
      </c>
      <c r="B71" s="31" t="s">
        <v>76</v>
      </c>
      <c r="C71" s="32">
        <v>45498</v>
      </c>
      <c r="D71" s="32">
        <v>45502</v>
      </c>
      <c r="E71" s="33">
        <v>4</v>
      </c>
      <c r="F71" s="31" t="s">
        <v>81</v>
      </c>
      <c r="G71" s="33">
        <v>272</v>
      </c>
      <c r="H71" s="33">
        <f t="shared" si="13"/>
        <v>4</v>
      </c>
      <c r="I71" s="34">
        <f t="shared" si="10"/>
        <v>68</v>
      </c>
      <c r="J71" s="34" t="str">
        <f t="shared" si="11"/>
        <v>jul</v>
      </c>
      <c r="K71" s="35" t="str">
        <f t="shared" si="12"/>
        <v>2024</v>
      </c>
    </row>
    <row r="72" spans="1:11" ht="43.2" x14ac:dyDescent="0.3">
      <c r="A72" s="31" t="s">
        <v>118</v>
      </c>
      <c r="B72" s="31" t="s">
        <v>76</v>
      </c>
      <c r="C72" s="32">
        <v>45503</v>
      </c>
      <c r="D72" s="32">
        <v>45506</v>
      </c>
      <c r="E72" s="33">
        <v>4</v>
      </c>
      <c r="F72" s="31" t="s">
        <v>81</v>
      </c>
      <c r="G72" s="33">
        <v>280</v>
      </c>
      <c r="H72" s="33">
        <f t="shared" si="13"/>
        <v>3</v>
      </c>
      <c r="I72" s="34">
        <f t="shared" si="10"/>
        <v>93.333333333333329</v>
      </c>
      <c r="J72" s="34" t="str">
        <f t="shared" si="11"/>
        <v>ago</v>
      </c>
      <c r="K72" s="35" t="str">
        <f t="shared" si="12"/>
        <v>2024</v>
      </c>
    </row>
    <row r="73" spans="1:11" ht="28.8" x14ac:dyDescent="0.3">
      <c r="A73" s="31" t="s">
        <v>119</v>
      </c>
      <c r="B73" s="31" t="s">
        <v>76</v>
      </c>
      <c r="C73" s="32">
        <v>45507</v>
      </c>
      <c r="D73" s="32">
        <v>45510</v>
      </c>
      <c r="E73" s="33">
        <v>4</v>
      </c>
      <c r="F73" s="31" t="s">
        <v>81</v>
      </c>
      <c r="G73" s="33">
        <v>272</v>
      </c>
      <c r="H73" s="33">
        <f t="shared" si="13"/>
        <v>3</v>
      </c>
      <c r="I73" s="34">
        <f t="shared" si="10"/>
        <v>90.666666666666671</v>
      </c>
      <c r="J73" s="34" t="str">
        <f t="shared" si="11"/>
        <v>ago</v>
      </c>
      <c r="K73" s="35" t="str">
        <f t="shared" si="12"/>
        <v>2024</v>
      </c>
    </row>
    <row r="74" spans="1:11" ht="28.8" x14ac:dyDescent="0.3">
      <c r="A74" s="31" t="s">
        <v>120</v>
      </c>
      <c r="B74" s="31" t="s">
        <v>76</v>
      </c>
      <c r="C74" s="32">
        <v>45511</v>
      </c>
      <c r="D74" s="32">
        <v>45514</v>
      </c>
      <c r="E74" s="33">
        <v>4</v>
      </c>
      <c r="F74" s="31" t="s">
        <v>81</v>
      </c>
      <c r="G74" s="33">
        <v>288</v>
      </c>
      <c r="H74" s="33">
        <f t="shared" si="13"/>
        <v>3</v>
      </c>
      <c r="I74" s="34">
        <f t="shared" si="10"/>
        <v>96</v>
      </c>
      <c r="J74" s="34" t="str">
        <f t="shared" si="11"/>
        <v>ago</v>
      </c>
      <c r="K74" s="35" t="str">
        <f t="shared" si="12"/>
        <v>2024</v>
      </c>
    </row>
    <row r="75" spans="1:11" ht="43.2" x14ac:dyDescent="0.3">
      <c r="A75" s="31" t="s">
        <v>121</v>
      </c>
      <c r="B75" s="31" t="s">
        <v>76</v>
      </c>
      <c r="C75" s="32">
        <v>45515</v>
      </c>
      <c r="D75" s="32">
        <v>45518</v>
      </c>
      <c r="E75" s="33">
        <v>4</v>
      </c>
      <c r="F75" s="31" t="s">
        <v>81</v>
      </c>
      <c r="G75" s="33">
        <v>304</v>
      </c>
      <c r="H75" s="33">
        <f t="shared" si="13"/>
        <v>3</v>
      </c>
      <c r="I75" s="34">
        <f t="shared" si="10"/>
        <v>101.33333333333333</v>
      </c>
      <c r="J75" s="34" t="str">
        <f t="shared" si="11"/>
        <v>ago</v>
      </c>
      <c r="K75" s="35" t="str">
        <f t="shared" si="12"/>
        <v>2024</v>
      </c>
    </row>
    <row r="76" spans="1:11" ht="57.6" x14ac:dyDescent="0.3">
      <c r="A76" s="31" t="s">
        <v>122</v>
      </c>
      <c r="B76" s="31" t="s">
        <v>76</v>
      </c>
      <c r="C76" s="32">
        <v>45519</v>
      </c>
      <c r="D76" s="32">
        <v>45523</v>
      </c>
      <c r="E76" s="33">
        <v>4</v>
      </c>
      <c r="F76" s="31" t="s">
        <v>81</v>
      </c>
      <c r="G76" s="33">
        <v>320</v>
      </c>
      <c r="H76" s="33">
        <f t="shared" si="13"/>
        <v>4</v>
      </c>
      <c r="I76" s="34">
        <f t="shared" si="10"/>
        <v>80</v>
      </c>
      <c r="J76" s="34" t="str">
        <f t="shared" si="11"/>
        <v>ago</v>
      </c>
      <c r="K76" s="35" t="str">
        <f t="shared" si="12"/>
        <v>2024</v>
      </c>
    </row>
    <row r="77" spans="1:11" ht="43.2" x14ac:dyDescent="0.3">
      <c r="A77" s="31" t="s">
        <v>123</v>
      </c>
      <c r="B77" s="31" t="s">
        <v>10</v>
      </c>
      <c r="C77" s="32">
        <v>45581</v>
      </c>
      <c r="D77" s="32">
        <v>45585</v>
      </c>
      <c r="E77" s="33">
        <v>4</v>
      </c>
      <c r="F77" s="31" t="s">
        <v>124</v>
      </c>
      <c r="G77" s="33">
        <v>288</v>
      </c>
      <c r="H77" s="33">
        <f t="shared" si="13"/>
        <v>4</v>
      </c>
      <c r="I77" s="34">
        <f t="shared" si="10"/>
        <v>72</v>
      </c>
      <c r="J77" s="34" t="str">
        <f t="shared" si="11"/>
        <v>out</v>
      </c>
      <c r="K77" s="35" t="str">
        <f t="shared" si="12"/>
        <v>2024</v>
      </c>
    </row>
    <row r="78" spans="1:11" ht="43.2" x14ac:dyDescent="0.3">
      <c r="A78" s="31" t="s">
        <v>125</v>
      </c>
      <c r="B78" s="31" t="s">
        <v>10</v>
      </c>
      <c r="C78" s="32">
        <v>45586</v>
      </c>
      <c r="D78" s="32">
        <v>45590</v>
      </c>
      <c r="E78" s="33">
        <v>3</v>
      </c>
      <c r="F78" s="31" t="s">
        <v>124</v>
      </c>
      <c r="G78" s="33">
        <v>336</v>
      </c>
      <c r="H78" s="33">
        <f t="shared" si="13"/>
        <v>4</v>
      </c>
      <c r="I78" s="34">
        <f t="shared" si="10"/>
        <v>84</v>
      </c>
      <c r="J78" s="34" t="str">
        <f t="shared" si="11"/>
        <v>out</v>
      </c>
      <c r="K78" s="35" t="str">
        <f t="shared" si="12"/>
        <v>2024</v>
      </c>
    </row>
    <row r="79" spans="1:11" ht="28.8" x14ac:dyDescent="0.3">
      <c r="A79" s="31" t="s">
        <v>126</v>
      </c>
      <c r="B79" s="31" t="s">
        <v>127</v>
      </c>
      <c r="C79" s="32">
        <v>45050</v>
      </c>
      <c r="D79" s="32">
        <v>45053</v>
      </c>
      <c r="E79" s="33">
        <v>5</v>
      </c>
      <c r="F79" s="31" t="s">
        <v>124</v>
      </c>
      <c r="G79" s="33">
        <v>385</v>
      </c>
      <c r="H79" s="33">
        <f t="shared" si="13"/>
        <v>3</v>
      </c>
      <c r="I79" s="34">
        <f t="shared" si="10"/>
        <v>128.33333333333334</v>
      </c>
      <c r="J79" s="34" t="str">
        <f t="shared" si="11"/>
        <v>mai</v>
      </c>
      <c r="K79" s="35" t="str">
        <f t="shared" si="12"/>
        <v>2023</v>
      </c>
    </row>
    <row r="80" spans="1:11" ht="28.8" x14ac:dyDescent="0.3">
      <c r="A80" s="31" t="s">
        <v>128</v>
      </c>
      <c r="B80" s="31" t="s">
        <v>127</v>
      </c>
      <c r="C80" s="32">
        <v>45054</v>
      </c>
      <c r="D80" s="32">
        <v>45057</v>
      </c>
      <c r="E80" s="33">
        <v>5</v>
      </c>
      <c r="F80" s="31" t="s">
        <v>124</v>
      </c>
      <c r="G80" s="33">
        <v>498</v>
      </c>
      <c r="H80" s="33">
        <f t="shared" si="13"/>
        <v>3</v>
      </c>
      <c r="I80" s="34">
        <f t="shared" si="10"/>
        <v>166</v>
      </c>
      <c r="J80" s="34" t="str">
        <f t="shared" si="11"/>
        <v>mai</v>
      </c>
      <c r="K80" s="35" t="str">
        <f t="shared" si="12"/>
        <v>2023</v>
      </c>
    </row>
    <row r="81" spans="1:11" ht="28.8" x14ac:dyDescent="0.3">
      <c r="A81" s="31" t="s">
        <v>129</v>
      </c>
      <c r="B81" s="31" t="s">
        <v>127</v>
      </c>
      <c r="C81" s="32">
        <v>45058</v>
      </c>
      <c r="D81" s="32">
        <v>45061</v>
      </c>
      <c r="E81" s="33">
        <v>5</v>
      </c>
      <c r="F81" s="31" t="s">
        <v>124</v>
      </c>
      <c r="G81" s="33">
        <v>490</v>
      </c>
      <c r="H81" s="33">
        <f t="shared" si="13"/>
        <v>3</v>
      </c>
      <c r="I81" s="34">
        <f t="shared" si="10"/>
        <v>163.33333333333334</v>
      </c>
      <c r="J81" s="34" t="str">
        <f t="shared" si="11"/>
        <v>mai</v>
      </c>
      <c r="K81" s="35" t="str">
        <f t="shared" si="12"/>
        <v>2023</v>
      </c>
    </row>
    <row r="82" spans="1:11" ht="28.8" x14ac:dyDescent="0.3">
      <c r="A82" s="31" t="s">
        <v>130</v>
      </c>
      <c r="B82" s="31" t="s">
        <v>127</v>
      </c>
      <c r="C82" s="32">
        <v>45062</v>
      </c>
      <c r="D82" s="32">
        <v>45064</v>
      </c>
      <c r="E82" s="33">
        <v>5</v>
      </c>
      <c r="F82" s="31" t="s">
        <v>124</v>
      </c>
      <c r="G82" s="33">
        <v>448</v>
      </c>
      <c r="H82" s="33">
        <f t="shared" si="13"/>
        <v>2</v>
      </c>
      <c r="I82" s="34">
        <f t="shared" si="10"/>
        <v>224</v>
      </c>
      <c r="J82" s="34" t="str">
        <f t="shared" si="11"/>
        <v>mai</v>
      </c>
      <c r="K82" s="35" t="str">
        <f t="shared" si="12"/>
        <v>2023</v>
      </c>
    </row>
    <row r="83" spans="1:11" ht="28.8" x14ac:dyDescent="0.3">
      <c r="A83" s="31" t="s">
        <v>131</v>
      </c>
      <c r="B83" s="31" t="s">
        <v>127</v>
      </c>
      <c r="C83" s="32">
        <v>45065</v>
      </c>
      <c r="D83" s="32">
        <v>45069</v>
      </c>
      <c r="E83" s="33">
        <v>4</v>
      </c>
      <c r="F83" s="31" t="s">
        <v>124</v>
      </c>
      <c r="G83" s="33">
        <v>464</v>
      </c>
      <c r="H83" s="33">
        <f t="shared" si="13"/>
        <v>4</v>
      </c>
      <c r="I83" s="34">
        <f t="shared" si="10"/>
        <v>116</v>
      </c>
      <c r="J83" s="34" t="str">
        <f t="shared" si="11"/>
        <v>mai</v>
      </c>
      <c r="K83" s="35" t="str">
        <f t="shared" si="12"/>
        <v>2023</v>
      </c>
    </row>
    <row r="84" spans="1:11" ht="28.8" x14ac:dyDescent="0.3">
      <c r="A84" s="31" t="s">
        <v>132</v>
      </c>
      <c r="B84" s="31" t="s">
        <v>127</v>
      </c>
      <c r="C84" s="32">
        <v>45070</v>
      </c>
      <c r="D84" s="32">
        <v>45073</v>
      </c>
      <c r="E84" s="33">
        <v>4</v>
      </c>
      <c r="F84" s="31" t="s">
        <v>124</v>
      </c>
      <c r="G84" s="33">
        <v>416</v>
      </c>
      <c r="H84" s="33">
        <f t="shared" si="13"/>
        <v>3</v>
      </c>
      <c r="I84" s="34">
        <f t="shared" si="10"/>
        <v>138.66666666666666</v>
      </c>
      <c r="J84" s="34" t="str">
        <f t="shared" si="11"/>
        <v>mai</v>
      </c>
      <c r="K84" s="35" t="str">
        <f t="shared" si="12"/>
        <v>2023</v>
      </c>
    </row>
    <row r="85" spans="1:11" ht="43.2" x14ac:dyDescent="0.3">
      <c r="A85" s="31" t="s">
        <v>133</v>
      </c>
      <c r="B85" s="31" t="s">
        <v>127</v>
      </c>
      <c r="C85" s="32">
        <v>45200</v>
      </c>
      <c r="D85" s="32">
        <v>45201</v>
      </c>
      <c r="E85" s="33">
        <v>5</v>
      </c>
      <c r="F85" s="31" t="s">
        <v>124</v>
      </c>
      <c r="G85" s="33">
        <v>130</v>
      </c>
      <c r="H85" s="33">
        <f t="shared" si="13"/>
        <v>1</v>
      </c>
      <c r="I85" s="34">
        <f t="shared" si="10"/>
        <v>130</v>
      </c>
      <c r="J85" s="34" t="str">
        <f t="shared" si="11"/>
        <v>out</v>
      </c>
      <c r="K85" s="35" t="str">
        <f t="shared" si="12"/>
        <v>2023</v>
      </c>
    </row>
    <row r="86" spans="1:11" ht="28.8" x14ac:dyDescent="0.3">
      <c r="A86" s="31" t="s">
        <v>134</v>
      </c>
      <c r="B86" s="31" t="s">
        <v>127</v>
      </c>
      <c r="C86" s="32">
        <v>45202</v>
      </c>
      <c r="D86" s="32">
        <v>45205</v>
      </c>
      <c r="E86" s="33">
        <v>5</v>
      </c>
      <c r="F86" s="31" t="s">
        <v>124</v>
      </c>
      <c r="G86" s="33">
        <v>464</v>
      </c>
      <c r="H86" s="33">
        <f t="shared" si="13"/>
        <v>3</v>
      </c>
      <c r="I86" s="34">
        <f t="shared" si="10"/>
        <v>154.66666666666666</v>
      </c>
      <c r="J86" s="34" t="str">
        <f t="shared" si="11"/>
        <v>out</v>
      </c>
      <c r="K86" s="35" t="str">
        <f t="shared" si="12"/>
        <v>2023</v>
      </c>
    </row>
    <row r="87" spans="1:11" ht="43.2" x14ac:dyDescent="0.3">
      <c r="A87" s="31" t="s">
        <v>135</v>
      </c>
      <c r="B87" s="31" t="s">
        <v>136</v>
      </c>
      <c r="C87" s="32">
        <v>45206</v>
      </c>
      <c r="D87" s="32">
        <v>45208</v>
      </c>
      <c r="E87" s="33">
        <v>5</v>
      </c>
      <c r="F87" s="31" t="s">
        <v>124</v>
      </c>
      <c r="G87" s="33">
        <v>266</v>
      </c>
      <c r="H87" s="33">
        <f t="shared" si="13"/>
        <v>2</v>
      </c>
      <c r="I87" s="34">
        <f t="shared" si="10"/>
        <v>133</v>
      </c>
      <c r="J87" s="34" t="str">
        <f t="shared" si="11"/>
        <v>out</v>
      </c>
      <c r="K87" s="35" t="str">
        <f t="shared" si="12"/>
        <v>2023</v>
      </c>
    </row>
    <row r="88" spans="1:11" ht="28.8" x14ac:dyDescent="0.3">
      <c r="A88" s="31" t="s">
        <v>137</v>
      </c>
      <c r="B88" s="31" t="s">
        <v>15</v>
      </c>
      <c r="C88" s="32">
        <v>45719</v>
      </c>
      <c r="D88" s="32">
        <v>45722</v>
      </c>
      <c r="E88" s="33">
        <v>5</v>
      </c>
      <c r="F88" s="31" t="s">
        <v>22</v>
      </c>
      <c r="G88" s="33">
        <v>368</v>
      </c>
      <c r="H88" s="33">
        <f t="shared" si="13"/>
        <v>3</v>
      </c>
      <c r="I88" s="34">
        <f t="shared" si="10"/>
        <v>122.66666666666667</v>
      </c>
      <c r="J88" s="34" t="str">
        <f t="shared" si="11"/>
        <v>mar</v>
      </c>
      <c r="K88" s="35" t="str">
        <f t="shared" si="12"/>
        <v>2025</v>
      </c>
    </row>
    <row r="89" spans="1:11" ht="28.8" x14ac:dyDescent="0.3">
      <c r="A89" s="31" t="s">
        <v>138</v>
      </c>
      <c r="B89" s="31" t="s">
        <v>15</v>
      </c>
      <c r="C89" s="32">
        <v>45723</v>
      </c>
      <c r="D89" s="32">
        <v>45726</v>
      </c>
      <c r="E89" s="33">
        <v>5</v>
      </c>
      <c r="F89" s="31" t="s">
        <v>22</v>
      </c>
      <c r="G89" s="33">
        <v>336</v>
      </c>
      <c r="H89" s="33">
        <f t="shared" si="13"/>
        <v>3</v>
      </c>
      <c r="I89" s="34">
        <f t="shared" si="10"/>
        <v>112</v>
      </c>
      <c r="J89" s="34" t="str">
        <f t="shared" si="11"/>
        <v>mar</v>
      </c>
      <c r="K89" s="35" t="str">
        <f t="shared" si="12"/>
        <v>2025</v>
      </c>
    </row>
    <row r="90" spans="1:11" ht="28.8" x14ac:dyDescent="0.3">
      <c r="A90" s="31" t="s">
        <v>139</v>
      </c>
      <c r="B90" s="31" t="s">
        <v>15</v>
      </c>
      <c r="C90" s="32">
        <v>45727</v>
      </c>
      <c r="D90" s="32">
        <v>45731</v>
      </c>
      <c r="E90" s="33">
        <v>5</v>
      </c>
      <c r="F90" s="31" t="s">
        <v>22</v>
      </c>
      <c r="G90" s="33">
        <v>336</v>
      </c>
      <c r="H90" s="33">
        <f t="shared" ref="H90:H95" si="14">D90-C90</f>
        <v>4</v>
      </c>
      <c r="I90" s="34">
        <f t="shared" ref="I90:I95" si="15">G90/H90</f>
        <v>84</v>
      </c>
      <c r="J90" s="34" t="str">
        <f t="shared" ref="J90:J95" si="16">TEXT(D90,"mmm")</f>
        <v>mar</v>
      </c>
      <c r="K90" s="35" t="str">
        <f t="shared" ref="K90:K95" si="17">TEXT(D90,"aaaa")</f>
        <v>2025</v>
      </c>
    </row>
    <row r="91" spans="1:11" ht="28.8" x14ac:dyDescent="0.3">
      <c r="A91" s="31" t="s">
        <v>140</v>
      </c>
      <c r="B91" s="31" t="s">
        <v>15</v>
      </c>
      <c r="C91" s="32">
        <v>45367</v>
      </c>
      <c r="D91" s="32">
        <v>45369</v>
      </c>
      <c r="E91" s="33">
        <v>4</v>
      </c>
      <c r="F91" s="31" t="s">
        <v>22</v>
      </c>
      <c r="G91" s="33">
        <v>352</v>
      </c>
      <c r="H91" s="33">
        <f t="shared" si="14"/>
        <v>2</v>
      </c>
      <c r="I91" s="34">
        <f t="shared" si="15"/>
        <v>176</v>
      </c>
      <c r="J91" s="34" t="str">
        <f t="shared" si="16"/>
        <v>mar</v>
      </c>
      <c r="K91" s="35" t="str">
        <f t="shared" si="17"/>
        <v>2024</v>
      </c>
    </row>
    <row r="92" spans="1:11" ht="28.8" x14ac:dyDescent="0.3">
      <c r="A92" s="31" t="s">
        <v>141</v>
      </c>
      <c r="B92" s="31" t="s">
        <v>15</v>
      </c>
      <c r="C92" s="32">
        <v>45610</v>
      </c>
      <c r="D92" s="32">
        <v>45612</v>
      </c>
      <c r="E92" s="33">
        <v>5</v>
      </c>
      <c r="F92" s="31" t="s">
        <v>22</v>
      </c>
      <c r="G92" s="33">
        <v>336</v>
      </c>
      <c r="H92" s="33">
        <f t="shared" si="14"/>
        <v>2</v>
      </c>
      <c r="I92" s="34">
        <f t="shared" si="15"/>
        <v>168</v>
      </c>
      <c r="J92" s="34" t="str">
        <f t="shared" si="16"/>
        <v>nov</v>
      </c>
      <c r="K92" s="35" t="str">
        <f t="shared" si="17"/>
        <v>2024</v>
      </c>
    </row>
    <row r="93" spans="1:11" ht="57.6" x14ac:dyDescent="0.3">
      <c r="A93" s="31" t="s">
        <v>142</v>
      </c>
      <c r="B93" s="31" t="s">
        <v>15</v>
      </c>
      <c r="C93" s="32">
        <v>45613</v>
      </c>
      <c r="D93" s="32">
        <v>45615</v>
      </c>
      <c r="E93" s="33">
        <v>5</v>
      </c>
      <c r="F93" s="31" t="s">
        <v>22</v>
      </c>
      <c r="G93" s="33">
        <v>304</v>
      </c>
      <c r="H93" s="33">
        <f t="shared" si="14"/>
        <v>2</v>
      </c>
      <c r="I93" s="34">
        <f t="shared" si="15"/>
        <v>152</v>
      </c>
      <c r="J93" s="34" t="str">
        <f t="shared" si="16"/>
        <v>nov</v>
      </c>
      <c r="K93" s="35" t="str">
        <f t="shared" si="17"/>
        <v>2024</v>
      </c>
    </row>
    <row r="94" spans="1:11" ht="43.2" x14ac:dyDescent="0.3">
      <c r="A94" s="31" t="s">
        <v>143</v>
      </c>
      <c r="B94" s="31" t="s">
        <v>15</v>
      </c>
      <c r="C94" s="32">
        <v>45616</v>
      </c>
      <c r="D94" s="32">
        <v>45621</v>
      </c>
      <c r="E94" s="33">
        <v>4</v>
      </c>
      <c r="F94" s="31" t="s">
        <v>22</v>
      </c>
      <c r="G94" s="33">
        <v>368</v>
      </c>
      <c r="H94" s="33">
        <f t="shared" si="14"/>
        <v>5</v>
      </c>
      <c r="I94" s="34">
        <f t="shared" si="15"/>
        <v>73.599999999999994</v>
      </c>
      <c r="J94" s="34" t="str">
        <f t="shared" si="16"/>
        <v>nov</v>
      </c>
      <c r="K94" s="35" t="str">
        <f t="shared" si="17"/>
        <v>2024</v>
      </c>
    </row>
    <row r="95" spans="1:11" ht="28.8" x14ac:dyDescent="0.3">
      <c r="A95" s="31" t="s">
        <v>144</v>
      </c>
      <c r="B95" s="31" t="s">
        <v>15</v>
      </c>
      <c r="C95" s="32">
        <v>45017</v>
      </c>
      <c r="D95" s="32">
        <v>45019</v>
      </c>
      <c r="E95" s="33">
        <v>5</v>
      </c>
      <c r="F95" s="31" t="s">
        <v>22</v>
      </c>
      <c r="G95" s="33">
        <v>384</v>
      </c>
      <c r="H95" s="33">
        <f t="shared" si="14"/>
        <v>2</v>
      </c>
      <c r="I95" s="34">
        <f t="shared" si="15"/>
        <v>192</v>
      </c>
      <c r="J95" s="34" t="str">
        <f t="shared" si="16"/>
        <v>abr</v>
      </c>
      <c r="K95" s="35" t="str">
        <f t="shared" si="17"/>
        <v>2023</v>
      </c>
    </row>
    <row r="96" spans="1:11" ht="28.8" x14ac:dyDescent="0.3">
      <c r="A96" s="31" t="s">
        <v>145</v>
      </c>
      <c r="B96" s="31" t="s">
        <v>15</v>
      </c>
      <c r="C96" s="32">
        <v>45020</v>
      </c>
      <c r="D96" s="32">
        <v>45023</v>
      </c>
      <c r="E96" s="33">
        <v>4</v>
      </c>
      <c r="F96" s="31" t="s">
        <v>22</v>
      </c>
      <c r="G96" s="33">
        <v>384</v>
      </c>
      <c r="H96" s="33">
        <f t="shared" ref="H96:H108" si="18">D96-C96</f>
        <v>3</v>
      </c>
      <c r="I96" s="34">
        <f t="shared" ref="I96:I108" si="19">G96/H96</f>
        <v>128</v>
      </c>
      <c r="J96" s="34" t="str">
        <f t="shared" ref="J96:J108" si="20">TEXT(D96,"mmm")</f>
        <v>abr</v>
      </c>
      <c r="K96" s="35" t="str">
        <f t="shared" ref="K96:K108" si="21">TEXT(D96,"aaaa")</f>
        <v>2023</v>
      </c>
    </row>
    <row r="97" spans="1:11" ht="28.8" x14ac:dyDescent="0.3">
      <c r="A97" s="31" t="s">
        <v>146</v>
      </c>
      <c r="B97" s="31" t="s">
        <v>15</v>
      </c>
      <c r="C97" s="32">
        <v>45024</v>
      </c>
      <c r="D97" s="32">
        <v>45025</v>
      </c>
      <c r="E97" s="33">
        <v>3</v>
      </c>
      <c r="F97" s="31" t="s">
        <v>22</v>
      </c>
      <c r="G97" s="33">
        <v>160</v>
      </c>
      <c r="H97" s="33">
        <f t="shared" si="18"/>
        <v>1</v>
      </c>
      <c r="I97" s="34">
        <f t="shared" si="19"/>
        <v>160</v>
      </c>
      <c r="J97" s="34" t="str">
        <f t="shared" si="20"/>
        <v>abr</v>
      </c>
      <c r="K97" s="35" t="str">
        <f t="shared" si="21"/>
        <v>2023</v>
      </c>
    </row>
    <row r="98" spans="1:11" ht="28.8" x14ac:dyDescent="0.3">
      <c r="A98" s="31" t="s">
        <v>147</v>
      </c>
      <c r="B98" s="31" t="s">
        <v>15</v>
      </c>
      <c r="C98" s="32">
        <v>45026</v>
      </c>
      <c r="D98" s="32">
        <v>45030</v>
      </c>
      <c r="E98" s="33">
        <v>1</v>
      </c>
      <c r="F98" s="31" t="s">
        <v>22</v>
      </c>
      <c r="G98" s="33">
        <v>368</v>
      </c>
      <c r="H98" s="33">
        <f t="shared" si="18"/>
        <v>4</v>
      </c>
      <c r="I98" s="34">
        <f t="shared" si="19"/>
        <v>92</v>
      </c>
      <c r="J98" s="34" t="str">
        <f t="shared" si="20"/>
        <v>abr</v>
      </c>
      <c r="K98" s="35" t="str">
        <f t="shared" si="21"/>
        <v>2023</v>
      </c>
    </row>
    <row r="99" spans="1:11" ht="28.8" x14ac:dyDescent="0.3">
      <c r="A99" s="31" t="s">
        <v>148</v>
      </c>
      <c r="B99" s="31" t="s">
        <v>15</v>
      </c>
      <c r="C99" s="32">
        <v>45749</v>
      </c>
      <c r="D99" s="32">
        <v>45754</v>
      </c>
      <c r="E99" s="33">
        <v>4</v>
      </c>
      <c r="F99" s="31" t="s">
        <v>22</v>
      </c>
      <c r="G99" s="33">
        <v>304</v>
      </c>
      <c r="H99" s="33">
        <f t="shared" si="18"/>
        <v>5</v>
      </c>
      <c r="I99" s="34">
        <f t="shared" si="19"/>
        <v>60.8</v>
      </c>
      <c r="J99" s="34" t="str">
        <f t="shared" si="20"/>
        <v>abr</v>
      </c>
      <c r="K99" s="35" t="str">
        <f t="shared" si="21"/>
        <v>2025</v>
      </c>
    </row>
    <row r="100" spans="1:11" ht="28.8" x14ac:dyDescent="0.3">
      <c r="A100" s="31" t="s">
        <v>149</v>
      </c>
      <c r="B100" s="31" t="s">
        <v>15</v>
      </c>
      <c r="C100" s="32">
        <v>45852</v>
      </c>
      <c r="D100" s="32">
        <v>45856</v>
      </c>
      <c r="E100" s="33">
        <v>5</v>
      </c>
      <c r="F100" s="31" t="s">
        <v>22</v>
      </c>
      <c r="G100" s="33">
        <v>400</v>
      </c>
      <c r="H100" s="33">
        <f t="shared" si="18"/>
        <v>4</v>
      </c>
      <c r="I100" s="34">
        <f t="shared" si="19"/>
        <v>100</v>
      </c>
      <c r="J100" s="34" t="str">
        <f t="shared" si="20"/>
        <v>jul</v>
      </c>
      <c r="K100" s="35" t="str">
        <f t="shared" si="21"/>
        <v>2025</v>
      </c>
    </row>
    <row r="101" spans="1:11" ht="28.8" x14ac:dyDescent="0.3">
      <c r="A101" s="31" t="s">
        <v>150</v>
      </c>
      <c r="B101" s="31" t="s">
        <v>15</v>
      </c>
      <c r="C101" s="32">
        <v>45755</v>
      </c>
      <c r="D101" s="32">
        <v>45759</v>
      </c>
      <c r="E101" s="33">
        <v>4</v>
      </c>
      <c r="F101" s="31" t="s">
        <v>22</v>
      </c>
      <c r="G101" s="33">
        <v>301</v>
      </c>
      <c r="H101" s="33">
        <f t="shared" si="18"/>
        <v>4</v>
      </c>
      <c r="I101" s="34">
        <f t="shared" si="19"/>
        <v>75.25</v>
      </c>
      <c r="J101" s="34" t="str">
        <f t="shared" si="20"/>
        <v>abr</v>
      </c>
      <c r="K101" s="35" t="str">
        <f t="shared" si="21"/>
        <v>2025</v>
      </c>
    </row>
    <row r="102" spans="1:11" ht="28.8" x14ac:dyDescent="0.3">
      <c r="A102" s="31" t="s">
        <v>151</v>
      </c>
      <c r="B102" s="31" t="s">
        <v>15</v>
      </c>
      <c r="C102" s="32">
        <v>45262</v>
      </c>
      <c r="D102" s="32">
        <v>45265</v>
      </c>
      <c r="E102" s="33">
        <v>4</v>
      </c>
      <c r="F102" s="31" t="s">
        <v>22</v>
      </c>
      <c r="G102" s="33">
        <v>192</v>
      </c>
      <c r="H102" s="33">
        <f t="shared" si="18"/>
        <v>3</v>
      </c>
      <c r="I102" s="34">
        <f t="shared" si="19"/>
        <v>64</v>
      </c>
      <c r="J102" s="34" t="str">
        <f t="shared" si="20"/>
        <v>dez</v>
      </c>
      <c r="K102" s="35" t="str">
        <f t="shared" si="21"/>
        <v>2023</v>
      </c>
    </row>
    <row r="103" spans="1:11" ht="28.8" x14ac:dyDescent="0.3">
      <c r="A103" s="31" t="s">
        <v>152</v>
      </c>
      <c r="B103" s="31" t="s">
        <v>15</v>
      </c>
      <c r="C103" s="32">
        <v>45760</v>
      </c>
      <c r="D103" s="32">
        <v>45763</v>
      </c>
      <c r="E103" s="33">
        <v>4</v>
      </c>
      <c r="F103" s="31" t="s">
        <v>22</v>
      </c>
      <c r="G103" s="33">
        <v>336</v>
      </c>
      <c r="H103" s="33">
        <f t="shared" si="18"/>
        <v>3</v>
      </c>
      <c r="I103" s="34">
        <f t="shared" si="19"/>
        <v>112</v>
      </c>
      <c r="J103" s="34" t="str">
        <f t="shared" si="20"/>
        <v>abr</v>
      </c>
      <c r="K103" s="35" t="str">
        <f t="shared" si="21"/>
        <v>2025</v>
      </c>
    </row>
    <row r="104" spans="1:11" ht="28.8" x14ac:dyDescent="0.3">
      <c r="A104" s="31" t="s">
        <v>151</v>
      </c>
      <c r="B104" s="31" t="s">
        <v>15</v>
      </c>
      <c r="C104" s="32">
        <v>45265</v>
      </c>
      <c r="D104" s="32">
        <v>45266</v>
      </c>
      <c r="E104" s="33">
        <v>4</v>
      </c>
      <c r="F104" s="31" t="s">
        <v>22</v>
      </c>
      <c r="G104" s="33">
        <v>192</v>
      </c>
      <c r="H104" s="33">
        <f t="shared" si="18"/>
        <v>1</v>
      </c>
      <c r="I104" s="34">
        <f t="shared" si="19"/>
        <v>192</v>
      </c>
      <c r="J104" s="34" t="str">
        <f t="shared" si="20"/>
        <v>dez</v>
      </c>
      <c r="K104" s="35" t="str">
        <f t="shared" si="21"/>
        <v>2023</v>
      </c>
    </row>
    <row r="105" spans="1:11" x14ac:dyDescent="0.3">
      <c r="A105" s="31" t="s">
        <v>154</v>
      </c>
      <c r="B105" s="31" t="s">
        <v>153</v>
      </c>
      <c r="C105" s="32">
        <v>45268</v>
      </c>
      <c r="D105" s="32">
        <v>45271</v>
      </c>
      <c r="E105" s="33">
        <v>5</v>
      </c>
      <c r="F105" s="31" t="s">
        <v>22</v>
      </c>
      <c r="G105" s="33">
        <v>363</v>
      </c>
      <c r="H105" s="33">
        <f t="shared" si="18"/>
        <v>3</v>
      </c>
      <c r="I105" s="34">
        <f t="shared" si="19"/>
        <v>121</v>
      </c>
      <c r="J105" s="34" t="str">
        <f t="shared" si="20"/>
        <v>dez</v>
      </c>
      <c r="K105" s="35" t="str">
        <f t="shared" si="21"/>
        <v>2023</v>
      </c>
    </row>
    <row r="106" spans="1:11" x14ac:dyDescent="0.3">
      <c r="A106" s="31" t="s">
        <v>155</v>
      </c>
      <c r="B106" s="31" t="s">
        <v>153</v>
      </c>
      <c r="C106" s="32">
        <v>45272</v>
      </c>
      <c r="D106" s="32">
        <v>45274</v>
      </c>
      <c r="E106" s="33">
        <v>5</v>
      </c>
      <c r="F106" s="31" t="s">
        <v>22</v>
      </c>
      <c r="G106" s="33">
        <v>360</v>
      </c>
      <c r="H106" s="33">
        <f t="shared" si="18"/>
        <v>2</v>
      </c>
      <c r="I106" s="34">
        <f t="shared" si="19"/>
        <v>180</v>
      </c>
      <c r="J106" s="34" t="str">
        <f t="shared" si="20"/>
        <v>dez</v>
      </c>
      <c r="K106" s="35" t="str">
        <f t="shared" si="21"/>
        <v>2023</v>
      </c>
    </row>
    <row r="107" spans="1:11" x14ac:dyDescent="0.3">
      <c r="A107" s="31" t="s">
        <v>157</v>
      </c>
      <c r="B107" s="31" t="s">
        <v>153</v>
      </c>
      <c r="C107" s="32">
        <v>45275</v>
      </c>
      <c r="D107" s="32">
        <v>45278</v>
      </c>
      <c r="E107" s="33">
        <v>5</v>
      </c>
      <c r="F107" s="31" t="s">
        <v>22</v>
      </c>
      <c r="G107" s="33">
        <v>352</v>
      </c>
      <c r="H107" s="33">
        <f t="shared" si="18"/>
        <v>3</v>
      </c>
      <c r="I107" s="34">
        <f t="shared" si="19"/>
        <v>117.33333333333333</v>
      </c>
      <c r="J107" s="34" t="str">
        <f t="shared" si="20"/>
        <v>dez</v>
      </c>
      <c r="K107" s="35" t="str">
        <f t="shared" si="21"/>
        <v>2023</v>
      </c>
    </row>
    <row r="108" spans="1:11" x14ac:dyDescent="0.3">
      <c r="A108" s="31" t="s">
        <v>156</v>
      </c>
      <c r="B108" s="31" t="s">
        <v>153</v>
      </c>
      <c r="C108" s="32">
        <v>45279</v>
      </c>
      <c r="D108" s="32">
        <v>45281</v>
      </c>
      <c r="E108" s="33">
        <v>3</v>
      </c>
      <c r="F108" s="31" t="s">
        <v>22</v>
      </c>
      <c r="G108" s="33">
        <v>392</v>
      </c>
      <c r="H108" s="33">
        <f t="shared" si="18"/>
        <v>2</v>
      </c>
      <c r="I108" s="34">
        <f t="shared" si="19"/>
        <v>196</v>
      </c>
      <c r="J108" s="34" t="str">
        <f t="shared" si="20"/>
        <v>dez</v>
      </c>
      <c r="K108" s="35" t="str">
        <f t="shared" si="21"/>
        <v>2023</v>
      </c>
    </row>
    <row r="109" spans="1:11" x14ac:dyDescent="0.3">
      <c r="A109" s="31" t="s">
        <v>158</v>
      </c>
      <c r="B109" s="31" t="s">
        <v>153</v>
      </c>
      <c r="C109" s="32">
        <v>45282</v>
      </c>
      <c r="D109" s="32">
        <v>45286</v>
      </c>
      <c r="E109" s="33">
        <v>4</v>
      </c>
      <c r="F109" s="31" t="s">
        <v>22</v>
      </c>
      <c r="G109" s="33">
        <v>312</v>
      </c>
      <c r="H109" s="33">
        <f t="shared" ref="H109:H111" si="22">D109-C109</f>
        <v>4</v>
      </c>
      <c r="I109" s="34">
        <f t="shared" ref="I109:I111" si="23">G109/H109</f>
        <v>78</v>
      </c>
      <c r="J109" s="34" t="str">
        <f t="shared" ref="J109:J111" si="24">TEXT(D109,"mmm")</f>
        <v>dez</v>
      </c>
      <c r="K109" s="35" t="str">
        <f t="shared" ref="K109:K111" si="25">TEXT(D109,"aaaa")</f>
        <v>2023</v>
      </c>
    </row>
    <row r="110" spans="1:11" ht="28.8" x14ac:dyDescent="0.3">
      <c r="A110" s="31" t="s">
        <v>159</v>
      </c>
      <c r="B110" s="31" t="s">
        <v>153</v>
      </c>
      <c r="C110" s="32">
        <v>45292</v>
      </c>
      <c r="D110" s="32">
        <v>45296</v>
      </c>
      <c r="E110" s="33">
        <v>5</v>
      </c>
      <c r="F110" s="31" t="s">
        <v>22</v>
      </c>
      <c r="G110" s="33">
        <v>448</v>
      </c>
      <c r="H110" s="33">
        <f t="shared" si="22"/>
        <v>4</v>
      </c>
      <c r="I110" s="34">
        <f t="shared" si="23"/>
        <v>112</v>
      </c>
      <c r="J110" s="34" t="str">
        <f t="shared" si="24"/>
        <v>jan</v>
      </c>
      <c r="K110" s="35" t="str">
        <f t="shared" si="25"/>
        <v>2024</v>
      </c>
    </row>
    <row r="111" spans="1:11" x14ac:dyDescent="0.3">
      <c r="A111" s="31" t="s">
        <v>160</v>
      </c>
      <c r="B111" s="31" t="s">
        <v>153</v>
      </c>
      <c r="C111" s="32">
        <v>45298</v>
      </c>
      <c r="D111" s="32">
        <v>45302</v>
      </c>
      <c r="E111" s="33">
        <v>4</v>
      </c>
      <c r="F111" s="31" t="s">
        <v>22</v>
      </c>
      <c r="G111" s="33">
        <v>328</v>
      </c>
      <c r="H111" s="33">
        <f t="shared" si="22"/>
        <v>4</v>
      </c>
      <c r="I111" s="34">
        <f t="shared" si="23"/>
        <v>82</v>
      </c>
      <c r="J111" s="34" t="str">
        <f t="shared" si="24"/>
        <v>jan</v>
      </c>
      <c r="K111" s="35" t="str">
        <f t="shared" si="25"/>
        <v>2024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9"/>
  <sheetViews>
    <sheetView showGridLines="0" showRowColHeaders="0" zoomScaleNormal="100" workbookViewId="0">
      <selection activeCell="B6" sqref="B6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13</v>
      </c>
      <c r="B4" s="8">
        <v>36</v>
      </c>
    </row>
    <row r="5" spans="1:2" x14ac:dyDescent="0.3">
      <c r="A5" s="7" t="s">
        <v>22</v>
      </c>
      <c r="B5" s="8">
        <v>27</v>
      </c>
    </row>
    <row r="6" spans="1:2" x14ac:dyDescent="0.3">
      <c r="A6" s="7" t="s">
        <v>81</v>
      </c>
      <c r="B6" s="8">
        <v>21</v>
      </c>
    </row>
    <row r="7" spans="1:2" x14ac:dyDescent="0.3">
      <c r="A7" s="7" t="s">
        <v>11</v>
      </c>
      <c r="B7" s="8">
        <v>12</v>
      </c>
    </row>
    <row r="8" spans="1:2" x14ac:dyDescent="0.3">
      <c r="A8" s="7" t="s">
        <v>124</v>
      </c>
      <c r="B8" s="8">
        <v>14</v>
      </c>
    </row>
    <row r="9" spans="1:2" x14ac:dyDescent="0.3">
      <c r="A9" s="7" t="s">
        <v>88</v>
      </c>
      <c r="B9" s="8">
        <v>110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D10"/>
  <sheetViews>
    <sheetView showGridLines="0" showRowColHeaders="0" workbookViewId="0">
      <selection activeCell="A6" sqref="A6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4" x14ac:dyDescent="0.3">
      <c r="A3" s="6" t="s">
        <v>87</v>
      </c>
      <c r="B3" t="s">
        <v>95</v>
      </c>
    </row>
    <row r="4" spans="1:4" x14ac:dyDescent="0.3">
      <c r="A4" s="7" t="s">
        <v>96</v>
      </c>
      <c r="B4" s="8">
        <v>53</v>
      </c>
    </row>
    <row r="5" spans="1:4" x14ac:dyDescent="0.3">
      <c r="A5" s="7" t="s">
        <v>98</v>
      </c>
      <c r="B5" s="8">
        <v>37</v>
      </c>
      <c r="D5">
        <f>GETPIVOTDATA("Contagem de Título", total!$A$3)</f>
        <v>110</v>
      </c>
    </row>
    <row r="6" spans="1:4" x14ac:dyDescent="0.3">
      <c r="A6" s="7" t="s">
        <v>106</v>
      </c>
      <c r="B6" s="8">
        <v>20</v>
      </c>
    </row>
    <row r="7" spans="1:4" x14ac:dyDescent="0.3">
      <c r="A7" s="7" t="s">
        <v>88</v>
      </c>
      <c r="B7" s="8">
        <v>110</v>
      </c>
    </row>
    <row r="10" spans="1:4" x14ac:dyDescent="0.3">
      <c r="D10" t="s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A4"/>
  <sheetViews>
    <sheetView showGridLines="0" showRowColHeaders="0" workbookViewId="0">
      <selection activeCell="A4" sqref="A4"/>
    </sheetView>
  </sheetViews>
  <sheetFormatPr defaultRowHeight="14.4" x14ac:dyDescent="0.3"/>
  <cols>
    <col min="1" max="2" width="21.44140625" customWidth="1"/>
  </cols>
  <sheetData>
    <row r="3" spans="1:1" x14ac:dyDescent="0.3">
      <c r="A3" t="s">
        <v>91</v>
      </c>
    </row>
    <row r="4" spans="1:1" x14ac:dyDescent="0.3">
      <c r="A4" s="14">
        <v>3.2818181818181817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24"/>
  <sheetViews>
    <sheetView showGridLines="0" showRowColHeaders="0" workbookViewId="0">
      <selection activeCell="B6" sqref="B6"/>
    </sheetView>
  </sheetViews>
  <sheetFormatPr defaultRowHeight="14.4" x14ac:dyDescent="0.3"/>
  <cols>
    <col min="1" max="1" width="17.21875" customWidth="1"/>
    <col min="2" max="2" width="20.6640625" customWidth="1"/>
  </cols>
  <sheetData>
    <row r="3" spans="1:2" x14ac:dyDescent="0.3">
      <c r="A3" s="6" t="s">
        <v>87</v>
      </c>
      <c r="B3" t="s">
        <v>90</v>
      </c>
    </row>
    <row r="4" spans="1:2" x14ac:dyDescent="0.3">
      <c r="A4" s="7" t="s">
        <v>99</v>
      </c>
      <c r="B4" s="8">
        <v>1316</v>
      </c>
    </row>
    <row r="5" spans="1:2" x14ac:dyDescent="0.3">
      <c r="A5" s="7" t="s">
        <v>108</v>
      </c>
      <c r="B5" s="8">
        <v>3343</v>
      </c>
    </row>
    <row r="6" spans="1:2" x14ac:dyDescent="0.3">
      <c r="A6" s="7" t="s">
        <v>100</v>
      </c>
      <c r="B6" s="8">
        <v>3902</v>
      </c>
    </row>
    <row r="7" spans="1:2" x14ac:dyDescent="0.3">
      <c r="A7" s="7" t="s">
        <v>101</v>
      </c>
      <c r="B7" s="8">
        <v>2877</v>
      </c>
    </row>
    <row r="8" spans="1:2" x14ac:dyDescent="0.3">
      <c r="A8" s="7" t="s">
        <v>107</v>
      </c>
      <c r="B8" s="8">
        <v>4528</v>
      </c>
    </row>
    <row r="9" spans="1:2" x14ac:dyDescent="0.3">
      <c r="A9" s="7" t="s">
        <v>102</v>
      </c>
      <c r="B9" s="8">
        <v>5439</v>
      </c>
    </row>
    <row r="10" spans="1:2" x14ac:dyDescent="0.3">
      <c r="A10" s="7" t="s">
        <v>103</v>
      </c>
      <c r="B10" s="8">
        <v>7363</v>
      </c>
    </row>
    <row r="11" spans="1:2" x14ac:dyDescent="0.3">
      <c r="A11" s="7" t="s">
        <v>104</v>
      </c>
      <c r="B11" s="8">
        <v>5309</v>
      </c>
    </row>
    <row r="12" spans="1:2" x14ac:dyDescent="0.3">
      <c r="A12" s="7" t="s">
        <v>105</v>
      </c>
      <c r="B12" s="8">
        <v>882</v>
      </c>
    </row>
    <row r="13" spans="1:2" x14ac:dyDescent="0.3">
      <c r="A13" s="7" t="s">
        <v>109</v>
      </c>
      <c r="B13" s="8">
        <v>1812</v>
      </c>
    </row>
    <row r="14" spans="1:2" x14ac:dyDescent="0.3">
      <c r="A14" s="7" t="s">
        <v>161</v>
      </c>
      <c r="B14" s="8">
        <v>2163</v>
      </c>
    </row>
    <row r="15" spans="1:2" x14ac:dyDescent="0.3">
      <c r="A15" s="7" t="s">
        <v>162</v>
      </c>
      <c r="B15" s="8">
        <v>776</v>
      </c>
    </row>
    <row r="16" spans="1:2" x14ac:dyDescent="0.3">
      <c r="A16" s="7" t="s">
        <v>88</v>
      </c>
      <c r="B16" s="13">
        <v>39710</v>
      </c>
    </row>
    <row r="24" spans="2:2" x14ac:dyDescent="0.3">
      <c r="B24" s="18"/>
    </row>
  </sheetData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B16"/>
  <sheetViews>
    <sheetView showGridLines="0" showRowColHeaders="0" workbookViewId="0">
      <selection activeCell="O13" sqref="O13"/>
    </sheetView>
  </sheetViews>
  <sheetFormatPr defaultRowHeight="14.4" x14ac:dyDescent="0.3"/>
  <cols>
    <col min="1" max="1" width="17.21875" bestFit="1" customWidth="1"/>
    <col min="2" max="2" width="17.6640625" customWidth="1"/>
  </cols>
  <sheetData>
    <row r="3" spans="1:2" x14ac:dyDescent="0.3">
      <c r="A3" s="6" t="s">
        <v>87</v>
      </c>
      <c r="B3" t="s">
        <v>95</v>
      </c>
    </row>
    <row r="4" spans="1:2" x14ac:dyDescent="0.3">
      <c r="A4" s="7" t="s">
        <v>101</v>
      </c>
      <c r="B4" s="8">
        <v>7</v>
      </c>
    </row>
    <row r="5" spans="1:2" x14ac:dyDescent="0.3">
      <c r="A5" s="7" t="s">
        <v>102</v>
      </c>
      <c r="B5" s="8">
        <v>15</v>
      </c>
    </row>
    <row r="6" spans="1:2" x14ac:dyDescent="0.3">
      <c r="A6" s="7" t="s">
        <v>103</v>
      </c>
      <c r="B6" s="8">
        <v>21</v>
      </c>
    </row>
    <row r="7" spans="1:2" x14ac:dyDescent="0.3">
      <c r="A7" s="7" t="s">
        <v>104</v>
      </c>
      <c r="B7" s="8">
        <v>10</v>
      </c>
    </row>
    <row r="8" spans="1:2" x14ac:dyDescent="0.3">
      <c r="A8" s="7" t="s">
        <v>109</v>
      </c>
      <c r="B8" s="8">
        <v>6</v>
      </c>
    </row>
    <row r="9" spans="1:2" x14ac:dyDescent="0.3">
      <c r="A9" s="7" t="s">
        <v>107</v>
      </c>
      <c r="B9" s="8">
        <v>14</v>
      </c>
    </row>
    <row r="10" spans="1:2" x14ac:dyDescent="0.3">
      <c r="A10" s="7" t="s">
        <v>108</v>
      </c>
      <c r="B10" s="8">
        <v>9</v>
      </c>
    </row>
    <row r="11" spans="1:2" x14ac:dyDescent="0.3">
      <c r="A11" s="7" t="s">
        <v>105</v>
      </c>
      <c r="B11" s="8">
        <v>2</v>
      </c>
    </row>
    <row r="12" spans="1:2" x14ac:dyDescent="0.3">
      <c r="A12" s="7" t="s">
        <v>100</v>
      </c>
      <c r="B12" s="8">
        <v>13</v>
      </c>
    </row>
    <row r="13" spans="1:2" x14ac:dyDescent="0.3">
      <c r="A13" s="7" t="s">
        <v>99</v>
      </c>
      <c r="B13" s="8">
        <v>4</v>
      </c>
    </row>
    <row r="14" spans="1:2" x14ac:dyDescent="0.3">
      <c r="A14" s="7" t="s">
        <v>161</v>
      </c>
      <c r="B14" s="8">
        <v>7</v>
      </c>
    </row>
    <row r="15" spans="1:2" x14ac:dyDescent="0.3">
      <c r="A15" s="7" t="s">
        <v>162</v>
      </c>
      <c r="B15" s="8">
        <v>2</v>
      </c>
    </row>
    <row r="16" spans="1:2" x14ac:dyDescent="0.3">
      <c r="A16" s="7" t="s">
        <v>88</v>
      </c>
      <c r="B16" s="8">
        <v>110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3:E19"/>
  <sheetViews>
    <sheetView showGridLines="0" showRowColHeaders="0" zoomScaleNormal="100" workbookViewId="0">
      <selection activeCell="B11" sqref="B11"/>
    </sheetView>
  </sheetViews>
  <sheetFormatPr defaultRowHeight="14.4" x14ac:dyDescent="0.3"/>
  <cols>
    <col min="1" max="1" width="17.21875" bestFit="1" customWidth="1"/>
    <col min="2" max="2" width="13.5546875" customWidth="1"/>
  </cols>
  <sheetData>
    <row r="3" spans="1:5" x14ac:dyDescent="0.3">
      <c r="A3" s="6" t="s">
        <v>87</v>
      </c>
      <c r="B3" t="s">
        <v>92</v>
      </c>
    </row>
    <row r="4" spans="1:5" x14ac:dyDescent="0.3">
      <c r="A4" s="7" t="s">
        <v>69</v>
      </c>
      <c r="B4" s="13">
        <v>1</v>
      </c>
    </row>
    <row r="5" spans="1:5" x14ac:dyDescent="0.3">
      <c r="A5" s="7" t="s">
        <v>26</v>
      </c>
      <c r="B5" s="13">
        <v>4</v>
      </c>
    </row>
    <row r="6" spans="1:5" x14ac:dyDescent="0.3">
      <c r="A6" s="7" t="s">
        <v>15</v>
      </c>
      <c r="B6" s="13">
        <v>4.2222222222222223</v>
      </c>
    </row>
    <row r="7" spans="1:5" x14ac:dyDescent="0.3">
      <c r="A7" s="7" t="s">
        <v>58</v>
      </c>
      <c r="B7" s="13">
        <v>4</v>
      </c>
      <c r="E7" s="13">
        <f>GETPIVOTDATA("Média de Nota", nota!$A$3)</f>
        <v>4.2181818181818178</v>
      </c>
    </row>
    <row r="8" spans="1:5" x14ac:dyDescent="0.3">
      <c r="A8" s="7" t="s">
        <v>10</v>
      </c>
      <c r="B8" s="13">
        <v>3.75</v>
      </c>
    </row>
    <row r="9" spans="1:5" x14ac:dyDescent="0.3">
      <c r="A9" s="7" t="s">
        <v>61</v>
      </c>
      <c r="B9" s="13">
        <v>5</v>
      </c>
    </row>
    <row r="10" spans="1:5" x14ac:dyDescent="0.3">
      <c r="A10" s="7" t="s">
        <v>76</v>
      </c>
      <c r="B10" s="13">
        <v>4.2380952380952381</v>
      </c>
    </row>
    <row r="11" spans="1:5" x14ac:dyDescent="0.3">
      <c r="A11" s="7" t="s">
        <v>51</v>
      </c>
      <c r="B11" s="13">
        <v>4.4285714285714288</v>
      </c>
    </row>
    <row r="12" spans="1:5" x14ac:dyDescent="0.3">
      <c r="A12" s="7" t="s">
        <v>31</v>
      </c>
      <c r="B12" s="13">
        <v>5</v>
      </c>
    </row>
    <row r="13" spans="1:5" x14ac:dyDescent="0.3">
      <c r="A13" s="7" t="s">
        <v>17</v>
      </c>
      <c r="B13" s="13">
        <v>5</v>
      </c>
    </row>
    <row r="14" spans="1:5" x14ac:dyDescent="0.3">
      <c r="A14" s="7" t="s">
        <v>21</v>
      </c>
      <c r="B14" s="13">
        <v>4</v>
      </c>
    </row>
    <row r="15" spans="1:5" x14ac:dyDescent="0.3">
      <c r="A15" s="7" t="s">
        <v>40</v>
      </c>
      <c r="B15" s="8">
        <v>4.2</v>
      </c>
    </row>
    <row r="16" spans="1:5" x14ac:dyDescent="0.3">
      <c r="A16" s="7" t="s">
        <v>127</v>
      </c>
      <c r="B16" s="8">
        <v>4.75</v>
      </c>
    </row>
    <row r="17" spans="1:2" x14ac:dyDescent="0.3">
      <c r="A17" s="7" t="s">
        <v>136</v>
      </c>
      <c r="B17" s="8">
        <v>5</v>
      </c>
    </row>
    <row r="18" spans="1:2" x14ac:dyDescent="0.3">
      <c r="A18" s="7" t="s">
        <v>153</v>
      </c>
      <c r="B18" s="8">
        <v>4.4285714285714288</v>
      </c>
    </row>
    <row r="19" spans="1:2" x14ac:dyDescent="0.3">
      <c r="A19" s="7" t="s">
        <v>88</v>
      </c>
      <c r="B19" s="13">
        <v>4.2181818181818178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Base_de_dados (2)</vt:lpstr>
      <vt:lpstr>Base_de_dados</vt:lpstr>
      <vt:lpstr>Dashboard</vt:lpstr>
      <vt:lpstr>genero</vt:lpstr>
      <vt:lpstr>total</vt:lpstr>
      <vt:lpstr>media</vt:lpstr>
      <vt:lpstr>pagina por mes</vt:lpstr>
      <vt:lpstr>livros anos</vt:lpstr>
      <vt:lpstr>nota</vt:lpstr>
      <vt:lpstr>autores</vt:lpstr>
      <vt:lpstr>paginas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Jamille</dc:creator>
  <cp:lastModifiedBy>Jamille</cp:lastModifiedBy>
  <dcterms:created xsi:type="dcterms:W3CDTF">2025-08-29T22:39:34Z</dcterms:created>
  <dcterms:modified xsi:type="dcterms:W3CDTF">2025-10-26T23:02:11Z</dcterms:modified>
  <cp:contentStatus/>
</cp:coreProperties>
</file>