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20" yWindow="375" windowWidth="22755" windowHeight="10770" activeTab="2"/>
  </bookViews>
  <sheets>
    <sheet name="Sheet1" sheetId="1" r:id="rId1"/>
    <sheet name="GT rankings" sheetId="2" r:id="rId2"/>
    <sheet name="1301 vs 6001" sheetId="5" r:id="rId3"/>
  </sheets>
  <calcPr calcId="145621"/>
</workbook>
</file>

<file path=xl/calcChain.xml><?xml version="1.0" encoding="utf-8"?>
<calcChain xmlns="http://schemas.openxmlformats.org/spreadsheetml/2006/main">
  <c r="J26" i="2" l="1"/>
  <c r="H26" i="2"/>
  <c r="E26" i="2"/>
  <c r="D26" i="2"/>
  <c r="J20" i="2"/>
  <c r="H20" i="2"/>
  <c r="E20" i="2"/>
  <c r="D20" i="2"/>
  <c r="J27" i="2"/>
  <c r="H27" i="2"/>
  <c r="E27" i="2"/>
  <c r="D27" i="2"/>
  <c r="J25" i="2"/>
  <c r="H25" i="2"/>
  <c r="E25" i="2"/>
  <c r="D25" i="2"/>
  <c r="J22" i="2"/>
  <c r="H22" i="2"/>
  <c r="E22" i="2"/>
  <c r="D22" i="2"/>
  <c r="K14" i="2"/>
  <c r="L11" i="2"/>
  <c r="D21" i="2"/>
  <c r="E21" i="2"/>
  <c r="H21" i="2"/>
  <c r="J21" i="2"/>
  <c r="D23" i="2"/>
  <c r="E23" i="2"/>
  <c r="H23" i="2"/>
  <c r="J23" i="2"/>
  <c r="D24" i="2"/>
  <c r="E24" i="2"/>
  <c r="F7" i="1" l="1"/>
  <c r="F5" i="1" l="1"/>
  <c r="H5" i="1" s="1"/>
  <c r="H19" i="1"/>
  <c r="H18" i="1"/>
  <c r="H15" i="1"/>
  <c r="H14" i="1"/>
  <c r="H13" i="1"/>
  <c r="H12" i="1"/>
  <c r="H10" i="1"/>
  <c r="H9" i="1"/>
  <c r="H8" i="1"/>
  <c r="H6" i="1"/>
  <c r="H3" i="1"/>
  <c r="H2" i="1"/>
  <c r="H16" i="1"/>
  <c r="F17" i="1"/>
  <c r="H17" i="1" s="1"/>
  <c r="F11" i="1"/>
  <c r="H11" i="1" s="1"/>
  <c r="F9" i="1"/>
  <c r="H7" i="1"/>
  <c r="F4" i="1"/>
  <c r="H4" i="1" s="1"/>
</calcChain>
</file>

<file path=xl/comments1.xml><?xml version="1.0" encoding="utf-8"?>
<comments xmlns="http://schemas.openxmlformats.org/spreadsheetml/2006/main">
  <authors>
    <author>James Roberts</author>
  </authors>
  <commentList>
    <comment ref="F7" authorId="0">
      <text>
        <r>
          <rPr>
            <sz val="9"/>
            <color indexed="81"/>
            <rFont val="Tahoma"/>
            <family val="2"/>
          </rPr>
          <t>$600 plus $79ea for 2 Coursera MOOCs per subject plus $30 exam (32 credits = 8 subjects = 16 MOOCs)</t>
        </r>
      </text>
    </comment>
  </commentList>
</comments>
</file>

<file path=xl/sharedStrings.xml><?xml version="1.0" encoding="utf-8"?>
<sst xmlns="http://schemas.openxmlformats.org/spreadsheetml/2006/main" count="173" uniqueCount="116">
  <si>
    <t>Prestige</t>
  </si>
  <si>
    <t>Rank</t>
  </si>
  <si>
    <t>Units</t>
  </si>
  <si>
    <t>FEE /Unit</t>
  </si>
  <si>
    <t>AUD</t>
  </si>
  <si>
    <t>edX</t>
  </si>
  <si>
    <t>Georgia Tech</t>
  </si>
  <si>
    <t>M.Sc. Analytics</t>
  </si>
  <si>
    <t>USD</t>
  </si>
  <si>
    <t>M.Sc. in Analytics</t>
  </si>
  <si>
    <t>Indiana</t>
  </si>
  <si>
    <t>M.Sc. Data Science</t>
  </si>
  <si>
    <t>online</t>
  </si>
  <si>
    <t>Monash</t>
  </si>
  <si>
    <t>Liverpool</t>
  </si>
  <si>
    <t>M.Sc. Big Data Analytics</t>
  </si>
  <si>
    <t>OSU</t>
  </si>
  <si>
    <t>M.Sc. in Data Analytics</t>
  </si>
  <si>
    <t>U Illinois</t>
  </si>
  <si>
    <t>MCS-DS</t>
  </si>
  <si>
    <t>coursera</t>
  </si>
  <si>
    <t>Penn State</t>
  </si>
  <si>
    <t>Master of Data Analytics</t>
  </si>
  <si>
    <t>Colorado State</t>
  </si>
  <si>
    <t>CUNY</t>
  </si>
  <si>
    <t>Oklahoma</t>
  </si>
  <si>
    <t>MS Data Science and Analytics</t>
  </si>
  <si>
    <t>Purdue</t>
  </si>
  <si>
    <t>MCS, also duals Stats/CS?</t>
  </si>
  <si>
    <t>online MCS</t>
  </si>
  <si>
    <t>Colorado</t>
  </si>
  <si>
    <t>MS CS in Data Science</t>
  </si>
  <si>
    <t>Brandeis</t>
  </si>
  <si>
    <t>M.Sc. Strategic Analytics</t>
  </si>
  <si>
    <t>Johns Hopkins</t>
  </si>
  <si>
    <t>M.Sc. in Data Science</t>
  </si>
  <si>
    <t>Masters</t>
  </si>
  <si>
    <t>Northwestern</t>
  </si>
  <si>
    <t>M.Sc. in Predictive Analytics</t>
  </si>
  <si>
    <t>Columbia</t>
  </si>
  <si>
    <t>UC Berkeley</t>
  </si>
  <si>
    <t>Master of Information and Data Science</t>
  </si>
  <si>
    <t>Degree</t>
  </si>
  <si>
    <t>Institution</t>
  </si>
  <si>
    <t>TOTAL USD</t>
  </si>
  <si>
    <t>Comment</t>
  </si>
  <si>
    <t>not online</t>
  </si>
  <si>
    <t>Dakota State</t>
  </si>
  <si>
    <t>online, 2 yrs FT</t>
  </si>
  <si>
    <t>online, 2yrs FT?</t>
  </si>
  <si>
    <t>Curtin, Monash, ANU, Melb</t>
  </si>
  <si>
    <t>SCI</t>
  </si>
  <si>
    <t>ARWU</t>
  </si>
  <si>
    <t>Business</t>
  </si>
  <si>
    <t>Overall</t>
  </si>
  <si>
    <t>less Business</t>
  </si>
  <si>
    <t>Average</t>
  </si>
  <si>
    <t>CS/ENG</t>
  </si>
  <si>
    <t>Mel-Mon-UNSW-Syd-UQ-ANU</t>
  </si>
  <si>
    <t>Melbourne</t>
  </si>
  <si>
    <t>Econ/Business</t>
  </si>
  <si>
    <t>USNWR</t>
  </si>
  <si>
    <t>Mel-UNSW-Mon-Syd</t>
  </si>
  <si>
    <t>Business/Mgmt</t>
  </si>
  <si>
    <t>QS</t>
  </si>
  <si>
    <t>Harv-MIT-St-UCB</t>
  </si>
  <si>
    <t>Stats/Operations</t>
  </si>
  <si>
    <t>UT-MIT-St-Ha-UCB</t>
  </si>
  <si>
    <t>Comp Sci</t>
  </si>
  <si>
    <t>CSE</t>
  </si>
  <si>
    <t>MIT-St-CM-UCB-Harv-Pr-UCLA-UW-Corn-UT-CT</t>
  </si>
  <si>
    <t>UNSW</t>
  </si>
  <si>
    <t>MIT-UCB-St</t>
  </si>
  <si>
    <t>ENG</t>
  </si>
  <si>
    <t>MIT-St-UCB-UT</t>
  </si>
  <si>
    <t>MIT-St-UCB-Harv</t>
  </si>
  <si>
    <t>Eng/Tech</t>
  </si>
  <si>
    <t>Mel-UQ-Mon-US</t>
  </si>
  <si>
    <t>St-MIT-CT-CM</t>
  </si>
  <si>
    <t>Times</t>
  </si>
  <si>
    <t>Mel-Syd-UQ-Mon-ANU-UNSW</t>
  </si>
  <si>
    <t>ANU-Mel-UNSW-UQ-Syd-Mon</t>
  </si>
  <si>
    <t>ANU</t>
  </si>
  <si>
    <t>AU Preceded by</t>
  </si>
  <si>
    <t>Best Austr</t>
  </si>
  <si>
    <t>US Preceded by</t>
  </si>
  <si>
    <t>US</t>
  </si>
  <si>
    <t>World</t>
  </si>
  <si>
    <t>Scope</t>
  </si>
  <si>
    <t>Publisher</t>
  </si>
  <si>
    <t>GT rankings</t>
  </si>
  <si>
    <t>ENG/Ops</t>
  </si>
  <si>
    <t>St-CT-MIT-Pr</t>
  </si>
  <si>
    <t>UTS</t>
  </si>
  <si>
    <t>CS</t>
  </si>
  <si>
    <t>1301 vs 6001</t>
  </si>
  <si>
    <t>6.00.1</t>
  </si>
  <si>
    <t>Lecture 5 – Tuples and Lists: • Tuples • Lists • List Operations • Mutation, Aliasing, Cloning</t>
  </si>
  <si>
    <t>Lecture 6 – Dictionaries: • Functions as Objects • Dictionaries • Example with a Dictionary • Fibonacci and Dictionaries • Global Variables</t>
  </si>
  <si>
    <t>Lecture 7 – Debugging: • Programming Challenges • Classes of Tests • Bugs • Debugging • Debugging Examples</t>
  </si>
  <si>
    <t>Lecture 8 – Assertions and Exceptions • Assertions • Exceptions • Exception Examples</t>
  </si>
  <si>
    <t>Lecture 9 – Classes and Inheritance: • Object Oriented Programming • Class Instances • Methods • Classes Examples • Why OOP • Hierarchies • Your Own Types</t>
  </si>
  <si>
    <t>Lecture 10 – An Extended Example: • Building a Class • Viualizing the Hierarchy • Adding another Class • Using Inherited Methods • Gradebook Example • Generators</t>
  </si>
  <si>
    <t>Lecture 11 – Computational Complexity: • Program Efficiency • Big Oh Notation • Complexity Classes • Analyzing Complexity</t>
  </si>
  <si>
    <t>Lecture 12 – Searching and Sorting Algorithms: • Indirection • Linear Search • Bisection Search • Bogo and Bubble Sort • Selection Sort • Merge Sort</t>
  </si>
  <si>
    <t>Lecture 13 – Visualization of Data: • Visualizing Results • Overlapping Displays • Adding More Documentation • Changing Data Display • An Example</t>
  </si>
  <si>
    <t>Lecture 14 – Summary</t>
  </si>
  <si>
    <t>Lecture 2 – Core elements of programs: • Bindings • Strings • Input/Output • IDEs • Control Flow • Iteration • Guess and Check</t>
  </si>
  <si>
    <t>Lecture 3 – Simple Programs: • Approximate Solutions • Bisection Search • Floats and Fractions • Newton-Raphson</t>
  </si>
  <si>
    <t>Lecture 4 – Functions: • Decomposition and Abstraction • Functions and Scope • Keyword Arguments • Specifications • Iteration vs Recursion • Inductive Reasoning • Towers of Hanoi • Fibonacci • Recursion on non-numerics • Files</t>
  </si>
  <si>
    <t>Lecture 1 – Introduction to Python:
• Knowledge • Machines • Languages • Types • Variables • Operators and Branching</t>
  </si>
  <si>
    <r>
      <rPr>
        <b/>
        <sz val="11"/>
        <color theme="1"/>
        <rFont val="Calibri"/>
        <family val="2"/>
        <scheme val="minor"/>
      </rPr>
      <t xml:space="preserve">Unit 1: Computing
</t>
    </r>
    <r>
      <rPr>
        <sz val="11"/>
        <color theme="1"/>
        <rFont val="Calibri"/>
        <family val="2"/>
        <scheme val="minor"/>
      </rPr>
      <t>In this unit, we'll cover the basics of computing: what it means to write computer code, how to read computer code, and what it means to run and debug code. Computing: the basic principles of working with computers.
Programming: the general workflow of writing and running programs.
Debugging: the process of finding and fixing errors in your programs.</t>
    </r>
  </si>
  <si>
    <r>
      <rPr>
        <b/>
        <sz val="11"/>
        <color theme="1"/>
        <rFont val="Calibri"/>
        <family val="2"/>
        <scheme val="minor"/>
      </rPr>
      <t xml:space="preserve">Unit 2: Procedural Programming
</t>
    </r>
    <r>
      <rPr>
        <sz val="11"/>
        <color theme="1"/>
        <rFont val="Calibri"/>
        <family val="2"/>
        <scheme val="minor"/>
      </rPr>
      <t>In this unit, we'll cover the basic paradigm of programming, procedural programming. In procedural programming, series of commands are executed in order. Here, we'll discuss variables, logical operators, and mathematical operators. 
Procedural Programming: The general idea of writing sequences of instructions for the computer to perform.
Variables: Creating and modifying data in our programs.
Logical Operators: Establishing the truth or falsehood of relationships among variables in our programs.
Mathematical Operators: Using arithmetic operators (addition, multiplication, etc.) to modify the values of variables in our programs.</t>
    </r>
  </si>
  <si>
    <r>
      <rPr>
        <b/>
        <sz val="11"/>
        <color theme="1"/>
        <rFont val="Calibri"/>
        <family val="2"/>
        <scheme val="minor"/>
      </rPr>
      <t xml:space="preserve">Unit 3: Control Structures
</t>
    </r>
    <r>
      <rPr>
        <sz val="11"/>
        <color theme="1"/>
        <rFont val="Calibri"/>
        <family val="2"/>
        <scheme val="minor"/>
      </rPr>
      <t>In this unit, we'll cover control structures, which are lines of code that control when other lines of code run. We'll cover conditionals, loops, functions, and error handling.
Control Structures: The general idea of lines of code that can control other lines of code.
Conditionals: Lines of code (called if statements) that check logical expressions to see if certain code blocks should run.
Loops: Lines of code that instruct the computer to repeat a block of code until some condition is met.
Functions: Miniature programs within a larger program, each with their own input, code, and output.
Exception Handling: Lines of code that instruct the computer how to fail gracefully when errors are encountered.</t>
    </r>
  </si>
  <si>
    <r>
      <rPr>
        <b/>
        <sz val="11"/>
        <color theme="1"/>
        <rFont val="Calibri"/>
        <family val="2"/>
        <scheme val="minor"/>
      </rPr>
      <t xml:space="preserve">Unit 4: Data Structures
</t>
    </r>
    <r>
      <rPr>
        <sz val="11"/>
        <color theme="1"/>
        <rFont val="Calibri"/>
        <family val="2"/>
        <scheme val="minor"/>
      </rPr>
      <t>In this unit, we'll cover how data is structure to be operated upon by a computer. Specifically, we'll focus on structures that bring together multiple different pieces of data, like strings, lists, dictionaries, and file input and output.
Data Structures: The general idea of data types more complex than individual letters and numbers.
Strings: Ordered series of characters that often represent natural human language.
Lists: Ordered series of other kinds of data, collected under one variable name and accessed via numeric indices.
File Input/Output: Writing a program's data to a file so it can later be re-loaded after the program is closed and reopened.
Dictionaries: Pairs of keys and values collected under one variable name, like lists with non-numeric indices.</t>
    </r>
  </si>
  <si>
    <r>
      <rPr>
        <b/>
        <sz val="11"/>
        <color theme="1"/>
        <rFont val="Calibri"/>
        <family val="2"/>
        <scheme val="minor"/>
      </rPr>
      <t xml:space="preserve">Unit 5: Advanced Topics
</t>
    </r>
    <r>
      <rPr>
        <sz val="11"/>
        <color theme="1"/>
        <rFont val="Calibri"/>
        <family val="2"/>
        <scheme val="minor"/>
      </rPr>
      <t>In this unit, we'll preview the next topics in computing: object-oriented programming and computer algorithms.
Objects: Creating and using custom data types so our programs can reason about the world the way we do.
Algorithms: Complex sequences of instructions that transform data or generate useful conclusions.
Includes: sorting, searchng and recursion.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</si>
</sst>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0.0"/>
  </numFmts>
  <fonts count="7" x14ac:knownFonts="1">
    <font>
      <sz val="11"/>
      <color theme="1"/>
      <name val="Calibri"/>
      <family val="2"/>
      <scheme val="minor"/>
    </font>
    <font>
      <sz val="11"/>
      <color theme="10"/>
      <name val="Calibri"/>
      <family val="2"/>
      <scheme val="minor"/>
    </font>
    <font>
      <sz val="9"/>
      <color indexed="81"/>
      <name val="Tahoma"/>
      <family val="2"/>
    </font>
    <font>
      <b/>
      <sz val="11"/>
      <color theme="1"/>
      <name val="Calibri"/>
      <family val="2"/>
      <scheme val="minor"/>
    </font>
    <font>
      <u/>
      <sz val="11"/>
      <color theme="1"/>
      <name val="Calibri"/>
      <family val="2"/>
      <scheme val="minor"/>
    </font>
    <font>
      <b/>
      <u/>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99CC"/>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 fillId="2" borderId="1" applyNumberFormat="0" applyFill="0" applyAlignment="0" applyProtection="0"/>
  </cellStyleXfs>
  <cellXfs count="31">
    <xf numFmtId="0" fontId="0" fillId="0" borderId="0" xfId="0"/>
    <xf numFmtId="0" fontId="1" fillId="0" borderId="1" xfId="1" applyFill="1" applyAlignment="1">
      <alignment horizontal="center"/>
    </xf>
    <xf numFmtId="0" fontId="0" fillId="0" borderId="0" xfId="0" applyAlignment="1">
      <alignment horizontal="center"/>
    </xf>
    <xf numFmtId="41" fontId="0" fillId="0" borderId="0" xfId="0" applyNumberFormat="1" applyAlignment="1">
      <alignment horizontal="center"/>
    </xf>
    <xf numFmtId="0" fontId="0" fillId="0" borderId="0" xfId="0" applyAlignment="1">
      <alignment horizontal="center" wrapText="1"/>
    </xf>
    <xf numFmtId="41" fontId="0" fillId="0" borderId="0" xfId="0" applyNumberFormat="1"/>
    <xf numFmtId="0" fontId="0" fillId="0" borderId="0" xfId="0" applyFill="1" applyBorder="1"/>
    <xf numFmtId="0" fontId="0" fillId="0" borderId="1" xfId="0" applyBorder="1"/>
    <xf numFmtId="0" fontId="1" fillId="0" borderId="1" xfId="1" applyFill="1"/>
    <xf numFmtId="0" fontId="1" fillId="0" borderId="0" xfId="1" applyFill="1" applyBorder="1"/>
    <xf numFmtId="41" fontId="0" fillId="3" borderId="0" xfId="0" applyNumberFormat="1" applyFill="1"/>
    <xf numFmtId="41" fontId="1" fillId="0" borderId="0" xfId="1" applyNumberFormat="1" applyFill="1" applyBorder="1"/>
    <xf numFmtId="0" fontId="1" fillId="0" borderId="1" xfId="1" applyFill="1" applyBorder="1"/>
    <xf numFmtId="41" fontId="0" fillId="0" borderId="1" xfId="0" applyNumberFormat="1" applyBorder="1"/>
    <xf numFmtId="41" fontId="0" fillId="0" borderId="0" xfId="0" applyNumberFormat="1" applyBorder="1"/>
    <xf numFmtId="0" fontId="0" fillId="0" borderId="0" xfId="0" applyBorder="1"/>
    <xf numFmtId="41" fontId="1" fillId="0" borderId="1" xfId="1" applyNumberFormat="1" applyFill="1"/>
    <xf numFmtId="0" fontId="0" fillId="0" borderId="0" xfId="0" applyAlignment="1">
      <alignment horizontal="right"/>
    </xf>
    <xf numFmtId="164" fontId="0" fillId="0" borderId="0" xfId="0" applyNumberFormat="1" applyAlignment="1">
      <alignment horizontal="right"/>
    </xf>
    <xf numFmtId="164" fontId="0" fillId="0" borderId="0" xfId="0" applyNumberFormat="1"/>
    <xf numFmtId="164" fontId="3" fillId="0" borderId="0" xfId="0" applyNumberFormat="1" applyFont="1" applyAlignment="1">
      <alignment horizontal="right"/>
    </xf>
    <xf numFmtId="0" fontId="3" fillId="0" borderId="0" xfId="0" applyFont="1"/>
    <xf numFmtId="0" fontId="4" fillId="0" borderId="0" xfId="0" applyFont="1" applyAlignment="1">
      <alignment horizontal="right"/>
    </xf>
    <xf numFmtId="0" fontId="4" fillId="0" borderId="0" xfId="0" applyFont="1"/>
    <xf numFmtId="0" fontId="5" fillId="0" borderId="0" xfId="0" applyFont="1"/>
    <xf numFmtId="0" fontId="0" fillId="0" borderId="0" xfId="0" applyFont="1"/>
    <xf numFmtId="0" fontId="0" fillId="0" borderId="0" xfId="0" applyAlignment="1">
      <alignment vertical="top"/>
    </xf>
    <xf numFmtId="0" fontId="0" fillId="0" borderId="0" xfId="0" applyAlignment="1">
      <alignment vertical="top" wrapText="1"/>
    </xf>
    <xf numFmtId="0" fontId="3" fillId="0" borderId="0" xfId="0" applyFont="1" applyAlignment="1">
      <alignment vertical="top"/>
    </xf>
    <xf numFmtId="0" fontId="6" fillId="0" borderId="1" xfId="1" applyFont="1" applyFill="1" applyAlignment="1">
      <alignment horizontal="left" vertical="top"/>
    </xf>
    <xf numFmtId="0" fontId="6" fillId="0" borderId="1" xfId="1" applyFont="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line.liverpool.ac.uk/admissions/fees-and-finance" TargetMode="External"/><Relationship Id="rId13" Type="http://schemas.openxmlformats.org/officeDocument/2006/relationships/hyperlink" Target="http://www.coloradotech.edu/degrees/masters/computer-science/data-science" TargetMode="External"/><Relationship Id="rId18" Type="http://schemas.openxmlformats.org/officeDocument/2006/relationships/hyperlink" Target="http://datascience.columbia.edu/master-of-science-in-data-science" TargetMode="External"/><Relationship Id="rId3" Type="http://schemas.openxmlformats.org/officeDocument/2006/relationships/hyperlink" Target="http://cs.illinois.edu/academics/graduate/professional-mcs-program/mcs-data-science-track" TargetMode="External"/><Relationship Id="rId21" Type="http://schemas.openxmlformats.org/officeDocument/2006/relationships/hyperlink" Target="https://www.online.liverpool.ac.uk/programmes/msc-in-big-data-analytics" TargetMode="External"/><Relationship Id="rId7" Type="http://schemas.openxmlformats.org/officeDocument/2006/relationships/hyperlink" Target="https://ep.jhu.edu/programs-and-courses/programs/data-science" TargetMode="External"/><Relationship Id="rId12" Type="http://schemas.openxmlformats.org/officeDocument/2006/relationships/hyperlink" Target="http://ecampus.oregonstate.edu/online-degrees/graduate/data-analytics/curriculum.htm" TargetMode="External"/><Relationship Id="rId17" Type="http://schemas.openxmlformats.org/officeDocument/2006/relationships/hyperlink" Target="https://janux.ou.edu/masters/dsa/" TargetMode="External"/><Relationship Id="rId2" Type="http://schemas.openxmlformats.org/officeDocument/2006/relationships/hyperlink" Target="http://www.worldcampus.psu.edu/degrees-and-certificates/data-analytics-base/overview" TargetMode="External"/><Relationship Id="rId16" Type="http://schemas.openxmlformats.org/officeDocument/2006/relationships/hyperlink" Target="http://www.colorado.edu/graduateschool/distance-education/masters-programs" TargetMode="External"/><Relationship Id="rId20" Type="http://schemas.openxmlformats.org/officeDocument/2006/relationships/hyperlink" Target="https://pe.gatech.edu/master-science-degrees/online-master-science-analytics" TargetMode="External"/><Relationship Id="rId1" Type="http://schemas.openxmlformats.org/officeDocument/2006/relationships/hyperlink" Target="https://datascience.berkeley.edu/about/" TargetMode="External"/><Relationship Id="rId6" Type="http://schemas.openxmlformats.org/officeDocument/2006/relationships/hyperlink" Target="https://www.timeshighereducation.com/world-university-rankings/2016/reputation-ranking" TargetMode="External"/><Relationship Id="rId11" Type="http://schemas.openxmlformats.org/officeDocument/2006/relationships/hyperlink" Target="http://sps.northwestern.edu/program-areas/graduate/predictive-analytics/index.php" TargetMode="External"/><Relationship Id="rId24" Type="http://schemas.openxmlformats.org/officeDocument/2006/relationships/comments" Target="../comments1.xml"/><Relationship Id="rId5" Type="http://schemas.openxmlformats.org/officeDocument/2006/relationships/hyperlink" Target="https://www.timeshighereducation.com/world-university-rankings" TargetMode="External"/><Relationship Id="rId15" Type="http://schemas.openxmlformats.org/officeDocument/2006/relationships/hyperlink" Target="http://dsu.edu/graduate-students/msa" TargetMode="External"/><Relationship Id="rId23" Type="http://schemas.openxmlformats.org/officeDocument/2006/relationships/vmlDrawing" Target="../drawings/vmlDrawing1.vml"/><Relationship Id="rId10" Type="http://schemas.openxmlformats.org/officeDocument/2006/relationships/hyperlink" Target="https://www.cs.purdue.edu/graduate/curriculum/statistics_cs.html" TargetMode="External"/><Relationship Id="rId19" Type="http://schemas.openxmlformats.org/officeDocument/2006/relationships/hyperlink" Target="http://dsu.edu/graduate-students/graduate-admissions/tuition-and-fees" TargetMode="External"/><Relationship Id="rId4" Type="http://schemas.openxmlformats.org/officeDocument/2006/relationships/hyperlink" Target="http://www.soic.indiana.edu/graduate/degrees/data-science/graduate/index.html" TargetMode="External"/><Relationship Id="rId9" Type="http://schemas.openxmlformats.org/officeDocument/2006/relationships/hyperlink" Target="http://www.purdue.edu/bursar/tuition/feerates/2016-2017/underGraduate/partTime.html" TargetMode="External"/><Relationship Id="rId14" Type="http://schemas.openxmlformats.org/officeDocument/2006/relationships/hyperlink" Target="https://sps.cuny.edu/academics/graduate/master-science-data-analytics-ms"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edx.org/course/introduction-computer-science-mitx-6-00-1x-11" TargetMode="External"/><Relationship Id="rId1" Type="http://schemas.openxmlformats.org/officeDocument/2006/relationships/hyperlink" Target="https://www.edx.org/course/introduction-computing-using-python-gtx-cs1301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20"/>
  <sheetViews>
    <sheetView workbookViewId="0">
      <selection activeCell="C26" sqref="C26"/>
    </sheetView>
  </sheetViews>
  <sheetFormatPr defaultRowHeight="15" x14ac:dyDescent="0.25"/>
  <cols>
    <col min="1" max="1" width="8.28515625" style="2" bestFit="1" customWidth="1"/>
    <col min="2" max="2" width="5.28515625" bestFit="1" customWidth="1"/>
    <col min="3" max="3" width="14.5703125" customWidth="1"/>
    <col min="4" max="4" width="36.5703125" bestFit="1" customWidth="1"/>
    <col min="5" max="5" width="5.5703125" bestFit="1" customWidth="1"/>
    <col min="6" max="6" width="10.42578125" bestFit="1" customWidth="1"/>
    <col min="7" max="7" width="4.85546875" bestFit="1" customWidth="1"/>
    <col min="8" max="8" width="10.7109375" customWidth="1"/>
    <col min="9" max="9" width="24.140625" bestFit="1" customWidth="1"/>
  </cols>
  <sheetData>
    <row r="1" spans="1:9" x14ac:dyDescent="0.25">
      <c r="A1" s="1" t="s">
        <v>0</v>
      </c>
      <c r="B1" s="1" t="s">
        <v>1</v>
      </c>
      <c r="C1" t="s">
        <v>43</v>
      </c>
      <c r="D1" t="s">
        <v>42</v>
      </c>
      <c r="E1" s="2" t="s">
        <v>2</v>
      </c>
      <c r="F1" s="3" t="s">
        <v>3</v>
      </c>
      <c r="G1" s="4"/>
      <c r="H1" s="3" t="s">
        <v>44</v>
      </c>
      <c r="I1" t="s">
        <v>45</v>
      </c>
    </row>
    <row r="2" spans="1:9" x14ac:dyDescent="0.25">
      <c r="A2" s="2">
        <v>40</v>
      </c>
      <c r="B2" s="2">
        <v>33</v>
      </c>
      <c r="C2" t="s">
        <v>6</v>
      </c>
      <c r="D2" s="8" t="s">
        <v>7</v>
      </c>
      <c r="E2" s="2">
        <v>1</v>
      </c>
      <c r="F2" s="5">
        <v>10000</v>
      </c>
      <c r="G2" t="s">
        <v>8</v>
      </c>
      <c r="H2" s="5">
        <f>E2*F2</f>
        <v>10000</v>
      </c>
      <c r="I2" t="s">
        <v>5</v>
      </c>
    </row>
    <row r="3" spans="1:9" x14ac:dyDescent="0.25">
      <c r="B3" s="2"/>
      <c r="C3" t="s">
        <v>47</v>
      </c>
      <c r="D3" s="8" t="s">
        <v>9</v>
      </c>
      <c r="E3" s="2">
        <v>30</v>
      </c>
      <c r="F3" s="16">
        <v>444.25</v>
      </c>
      <c r="G3" t="s">
        <v>8</v>
      </c>
      <c r="H3" s="5">
        <f>E3*F3</f>
        <v>13327.5</v>
      </c>
      <c r="I3" t="s">
        <v>49</v>
      </c>
    </row>
    <row r="4" spans="1:9" x14ac:dyDescent="0.25">
      <c r="A4" s="2">
        <v>85</v>
      </c>
      <c r="B4" s="2">
        <v>150</v>
      </c>
      <c r="C4" t="s">
        <v>10</v>
      </c>
      <c r="D4" s="9" t="s">
        <v>11</v>
      </c>
      <c r="E4" s="2">
        <v>30</v>
      </c>
      <c r="F4" s="5">
        <f>21457/30</f>
        <v>715.23333333333335</v>
      </c>
      <c r="G4" t="s">
        <v>8</v>
      </c>
      <c r="H4" s="10">
        <f>E4*F4</f>
        <v>21457</v>
      </c>
      <c r="I4" t="s">
        <v>12</v>
      </c>
    </row>
    <row r="5" spans="1:9" x14ac:dyDescent="0.25">
      <c r="B5" s="2">
        <v>158</v>
      </c>
      <c r="C5" t="s">
        <v>14</v>
      </c>
      <c r="D5" s="8" t="s">
        <v>15</v>
      </c>
      <c r="E5" s="2">
        <v>8</v>
      </c>
      <c r="F5" s="11">
        <f>30650/8</f>
        <v>3831.25</v>
      </c>
      <c r="G5" t="s">
        <v>4</v>
      </c>
      <c r="H5" s="10">
        <f>E5*F5*0.75</f>
        <v>22987.5</v>
      </c>
    </row>
    <row r="6" spans="1:9" x14ac:dyDescent="0.25">
      <c r="B6" s="2">
        <v>325</v>
      </c>
      <c r="C6" t="s">
        <v>16</v>
      </c>
      <c r="D6" s="12" t="s">
        <v>17</v>
      </c>
      <c r="E6" s="2">
        <v>45</v>
      </c>
      <c r="F6" s="5">
        <v>521</v>
      </c>
      <c r="G6" t="s">
        <v>8</v>
      </c>
      <c r="H6" s="5">
        <f t="shared" ref="H6:H15" si="0">E6*F6</f>
        <v>23445</v>
      </c>
    </row>
    <row r="7" spans="1:9" x14ac:dyDescent="0.25">
      <c r="A7" s="2">
        <v>30</v>
      </c>
      <c r="B7" s="2">
        <v>36</v>
      </c>
      <c r="C7" t="s">
        <v>18</v>
      </c>
      <c r="D7" s="8" t="s">
        <v>19</v>
      </c>
      <c r="E7" s="2">
        <v>32</v>
      </c>
      <c r="F7" s="5">
        <f>600+(79*2/4)+(30/4)</f>
        <v>647</v>
      </c>
      <c r="G7" t="s">
        <v>8</v>
      </c>
      <c r="H7" s="10">
        <f t="shared" si="0"/>
        <v>20704</v>
      </c>
      <c r="I7" t="s">
        <v>20</v>
      </c>
    </row>
    <row r="8" spans="1:9" x14ac:dyDescent="0.25">
      <c r="A8" s="2">
        <v>44</v>
      </c>
      <c r="B8" s="2">
        <v>68</v>
      </c>
      <c r="C8" t="s">
        <v>21</v>
      </c>
      <c r="D8" s="9" t="s">
        <v>22</v>
      </c>
      <c r="E8" s="2">
        <v>30</v>
      </c>
      <c r="F8" s="5">
        <v>930</v>
      </c>
      <c r="G8" t="s">
        <v>8</v>
      </c>
      <c r="H8" s="10">
        <f t="shared" si="0"/>
        <v>27900</v>
      </c>
      <c r="I8" t="s">
        <v>12</v>
      </c>
    </row>
    <row r="9" spans="1:9" x14ac:dyDescent="0.25">
      <c r="B9" s="2">
        <v>325</v>
      </c>
      <c r="C9" t="s">
        <v>23</v>
      </c>
      <c r="D9" s="8" t="s">
        <v>11</v>
      </c>
      <c r="E9" s="2">
        <v>48</v>
      </c>
      <c r="F9" s="5">
        <f>28080/48</f>
        <v>585</v>
      </c>
      <c r="G9" t="s">
        <v>8</v>
      </c>
      <c r="H9" s="5">
        <f t="shared" si="0"/>
        <v>28080</v>
      </c>
    </row>
    <row r="10" spans="1:9" x14ac:dyDescent="0.25">
      <c r="B10" s="2"/>
      <c r="C10" t="s">
        <v>24</v>
      </c>
      <c r="D10" s="9" t="s">
        <v>17</v>
      </c>
      <c r="E10" s="2">
        <v>36</v>
      </c>
      <c r="F10" s="5">
        <v>780</v>
      </c>
      <c r="G10" t="s">
        <v>8</v>
      </c>
      <c r="H10" s="5">
        <f t="shared" si="0"/>
        <v>28080</v>
      </c>
    </row>
    <row r="11" spans="1:9" x14ac:dyDescent="0.25">
      <c r="B11" s="2">
        <v>375</v>
      </c>
      <c r="C11" t="s">
        <v>25</v>
      </c>
      <c r="D11" s="9" t="s">
        <v>26</v>
      </c>
      <c r="E11" s="2">
        <v>33</v>
      </c>
      <c r="F11" s="14">
        <f>917.45</f>
        <v>917.45</v>
      </c>
      <c r="G11" t="s">
        <v>8</v>
      </c>
      <c r="H11" s="5">
        <f t="shared" si="0"/>
        <v>30275.850000000002</v>
      </c>
    </row>
    <row r="12" spans="1:9" x14ac:dyDescent="0.25">
      <c r="A12" s="2">
        <v>55</v>
      </c>
      <c r="B12" s="2">
        <v>70</v>
      </c>
      <c r="C12" t="s">
        <v>27</v>
      </c>
      <c r="D12" s="8" t="s">
        <v>28</v>
      </c>
      <c r="E12" s="2">
        <v>30</v>
      </c>
      <c r="F12" s="11">
        <v>1018.3</v>
      </c>
      <c r="G12" t="s">
        <v>8</v>
      </c>
      <c r="H12" s="5">
        <f t="shared" si="0"/>
        <v>30549</v>
      </c>
      <c r="I12" t="s">
        <v>29</v>
      </c>
    </row>
    <row r="13" spans="1:9" x14ac:dyDescent="0.25">
      <c r="B13" s="2">
        <v>116</v>
      </c>
      <c r="C13" t="s">
        <v>30</v>
      </c>
      <c r="D13" s="9" t="s">
        <v>31</v>
      </c>
      <c r="E13" s="2">
        <v>30</v>
      </c>
      <c r="F13" s="13">
        <v>1020</v>
      </c>
      <c r="G13" t="s">
        <v>8</v>
      </c>
      <c r="H13" s="5">
        <f t="shared" si="0"/>
        <v>30600</v>
      </c>
      <c r="I13" t="s">
        <v>12</v>
      </c>
    </row>
    <row r="14" spans="1:9" x14ac:dyDescent="0.25">
      <c r="B14" s="2">
        <v>198</v>
      </c>
      <c r="C14" t="s">
        <v>32</v>
      </c>
      <c r="D14" s="15" t="s">
        <v>33</v>
      </c>
      <c r="E14" s="2">
        <v>10</v>
      </c>
      <c r="F14" s="5">
        <v>3400</v>
      </c>
      <c r="G14" t="s">
        <v>8</v>
      </c>
      <c r="H14" s="5">
        <f t="shared" si="0"/>
        <v>34000</v>
      </c>
    </row>
    <row r="15" spans="1:9" x14ac:dyDescent="0.25">
      <c r="B15" s="2">
        <v>17</v>
      </c>
      <c r="C15" t="s">
        <v>34</v>
      </c>
      <c r="D15" s="9" t="s">
        <v>35</v>
      </c>
      <c r="E15" s="2">
        <v>11</v>
      </c>
      <c r="F15" s="5">
        <v>3880</v>
      </c>
      <c r="G15" t="s">
        <v>8</v>
      </c>
      <c r="H15" s="5">
        <f t="shared" si="0"/>
        <v>42680</v>
      </c>
      <c r="I15" t="s">
        <v>12</v>
      </c>
    </row>
    <row r="16" spans="1:9" x14ac:dyDescent="0.25">
      <c r="B16" s="2">
        <v>74</v>
      </c>
      <c r="C16" t="s">
        <v>13</v>
      </c>
      <c r="D16" s="6" t="s">
        <v>36</v>
      </c>
      <c r="E16" s="2">
        <v>16</v>
      </c>
      <c r="F16" s="5">
        <v>3787.5</v>
      </c>
      <c r="H16" s="5">
        <f>F16*E16*0.763</f>
        <v>46237.8</v>
      </c>
      <c r="I16" t="s">
        <v>48</v>
      </c>
    </row>
    <row r="17" spans="1:9" x14ac:dyDescent="0.25">
      <c r="B17" s="2">
        <v>20</v>
      </c>
      <c r="C17" t="s">
        <v>37</v>
      </c>
      <c r="D17" s="12" t="s">
        <v>38</v>
      </c>
      <c r="E17" s="2">
        <v>12</v>
      </c>
      <c r="F17" s="5">
        <f>51144/12</f>
        <v>4262</v>
      </c>
      <c r="G17" t="s">
        <v>8</v>
      </c>
      <c r="H17" s="5">
        <f>E17*F17</f>
        <v>51144</v>
      </c>
    </row>
    <row r="18" spans="1:9" x14ac:dyDescent="0.25">
      <c r="A18" s="2">
        <v>9</v>
      </c>
      <c r="B18" s="2">
        <v>16</v>
      </c>
      <c r="C18" t="s">
        <v>39</v>
      </c>
      <c r="D18" s="8" t="s">
        <v>35</v>
      </c>
      <c r="E18" s="2">
        <v>30</v>
      </c>
      <c r="F18" s="5">
        <v>1858</v>
      </c>
      <c r="G18" t="s">
        <v>8</v>
      </c>
      <c r="H18" s="5">
        <f>E18*F18</f>
        <v>55740</v>
      </c>
      <c r="I18" t="s">
        <v>46</v>
      </c>
    </row>
    <row r="19" spans="1:9" x14ac:dyDescent="0.25">
      <c r="A19" s="2">
        <v>6</v>
      </c>
      <c r="B19" s="2">
        <v>10</v>
      </c>
      <c r="C19" t="s">
        <v>40</v>
      </c>
      <c r="D19" s="12" t="s">
        <v>41</v>
      </c>
      <c r="E19" s="2">
        <v>27</v>
      </c>
      <c r="F19" s="5">
        <v>2333</v>
      </c>
      <c r="G19" t="s">
        <v>8</v>
      </c>
      <c r="H19" s="5">
        <f>E19*F19</f>
        <v>62991</v>
      </c>
    </row>
    <row r="20" spans="1:9" x14ac:dyDescent="0.25">
      <c r="B20" s="2"/>
      <c r="D20" s="7"/>
      <c r="E20" s="2"/>
      <c r="F20" s="5"/>
      <c r="H20" s="5"/>
    </row>
  </sheetData>
  <hyperlinks>
    <hyperlink ref="D19" r:id="rId1"/>
    <hyperlink ref="D8" r:id="rId2" display="M. of Data Analytics"/>
    <hyperlink ref="D7" r:id="rId3"/>
    <hyperlink ref="D4" r:id="rId4" display="Master of Science: Data Science"/>
    <hyperlink ref="B1" r:id="rId5"/>
    <hyperlink ref="A1" r:id="rId6" location="!/page/0/length/25/sort_by/rank/sort_order/asc/cols/stats"/>
    <hyperlink ref="D15" r:id="rId7"/>
    <hyperlink ref="F5" r:id="rId8" display="https://www.online.liverpool.ac.uk/admissions/fees-and-finance"/>
    <hyperlink ref="F12" r:id="rId9" display="http://www.purdue.edu/bursar/tuition/feerates/2016-2017/underGraduate/partTime.html"/>
    <hyperlink ref="D12" r:id="rId10"/>
    <hyperlink ref="D17" r:id="rId11"/>
    <hyperlink ref="D6" r:id="rId12"/>
    <hyperlink ref="D9" r:id="rId13"/>
    <hyperlink ref="D10" r:id="rId14"/>
    <hyperlink ref="D3" r:id="rId15"/>
    <hyperlink ref="D13" r:id="rId16"/>
    <hyperlink ref="D11" r:id="rId17"/>
    <hyperlink ref="D18" r:id="rId18"/>
    <hyperlink ref="F3" r:id="rId19" display="http://dsu.edu/graduate-students/graduate-admissions/tuition-and-fees"/>
    <hyperlink ref="D2" r:id="rId20"/>
    <hyperlink ref="D5" r:id="rId21"/>
  </hyperlinks>
  <pageMargins left="0.7" right="0.7" top="0.75" bottom="0.75" header="0.3" footer="0.3"/>
  <pageSetup paperSize="9" orientation="portrait" verticalDpi="0" r:id="rId22"/>
  <legacy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L29"/>
  <sheetViews>
    <sheetView workbookViewId="0">
      <selection activeCell="F8" sqref="F8"/>
    </sheetView>
  </sheetViews>
  <sheetFormatPr defaultRowHeight="15" x14ac:dyDescent="0.25"/>
  <cols>
    <col min="2" max="2" width="10.140625" customWidth="1"/>
    <col min="3" max="3" width="16.140625" bestFit="1" customWidth="1"/>
    <col min="4" max="4" width="9.140625" style="17"/>
    <col min="5" max="5" width="6.28515625" style="17" customWidth="1"/>
    <col min="6" max="6" width="15.85546875" bestFit="1" customWidth="1"/>
    <col min="7" max="7" width="10.85546875" bestFit="1" customWidth="1"/>
    <col min="8" max="8" width="6.28515625" customWidth="1"/>
    <col min="9" max="9" width="15.5703125" customWidth="1"/>
  </cols>
  <sheetData>
    <row r="2" spans="2:12" x14ac:dyDescent="0.25">
      <c r="B2" s="24" t="s">
        <v>90</v>
      </c>
    </row>
    <row r="3" spans="2:12" x14ac:dyDescent="0.25">
      <c r="B3" t="s">
        <v>89</v>
      </c>
      <c r="C3" t="s">
        <v>88</v>
      </c>
      <c r="D3" s="17" t="s">
        <v>87</v>
      </c>
      <c r="E3" s="17" t="s">
        <v>86</v>
      </c>
      <c r="F3" t="s">
        <v>85</v>
      </c>
      <c r="G3" t="s">
        <v>84</v>
      </c>
      <c r="I3" t="s">
        <v>83</v>
      </c>
      <c r="J3" s="17" t="s">
        <v>59</v>
      </c>
      <c r="K3" s="17" t="s">
        <v>71</v>
      </c>
      <c r="L3" s="17" t="s">
        <v>93</v>
      </c>
    </row>
    <row r="4" spans="2:12" x14ac:dyDescent="0.25">
      <c r="B4" t="s">
        <v>64</v>
      </c>
      <c r="C4" t="s">
        <v>54</v>
      </c>
      <c r="D4" s="17">
        <v>70</v>
      </c>
      <c r="E4" s="17">
        <v>25</v>
      </c>
      <c r="G4" t="s">
        <v>82</v>
      </c>
      <c r="H4">
        <v>20</v>
      </c>
      <c r="I4" t="s">
        <v>81</v>
      </c>
      <c r="J4">
        <v>41</v>
      </c>
    </row>
    <row r="5" spans="2:12" x14ac:dyDescent="0.25">
      <c r="B5" t="s">
        <v>61</v>
      </c>
      <c r="C5" t="s">
        <v>54</v>
      </c>
      <c r="D5" s="17">
        <v>71</v>
      </c>
      <c r="E5" s="17">
        <v>40</v>
      </c>
      <c r="G5" t="s">
        <v>59</v>
      </c>
      <c r="H5">
        <v>26</v>
      </c>
      <c r="I5" t="s">
        <v>80</v>
      </c>
      <c r="J5">
        <v>26</v>
      </c>
    </row>
    <row r="6" spans="2:12" x14ac:dyDescent="0.25">
      <c r="B6" t="s">
        <v>79</v>
      </c>
      <c r="C6" t="s">
        <v>54</v>
      </c>
      <c r="D6" s="17">
        <v>8</v>
      </c>
      <c r="E6" s="17">
        <v>5</v>
      </c>
      <c r="F6" t="s">
        <v>78</v>
      </c>
      <c r="G6" t="s">
        <v>59</v>
      </c>
      <c r="H6">
        <v>39</v>
      </c>
      <c r="J6">
        <v>39</v>
      </c>
    </row>
    <row r="7" spans="2:12" x14ac:dyDescent="0.25">
      <c r="B7" t="s">
        <v>52</v>
      </c>
      <c r="C7" t="s">
        <v>54</v>
      </c>
      <c r="D7" s="17">
        <v>85</v>
      </c>
      <c r="E7" s="17">
        <v>43</v>
      </c>
      <c r="G7" t="s">
        <v>59</v>
      </c>
      <c r="H7">
        <v>39</v>
      </c>
      <c r="I7" t="s">
        <v>77</v>
      </c>
      <c r="J7">
        <v>39</v>
      </c>
    </row>
    <row r="8" spans="2:12" ht="14.25" customHeight="1" x14ac:dyDescent="0.25">
      <c r="B8" t="s">
        <v>64</v>
      </c>
      <c r="C8" s="21" t="s">
        <v>76</v>
      </c>
      <c r="D8" s="22">
        <v>16</v>
      </c>
      <c r="E8" s="17">
        <v>5</v>
      </c>
      <c r="F8" t="s">
        <v>75</v>
      </c>
      <c r="G8" t="s">
        <v>59</v>
      </c>
      <c r="H8">
        <v>28</v>
      </c>
      <c r="J8">
        <v>28</v>
      </c>
    </row>
    <row r="9" spans="2:12" ht="14.25" customHeight="1" x14ac:dyDescent="0.25">
      <c r="B9" t="s">
        <v>52</v>
      </c>
      <c r="C9" s="21" t="s">
        <v>73</v>
      </c>
      <c r="D9" s="22">
        <v>12</v>
      </c>
      <c r="E9" s="17">
        <v>5</v>
      </c>
      <c r="F9" t="s">
        <v>74</v>
      </c>
      <c r="G9" s="21" t="s">
        <v>71</v>
      </c>
      <c r="H9">
        <v>42</v>
      </c>
      <c r="J9">
        <v>62.5</v>
      </c>
    </row>
    <row r="10" spans="2:12" ht="14.25" customHeight="1" x14ac:dyDescent="0.25">
      <c r="B10" t="s">
        <v>61</v>
      </c>
      <c r="C10" s="21" t="s">
        <v>73</v>
      </c>
      <c r="D10" s="22">
        <v>14</v>
      </c>
      <c r="E10" s="17">
        <v>4</v>
      </c>
      <c r="F10" t="s">
        <v>72</v>
      </c>
      <c r="G10" s="21" t="s">
        <v>71</v>
      </c>
      <c r="H10">
        <v>25</v>
      </c>
      <c r="J10">
        <v>132</v>
      </c>
    </row>
    <row r="11" spans="2:12" ht="14.25" customHeight="1" x14ac:dyDescent="0.25">
      <c r="B11" t="s">
        <v>79</v>
      </c>
      <c r="C11" s="21" t="s">
        <v>76</v>
      </c>
      <c r="D11" s="22">
        <v>11</v>
      </c>
      <c r="E11" s="17">
        <v>5</v>
      </c>
      <c r="F11" t="s">
        <v>92</v>
      </c>
      <c r="G11" s="21" t="s">
        <v>13</v>
      </c>
      <c r="H11">
        <v>57</v>
      </c>
      <c r="J11">
        <v>63</v>
      </c>
      <c r="K11">
        <v>69</v>
      </c>
      <c r="L11" s="19">
        <f>(100+125)/2</f>
        <v>112.5</v>
      </c>
    </row>
    <row r="12" spans="2:12" ht="14.25" customHeight="1" x14ac:dyDescent="0.25">
      <c r="B12" t="s">
        <v>64</v>
      </c>
      <c r="C12" s="21" t="s">
        <v>68</v>
      </c>
      <c r="D12" s="17">
        <v>28</v>
      </c>
      <c r="E12" s="17">
        <v>12</v>
      </c>
      <c r="F12" t="s">
        <v>70</v>
      </c>
      <c r="G12" t="s">
        <v>59</v>
      </c>
      <c r="H12" s="23">
        <v>14</v>
      </c>
      <c r="J12">
        <v>14</v>
      </c>
    </row>
    <row r="13" spans="2:12" ht="14.25" customHeight="1" x14ac:dyDescent="0.25">
      <c r="B13" t="s">
        <v>52</v>
      </c>
      <c r="C13" s="21" t="s">
        <v>69</v>
      </c>
      <c r="D13" s="17">
        <v>36</v>
      </c>
      <c r="E13" s="17">
        <v>13</v>
      </c>
      <c r="G13" t="s">
        <v>59</v>
      </c>
      <c r="H13" s="23">
        <v>31</v>
      </c>
      <c r="J13">
        <v>31</v>
      </c>
    </row>
    <row r="14" spans="2:12" ht="14.25" customHeight="1" x14ac:dyDescent="0.25">
      <c r="B14" t="s">
        <v>79</v>
      </c>
      <c r="C14" s="21" t="s">
        <v>68</v>
      </c>
      <c r="D14" s="17">
        <v>8</v>
      </c>
      <c r="E14" s="17">
        <v>5</v>
      </c>
      <c r="F14" t="s">
        <v>78</v>
      </c>
      <c r="G14" t="s">
        <v>59</v>
      </c>
      <c r="H14" s="25">
        <v>39</v>
      </c>
      <c r="J14">
        <v>39</v>
      </c>
      <c r="K14" s="19">
        <f>(100+125)/2</f>
        <v>112.5</v>
      </c>
      <c r="L14">
        <v>83</v>
      </c>
    </row>
    <row r="15" spans="2:12" ht="14.25" customHeight="1" x14ac:dyDescent="0.25">
      <c r="B15" t="s">
        <v>61</v>
      </c>
      <c r="C15" s="21" t="s">
        <v>68</v>
      </c>
      <c r="D15" s="22">
        <v>16</v>
      </c>
      <c r="E15" s="17">
        <v>6</v>
      </c>
      <c r="F15" t="s">
        <v>67</v>
      </c>
      <c r="G15" t="s">
        <v>59</v>
      </c>
      <c r="H15">
        <v>32</v>
      </c>
      <c r="J15">
        <v>32</v>
      </c>
      <c r="K15" s="19"/>
    </row>
    <row r="16" spans="2:12" ht="14.25" customHeight="1" x14ac:dyDescent="0.25">
      <c r="B16" t="s">
        <v>64</v>
      </c>
      <c r="C16" s="21" t="s">
        <v>66</v>
      </c>
      <c r="D16" s="22">
        <v>7</v>
      </c>
      <c r="E16" s="17">
        <v>5</v>
      </c>
      <c r="F16" t="s">
        <v>65</v>
      </c>
      <c r="G16" t="s">
        <v>59</v>
      </c>
      <c r="H16">
        <v>30</v>
      </c>
      <c r="J16">
        <v>30</v>
      </c>
    </row>
    <row r="17" spans="2:10" x14ac:dyDescent="0.25">
      <c r="B17" t="s">
        <v>64</v>
      </c>
      <c r="C17" t="s">
        <v>63</v>
      </c>
      <c r="D17" s="17">
        <v>75.5</v>
      </c>
      <c r="E17" s="17">
        <v>22.5</v>
      </c>
      <c r="G17" t="s">
        <v>59</v>
      </c>
      <c r="H17">
        <v>22</v>
      </c>
      <c r="I17" t="s">
        <v>62</v>
      </c>
      <c r="J17">
        <v>22</v>
      </c>
    </row>
    <row r="18" spans="2:10" x14ac:dyDescent="0.25">
      <c r="B18" t="s">
        <v>61</v>
      </c>
      <c r="C18" t="s">
        <v>60</v>
      </c>
      <c r="D18" s="17">
        <v>74</v>
      </c>
      <c r="E18" s="17">
        <v>34</v>
      </c>
      <c r="G18" t="s">
        <v>59</v>
      </c>
      <c r="H18">
        <v>39</v>
      </c>
      <c r="I18" t="s">
        <v>58</v>
      </c>
      <c r="J18">
        <v>39</v>
      </c>
    </row>
    <row r="20" spans="2:10" x14ac:dyDescent="0.25">
      <c r="B20" s="21" t="s">
        <v>57</v>
      </c>
      <c r="C20" s="21"/>
      <c r="D20" s="20">
        <f>AVERAGE(D8,D9,D10,D11,D12,D13,D14,D15,D16)</f>
        <v>16.444444444444443</v>
      </c>
      <c r="E20" s="20">
        <f>AVERAGE(E8,E9,E10,E11,E12,E13,E14,E15,E16)</f>
        <v>6.666666666666667</v>
      </c>
      <c r="F20" s="21"/>
      <c r="G20" s="21"/>
      <c r="H20" s="20">
        <f>AVERAGE(H8,H9,H10,H11,H12,H13,H14,H15,H16)</f>
        <v>33.111111111111114</v>
      </c>
      <c r="I20" s="21"/>
      <c r="J20" s="20">
        <f>AVERAGE(J8,J9,J10,J11,J12,J13,J14,J15,J16)</f>
        <v>47.944444444444443</v>
      </c>
    </row>
    <row r="21" spans="2:10" x14ac:dyDescent="0.25">
      <c r="B21" t="s">
        <v>56</v>
      </c>
      <c r="D21" s="18">
        <f>AVERAGE(D4:D18)</f>
        <v>35.43333333333333</v>
      </c>
      <c r="E21" s="18">
        <f>AVERAGE(E4:E18)</f>
        <v>15.3</v>
      </c>
      <c r="H21" s="18">
        <f>AVERAGE(H4:H18)</f>
        <v>32.200000000000003</v>
      </c>
      <c r="J21" s="18">
        <f>AVERAGE(J4:J18)</f>
        <v>42.5</v>
      </c>
    </row>
    <row r="22" spans="2:10" x14ac:dyDescent="0.25">
      <c r="B22" t="s">
        <v>55</v>
      </c>
      <c r="D22" s="18">
        <f>AVERAGE(D4:D16)</f>
        <v>29.384615384615383</v>
      </c>
      <c r="E22" s="18">
        <f>AVERAGE(E4:E16)</f>
        <v>13.307692307692308</v>
      </c>
      <c r="H22" s="18">
        <f>AVERAGE(H4:H16)</f>
        <v>32.46153846153846</v>
      </c>
      <c r="J22" s="18">
        <f>AVERAGE(J4:J16)</f>
        <v>44.346153846153847</v>
      </c>
    </row>
    <row r="23" spans="2:10" x14ac:dyDescent="0.25">
      <c r="B23" t="s">
        <v>54</v>
      </c>
      <c r="D23" s="18">
        <f>AVERAGE(D4,D6,D7,D5)</f>
        <v>58.5</v>
      </c>
      <c r="E23" s="18">
        <f>AVERAGE(E4,E6,E7,E5)</f>
        <v>28.25</v>
      </c>
      <c r="F23" s="19"/>
      <c r="G23" s="19"/>
      <c r="H23" s="18">
        <f>AVERAGE(H4,H6,H7,H5)</f>
        <v>31</v>
      </c>
      <c r="I23" s="19"/>
      <c r="J23" s="18">
        <f>AVERAGE(J4,J6,J7,J5)</f>
        <v>36.25</v>
      </c>
    </row>
    <row r="24" spans="2:10" x14ac:dyDescent="0.25">
      <c r="B24" t="s">
        <v>53</v>
      </c>
      <c r="D24" s="18">
        <f>AVERAGE(D17:D18)</f>
        <v>74.75</v>
      </c>
      <c r="E24" s="18">
        <f>AVERAGE(E17:E18)</f>
        <v>28.25</v>
      </c>
    </row>
    <row r="25" spans="2:10" x14ac:dyDescent="0.25">
      <c r="B25" t="s">
        <v>73</v>
      </c>
      <c r="D25" s="18">
        <f>AVERAGE(D8,D9,D10,D11)</f>
        <v>13.25</v>
      </c>
      <c r="E25" s="18">
        <f>AVERAGE(E8,E9,E10,E11)</f>
        <v>4.75</v>
      </c>
      <c r="H25" s="18">
        <f>AVERAGE(H8,H9,H10,H11)</f>
        <v>38</v>
      </c>
      <c r="J25" s="18">
        <f>AVERAGE(J8,J9,J10,J11)</f>
        <v>71.375</v>
      </c>
    </row>
    <row r="26" spans="2:10" x14ac:dyDescent="0.25">
      <c r="B26" t="s">
        <v>91</v>
      </c>
      <c r="D26" s="18">
        <f>AVERAGE(D8,D9,D10,D11,D16)</f>
        <v>12</v>
      </c>
      <c r="E26" s="18">
        <f>AVERAGE(E8,E9,E10,E11,E16)</f>
        <v>4.8</v>
      </c>
      <c r="H26" s="18">
        <f>AVERAGE(H8,H9,H10,H11,H16)</f>
        <v>36.4</v>
      </c>
      <c r="J26" s="18">
        <f>AVERAGE(J8,J9,J10,J11,J16)</f>
        <v>63.1</v>
      </c>
    </row>
    <row r="27" spans="2:10" x14ac:dyDescent="0.25">
      <c r="B27" t="s">
        <v>94</v>
      </c>
      <c r="D27" s="18">
        <f>AVERAGE(D12,D13,D14,D15)</f>
        <v>22</v>
      </c>
      <c r="E27" s="18">
        <f>AVERAGE(E12,E13,E14,E15)</f>
        <v>9</v>
      </c>
      <c r="H27" s="18">
        <f>AVERAGE(H12,H13,H14,H15)</f>
        <v>29</v>
      </c>
      <c r="J27" s="18">
        <f>AVERAGE(J12,J13,J14,J15)</f>
        <v>29</v>
      </c>
    </row>
    <row r="29" spans="2:10" x14ac:dyDescent="0.25">
      <c r="B29" t="s">
        <v>52</v>
      </c>
      <c r="C29" t="s">
        <v>51</v>
      </c>
      <c r="D29" s="17">
        <v>44</v>
      </c>
      <c r="E29" s="17">
        <v>25</v>
      </c>
      <c r="G29" t="s">
        <v>50</v>
      </c>
      <c r="H29">
        <v>125.5</v>
      </c>
      <c r="J29">
        <v>125.5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pane ySplit="3" topLeftCell="A4" activePane="bottomLeft" state="frozen"/>
      <selection pane="bottomLeft" activeCell="A13" sqref="A13"/>
    </sheetView>
  </sheetViews>
  <sheetFormatPr defaultRowHeight="15" x14ac:dyDescent="0.25"/>
  <cols>
    <col min="1" max="1" width="76.7109375" style="26" customWidth="1"/>
    <col min="2" max="2" width="9.140625" style="26"/>
    <col min="3" max="3" width="55.85546875" style="27" customWidth="1"/>
    <col min="4" max="16384" width="9.140625" style="26"/>
  </cols>
  <sheetData>
    <row r="1" spans="1:3" x14ac:dyDescent="0.25">
      <c r="A1" s="28" t="s">
        <v>95</v>
      </c>
    </row>
    <row r="3" spans="1:3" x14ac:dyDescent="0.25">
      <c r="A3" s="29">
        <v>1301</v>
      </c>
      <c r="C3" s="30" t="s">
        <v>96</v>
      </c>
    </row>
    <row r="4" spans="1:3" ht="90" x14ac:dyDescent="0.25">
      <c r="A4" s="27" t="s">
        <v>111</v>
      </c>
      <c r="C4" s="27" t="s">
        <v>110</v>
      </c>
    </row>
    <row r="5" spans="1:3" ht="165" x14ac:dyDescent="0.25">
      <c r="A5" s="27" t="s">
        <v>112</v>
      </c>
      <c r="C5" s="27" t="s">
        <v>107</v>
      </c>
    </row>
    <row r="6" spans="1:3" ht="210" x14ac:dyDescent="0.25">
      <c r="A6" s="27" t="s">
        <v>113</v>
      </c>
      <c r="C6" s="27" t="s">
        <v>108</v>
      </c>
    </row>
    <row r="7" spans="1:3" ht="60" x14ac:dyDescent="0.25">
      <c r="C7" s="27" t="s">
        <v>109</v>
      </c>
    </row>
    <row r="8" spans="1:3" ht="195" x14ac:dyDescent="0.25">
      <c r="A8" s="27" t="s">
        <v>114</v>
      </c>
      <c r="C8" s="27" t="s">
        <v>97</v>
      </c>
    </row>
    <row r="9" spans="1:3" ht="45" x14ac:dyDescent="0.25">
      <c r="C9" s="27" t="s">
        <v>98</v>
      </c>
    </row>
    <row r="10" spans="1:3" ht="30" x14ac:dyDescent="0.25">
      <c r="C10" s="27" t="s">
        <v>99</v>
      </c>
    </row>
    <row r="11" spans="1:3" ht="30" x14ac:dyDescent="0.25">
      <c r="C11" s="27" t="s">
        <v>100</v>
      </c>
    </row>
    <row r="12" spans="1:3" ht="120" x14ac:dyDescent="0.25">
      <c r="A12" s="27" t="s">
        <v>115</v>
      </c>
      <c r="C12" s="27" t="s">
        <v>101</v>
      </c>
    </row>
    <row r="13" spans="1:3" ht="45" x14ac:dyDescent="0.25">
      <c r="A13" s="28"/>
      <c r="C13" s="27" t="s">
        <v>102</v>
      </c>
    </row>
    <row r="14" spans="1:3" ht="45" x14ac:dyDescent="0.25">
      <c r="C14" s="27" t="s">
        <v>103</v>
      </c>
    </row>
    <row r="15" spans="1:3" ht="45" x14ac:dyDescent="0.25">
      <c r="A15" s="28"/>
      <c r="C15" s="27" t="s">
        <v>104</v>
      </c>
    </row>
    <row r="16" spans="1:3" ht="45" x14ac:dyDescent="0.25">
      <c r="C16" s="27" t="s">
        <v>105</v>
      </c>
    </row>
    <row r="17" spans="1:3" x14ac:dyDescent="0.25">
      <c r="A17" s="28"/>
      <c r="C17" s="27" t="s">
        <v>106</v>
      </c>
    </row>
  </sheetData>
  <sortState ref="A4:A17">
    <sortCondition ref="A4:A17"/>
  </sortState>
  <hyperlinks>
    <hyperlink ref="A3" r:id="rId1" display="https://www.edx.org/course/introduction-computing-using-python-gtx-cs1301x"/>
    <hyperlink ref="C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GT rankings</vt:lpstr>
      <vt:lpstr>1301 vs 6001</vt:lpstr>
    </vt:vector>
  </TitlesOfParts>
  <Company>Airbus Group Australia Pacific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Roberts</dc:creator>
  <cp:lastModifiedBy>James Roberts</cp:lastModifiedBy>
  <dcterms:created xsi:type="dcterms:W3CDTF">2017-08-03T01:18:45Z</dcterms:created>
  <dcterms:modified xsi:type="dcterms:W3CDTF">2017-12-19T06:08:12Z</dcterms:modified>
</cp:coreProperties>
</file>