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 activeTab="3"/>
  </bookViews>
  <sheets>
    <sheet name="Graph Filling Analysis" sheetId="2" r:id="rId1"/>
    <sheet name="CoarseGrow Analysis" sheetId="4" r:id="rId2"/>
    <sheet name="Spectral Analysis" sheetId="5" r:id="rId3"/>
    <sheet name="Graph" sheetId="6" r:id="rId4"/>
    <sheet name="output" sheetId="1" r:id="rId5"/>
  </sheets>
  <calcPr calcId="145621"/>
  <pivotCaches>
    <pivotCache cacheId="15" r:id="rId6"/>
  </pivotCaches>
</workbook>
</file>

<file path=xl/calcChain.xml><?xml version="1.0" encoding="utf-8"?>
<calcChain xmlns="http://schemas.openxmlformats.org/spreadsheetml/2006/main">
  <c r="K3" i="1" l="1"/>
  <c r="K4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J10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102" i="1"/>
  <c r="F102" i="1"/>
  <c r="D102" i="1"/>
  <c r="K9" i="1" l="1"/>
  <c r="K5" i="1"/>
  <c r="K102" i="1"/>
  <c r="I102" i="1"/>
</calcChain>
</file>

<file path=xl/sharedStrings.xml><?xml version="1.0" encoding="utf-8"?>
<sst xmlns="http://schemas.openxmlformats.org/spreadsheetml/2006/main" count="112" uniqueCount="56">
  <si>
    <t>ID</t>
  </si>
  <si>
    <t>Minimum</t>
  </si>
  <si>
    <t>GraphFill</t>
  </si>
  <si>
    <t>GraphFillTime</t>
  </si>
  <si>
    <t>CoarseGrow</t>
  </si>
  <si>
    <t>CoarseGrowTime</t>
  </si>
  <si>
    <t>Spectral</t>
  </si>
  <si>
    <t>SpectralTime</t>
  </si>
  <si>
    <t>CoarseGrowRatio</t>
  </si>
  <si>
    <t>FillRatio</t>
  </si>
  <si>
    <t>SpectralRatio</t>
  </si>
  <si>
    <t>Row Labels</t>
  </si>
  <si>
    <t>Grand Total</t>
  </si>
  <si>
    <t>Count of FillRatio</t>
  </si>
  <si>
    <t>1-1.1</t>
  </si>
  <si>
    <t>1.1-1.2</t>
  </si>
  <si>
    <t>1.2-1.3</t>
  </si>
  <si>
    <t>1.3-1.4</t>
  </si>
  <si>
    <t>1.4-1.5</t>
  </si>
  <si>
    <t>1.5-1.6</t>
  </si>
  <si>
    <t>1.6-1.7</t>
  </si>
  <si>
    <t>1.7-1.8</t>
  </si>
  <si>
    <t>1.8-1.9</t>
  </si>
  <si>
    <t>1.9-2</t>
  </si>
  <si>
    <t>2-2.1</t>
  </si>
  <si>
    <t>2.1-2.2</t>
  </si>
  <si>
    <t>2.3-2.4</t>
  </si>
  <si>
    <t>Count of CoarseGrowRatio</t>
  </si>
  <si>
    <t>0.8-0.9</t>
  </si>
  <si>
    <t>0.9-1</t>
  </si>
  <si>
    <t>2.2-2.3</t>
  </si>
  <si>
    <t>2.4-2.5</t>
  </si>
  <si>
    <t>2.7-2.8</t>
  </si>
  <si>
    <t>Count of SpectralRatio</t>
  </si>
  <si>
    <t>2.6-2.7</t>
  </si>
  <si>
    <t>3.3-3.4</t>
  </si>
  <si>
    <t>3.4-3.5</t>
  </si>
  <si>
    <t>3.5-3.6</t>
  </si>
  <si>
    <t>3.9-4</t>
  </si>
  <si>
    <t>2.5-2.6</t>
  </si>
  <si>
    <t>2.8-2.9</t>
  </si>
  <si>
    <t>2.9-3.0</t>
  </si>
  <si>
    <t>3.1-3.2</t>
  </si>
  <si>
    <t>3.2-3.3</t>
  </si>
  <si>
    <t>3.6-3.7</t>
  </si>
  <si>
    <t>3.7-3.8</t>
  </si>
  <si>
    <t>3.8-3.9</t>
  </si>
  <si>
    <t>3.0-3.1</t>
  </si>
  <si>
    <t>2.0-2.1</t>
  </si>
  <si>
    <t>1.9-2.0</t>
  </si>
  <si>
    <t>0.9-1.0</t>
  </si>
  <si>
    <t>1.0-1.1</t>
  </si>
  <si>
    <t>3.9-4.0</t>
  </si>
  <si>
    <t>Graph Filling</t>
  </si>
  <si>
    <t>Coarse Grow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</si>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</sst>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Frequency Distribution of Cut 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Graph!$N$7</c:f>
              <c:strCache>
                <c:ptCount val="1"/>
                <c:pt idx="0">
                  <c:v>Graph Filling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Graph!$M$8:$M$39</c:f>
              <c:strCache>
                <c:ptCount val="32"/>
                <c:pt idx="0">
                  <c:v>0.8-0.9</c:v>
                </c:pt>
                <c:pt idx="1">
                  <c:v>0.9-1.0</c:v>
                </c:pt>
                <c:pt idx="2">
                  <c:v>1.0-1.1</c:v>
                </c:pt>
                <c:pt idx="3">
                  <c:v>1.1-1.2</c:v>
                </c:pt>
                <c:pt idx="4">
                  <c:v>1.2-1.3</c:v>
                </c:pt>
                <c:pt idx="5">
                  <c:v>1.3-1.4</c:v>
                </c:pt>
                <c:pt idx="6">
                  <c:v>1.4-1.5</c:v>
                </c:pt>
                <c:pt idx="7">
                  <c:v>1.5-1.6</c:v>
                </c:pt>
                <c:pt idx="8">
                  <c:v>1.6-1.7</c:v>
                </c:pt>
                <c:pt idx="9">
                  <c:v>1.7-1.8</c:v>
                </c:pt>
                <c:pt idx="10">
                  <c:v>1.8-1.9</c:v>
                </c:pt>
                <c:pt idx="11">
                  <c:v>1.9-2.0</c:v>
                </c:pt>
                <c:pt idx="12">
                  <c:v>2.0-2.1</c:v>
                </c:pt>
                <c:pt idx="13">
                  <c:v>2.1-2.2</c:v>
                </c:pt>
                <c:pt idx="14">
                  <c:v>2.2-2.3</c:v>
                </c:pt>
                <c:pt idx="15">
                  <c:v>2.3-2.4</c:v>
                </c:pt>
                <c:pt idx="16">
                  <c:v>2.4-2.5</c:v>
                </c:pt>
                <c:pt idx="17">
                  <c:v>2.5-2.6</c:v>
                </c:pt>
                <c:pt idx="18">
                  <c:v>2.6-2.7</c:v>
                </c:pt>
                <c:pt idx="19">
                  <c:v>2.7-2.8</c:v>
                </c:pt>
                <c:pt idx="20">
                  <c:v>2.8-2.9</c:v>
                </c:pt>
                <c:pt idx="21">
                  <c:v>2.9-3.0</c:v>
                </c:pt>
                <c:pt idx="22">
                  <c:v>3.0-3.1</c:v>
                </c:pt>
                <c:pt idx="23">
                  <c:v>3.1-3.2</c:v>
                </c:pt>
                <c:pt idx="24">
                  <c:v>3.2-3.3</c:v>
                </c:pt>
                <c:pt idx="25">
                  <c:v>3.3-3.4</c:v>
                </c:pt>
                <c:pt idx="26">
                  <c:v>3.4-3.5</c:v>
                </c:pt>
                <c:pt idx="27">
                  <c:v>3.5-3.6</c:v>
                </c:pt>
                <c:pt idx="28">
                  <c:v>3.6-3.7</c:v>
                </c:pt>
                <c:pt idx="29">
                  <c:v>3.7-3.8</c:v>
                </c:pt>
                <c:pt idx="30">
                  <c:v>3.8-3.9</c:v>
                </c:pt>
                <c:pt idx="31">
                  <c:v>3.9-4.0</c:v>
                </c:pt>
              </c:strCache>
            </c:strRef>
          </c:cat>
          <c:val>
            <c:numRef>
              <c:f>Graph!$N$8:$N$39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19</c:v>
                </c:pt>
                <c:pt idx="7">
                  <c:v>11</c:v>
                </c:pt>
                <c:pt idx="8">
                  <c:v>14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Graph!$O$7</c:f>
              <c:strCache>
                <c:ptCount val="1"/>
                <c:pt idx="0">
                  <c:v>Coarse Grow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strRef>
              <c:f>Graph!$M$8:$M$39</c:f>
              <c:strCache>
                <c:ptCount val="32"/>
                <c:pt idx="0">
                  <c:v>0.8-0.9</c:v>
                </c:pt>
                <c:pt idx="1">
                  <c:v>0.9-1.0</c:v>
                </c:pt>
                <c:pt idx="2">
                  <c:v>1.0-1.1</c:v>
                </c:pt>
                <c:pt idx="3">
                  <c:v>1.1-1.2</c:v>
                </c:pt>
                <c:pt idx="4">
                  <c:v>1.2-1.3</c:v>
                </c:pt>
                <c:pt idx="5">
                  <c:v>1.3-1.4</c:v>
                </c:pt>
                <c:pt idx="6">
                  <c:v>1.4-1.5</c:v>
                </c:pt>
                <c:pt idx="7">
                  <c:v>1.5-1.6</c:v>
                </c:pt>
                <c:pt idx="8">
                  <c:v>1.6-1.7</c:v>
                </c:pt>
                <c:pt idx="9">
                  <c:v>1.7-1.8</c:v>
                </c:pt>
                <c:pt idx="10">
                  <c:v>1.8-1.9</c:v>
                </c:pt>
                <c:pt idx="11">
                  <c:v>1.9-2.0</c:v>
                </c:pt>
                <c:pt idx="12">
                  <c:v>2.0-2.1</c:v>
                </c:pt>
                <c:pt idx="13">
                  <c:v>2.1-2.2</c:v>
                </c:pt>
                <c:pt idx="14">
                  <c:v>2.2-2.3</c:v>
                </c:pt>
                <c:pt idx="15">
                  <c:v>2.3-2.4</c:v>
                </c:pt>
                <c:pt idx="16">
                  <c:v>2.4-2.5</c:v>
                </c:pt>
                <c:pt idx="17">
                  <c:v>2.5-2.6</c:v>
                </c:pt>
                <c:pt idx="18">
                  <c:v>2.6-2.7</c:v>
                </c:pt>
                <c:pt idx="19">
                  <c:v>2.7-2.8</c:v>
                </c:pt>
                <c:pt idx="20">
                  <c:v>2.8-2.9</c:v>
                </c:pt>
                <c:pt idx="21">
                  <c:v>2.9-3.0</c:v>
                </c:pt>
                <c:pt idx="22">
                  <c:v>3.0-3.1</c:v>
                </c:pt>
                <c:pt idx="23">
                  <c:v>3.1-3.2</c:v>
                </c:pt>
                <c:pt idx="24">
                  <c:v>3.2-3.3</c:v>
                </c:pt>
                <c:pt idx="25">
                  <c:v>3.3-3.4</c:v>
                </c:pt>
                <c:pt idx="26">
                  <c:v>3.4-3.5</c:v>
                </c:pt>
                <c:pt idx="27">
                  <c:v>3.5-3.6</c:v>
                </c:pt>
                <c:pt idx="28">
                  <c:v>3.6-3.7</c:v>
                </c:pt>
                <c:pt idx="29">
                  <c:v>3.7-3.8</c:v>
                </c:pt>
                <c:pt idx="30">
                  <c:v>3.8-3.9</c:v>
                </c:pt>
                <c:pt idx="31">
                  <c:v>3.9-4.0</c:v>
                </c:pt>
              </c:strCache>
            </c:strRef>
          </c:cat>
          <c:val>
            <c:numRef>
              <c:f>Graph!$O$8:$O$39</c:f>
              <c:numCache>
                <c:formatCode>General</c:formatCode>
                <c:ptCount val="32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14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Graph!$P$7</c:f>
              <c:strCache>
                <c:ptCount val="1"/>
                <c:pt idx="0">
                  <c:v>Spectral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Graph!$M$8:$M$39</c:f>
              <c:strCache>
                <c:ptCount val="32"/>
                <c:pt idx="0">
                  <c:v>0.8-0.9</c:v>
                </c:pt>
                <c:pt idx="1">
                  <c:v>0.9-1.0</c:v>
                </c:pt>
                <c:pt idx="2">
                  <c:v>1.0-1.1</c:v>
                </c:pt>
                <c:pt idx="3">
                  <c:v>1.1-1.2</c:v>
                </c:pt>
                <c:pt idx="4">
                  <c:v>1.2-1.3</c:v>
                </c:pt>
                <c:pt idx="5">
                  <c:v>1.3-1.4</c:v>
                </c:pt>
                <c:pt idx="6">
                  <c:v>1.4-1.5</c:v>
                </c:pt>
                <c:pt idx="7">
                  <c:v>1.5-1.6</c:v>
                </c:pt>
                <c:pt idx="8">
                  <c:v>1.6-1.7</c:v>
                </c:pt>
                <c:pt idx="9">
                  <c:v>1.7-1.8</c:v>
                </c:pt>
                <c:pt idx="10">
                  <c:v>1.8-1.9</c:v>
                </c:pt>
                <c:pt idx="11">
                  <c:v>1.9-2.0</c:v>
                </c:pt>
                <c:pt idx="12">
                  <c:v>2.0-2.1</c:v>
                </c:pt>
                <c:pt idx="13">
                  <c:v>2.1-2.2</c:v>
                </c:pt>
                <c:pt idx="14">
                  <c:v>2.2-2.3</c:v>
                </c:pt>
                <c:pt idx="15">
                  <c:v>2.3-2.4</c:v>
                </c:pt>
                <c:pt idx="16">
                  <c:v>2.4-2.5</c:v>
                </c:pt>
                <c:pt idx="17">
                  <c:v>2.5-2.6</c:v>
                </c:pt>
                <c:pt idx="18">
                  <c:v>2.6-2.7</c:v>
                </c:pt>
                <c:pt idx="19">
                  <c:v>2.7-2.8</c:v>
                </c:pt>
                <c:pt idx="20">
                  <c:v>2.8-2.9</c:v>
                </c:pt>
                <c:pt idx="21">
                  <c:v>2.9-3.0</c:v>
                </c:pt>
                <c:pt idx="22">
                  <c:v>3.0-3.1</c:v>
                </c:pt>
                <c:pt idx="23">
                  <c:v>3.1-3.2</c:v>
                </c:pt>
                <c:pt idx="24">
                  <c:v>3.2-3.3</c:v>
                </c:pt>
                <c:pt idx="25">
                  <c:v>3.3-3.4</c:v>
                </c:pt>
                <c:pt idx="26">
                  <c:v>3.4-3.5</c:v>
                </c:pt>
                <c:pt idx="27">
                  <c:v>3.5-3.6</c:v>
                </c:pt>
                <c:pt idx="28">
                  <c:v>3.6-3.7</c:v>
                </c:pt>
                <c:pt idx="29">
                  <c:v>3.7-3.8</c:v>
                </c:pt>
                <c:pt idx="30">
                  <c:v>3.8-3.9</c:v>
                </c:pt>
                <c:pt idx="31">
                  <c:v>3.9-4.0</c:v>
                </c:pt>
              </c:strCache>
            </c:strRef>
          </c:cat>
          <c:val>
            <c:numRef>
              <c:f>Graph!$P$8:$P$39</c:f>
              <c:numCache>
                <c:formatCode>General</c:formatCode>
                <c:ptCount val="32"/>
                <c:pt idx="0">
                  <c:v>1</c:v>
                </c:pt>
                <c:pt idx="1">
                  <c:v>28</c:v>
                </c:pt>
                <c:pt idx="2">
                  <c:v>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0992"/>
        <c:axId val="206705792"/>
      </c:lineChart>
      <c:catAx>
        <c:axId val="206420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>
                    <a:latin typeface="Georgia" panose="02040502050405020303" pitchFamily="18" charset="0"/>
                  </a:rPr>
                  <a:t>Ratio of found cut over estimated minimum cut</a:t>
                </a:r>
              </a:p>
            </c:rich>
          </c:tx>
          <c:layout>
            <c:manualLayout>
              <c:xMode val="edge"/>
              <c:yMode val="edge"/>
              <c:x val="0.32392133418065655"/>
              <c:y val="0.9000266033140697"/>
            </c:manualLayout>
          </c:layout>
          <c:overlay val="0"/>
        </c:title>
        <c:majorTickMark val="none"/>
        <c:minorTickMark val="none"/>
        <c:tickLblPos val="nextTo"/>
        <c:crossAx val="206705792"/>
        <c:crosses val="autoZero"/>
        <c:auto val="1"/>
        <c:lblAlgn val="ctr"/>
        <c:lblOffset val="100"/>
        <c:noMultiLvlLbl val="0"/>
      </c:catAx>
      <c:valAx>
        <c:axId val="206705792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>
                    <a:latin typeface="Georgia" panose="02040502050405020303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8.2182735967873451E-3"/>
              <c:y val="0.3832685057230296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420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530915750625713E-4"/>
          <c:y val="0.93998027816616381"/>
          <c:w val="0.99930469084249374"/>
          <c:h val="6.0019721833836193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1</xdr:row>
      <xdr:rowOff>28576</xdr:rowOff>
    </xdr:from>
    <xdr:to>
      <xdr:col>14</xdr:col>
      <xdr:colOff>476250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Paterson" refreshedDate="43210.663557754633" createdVersion="4" refreshedVersion="4" minRefreshableVersion="3" recordCount="100">
  <cacheSource type="worksheet">
    <worksheetSource name="Table1"/>
  </cacheSource>
  <cacheFields count="11">
    <cacheField name="ID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Minimum" numFmtId="0">
      <sharedItems containsSemiMixedTypes="0" containsString="0" containsNumber="1" containsInteger="1" minValue="114" maxValue="239"/>
    </cacheField>
    <cacheField name="GraphFill" numFmtId="0">
      <sharedItems containsSemiMixedTypes="0" containsString="0" containsNumber="1" containsInteger="1" minValue="128" maxValue="459"/>
    </cacheField>
    <cacheField name="GraphFillTime" numFmtId="0">
      <sharedItems containsSemiMixedTypes="0" containsString="0" containsNumber="1" minValue="0.95499199999999995" maxValue="998.97068999999999"/>
    </cacheField>
    <cacheField name="CoarseGrow" numFmtId="0">
      <sharedItems containsSemiMixedTypes="0" containsString="0" containsNumber="1" containsInteger="1" minValue="114" maxValue="526"/>
    </cacheField>
    <cacheField name="CoarseGrowTime" numFmtId="0">
      <sharedItems containsSemiMixedTypes="0" containsString="0" containsNumber="1" minValue="410.54155900000001" maxValue="484.71260599999999"/>
    </cacheField>
    <cacheField name="Spectral" numFmtId="0">
      <sharedItems containsSemiMixedTypes="0" containsString="0" containsNumber="1" containsInteger="1" minValue="114" maxValue="549"/>
    </cacheField>
    <cacheField name="SpectralTime" numFmtId="0">
      <sharedItems containsSemiMixedTypes="0" containsString="0" containsNumber="1" minValue="1.3142419999999999" maxValue="996.14452800000004"/>
    </cacheField>
    <cacheField name="FillRatio" numFmtId="0">
      <sharedItems containsSemiMixedTypes="0" containsString="0" containsNumber="1" minValue="1" maxValue="2.3037037037037038" count="98">
        <n v="1.6538461538461537"/>
        <n v="1.4571428571428571"/>
        <n v="1.2085889570552146"/>
        <n v="2.1173184357541901"/>
        <n v="1.4285714285714286"/>
        <n v="1.6388888888888888"/>
        <n v="1.6666666666666667"/>
        <n v="1.4342857142857144"/>
        <n v="1.1102941176470589"/>
        <n v="1.0913705583756346"/>
        <n v="1.39247311827957"/>
        <n v="1.2077922077922079"/>
        <n v="1.3850931677018634"/>
        <n v="1.6080402010050252"/>
        <n v="1.5747126436781609"/>
        <n v="1.995475113122172"/>
        <n v="1.320855614973262"/>
        <n v="1.95625"/>
        <n v="1.4177777777777778"/>
        <n v="1.822857142857143"/>
        <n v="1.5028901734104045"/>
        <n v="1.436241610738255"/>
        <n v="1.2947368421052632"/>
        <n v="1.4560669456066946"/>
        <n v="1.4740740740740741"/>
        <n v="1.8156424581005586"/>
        <n v="1.6932515337423313"/>
        <n v="1.2345132743362832"/>
        <n v="1.5957446808510638"/>
        <n v="1.2107843137254901"/>
        <n v="1.5567567567567568"/>
        <n v="1.5053191489361701"/>
        <n v="1.1624365482233503"/>
        <n v="1.1982758620689655"/>
        <n v="1.4780701754385965"/>
        <n v="1.4787234042553192"/>
        <n v="1.1077844311377245"/>
        <n v="1.8695652173913044"/>
        <n v="1.1290322580645162"/>
        <n v="1.0838709677419356"/>
        <n v="1.4076086956521738"/>
        <n v="1.6650943396226414"/>
        <n v="1.7916666666666667"/>
        <n v="1.3565891472868217"/>
        <n v="1.1071428571428572"/>
        <n v="2.1024096385542168"/>
        <n v="1.3840579710144927"/>
        <n v="1.3629629629629629"/>
        <n v="1.4093959731543624"/>
        <n v="1.8538011695906433"/>
        <n v="1.4304635761589404"/>
        <n v="1.65"/>
        <n v="1.0120481927710843"/>
        <n v="1.5666666666666667"/>
        <n v="1.2772277227722773"/>
        <n v="1.8721461187214612"/>
        <n v="1.6277372262773722"/>
        <n v="1.4609375"/>
        <n v="2.0620155038759691"/>
        <n v="1.8070175438596492"/>
        <n v="1.3363636363636364"/>
        <n v="1.5039370078740157"/>
        <n v="1.6690647482014389"/>
        <n v="2.0675675675675675"/>
        <n v="1.7114093959731544"/>
        <n v="1.5297297297297296"/>
        <n v="1.0988372093023255"/>
        <n v="1.3024691358024691"/>
        <n v="1.4439024390243902"/>
        <n v="2.3037037037037038"/>
        <n v="1.329192546583851"/>
        <n v="1.4545454545454546"/>
        <n v="1.935672514619883"/>
        <n v="1.8410596026490067"/>
        <n v="1.4935897435897436"/>
        <n v="1.1784037558685445"/>
        <n v="1.218978102189781"/>
        <n v="1.4064171122994653"/>
        <n v="1.6534090909090908"/>
        <n v="1.2"/>
        <n v="1.3038674033149171"/>
        <n v="1.5701754385964912"/>
        <n v="1.2883435582822085"/>
        <n v="1.1372549019607843"/>
        <n v="1.0428571428571429"/>
        <n v="1.4140127388535031"/>
        <n v="1"/>
        <n v="1.1571428571428573"/>
        <n v="1.5192307692307692"/>
        <n v="1.4813084112149533"/>
        <n v="1.032258064516129"/>
        <n v="1.6073298429319371"/>
        <n v="1.5797101449275361"/>
        <n v="1.9448275862068964"/>
        <n v="1.6785714285714286"/>
        <n v="1.2122905027932962"/>
        <n v="1.1755725190839694"/>
        <n v="1.7463414634146341"/>
      </sharedItems>
      <fieldGroup base="8">
        <rangePr autoStart="0" startNum="0.8" endNum="2.3037037037037038" groupInterval="0.1"/>
        <groupItems count="18">
          <s v="&lt;0.8"/>
          <s v="0.8-0.9"/>
          <s v="0.9-1"/>
          <s v="1-1.1"/>
          <s v="1.1-1.2"/>
          <s v="1.2-1.3"/>
          <s v="1.3-1.4"/>
          <s v="1.4-1.5"/>
          <s v="1.5-1.6"/>
          <s v="1.6-1.7"/>
          <s v="1.7-1.8"/>
          <s v="1.8-1.9"/>
          <s v="1.9-2"/>
          <s v="2-2.1"/>
          <s v="2.1-2.2"/>
          <s v="2.2-2.3"/>
          <s v="2.3-2.4"/>
          <s v="&gt;2.4"/>
        </groupItems>
      </fieldGroup>
    </cacheField>
    <cacheField name="CoarseGrowRatio" numFmtId="0">
      <sharedItems containsSemiMixedTypes="0" containsString="0" containsNumber="1" minValue="0.84516129032258069" maxValue="2.7986111111111112" count="81">
        <n v="1.554945054945055"/>
        <n v="1"/>
        <n v="1.4969325153374233"/>
        <n v="2.3575418994413408"/>
        <n v="1.2261904761904763"/>
        <n v="1.1666666666666667"/>
        <n v="1.75"/>
        <n v="0.97714285714285709"/>
        <n v="1.8897058823529411"/>
        <n v="2.4162436548223352"/>
        <n v="1.2043010752688172"/>
        <n v="1.551948051948052"/>
        <n v="1.5125628140703518"/>
        <n v="1.4597701149425288"/>
        <n v="1.7219251336898396"/>
        <n v="2.03125"/>
        <n v="1.4977777777777779"/>
        <n v="1.177142857142857"/>
        <n v="1.1502890173410405"/>
        <n v="1.1140939597315436"/>
        <n v="0.98421052631578942"/>
        <n v="1.9874476987447698"/>
        <n v="1.8666666666666667"/>
        <n v="1.3966480446927374"/>
        <n v="1.0797546012269938"/>
        <n v="1.5707964601769913"/>
        <n v="0.90780141843971629"/>
        <n v="1.2401960784313726"/>
        <n v="1.5513513513513513"/>
        <n v="1.0585106382978724"/>
        <n v="1.015228426395939"/>
        <n v="1.4094827586206897"/>
        <n v="1.5921052631578947"/>
        <n v="1.0507246376811594"/>
        <n v="1.2672811059907834"/>
        <n v="0.84516129032258069"/>
        <n v="1.6576086956521738"/>
        <n v="1.3490566037735849"/>
        <n v="2.7986111111111112"/>
        <n v="1.558139534883721"/>
        <n v="1.1566265060240963"/>
        <n v="1.3478260869565217"/>
        <n v="1.6888888888888889"/>
        <n v="1.5906432748538011"/>
        <n v="1.3429951690821256"/>
        <n v="1.5496688741721854"/>
        <n v="1.2357142857142858"/>
        <n v="1.3313253012048192"/>
        <n v="2.4018264840182648"/>
        <n v="0.99111111111111116"/>
        <n v="1.1171875"/>
        <n v="2.1240310077519382"/>
        <n v="1.4227272727272726"/>
        <n v="1.7338129496402879"/>
        <n v="0.94594594594594594"/>
        <n v="1.2080536912751678"/>
        <n v="1.1405405405405404"/>
        <n v="1.382716049382716"/>
        <n v="1.3756097560975609"/>
        <n v="1.360248447204969"/>
        <n v="1.1443850267379678"/>
        <n v="1.0993377483443709"/>
        <n v="1.1794871794871795"/>
        <n v="1.1502347417840375"/>
        <n v="1.2116788321167884"/>
        <n v="1.4759358288770053"/>
        <n v="1.138095238095238"/>
        <n v="1.1436464088397791"/>
        <n v="1.0061349693251533"/>
        <n v="1.1111111111111112"/>
        <n v="1.4714285714285715"/>
        <n v="1.5103092783505154"/>
        <n v="2.2142857142857144"/>
        <n v="1.8509615384615385"/>
        <n v="0.93457943925233644"/>
        <n v="2.1129032258064515"/>
        <n v="1.2826086956521738"/>
        <n v="1.6206896551724137"/>
        <n v="1.3928571428571428"/>
        <n v="1.1374045801526718"/>
        <n v="1.2682926829268293"/>
      </sharedItems>
      <fieldGroup base="9">
        <rangePr autoStart="0" startNum="0.8" endNum="2.7986111111111112" groupInterval="0.1"/>
        <groupItems count="22">
          <s v="&lt;0.8"/>
          <s v="0.8-0.9"/>
          <s v="0.9-1"/>
          <s v="1-1.1"/>
          <s v="1.1-1.2"/>
          <s v="1.2-1.3"/>
          <s v="1.3-1.4"/>
          <s v="1.4-1.5"/>
          <s v="1.5-1.6"/>
          <s v="1.6-1.7"/>
          <s v="1.7-1.8"/>
          <s v="1.8-1.9"/>
          <s v="1.9-2"/>
          <s v="2-2.1"/>
          <s v="2.1-2.2"/>
          <s v="2.2-2.3"/>
          <s v="2.3-2.4"/>
          <s v="2.4-2.5"/>
          <s v="2.5-2.6"/>
          <s v="2.6-2.7"/>
          <s v="2.7-2.8"/>
          <s v="&gt;2.8"/>
        </groupItems>
      </fieldGroup>
    </cacheField>
    <cacheField name="SpectralRatio" numFmtId="0">
      <sharedItems containsSemiMixedTypes="0" containsString="0" containsNumber="1" minValue="0.84516129032258069" maxValue="3.9782608695652173" count="41">
        <n v="0.97252747252747251"/>
        <n v="1"/>
        <n v="0.98324022346368711"/>
        <n v="0.96296296296296291"/>
        <n v="0.984375"/>
        <n v="0.97714285714285709"/>
        <n v="3.4117647058823528"/>
        <n v="0.98477157360406087"/>
        <n v="0.97701149425287359"/>
        <n v="0.97860962566844922"/>
        <n v="2.1022222222222222"/>
        <n v="2.3885714285714288"/>
        <n v="0.98421052631578942"/>
        <n v="0.96902654867256632"/>
        <n v="3.5177304964539009"/>
        <n v="2.3676470588235294"/>
        <n v="2.6223404255319149"/>
        <n v="1.0144927536231885"/>
        <n v="0.99078341013824889"/>
        <n v="0.84516129032258069"/>
        <n v="0.97282608695652173"/>
        <n v="0.94811320754716977"/>
        <n v="0.98449612403100772"/>
        <n v="3.9782608695652173"/>
        <n v="0.99259259259259258"/>
        <n v="0.96618357487922701"/>
        <n v="3.3642857142857143"/>
        <n v="0.99504950495049505"/>
        <n v="0.98666666666666669"/>
        <n v="0.9921875"/>
        <n v="0.94594594594594594"/>
        <n v="0.96713615023474175"/>
        <n v="0.93922651933701662"/>
        <n v="2.6546391752577319"/>
        <n v="0.94711538461538458"/>
        <n v="0.93457943925233644"/>
        <n v="0.95967741935483875"/>
        <n v="0.93193717277486909"/>
        <n v="0.99275362318840576"/>
        <n v="1.0620689655172413"/>
        <n v="0.9463414634146341"/>
      </sharedItems>
      <fieldGroup base="10">
        <rangePr autoStart="0" startNum="0.1" endNum="3.9782608695652173" groupInterval="0.1"/>
        <groupItems count="41">
          <s v="&lt;0.1"/>
          <s v="0.1-0.2"/>
          <s v="0.2-0.3"/>
          <s v="0.3-0.4"/>
          <s v="0.4-0.5"/>
          <s v="0.5-0.6"/>
          <s v="0.6-0.7"/>
          <s v="0.7-0.8"/>
          <s v="0.8-0.9"/>
          <s v="0.9-1"/>
          <s v="1-1.1"/>
          <s v="1.1-1.2"/>
          <s v="1.2-1.3"/>
          <s v="1.3-1.4"/>
          <s v="1.4-1.5"/>
          <s v="1.5-1.6"/>
          <s v="1.6-1.7"/>
          <s v="1.7-1.8"/>
          <s v="1.8-1.9"/>
          <s v="1.9-2"/>
          <s v="2-2.1"/>
          <s v="2.1-2.2"/>
          <s v="2.2-2.3"/>
          <s v="2.3-2.4"/>
          <s v="2.4-2.5"/>
          <s v="2.5-2.6"/>
          <s v="2.6-2.7"/>
          <s v="2.7-2.8"/>
          <s v="2.8-2.9"/>
          <s v="2.9-3"/>
          <s v="3-3.1"/>
          <s v="3.1-3.2"/>
          <s v="3.2-3.3"/>
          <s v="3.3-3.4"/>
          <s v="3.4-3.5"/>
          <s v="3.5-3.6"/>
          <s v="3.6-3.7"/>
          <s v="3.7-3.8"/>
          <s v="3.8-3.9"/>
          <s v="3.9-4"/>
          <s v="&gt;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182"/>
    <n v="301"/>
    <n v="967.94789200000002"/>
    <n v="283"/>
    <n v="465.58147400000001"/>
    <n v="177"/>
    <n v="666.89734099999998"/>
    <x v="0"/>
    <x v="0"/>
    <x v="0"/>
  </r>
  <r>
    <x v="1"/>
    <n v="140"/>
    <n v="204"/>
    <n v="213.514431"/>
    <n v="140"/>
    <n v="431.53724299999999"/>
    <n v="140"/>
    <n v="57.311857000000003"/>
    <x v="1"/>
    <x v="1"/>
    <x v="1"/>
  </r>
  <r>
    <x v="2"/>
    <n v="163"/>
    <n v="197"/>
    <n v="250.23077499999999"/>
    <n v="244"/>
    <n v="436.508376"/>
    <n v="163"/>
    <n v="803.45638499999995"/>
    <x v="2"/>
    <x v="2"/>
    <x v="1"/>
  </r>
  <r>
    <x v="3"/>
    <n v="179"/>
    <n v="379"/>
    <n v="278.53963800000002"/>
    <n v="422"/>
    <n v="447.52448299999998"/>
    <n v="176"/>
    <n v="838.62620800000002"/>
    <x v="3"/>
    <x v="3"/>
    <x v="2"/>
  </r>
  <r>
    <x v="4"/>
    <n v="168"/>
    <n v="240"/>
    <n v="323.74981500000001"/>
    <n v="206"/>
    <n v="444.90111300000001"/>
    <n v="168"/>
    <n v="379.60481299999998"/>
    <x v="4"/>
    <x v="4"/>
    <x v="1"/>
  </r>
  <r>
    <x v="5"/>
    <n v="216"/>
    <n v="354"/>
    <n v="287.85517299999998"/>
    <n v="252"/>
    <n v="466.19496700000002"/>
    <n v="208"/>
    <n v="161.82089999999999"/>
    <x v="5"/>
    <x v="5"/>
    <x v="3"/>
  </r>
  <r>
    <x v="6"/>
    <n v="192"/>
    <n v="320"/>
    <n v="317.00650000000002"/>
    <n v="336"/>
    <n v="433.44451900000001"/>
    <n v="189"/>
    <n v="699.40317600000003"/>
    <x v="6"/>
    <x v="6"/>
    <x v="4"/>
  </r>
  <r>
    <x v="7"/>
    <n v="175"/>
    <n v="251"/>
    <n v="308.98324300000002"/>
    <n v="171"/>
    <n v="449.63575500000002"/>
    <n v="171"/>
    <n v="828.95322799999997"/>
    <x v="7"/>
    <x v="7"/>
    <x v="5"/>
  </r>
  <r>
    <x v="8"/>
    <n v="136"/>
    <n v="151"/>
    <n v="313.97814599999998"/>
    <n v="257"/>
    <n v="447.31777899999997"/>
    <n v="464"/>
    <n v="671.56879900000001"/>
    <x v="8"/>
    <x v="8"/>
    <x v="6"/>
  </r>
  <r>
    <x v="9"/>
    <n v="197"/>
    <n v="215"/>
    <n v="677.49943699999994"/>
    <n v="476"/>
    <n v="451.07847299999997"/>
    <n v="194"/>
    <n v="748.43271800000002"/>
    <x v="9"/>
    <x v="9"/>
    <x v="7"/>
  </r>
  <r>
    <x v="10"/>
    <n v="186"/>
    <n v="259"/>
    <n v="977.07658100000003"/>
    <n v="224"/>
    <n v="467.98159099999998"/>
    <n v="186"/>
    <n v="24.765103"/>
    <x v="10"/>
    <x v="10"/>
    <x v="1"/>
  </r>
  <r>
    <x v="11"/>
    <n v="154"/>
    <n v="186"/>
    <n v="524.31528800000001"/>
    <n v="239"/>
    <n v="432.10951499999999"/>
    <n v="154"/>
    <n v="300.72078699999997"/>
    <x v="11"/>
    <x v="11"/>
    <x v="1"/>
  </r>
  <r>
    <x v="12"/>
    <n v="161"/>
    <n v="223"/>
    <n v="477.33623999999998"/>
    <n v="161"/>
    <n v="463.69074599999999"/>
    <n v="161"/>
    <n v="1.3142419999999999"/>
    <x v="12"/>
    <x v="1"/>
    <x v="1"/>
  </r>
  <r>
    <x v="13"/>
    <n v="199"/>
    <n v="320"/>
    <n v="481.06744800000001"/>
    <n v="301"/>
    <n v="451.76959299999999"/>
    <n v="199"/>
    <n v="452.45349299999998"/>
    <x v="13"/>
    <x v="12"/>
    <x v="1"/>
  </r>
  <r>
    <x v="14"/>
    <n v="174"/>
    <n v="274"/>
    <n v="601.720189"/>
    <n v="254"/>
    <n v="434.625471"/>
    <n v="170"/>
    <n v="157.79753700000001"/>
    <x v="14"/>
    <x v="13"/>
    <x v="8"/>
  </r>
  <r>
    <x v="15"/>
    <n v="221"/>
    <n v="441"/>
    <n v="389.38520699999998"/>
    <n v="221"/>
    <n v="452.16585199999997"/>
    <n v="221"/>
    <n v="209.1944"/>
    <x v="15"/>
    <x v="1"/>
    <x v="1"/>
  </r>
  <r>
    <x v="16"/>
    <n v="187"/>
    <n v="247"/>
    <n v="140.09468100000001"/>
    <n v="322"/>
    <n v="429.29448600000001"/>
    <n v="183"/>
    <n v="542.04943600000001"/>
    <x v="16"/>
    <x v="14"/>
    <x v="9"/>
  </r>
  <r>
    <x v="17"/>
    <n v="160"/>
    <n v="313"/>
    <n v="881.44740000000002"/>
    <n v="325"/>
    <n v="425.805184"/>
    <n v="160"/>
    <n v="418.78054700000001"/>
    <x v="17"/>
    <x v="15"/>
    <x v="1"/>
  </r>
  <r>
    <x v="18"/>
    <n v="225"/>
    <n v="319"/>
    <n v="949.32795499999997"/>
    <n v="337"/>
    <n v="482.16475700000001"/>
    <n v="473"/>
    <n v="334.26766500000002"/>
    <x v="18"/>
    <x v="16"/>
    <x v="10"/>
  </r>
  <r>
    <x v="19"/>
    <n v="175"/>
    <n v="319"/>
    <n v="569.46197900000004"/>
    <n v="206"/>
    <n v="438.13463100000001"/>
    <n v="418"/>
    <n v="454.298788"/>
    <x v="19"/>
    <x v="17"/>
    <x v="11"/>
  </r>
  <r>
    <x v="20"/>
    <n v="173"/>
    <n v="260"/>
    <n v="910.93992400000002"/>
    <n v="199"/>
    <n v="453.61278299999998"/>
    <n v="173"/>
    <n v="241.676165"/>
    <x v="20"/>
    <x v="18"/>
    <x v="1"/>
  </r>
  <r>
    <x v="21"/>
    <n v="149"/>
    <n v="214"/>
    <n v="442.10263099999997"/>
    <n v="166"/>
    <n v="423.95748200000003"/>
    <n v="149"/>
    <n v="466.20790499999998"/>
    <x v="21"/>
    <x v="19"/>
    <x v="1"/>
  </r>
  <r>
    <x v="22"/>
    <n v="190"/>
    <n v="246"/>
    <n v="511.17075899999998"/>
    <n v="187"/>
    <n v="431.82668899999999"/>
    <n v="187"/>
    <n v="16.036584000000001"/>
    <x v="22"/>
    <x v="20"/>
    <x v="12"/>
  </r>
  <r>
    <x v="23"/>
    <n v="239"/>
    <n v="348"/>
    <n v="598.64038500000004"/>
    <n v="475"/>
    <n v="451.40492699999999"/>
    <n v="239"/>
    <n v="231.14928800000001"/>
    <x v="23"/>
    <x v="21"/>
    <x v="1"/>
  </r>
  <r>
    <x v="24"/>
    <n v="135"/>
    <n v="199"/>
    <n v="406.05634600000002"/>
    <n v="252"/>
    <n v="414.27848499999999"/>
    <n v="135"/>
    <n v="745.441372"/>
    <x v="24"/>
    <x v="22"/>
    <x v="1"/>
  </r>
  <r>
    <x v="25"/>
    <n v="179"/>
    <n v="325"/>
    <n v="451.98833300000001"/>
    <n v="250"/>
    <n v="418.67884900000001"/>
    <n v="179"/>
    <n v="969.05964200000005"/>
    <x v="25"/>
    <x v="23"/>
    <x v="1"/>
  </r>
  <r>
    <x v="26"/>
    <n v="163"/>
    <n v="276"/>
    <n v="401.879234"/>
    <n v="176"/>
    <n v="435.47665999999998"/>
    <n v="163"/>
    <n v="784.83163400000001"/>
    <x v="26"/>
    <x v="24"/>
    <x v="1"/>
  </r>
  <r>
    <x v="27"/>
    <n v="226"/>
    <n v="279"/>
    <n v="472.30523199999999"/>
    <n v="355"/>
    <n v="431.57906500000001"/>
    <n v="219"/>
    <n v="697.36020199999996"/>
    <x v="27"/>
    <x v="25"/>
    <x v="13"/>
  </r>
  <r>
    <x v="28"/>
    <n v="141"/>
    <n v="225"/>
    <n v="560.18254899999999"/>
    <n v="128"/>
    <n v="431.029358"/>
    <n v="496"/>
    <n v="991.30758700000001"/>
    <x v="28"/>
    <x v="26"/>
    <x v="14"/>
  </r>
  <r>
    <x v="29"/>
    <n v="204"/>
    <n v="247"/>
    <n v="988.76786200000004"/>
    <n v="253"/>
    <n v="440.63584300000002"/>
    <n v="483"/>
    <n v="50.534844"/>
    <x v="29"/>
    <x v="27"/>
    <x v="15"/>
  </r>
  <r>
    <x v="30"/>
    <n v="185"/>
    <n v="288"/>
    <n v="48.279449999999997"/>
    <n v="287"/>
    <n v="434.16452299999997"/>
    <n v="185"/>
    <n v="43.231591999999999"/>
    <x v="30"/>
    <x v="28"/>
    <x v="1"/>
  </r>
  <r>
    <x v="31"/>
    <n v="188"/>
    <n v="283"/>
    <n v="380.03657500000003"/>
    <n v="199"/>
    <n v="453.19937399999998"/>
    <n v="493"/>
    <n v="601.93170799999996"/>
    <x v="31"/>
    <x v="29"/>
    <x v="16"/>
  </r>
  <r>
    <x v="32"/>
    <n v="197"/>
    <n v="229"/>
    <n v="856.15154500000006"/>
    <n v="200"/>
    <n v="438.48455300000001"/>
    <n v="197"/>
    <n v="867.91834600000004"/>
    <x v="32"/>
    <x v="30"/>
    <x v="1"/>
  </r>
  <r>
    <x v="33"/>
    <n v="232"/>
    <n v="278"/>
    <n v="167.61524"/>
    <n v="327"/>
    <n v="433.30731800000001"/>
    <n v="232"/>
    <n v="451.27344299999999"/>
    <x v="33"/>
    <x v="31"/>
    <x v="1"/>
  </r>
  <r>
    <x v="34"/>
    <n v="228"/>
    <n v="337"/>
    <n v="211.676357"/>
    <n v="363"/>
    <n v="447.977307"/>
    <n v="228"/>
    <n v="395.48012599999998"/>
    <x v="34"/>
    <x v="32"/>
    <x v="1"/>
  </r>
  <r>
    <x v="35"/>
    <n v="188"/>
    <n v="278"/>
    <n v="763.23840399999995"/>
    <n v="188"/>
    <n v="429.486447"/>
    <n v="188"/>
    <n v="306.29367999999999"/>
    <x v="35"/>
    <x v="1"/>
    <x v="1"/>
  </r>
  <r>
    <x v="36"/>
    <n v="167"/>
    <n v="185"/>
    <n v="8.6325380000000003"/>
    <n v="167"/>
    <n v="464.98813899999999"/>
    <n v="167"/>
    <n v="807.66388600000005"/>
    <x v="36"/>
    <x v="1"/>
    <x v="1"/>
  </r>
  <r>
    <x v="37"/>
    <n v="138"/>
    <n v="258"/>
    <n v="474.72219799999999"/>
    <n v="145"/>
    <n v="410.54155900000001"/>
    <n v="140"/>
    <n v="555.89531499999998"/>
    <x v="37"/>
    <x v="33"/>
    <x v="17"/>
  </r>
  <r>
    <x v="38"/>
    <n v="217"/>
    <n v="245"/>
    <n v="547.95209299999999"/>
    <n v="275"/>
    <n v="443.08349800000002"/>
    <n v="215"/>
    <n v="143.96188699999999"/>
    <x v="38"/>
    <x v="34"/>
    <x v="18"/>
  </r>
  <r>
    <x v="39"/>
    <n v="155"/>
    <n v="168"/>
    <n v="764.36008300000003"/>
    <n v="131"/>
    <n v="452.61175500000002"/>
    <n v="131"/>
    <n v="44.785936"/>
    <x v="39"/>
    <x v="35"/>
    <x v="19"/>
  </r>
  <r>
    <x v="40"/>
    <n v="184"/>
    <n v="259"/>
    <n v="358.52067099999999"/>
    <n v="305"/>
    <n v="434.23492900000002"/>
    <n v="179"/>
    <n v="579.97802300000001"/>
    <x v="40"/>
    <x v="36"/>
    <x v="20"/>
  </r>
  <r>
    <x v="41"/>
    <n v="212"/>
    <n v="353"/>
    <n v="57.799281999999998"/>
    <n v="286"/>
    <n v="484.71260599999999"/>
    <n v="201"/>
    <n v="257.06435399999998"/>
    <x v="41"/>
    <x v="37"/>
    <x v="21"/>
  </r>
  <r>
    <x v="42"/>
    <n v="144"/>
    <n v="258"/>
    <n v="931.04079100000001"/>
    <n v="403"/>
    <n v="430.76578699999999"/>
    <n v="144"/>
    <n v="168.06926799999999"/>
    <x v="42"/>
    <x v="38"/>
    <x v="1"/>
  </r>
  <r>
    <x v="43"/>
    <n v="129"/>
    <n v="175"/>
    <n v="407.40970299999998"/>
    <n v="201"/>
    <n v="434.67331100000001"/>
    <n v="127"/>
    <n v="85.030696000000006"/>
    <x v="43"/>
    <x v="39"/>
    <x v="22"/>
  </r>
  <r>
    <x v="44"/>
    <n v="224"/>
    <n v="248"/>
    <n v="347.714879"/>
    <n v="224"/>
    <n v="432.17480599999999"/>
    <n v="224"/>
    <n v="772.54822200000001"/>
    <x v="44"/>
    <x v="1"/>
    <x v="1"/>
  </r>
  <r>
    <x v="45"/>
    <n v="166"/>
    <n v="349"/>
    <n v="365.81158699999997"/>
    <n v="192"/>
    <n v="426.12772699999999"/>
    <n v="166"/>
    <n v="699.12907299999995"/>
    <x v="45"/>
    <x v="40"/>
    <x v="1"/>
  </r>
  <r>
    <x v="46"/>
    <n v="138"/>
    <n v="191"/>
    <n v="365.44872600000002"/>
    <n v="186"/>
    <n v="447.693577"/>
    <n v="549"/>
    <n v="135.65339599999999"/>
    <x v="46"/>
    <x v="41"/>
    <x v="23"/>
  </r>
  <r>
    <x v="47"/>
    <n v="135"/>
    <n v="184"/>
    <n v="373.27009299999997"/>
    <n v="228"/>
    <n v="424.66123900000002"/>
    <n v="134"/>
    <n v="132.32777300000001"/>
    <x v="47"/>
    <x v="42"/>
    <x v="24"/>
  </r>
  <r>
    <x v="48"/>
    <n v="149"/>
    <n v="210"/>
    <n v="360.90454099999999"/>
    <n v="149"/>
    <n v="435.66471000000001"/>
    <n v="149"/>
    <n v="551.92821800000002"/>
    <x v="48"/>
    <x v="1"/>
    <x v="1"/>
  </r>
  <r>
    <x v="49"/>
    <n v="171"/>
    <n v="317"/>
    <n v="338.75769200000002"/>
    <n v="272"/>
    <n v="433.38705099999999"/>
    <n v="171"/>
    <n v="424.13620500000002"/>
    <x v="49"/>
    <x v="43"/>
    <x v="1"/>
  </r>
  <r>
    <x v="50"/>
    <n v="207"/>
    <n v="345"/>
    <n v="308.86981200000002"/>
    <n v="278"/>
    <n v="464.92976900000002"/>
    <n v="200"/>
    <n v="754.66634299999998"/>
    <x v="6"/>
    <x v="44"/>
    <x v="25"/>
  </r>
  <r>
    <x v="51"/>
    <n v="151"/>
    <n v="216"/>
    <n v="414.39071300000001"/>
    <n v="234"/>
    <n v="458.945875"/>
    <n v="151"/>
    <n v="427.00479100000001"/>
    <x v="50"/>
    <x v="45"/>
    <x v="1"/>
  </r>
  <r>
    <x v="52"/>
    <n v="140"/>
    <n v="231"/>
    <n v="341.03565200000003"/>
    <n v="173"/>
    <n v="421.620249"/>
    <n v="471"/>
    <n v="961.58849999999995"/>
    <x v="51"/>
    <x v="46"/>
    <x v="26"/>
  </r>
  <r>
    <x v="53"/>
    <n v="166"/>
    <n v="168"/>
    <n v="398.95077199999997"/>
    <n v="221"/>
    <n v="455.79415999999998"/>
    <n v="166"/>
    <n v="420.18354900000003"/>
    <x v="52"/>
    <x v="47"/>
    <x v="1"/>
  </r>
  <r>
    <x v="54"/>
    <n v="210"/>
    <n v="329"/>
    <n v="356.88538999999997"/>
    <n v="210"/>
    <n v="443.91212200000001"/>
    <n v="210"/>
    <n v="256.69758100000001"/>
    <x v="53"/>
    <x v="1"/>
    <x v="1"/>
  </r>
  <r>
    <x v="55"/>
    <n v="202"/>
    <n v="258"/>
    <n v="367.28439300000002"/>
    <n v="202"/>
    <n v="455.57903099999999"/>
    <n v="201"/>
    <n v="807.53571099999999"/>
    <x v="54"/>
    <x v="1"/>
    <x v="27"/>
  </r>
  <r>
    <x v="56"/>
    <n v="219"/>
    <n v="410"/>
    <n v="379.70259800000002"/>
    <n v="526"/>
    <n v="460.270647"/>
    <n v="219"/>
    <n v="233.422133"/>
    <x v="55"/>
    <x v="48"/>
    <x v="1"/>
  </r>
  <r>
    <x v="57"/>
    <n v="225"/>
    <n v="375"/>
    <n v="365.90485899999999"/>
    <n v="223"/>
    <n v="443.61394899999999"/>
    <n v="222"/>
    <n v="567.95697900000005"/>
    <x v="6"/>
    <x v="49"/>
    <x v="28"/>
  </r>
  <r>
    <x v="58"/>
    <n v="137"/>
    <n v="223"/>
    <n v="403.91799400000002"/>
    <n v="137"/>
    <n v="439.78916800000002"/>
    <n v="137"/>
    <n v="845.78503799999999"/>
    <x v="56"/>
    <x v="1"/>
    <x v="1"/>
  </r>
  <r>
    <x v="59"/>
    <n v="128"/>
    <n v="187"/>
    <n v="404.72675900000002"/>
    <n v="143"/>
    <n v="455.86817600000001"/>
    <n v="127"/>
    <n v="615.28805599999998"/>
    <x v="57"/>
    <x v="50"/>
    <x v="29"/>
  </r>
  <r>
    <x v="60"/>
    <n v="129"/>
    <n v="266"/>
    <n v="339.69734"/>
    <n v="274"/>
    <n v="429.30982999999998"/>
    <n v="129"/>
    <n v="175.24133499999999"/>
    <x v="58"/>
    <x v="51"/>
    <x v="1"/>
  </r>
  <r>
    <x v="61"/>
    <n v="114"/>
    <n v="206"/>
    <n v="358.66930500000001"/>
    <n v="114"/>
    <n v="466.601156"/>
    <n v="114"/>
    <n v="341.92114099999998"/>
    <x v="59"/>
    <x v="1"/>
    <x v="1"/>
  </r>
  <r>
    <x v="62"/>
    <n v="220"/>
    <n v="294"/>
    <n v="344.30982399999999"/>
    <n v="313"/>
    <n v="439.74012399999998"/>
    <n v="220"/>
    <n v="201.81953999999999"/>
    <x v="60"/>
    <x v="52"/>
    <x v="1"/>
  </r>
  <r>
    <x v="63"/>
    <n v="127"/>
    <n v="191"/>
    <n v="358.17044700000002"/>
    <n v="127"/>
    <n v="461.61106599999999"/>
    <n v="127"/>
    <n v="909.04829400000006"/>
    <x v="61"/>
    <x v="1"/>
    <x v="1"/>
  </r>
  <r>
    <x v="64"/>
    <n v="139"/>
    <n v="232"/>
    <n v="626.20968600000003"/>
    <n v="241"/>
    <n v="440.714674"/>
    <n v="139"/>
    <n v="908.54973600000005"/>
    <x v="62"/>
    <x v="53"/>
    <x v="1"/>
  </r>
  <r>
    <x v="65"/>
    <n v="222"/>
    <n v="459"/>
    <n v="384.87863099999998"/>
    <n v="210"/>
    <n v="429.660957"/>
    <n v="210"/>
    <n v="407.99491399999999"/>
    <x v="63"/>
    <x v="54"/>
    <x v="30"/>
  </r>
  <r>
    <x v="66"/>
    <n v="149"/>
    <n v="255"/>
    <n v="498.46220499999998"/>
    <n v="180"/>
    <n v="461.70163100000002"/>
    <n v="149"/>
    <n v="55.892307000000002"/>
    <x v="64"/>
    <x v="55"/>
    <x v="1"/>
  </r>
  <r>
    <x v="67"/>
    <n v="185"/>
    <n v="283"/>
    <n v="522.25426300000004"/>
    <n v="211"/>
    <n v="431.959677"/>
    <n v="185"/>
    <n v="100.02503299999999"/>
    <x v="65"/>
    <x v="56"/>
    <x v="1"/>
  </r>
  <r>
    <x v="68"/>
    <n v="172"/>
    <n v="189"/>
    <n v="372.14630699999998"/>
    <n v="172"/>
    <n v="466.76483400000001"/>
    <n v="172"/>
    <n v="283.726202"/>
    <x v="66"/>
    <x v="1"/>
    <x v="1"/>
  </r>
  <r>
    <x v="69"/>
    <n v="162"/>
    <n v="211"/>
    <n v="998.97068999999999"/>
    <n v="224"/>
    <n v="451.38476800000001"/>
    <n v="162"/>
    <n v="846.04078500000003"/>
    <x v="67"/>
    <x v="57"/>
    <x v="1"/>
  </r>
  <r>
    <x v="70"/>
    <n v="205"/>
    <n v="296"/>
    <n v="258.74115599999999"/>
    <n v="282"/>
    <n v="437.336095"/>
    <n v="205"/>
    <n v="734.97948599999995"/>
    <x v="68"/>
    <x v="58"/>
    <x v="1"/>
  </r>
  <r>
    <x v="71"/>
    <n v="135"/>
    <n v="311"/>
    <n v="898.36465899999996"/>
    <n v="135"/>
    <n v="472.44062700000001"/>
    <n v="135"/>
    <n v="152.96811700000001"/>
    <x v="69"/>
    <x v="1"/>
    <x v="1"/>
  </r>
  <r>
    <x v="72"/>
    <n v="161"/>
    <n v="214"/>
    <n v="426.761079"/>
    <n v="219"/>
    <n v="445.21914199999998"/>
    <n v="161"/>
    <n v="400.40432199999998"/>
    <x v="70"/>
    <x v="59"/>
    <x v="1"/>
  </r>
  <r>
    <x v="73"/>
    <n v="187"/>
    <n v="272"/>
    <n v="940.10268499999995"/>
    <n v="214"/>
    <n v="480.75182599999999"/>
    <n v="187"/>
    <n v="383.187387"/>
    <x v="71"/>
    <x v="60"/>
    <x v="1"/>
  </r>
  <r>
    <x v="74"/>
    <n v="171"/>
    <n v="331"/>
    <n v="701.38236099999995"/>
    <n v="171"/>
    <n v="433.47671300000002"/>
    <n v="171"/>
    <n v="795.53693199999998"/>
    <x v="72"/>
    <x v="1"/>
    <x v="1"/>
  </r>
  <r>
    <x v="75"/>
    <n v="151"/>
    <n v="278"/>
    <n v="607.03282100000001"/>
    <n v="166"/>
    <n v="434.107958"/>
    <n v="151"/>
    <n v="942.23652200000004"/>
    <x v="73"/>
    <x v="61"/>
    <x v="1"/>
  </r>
  <r>
    <x v="76"/>
    <n v="156"/>
    <n v="233"/>
    <n v="970.98015699999996"/>
    <n v="184"/>
    <n v="448.010403"/>
    <n v="156"/>
    <n v="35.450242000000003"/>
    <x v="74"/>
    <x v="62"/>
    <x v="1"/>
  </r>
  <r>
    <x v="77"/>
    <n v="213"/>
    <n v="251"/>
    <n v="272.09870799999999"/>
    <n v="245"/>
    <n v="450.21946200000002"/>
    <n v="206"/>
    <n v="987.16898700000002"/>
    <x v="75"/>
    <x v="63"/>
    <x v="31"/>
  </r>
  <r>
    <x v="78"/>
    <n v="137"/>
    <n v="167"/>
    <n v="866.57642299999998"/>
    <n v="166"/>
    <n v="448.41689100000002"/>
    <n v="137"/>
    <n v="489.668093"/>
    <x v="76"/>
    <x v="64"/>
    <x v="1"/>
  </r>
  <r>
    <x v="79"/>
    <n v="187"/>
    <n v="263"/>
    <n v="406.77003200000001"/>
    <n v="276"/>
    <n v="421.93527"/>
    <n v="187"/>
    <n v="978.90923899999996"/>
    <x v="77"/>
    <x v="65"/>
    <x v="1"/>
  </r>
  <r>
    <x v="80"/>
    <n v="176"/>
    <n v="291"/>
    <n v="534.878872"/>
    <n v="176"/>
    <n v="442.99263400000001"/>
    <n v="176"/>
    <n v="427.404359"/>
    <x v="78"/>
    <x v="1"/>
    <x v="1"/>
  </r>
  <r>
    <x v="81"/>
    <n v="210"/>
    <n v="252"/>
    <n v="708.83364600000004"/>
    <n v="239"/>
    <n v="431.69761099999999"/>
    <n v="210"/>
    <n v="278.68586599999998"/>
    <x v="79"/>
    <x v="66"/>
    <x v="1"/>
  </r>
  <r>
    <x v="82"/>
    <n v="181"/>
    <n v="236"/>
    <n v="741.16858100000002"/>
    <n v="207"/>
    <n v="435.94392599999998"/>
    <n v="170"/>
    <n v="514.20121800000004"/>
    <x v="80"/>
    <x v="67"/>
    <x v="32"/>
  </r>
  <r>
    <x v="83"/>
    <n v="228"/>
    <n v="358"/>
    <n v="680.90088200000002"/>
    <n v="228"/>
    <n v="444.502748"/>
    <n v="228"/>
    <n v="682.07732099999998"/>
    <x v="81"/>
    <x v="1"/>
    <x v="1"/>
  </r>
  <r>
    <x v="84"/>
    <n v="163"/>
    <n v="210"/>
    <n v="493.09240499999999"/>
    <n v="164"/>
    <n v="426.93498799999998"/>
    <n v="163"/>
    <n v="964.50883799999997"/>
    <x v="82"/>
    <x v="68"/>
    <x v="1"/>
  </r>
  <r>
    <x v="85"/>
    <n v="153"/>
    <n v="174"/>
    <n v="681.286609"/>
    <n v="170"/>
    <n v="449.964315"/>
    <n v="153"/>
    <n v="996.14452800000004"/>
    <x v="83"/>
    <x v="69"/>
    <x v="1"/>
  </r>
  <r>
    <x v="86"/>
    <n v="140"/>
    <n v="146"/>
    <n v="417.69888400000002"/>
    <n v="206"/>
    <n v="450.10362300000003"/>
    <n v="140"/>
    <n v="455.71623199999999"/>
    <x v="84"/>
    <x v="70"/>
    <x v="1"/>
  </r>
  <r>
    <x v="87"/>
    <n v="157"/>
    <n v="222"/>
    <n v="436.59322400000002"/>
    <n v="157"/>
    <n v="430.810317"/>
    <n v="157"/>
    <n v="669.80444"/>
    <x v="85"/>
    <x v="1"/>
    <x v="1"/>
  </r>
  <r>
    <x v="88"/>
    <n v="194"/>
    <n v="194"/>
    <n v="263.15927299999998"/>
    <n v="293"/>
    <n v="428.65090400000003"/>
    <n v="515"/>
    <n v="609.39803600000005"/>
    <x v="86"/>
    <x v="71"/>
    <x v="33"/>
  </r>
  <r>
    <x v="89"/>
    <n v="140"/>
    <n v="162"/>
    <n v="588.16044499999998"/>
    <n v="310"/>
    <n v="417.91371299999997"/>
    <n v="140"/>
    <n v="420.42816399999998"/>
    <x v="87"/>
    <x v="72"/>
    <x v="1"/>
  </r>
  <r>
    <x v="90"/>
    <n v="208"/>
    <n v="316"/>
    <n v="163.19953100000001"/>
    <n v="385"/>
    <n v="445.35092800000001"/>
    <n v="197"/>
    <n v="885.45451400000002"/>
    <x v="88"/>
    <x v="73"/>
    <x v="34"/>
  </r>
  <r>
    <x v="91"/>
    <n v="214"/>
    <n v="317"/>
    <n v="600.08039499999995"/>
    <n v="200"/>
    <n v="462.96683000000002"/>
    <n v="200"/>
    <n v="53.116391"/>
    <x v="89"/>
    <x v="74"/>
    <x v="35"/>
  </r>
  <r>
    <x v="92"/>
    <n v="124"/>
    <n v="128"/>
    <n v="870.76135799999997"/>
    <n v="262"/>
    <n v="458.454838"/>
    <n v="119"/>
    <n v="342.17327799999998"/>
    <x v="90"/>
    <x v="75"/>
    <x v="36"/>
  </r>
  <r>
    <x v="93"/>
    <n v="191"/>
    <n v="307"/>
    <n v="388.21478500000001"/>
    <n v="191"/>
    <n v="433.12498499999998"/>
    <n v="178"/>
    <n v="750.75159699999995"/>
    <x v="91"/>
    <x v="1"/>
    <x v="37"/>
  </r>
  <r>
    <x v="94"/>
    <n v="138"/>
    <n v="218"/>
    <n v="191.43979300000001"/>
    <n v="177"/>
    <n v="435.40805899999998"/>
    <n v="137"/>
    <n v="936.16928499999995"/>
    <x v="92"/>
    <x v="76"/>
    <x v="38"/>
  </r>
  <r>
    <x v="95"/>
    <n v="145"/>
    <n v="282"/>
    <n v="299.51516299999997"/>
    <n v="235"/>
    <n v="448.04981800000002"/>
    <n v="154"/>
    <n v="395.46207299999998"/>
    <x v="93"/>
    <x v="77"/>
    <x v="39"/>
  </r>
  <r>
    <x v="96"/>
    <n v="196"/>
    <n v="329"/>
    <n v="977.08560699999998"/>
    <n v="273"/>
    <n v="428.928315"/>
    <n v="196"/>
    <n v="810.65884200000005"/>
    <x v="94"/>
    <x v="78"/>
    <x v="1"/>
  </r>
  <r>
    <x v="97"/>
    <n v="179"/>
    <n v="217"/>
    <n v="677.62791300000004"/>
    <n v="179"/>
    <n v="438.37021900000002"/>
    <n v="179"/>
    <n v="497.81230399999998"/>
    <x v="95"/>
    <x v="1"/>
    <x v="1"/>
  </r>
  <r>
    <x v="98"/>
    <n v="131"/>
    <n v="154"/>
    <n v="0.95499199999999995"/>
    <n v="149"/>
    <n v="422.61405400000001"/>
    <n v="131"/>
    <n v="67.782469000000006"/>
    <x v="96"/>
    <x v="79"/>
    <x v="1"/>
  </r>
  <r>
    <x v="99"/>
    <n v="205"/>
    <n v="358"/>
    <n v="295.54956900000002"/>
    <n v="260"/>
    <n v="462.27631100000002"/>
    <n v="194"/>
    <n v="735.19100400000002"/>
    <x v="97"/>
    <x v="80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11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8"/>
  </rowFields>
  <rowItems count="14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Items count="1">
    <i/>
  </colItems>
  <dataFields count="1">
    <dataField name="Count of FillRati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9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 t="grand">
      <x/>
    </i>
  </rowItems>
  <colItems count="1">
    <i/>
  </colItems>
  <dataFields count="1">
    <dataField name="Count of CoarseGrowRati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10"/>
  </rowFields>
  <rowItems count="11">
    <i>
      <x v="8"/>
    </i>
    <i>
      <x v="9"/>
    </i>
    <i>
      <x v="10"/>
    </i>
    <i>
      <x v="21"/>
    </i>
    <i>
      <x v="23"/>
    </i>
    <i>
      <x v="26"/>
    </i>
    <i>
      <x v="33"/>
    </i>
    <i>
      <x v="34"/>
    </i>
    <i>
      <x v="35"/>
    </i>
    <i>
      <x v="39"/>
    </i>
    <i t="grand">
      <x/>
    </i>
  </rowItems>
  <colItems count="1">
    <i/>
  </colItems>
  <dataFields count="1">
    <dataField name="Count of SpectralRati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01" totalsRowShown="0">
  <autoFilter ref="A1:K101"/>
  <tableColumns count="11">
    <tableColumn id="1" name="ID"/>
    <tableColumn id="2" name="Minimum"/>
    <tableColumn id="3" name="GraphFill"/>
    <tableColumn id="4" name="GraphFillTime"/>
    <tableColumn id="5" name="CoarseGrow"/>
    <tableColumn id="6" name="CoarseGrowTime"/>
    <tableColumn id="7" name="Spectral"/>
    <tableColumn id="8" name="SpectralTime"/>
    <tableColumn id="9" name="FillRatio">
      <calculatedColumnFormula>SUM(C2/B2)</calculatedColumnFormula>
    </tableColumn>
    <tableColumn id="10" name="CoarseGrowRatio">
      <calculatedColumnFormula>SUM(E2/B2)</calculatedColumnFormula>
    </tableColumn>
    <tableColumn id="11" name="SpectralRatio">
      <calculatedColumnFormula>SUM(G2/B2)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:B16"/>
    </sheetView>
  </sheetViews>
  <sheetFormatPr defaultRowHeight="15" x14ac:dyDescent="0.25"/>
  <cols>
    <col min="1" max="1" width="13.140625" customWidth="1"/>
    <col min="2" max="2" width="16.42578125" customWidth="1"/>
    <col min="3" max="3" width="19.5703125" bestFit="1" customWidth="1"/>
    <col min="4" max="5" width="15" bestFit="1" customWidth="1"/>
  </cols>
  <sheetData>
    <row r="3" spans="1:2" x14ac:dyDescent="0.25">
      <c r="A3" s="3" t="s">
        <v>11</v>
      </c>
      <c r="B3" t="s">
        <v>13</v>
      </c>
    </row>
    <row r="4" spans="1:2" x14ac:dyDescent="0.25">
      <c r="A4" s="4" t="s">
        <v>14</v>
      </c>
      <c r="B4" s="1">
        <v>7</v>
      </c>
    </row>
    <row r="5" spans="1:2" x14ac:dyDescent="0.25">
      <c r="A5" s="4" t="s">
        <v>15</v>
      </c>
      <c r="B5" s="1">
        <v>10</v>
      </c>
    </row>
    <row r="6" spans="1:2" x14ac:dyDescent="0.25">
      <c r="A6" s="4" t="s">
        <v>16</v>
      </c>
      <c r="B6" s="1">
        <v>10</v>
      </c>
    </row>
    <row r="7" spans="1:2" x14ac:dyDescent="0.25">
      <c r="A7" s="4" t="s">
        <v>17</v>
      </c>
      <c r="B7" s="1">
        <v>10</v>
      </c>
    </row>
    <row r="8" spans="1:2" x14ac:dyDescent="0.25">
      <c r="A8" s="4" t="s">
        <v>18</v>
      </c>
      <c r="B8" s="1">
        <v>19</v>
      </c>
    </row>
    <row r="9" spans="1:2" x14ac:dyDescent="0.25">
      <c r="A9" s="4" t="s">
        <v>19</v>
      </c>
      <c r="B9" s="1">
        <v>11</v>
      </c>
    </row>
    <row r="10" spans="1:2" x14ac:dyDescent="0.25">
      <c r="A10" s="4" t="s">
        <v>20</v>
      </c>
      <c r="B10" s="1">
        <v>14</v>
      </c>
    </row>
    <row r="11" spans="1:2" x14ac:dyDescent="0.25">
      <c r="A11" s="4" t="s">
        <v>21</v>
      </c>
      <c r="B11" s="1">
        <v>3</v>
      </c>
    </row>
    <row r="12" spans="1:2" x14ac:dyDescent="0.25">
      <c r="A12" s="4" t="s">
        <v>22</v>
      </c>
      <c r="B12" s="1">
        <v>7</v>
      </c>
    </row>
    <row r="13" spans="1:2" x14ac:dyDescent="0.25">
      <c r="A13" s="4" t="s">
        <v>23</v>
      </c>
      <c r="B13" s="1">
        <v>4</v>
      </c>
    </row>
    <row r="14" spans="1:2" x14ac:dyDescent="0.25">
      <c r="A14" s="4" t="s">
        <v>24</v>
      </c>
      <c r="B14" s="1">
        <v>2</v>
      </c>
    </row>
    <row r="15" spans="1:2" x14ac:dyDescent="0.25">
      <c r="A15" s="4" t="s">
        <v>25</v>
      </c>
      <c r="B15" s="1">
        <v>2</v>
      </c>
    </row>
    <row r="16" spans="1:2" x14ac:dyDescent="0.25">
      <c r="A16" s="4" t="s">
        <v>26</v>
      </c>
      <c r="B16" s="1">
        <v>1</v>
      </c>
    </row>
    <row r="17" spans="1:2" x14ac:dyDescent="0.25">
      <c r="A17" s="4" t="s">
        <v>12</v>
      </c>
      <c r="B17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D28" sqref="D28"/>
    </sheetView>
  </sheetViews>
  <sheetFormatPr defaultRowHeight="15" x14ac:dyDescent="0.25"/>
  <cols>
    <col min="1" max="1" width="13.140625" bestFit="1" customWidth="1"/>
    <col min="2" max="2" width="24.85546875" bestFit="1" customWidth="1"/>
  </cols>
  <sheetData>
    <row r="3" spans="1:2" x14ac:dyDescent="0.25">
      <c r="A3" s="3" t="s">
        <v>11</v>
      </c>
      <c r="B3" t="s">
        <v>27</v>
      </c>
    </row>
    <row r="4" spans="1:2" x14ac:dyDescent="0.25">
      <c r="A4" s="4" t="s">
        <v>28</v>
      </c>
      <c r="B4" s="1">
        <v>1</v>
      </c>
    </row>
    <row r="5" spans="1:2" x14ac:dyDescent="0.25">
      <c r="A5" s="4" t="s">
        <v>29</v>
      </c>
      <c r="B5" s="1">
        <v>6</v>
      </c>
    </row>
    <row r="6" spans="1:2" x14ac:dyDescent="0.25">
      <c r="A6" s="4" t="s">
        <v>14</v>
      </c>
      <c r="B6" s="1">
        <v>26</v>
      </c>
    </row>
    <row r="7" spans="1:2" x14ac:dyDescent="0.25">
      <c r="A7" s="4" t="s">
        <v>15</v>
      </c>
      <c r="B7" s="1">
        <v>14</v>
      </c>
    </row>
    <row r="8" spans="1:2" x14ac:dyDescent="0.25">
      <c r="A8" s="4" t="s">
        <v>16</v>
      </c>
      <c r="B8" s="1">
        <v>9</v>
      </c>
    </row>
    <row r="9" spans="1:2" x14ac:dyDescent="0.25">
      <c r="A9" s="4" t="s">
        <v>17</v>
      </c>
      <c r="B9" s="1">
        <v>9</v>
      </c>
    </row>
    <row r="10" spans="1:2" x14ac:dyDescent="0.25">
      <c r="A10" s="4" t="s">
        <v>18</v>
      </c>
      <c r="B10" s="1">
        <v>7</v>
      </c>
    </row>
    <row r="11" spans="1:2" x14ac:dyDescent="0.25">
      <c r="A11" s="4" t="s">
        <v>19</v>
      </c>
      <c r="B11" s="1">
        <v>10</v>
      </c>
    </row>
    <row r="12" spans="1:2" x14ac:dyDescent="0.25">
      <c r="A12" s="4" t="s">
        <v>20</v>
      </c>
      <c r="B12" s="1">
        <v>3</v>
      </c>
    </row>
    <row r="13" spans="1:2" x14ac:dyDescent="0.25">
      <c r="A13" s="4" t="s">
        <v>21</v>
      </c>
      <c r="B13" s="1">
        <v>3</v>
      </c>
    </row>
    <row r="14" spans="1:2" x14ac:dyDescent="0.25">
      <c r="A14" s="4" t="s">
        <v>22</v>
      </c>
      <c r="B14" s="1">
        <v>3</v>
      </c>
    </row>
    <row r="15" spans="1:2" x14ac:dyDescent="0.25">
      <c r="A15" s="4" t="s">
        <v>23</v>
      </c>
      <c r="B15" s="1">
        <v>1</v>
      </c>
    </row>
    <row r="16" spans="1:2" x14ac:dyDescent="0.25">
      <c r="A16" s="4" t="s">
        <v>24</v>
      </c>
      <c r="B16" s="1">
        <v>1</v>
      </c>
    </row>
    <row r="17" spans="1:2" x14ac:dyDescent="0.25">
      <c r="A17" s="4" t="s">
        <v>25</v>
      </c>
      <c r="B17" s="1">
        <v>2</v>
      </c>
    </row>
    <row r="18" spans="1:2" x14ac:dyDescent="0.25">
      <c r="A18" s="4" t="s">
        <v>30</v>
      </c>
      <c r="B18" s="1">
        <v>1</v>
      </c>
    </row>
    <row r="19" spans="1:2" x14ac:dyDescent="0.25">
      <c r="A19" s="4" t="s">
        <v>26</v>
      </c>
      <c r="B19" s="1">
        <v>1</v>
      </c>
    </row>
    <row r="20" spans="1:2" x14ac:dyDescent="0.25">
      <c r="A20" s="4" t="s">
        <v>31</v>
      </c>
      <c r="B20" s="1">
        <v>2</v>
      </c>
    </row>
    <row r="21" spans="1:2" x14ac:dyDescent="0.25">
      <c r="A21" s="4" t="s">
        <v>32</v>
      </c>
      <c r="B21" s="1">
        <v>1</v>
      </c>
    </row>
    <row r="22" spans="1:2" x14ac:dyDescent="0.25">
      <c r="A22" s="4" t="s">
        <v>12</v>
      </c>
      <c r="B22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41" sqref="C41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3" spans="1:2" x14ac:dyDescent="0.25">
      <c r="A3" s="3" t="s">
        <v>11</v>
      </c>
      <c r="B3" t="s">
        <v>33</v>
      </c>
    </row>
    <row r="4" spans="1:2" x14ac:dyDescent="0.25">
      <c r="A4" s="4" t="s">
        <v>28</v>
      </c>
      <c r="B4" s="1">
        <v>1</v>
      </c>
    </row>
    <row r="5" spans="1:2" x14ac:dyDescent="0.25">
      <c r="A5" s="4" t="s">
        <v>29</v>
      </c>
      <c r="B5" s="1">
        <v>28</v>
      </c>
    </row>
    <row r="6" spans="1:2" x14ac:dyDescent="0.25">
      <c r="A6" s="4" t="s">
        <v>14</v>
      </c>
      <c r="B6" s="1">
        <v>62</v>
      </c>
    </row>
    <row r="7" spans="1:2" x14ac:dyDescent="0.25">
      <c r="A7" s="4" t="s">
        <v>25</v>
      </c>
      <c r="B7" s="1">
        <v>1</v>
      </c>
    </row>
    <row r="8" spans="1:2" x14ac:dyDescent="0.25">
      <c r="A8" s="4" t="s">
        <v>26</v>
      </c>
      <c r="B8" s="1">
        <v>2</v>
      </c>
    </row>
    <row r="9" spans="1:2" x14ac:dyDescent="0.25">
      <c r="A9" s="4" t="s">
        <v>34</v>
      </c>
      <c r="B9" s="1">
        <v>2</v>
      </c>
    </row>
    <row r="10" spans="1:2" x14ac:dyDescent="0.25">
      <c r="A10" s="4" t="s">
        <v>35</v>
      </c>
      <c r="B10" s="1">
        <v>1</v>
      </c>
    </row>
    <row r="11" spans="1:2" x14ac:dyDescent="0.25">
      <c r="A11" s="4" t="s">
        <v>36</v>
      </c>
      <c r="B11" s="1">
        <v>1</v>
      </c>
    </row>
    <row r="12" spans="1:2" x14ac:dyDescent="0.25">
      <c r="A12" s="4" t="s">
        <v>37</v>
      </c>
      <c r="B12" s="1">
        <v>1</v>
      </c>
    </row>
    <row r="13" spans="1:2" x14ac:dyDescent="0.25">
      <c r="A13" s="4" t="s">
        <v>38</v>
      </c>
      <c r="B13" s="1">
        <v>1</v>
      </c>
    </row>
    <row r="14" spans="1:2" x14ac:dyDescent="0.25">
      <c r="A14" s="4" t="s">
        <v>12</v>
      </c>
      <c r="B14" s="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:T39"/>
  <sheetViews>
    <sheetView tabSelected="1" workbookViewId="0">
      <selection activeCell="I34" sqref="I34"/>
    </sheetView>
  </sheetViews>
  <sheetFormatPr defaultRowHeight="15" x14ac:dyDescent="0.25"/>
  <cols>
    <col min="13" max="13" width="17.5703125" customWidth="1"/>
    <col min="14" max="14" width="23.7109375" customWidth="1"/>
    <col min="15" max="15" width="24" customWidth="1"/>
    <col min="16" max="16" width="22.28515625" customWidth="1"/>
    <col min="17" max="17" width="12.140625" customWidth="1"/>
  </cols>
  <sheetData>
    <row r="6" spans="13:20" x14ac:dyDescent="0.25">
      <c r="Q6" s="4"/>
      <c r="R6" s="1"/>
    </row>
    <row r="7" spans="13:20" x14ac:dyDescent="0.25">
      <c r="M7" s="2" t="s">
        <v>55</v>
      </c>
      <c r="N7" s="2" t="s">
        <v>53</v>
      </c>
      <c r="O7" s="2" t="s">
        <v>54</v>
      </c>
      <c r="P7" s="2" t="s">
        <v>6</v>
      </c>
      <c r="Q7" s="4"/>
      <c r="R7" s="1"/>
    </row>
    <row r="8" spans="13:20" x14ac:dyDescent="0.25">
      <c r="M8" s="4" t="s">
        <v>28</v>
      </c>
      <c r="N8">
        <v>0</v>
      </c>
      <c r="O8" s="1">
        <v>1</v>
      </c>
      <c r="P8" s="1">
        <v>1</v>
      </c>
      <c r="Q8" s="4"/>
      <c r="R8" s="1"/>
    </row>
    <row r="9" spans="13:20" x14ac:dyDescent="0.25">
      <c r="M9" s="4" t="s">
        <v>50</v>
      </c>
      <c r="N9">
        <v>0</v>
      </c>
      <c r="O9" s="1">
        <v>6</v>
      </c>
      <c r="P9" s="1">
        <v>28</v>
      </c>
      <c r="Q9" s="4"/>
      <c r="R9" s="1"/>
    </row>
    <row r="10" spans="13:20" x14ac:dyDescent="0.25">
      <c r="M10" s="4" t="s">
        <v>51</v>
      </c>
      <c r="N10" s="1">
        <v>7</v>
      </c>
      <c r="O10" s="1">
        <v>26</v>
      </c>
      <c r="P10" s="1">
        <v>62</v>
      </c>
      <c r="Q10" s="4"/>
      <c r="R10" s="1"/>
      <c r="S10" s="2" t="s">
        <v>11</v>
      </c>
      <c r="T10" s="2" t="s">
        <v>13</v>
      </c>
    </row>
    <row r="11" spans="13:20" x14ac:dyDescent="0.25">
      <c r="M11" s="4" t="s">
        <v>15</v>
      </c>
      <c r="N11" s="1">
        <v>10</v>
      </c>
      <c r="O11" s="1">
        <v>14</v>
      </c>
      <c r="P11" s="1">
        <v>0</v>
      </c>
      <c r="Q11" s="4"/>
      <c r="R11" s="1"/>
      <c r="S11" s="4" t="s">
        <v>14</v>
      </c>
      <c r="T11" s="1">
        <v>7</v>
      </c>
    </row>
    <row r="12" spans="13:20" x14ac:dyDescent="0.25">
      <c r="M12" s="4" t="s">
        <v>16</v>
      </c>
      <c r="N12" s="1">
        <v>10</v>
      </c>
      <c r="O12" s="1">
        <v>9</v>
      </c>
      <c r="P12" s="1">
        <v>0</v>
      </c>
      <c r="Q12" s="4"/>
      <c r="R12" s="1"/>
      <c r="S12" s="4" t="s">
        <v>15</v>
      </c>
      <c r="T12" s="1">
        <v>10</v>
      </c>
    </row>
    <row r="13" spans="13:20" x14ac:dyDescent="0.25">
      <c r="M13" s="4" t="s">
        <v>17</v>
      </c>
      <c r="N13" s="1">
        <v>10</v>
      </c>
      <c r="O13" s="1">
        <v>9</v>
      </c>
      <c r="P13" s="1">
        <v>0</v>
      </c>
      <c r="Q13" s="4"/>
      <c r="R13" s="1"/>
      <c r="S13" s="4" t="s">
        <v>16</v>
      </c>
      <c r="T13" s="1">
        <v>10</v>
      </c>
    </row>
    <row r="14" spans="13:20" x14ac:dyDescent="0.25">
      <c r="M14" s="4" t="s">
        <v>18</v>
      </c>
      <c r="N14" s="1">
        <v>19</v>
      </c>
      <c r="O14" s="1">
        <v>7</v>
      </c>
      <c r="P14" s="1">
        <v>0</v>
      </c>
      <c r="Q14" s="4"/>
      <c r="R14" s="1"/>
      <c r="S14" s="4" t="s">
        <v>17</v>
      </c>
      <c r="T14" s="1">
        <v>10</v>
      </c>
    </row>
    <row r="15" spans="13:20" x14ac:dyDescent="0.25">
      <c r="M15" s="4" t="s">
        <v>19</v>
      </c>
      <c r="N15" s="1">
        <v>11</v>
      </c>
      <c r="O15" s="1">
        <v>10</v>
      </c>
      <c r="P15" s="1">
        <v>0</v>
      </c>
      <c r="Q15" s="4"/>
      <c r="R15" s="1"/>
      <c r="S15" s="4" t="s">
        <v>18</v>
      </c>
      <c r="T15" s="1">
        <v>19</v>
      </c>
    </row>
    <row r="16" spans="13:20" x14ac:dyDescent="0.25">
      <c r="M16" s="4" t="s">
        <v>20</v>
      </c>
      <c r="N16" s="1">
        <v>14</v>
      </c>
      <c r="O16" s="1">
        <v>3</v>
      </c>
      <c r="P16" s="1">
        <v>0</v>
      </c>
      <c r="Q16" s="4"/>
      <c r="R16" s="1"/>
      <c r="S16" s="4" t="s">
        <v>19</v>
      </c>
      <c r="T16" s="1">
        <v>11</v>
      </c>
    </row>
    <row r="17" spans="13:20" x14ac:dyDescent="0.25">
      <c r="M17" s="4" t="s">
        <v>21</v>
      </c>
      <c r="N17" s="1">
        <v>3</v>
      </c>
      <c r="O17" s="1">
        <v>3</v>
      </c>
      <c r="P17" s="1">
        <v>0</v>
      </c>
      <c r="S17" s="4" t="s">
        <v>20</v>
      </c>
      <c r="T17" s="1">
        <v>14</v>
      </c>
    </row>
    <row r="18" spans="13:20" x14ac:dyDescent="0.25">
      <c r="M18" s="4" t="s">
        <v>22</v>
      </c>
      <c r="N18" s="1">
        <v>7</v>
      </c>
      <c r="O18" s="1">
        <v>3</v>
      </c>
      <c r="P18" s="1">
        <v>0</v>
      </c>
      <c r="S18" s="4" t="s">
        <v>21</v>
      </c>
      <c r="T18" s="1">
        <v>3</v>
      </c>
    </row>
    <row r="19" spans="13:20" x14ac:dyDescent="0.25">
      <c r="M19" s="4" t="s">
        <v>49</v>
      </c>
      <c r="N19" s="1">
        <v>4</v>
      </c>
      <c r="O19" s="1">
        <v>1</v>
      </c>
      <c r="P19" s="1">
        <v>0</v>
      </c>
      <c r="S19" s="4" t="s">
        <v>22</v>
      </c>
      <c r="T19" s="1">
        <v>7</v>
      </c>
    </row>
    <row r="20" spans="13:20" x14ac:dyDescent="0.25">
      <c r="M20" s="4" t="s">
        <v>48</v>
      </c>
      <c r="N20" s="1">
        <v>2</v>
      </c>
      <c r="O20" s="1">
        <v>1</v>
      </c>
      <c r="P20" s="1">
        <v>1</v>
      </c>
      <c r="S20" s="4" t="s">
        <v>23</v>
      </c>
      <c r="T20" s="1">
        <v>4</v>
      </c>
    </row>
    <row r="21" spans="13:20" x14ac:dyDescent="0.25">
      <c r="M21" s="4" t="s">
        <v>25</v>
      </c>
      <c r="N21" s="1">
        <v>2</v>
      </c>
      <c r="O21" s="1">
        <v>2</v>
      </c>
      <c r="P21" s="1">
        <v>0</v>
      </c>
      <c r="S21" s="4" t="s">
        <v>24</v>
      </c>
      <c r="T21" s="1">
        <v>2</v>
      </c>
    </row>
    <row r="22" spans="13:20" x14ac:dyDescent="0.25">
      <c r="M22" s="4" t="s">
        <v>30</v>
      </c>
      <c r="N22" s="1">
        <v>0</v>
      </c>
      <c r="O22" s="1">
        <v>1</v>
      </c>
      <c r="P22" s="1">
        <v>0</v>
      </c>
      <c r="S22" s="4" t="s">
        <v>25</v>
      </c>
      <c r="T22" s="1">
        <v>2</v>
      </c>
    </row>
    <row r="23" spans="13:20" x14ac:dyDescent="0.25">
      <c r="M23" s="4" t="s">
        <v>26</v>
      </c>
      <c r="N23" s="1">
        <v>1</v>
      </c>
      <c r="O23" s="1">
        <v>1</v>
      </c>
      <c r="P23" s="1">
        <v>2</v>
      </c>
      <c r="S23" s="4" t="s">
        <v>26</v>
      </c>
      <c r="T23" s="1">
        <v>1</v>
      </c>
    </row>
    <row r="24" spans="13:20" x14ac:dyDescent="0.25">
      <c r="M24" s="4" t="s">
        <v>31</v>
      </c>
      <c r="N24" s="1">
        <v>0</v>
      </c>
      <c r="O24" s="1">
        <v>2</v>
      </c>
      <c r="P24" s="1">
        <v>0</v>
      </c>
    </row>
    <row r="25" spans="13:20" x14ac:dyDescent="0.25">
      <c r="M25" s="4" t="s">
        <v>39</v>
      </c>
      <c r="N25" s="1">
        <v>0</v>
      </c>
      <c r="O25" s="1">
        <v>0</v>
      </c>
      <c r="P25" s="1">
        <v>0</v>
      </c>
    </row>
    <row r="26" spans="13:20" x14ac:dyDescent="0.25">
      <c r="M26" s="4" t="s">
        <v>34</v>
      </c>
      <c r="N26" s="1">
        <v>0</v>
      </c>
      <c r="O26" s="1">
        <v>0</v>
      </c>
      <c r="P26" s="1">
        <v>2</v>
      </c>
    </row>
    <row r="27" spans="13:20" x14ac:dyDescent="0.25">
      <c r="M27" s="4" t="s">
        <v>32</v>
      </c>
      <c r="N27" s="1">
        <v>0</v>
      </c>
      <c r="O27" s="1">
        <v>1</v>
      </c>
      <c r="P27" s="1">
        <v>0</v>
      </c>
    </row>
    <row r="28" spans="13:20" x14ac:dyDescent="0.25">
      <c r="M28" s="4" t="s">
        <v>40</v>
      </c>
      <c r="N28" s="1">
        <v>0</v>
      </c>
      <c r="O28" s="1">
        <v>0</v>
      </c>
      <c r="P28" s="1">
        <v>0</v>
      </c>
    </row>
    <row r="29" spans="13:20" x14ac:dyDescent="0.25">
      <c r="M29" s="4" t="s">
        <v>41</v>
      </c>
      <c r="N29" s="1">
        <v>0</v>
      </c>
      <c r="O29" s="1">
        <v>0</v>
      </c>
      <c r="P29" s="1">
        <v>0</v>
      </c>
    </row>
    <row r="30" spans="13:20" x14ac:dyDescent="0.25">
      <c r="M30" s="4" t="s">
        <v>47</v>
      </c>
      <c r="N30" s="1">
        <v>0</v>
      </c>
      <c r="O30" s="1">
        <v>0</v>
      </c>
      <c r="P30" s="1">
        <v>0</v>
      </c>
    </row>
    <row r="31" spans="13:20" x14ac:dyDescent="0.25">
      <c r="M31" s="4" t="s">
        <v>42</v>
      </c>
      <c r="N31" s="1">
        <v>0</v>
      </c>
      <c r="O31" s="1">
        <v>0</v>
      </c>
      <c r="P31" s="1">
        <v>0</v>
      </c>
    </row>
    <row r="32" spans="13:20" x14ac:dyDescent="0.25">
      <c r="M32" s="4" t="s">
        <v>43</v>
      </c>
      <c r="N32" s="1">
        <v>0</v>
      </c>
      <c r="O32" s="1">
        <v>0</v>
      </c>
      <c r="P32" s="1">
        <v>0</v>
      </c>
    </row>
    <row r="33" spans="13:16" x14ac:dyDescent="0.25">
      <c r="M33" s="4" t="s">
        <v>35</v>
      </c>
      <c r="N33" s="1">
        <v>0</v>
      </c>
      <c r="O33" s="1">
        <v>0</v>
      </c>
      <c r="P33">
        <v>1</v>
      </c>
    </row>
    <row r="34" spans="13:16" x14ac:dyDescent="0.25">
      <c r="M34" s="4" t="s">
        <v>36</v>
      </c>
      <c r="N34" s="1">
        <v>0</v>
      </c>
      <c r="O34" s="1">
        <v>0</v>
      </c>
      <c r="P34">
        <v>1</v>
      </c>
    </row>
    <row r="35" spans="13:16" x14ac:dyDescent="0.25">
      <c r="M35" s="4" t="s">
        <v>37</v>
      </c>
      <c r="N35" s="1">
        <v>0</v>
      </c>
      <c r="O35" s="1">
        <v>0</v>
      </c>
      <c r="P35">
        <v>1</v>
      </c>
    </row>
    <row r="36" spans="13:16" x14ac:dyDescent="0.25">
      <c r="M36" s="4" t="s">
        <v>44</v>
      </c>
      <c r="N36" s="1">
        <v>0</v>
      </c>
      <c r="O36" s="1">
        <v>0</v>
      </c>
      <c r="P36">
        <v>0</v>
      </c>
    </row>
    <row r="37" spans="13:16" x14ac:dyDescent="0.25">
      <c r="M37" s="4" t="s">
        <v>45</v>
      </c>
      <c r="N37" s="1">
        <v>0</v>
      </c>
      <c r="O37" s="1">
        <v>0</v>
      </c>
      <c r="P37">
        <v>0</v>
      </c>
    </row>
    <row r="38" spans="13:16" x14ac:dyDescent="0.25">
      <c r="M38" s="4" t="s">
        <v>46</v>
      </c>
      <c r="N38" s="1">
        <v>0</v>
      </c>
      <c r="O38" s="1">
        <v>0</v>
      </c>
      <c r="P38">
        <v>0</v>
      </c>
    </row>
    <row r="39" spans="13:16" x14ac:dyDescent="0.25">
      <c r="M39" s="4" t="s">
        <v>52</v>
      </c>
      <c r="N39" s="1">
        <v>0</v>
      </c>
      <c r="O39" s="1">
        <v>0</v>
      </c>
      <c r="P3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95" workbookViewId="0">
      <selection activeCell="I102" sqref="I102"/>
    </sheetView>
  </sheetViews>
  <sheetFormatPr defaultRowHeight="15" x14ac:dyDescent="0.25"/>
  <cols>
    <col min="2" max="2" width="11.85546875" customWidth="1"/>
    <col min="3" max="3" width="11.28515625" customWidth="1"/>
    <col min="4" max="4" width="15.7109375" customWidth="1"/>
    <col min="5" max="5" width="17.28515625" customWidth="1"/>
    <col min="6" max="6" width="18.42578125" customWidth="1"/>
    <col min="7" max="7" width="17.42578125" customWidth="1"/>
    <col min="8" max="8" width="16.7109375" customWidth="1"/>
    <col min="9" max="9" width="16.42578125" customWidth="1"/>
    <col min="10" max="10" width="18.5703125" customWidth="1"/>
    <col min="11" max="11" width="14.85546875" customWidth="1"/>
    <col min="12" max="12" width="1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</row>
    <row r="2" spans="1:11" x14ac:dyDescent="0.25">
      <c r="A2">
        <v>0</v>
      </c>
      <c r="B2">
        <v>182</v>
      </c>
      <c r="C2">
        <v>301</v>
      </c>
      <c r="D2">
        <v>967.94789200000002</v>
      </c>
      <c r="E2">
        <v>283</v>
      </c>
      <c r="F2">
        <v>465.58147400000001</v>
      </c>
      <c r="G2">
        <v>177</v>
      </c>
      <c r="H2">
        <v>666.89734099999998</v>
      </c>
      <c r="I2">
        <f>SUM(C2/B2)</f>
        <v>1.6538461538461537</v>
      </c>
      <c r="J2">
        <f>SUM(E2/B2)</f>
        <v>1.554945054945055</v>
      </c>
      <c r="K2">
        <f>SUM(G2/B2)</f>
        <v>0.97252747252747251</v>
      </c>
    </row>
    <row r="3" spans="1:11" x14ac:dyDescent="0.25">
      <c r="A3">
        <v>1</v>
      </c>
      <c r="B3">
        <v>140</v>
      </c>
      <c r="C3">
        <v>204</v>
      </c>
      <c r="D3">
        <v>213.514431</v>
      </c>
      <c r="E3">
        <v>140</v>
      </c>
      <c r="F3">
        <v>431.53724299999999</v>
      </c>
      <c r="G3">
        <v>140</v>
      </c>
      <c r="H3">
        <v>57.311857000000003</v>
      </c>
      <c r="I3">
        <f>SUM(C3/B3)</f>
        <v>1.4571428571428571</v>
      </c>
      <c r="J3">
        <f t="shared" ref="J3:J66" si="0">SUM(E3/B3)</f>
        <v>1</v>
      </c>
      <c r="K3">
        <f t="shared" ref="K3:K66" si="1">SUM(G3/B3)</f>
        <v>1</v>
      </c>
    </row>
    <row r="4" spans="1:11" x14ac:dyDescent="0.25">
      <c r="A4">
        <v>2</v>
      </c>
      <c r="B4">
        <v>163</v>
      </c>
      <c r="C4">
        <v>197</v>
      </c>
      <c r="D4">
        <v>250.23077499999999</v>
      </c>
      <c r="E4">
        <v>244</v>
      </c>
      <c r="F4">
        <v>436.508376</v>
      </c>
      <c r="G4">
        <v>163</v>
      </c>
      <c r="H4">
        <v>803.45638499999995</v>
      </c>
      <c r="I4">
        <f>SUM(C4/B4)</f>
        <v>1.2085889570552146</v>
      </c>
      <c r="J4">
        <f t="shared" si="0"/>
        <v>1.4969325153374233</v>
      </c>
      <c r="K4">
        <f t="shared" si="1"/>
        <v>1</v>
      </c>
    </row>
    <row r="5" spans="1:11" x14ac:dyDescent="0.25">
      <c r="A5">
        <v>3</v>
      </c>
      <c r="B5">
        <v>179</v>
      </c>
      <c r="C5">
        <v>379</v>
      </c>
      <c r="D5">
        <v>278.53963800000002</v>
      </c>
      <c r="E5">
        <v>422</v>
      </c>
      <c r="F5">
        <v>447.52448299999998</v>
      </c>
      <c r="G5">
        <v>176</v>
      </c>
      <c r="H5">
        <v>838.62620800000002</v>
      </c>
      <c r="I5">
        <f>SUM(C5/B5)</f>
        <v>2.1173184357541901</v>
      </c>
      <c r="J5">
        <f t="shared" si="0"/>
        <v>2.3575418994413408</v>
      </c>
      <c r="K5">
        <f t="shared" si="1"/>
        <v>0.98324022346368711</v>
      </c>
    </row>
    <row r="6" spans="1:11" x14ac:dyDescent="0.25">
      <c r="A6">
        <v>4</v>
      </c>
      <c r="B6">
        <v>168</v>
      </c>
      <c r="C6">
        <v>240</v>
      </c>
      <c r="D6">
        <v>323.74981500000001</v>
      </c>
      <c r="E6">
        <v>206</v>
      </c>
      <c r="F6">
        <v>444.90111300000001</v>
      </c>
      <c r="G6">
        <v>168</v>
      </c>
      <c r="H6">
        <v>379.60481299999998</v>
      </c>
      <c r="I6">
        <f>SUM(C6/B6)</f>
        <v>1.4285714285714286</v>
      </c>
      <c r="J6">
        <f t="shared" si="0"/>
        <v>1.2261904761904763</v>
      </c>
      <c r="K6">
        <f t="shared" si="1"/>
        <v>1</v>
      </c>
    </row>
    <row r="7" spans="1:11" x14ac:dyDescent="0.25">
      <c r="A7">
        <v>5</v>
      </c>
      <c r="B7">
        <v>216</v>
      </c>
      <c r="C7">
        <v>354</v>
      </c>
      <c r="D7">
        <v>287.85517299999998</v>
      </c>
      <c r="E7">
        <v>252</v>
      </c>
      <c r="F7">
        <v>466.19496700000002</v>
      </c>
      <c r="G7">
        <v>208</v>
      </c>
      <c r="H7">
        <v>161.82089999999999</v>
      </c>
      <c r="I7">
        <f>SUM(C7/B7)</f>
        <v>1.6388888888888888</v>
      </c>
      <c r="J7">
        <f t="shared" si="0"/>
        <v>1.1666666666666667</v>
      </c>
      <c r="K7">
        <f t="shared" si="1"/>
        <v>0.96296296296296291</v>
      </c>
    </row>
    <row r="8" spans="1:11" x14ac:dyDescent="0.25">
      <c r="A8">
        <v>6</v>
      </c>
      <c r="B8">
        <v>192</v>
      </c>
      <c r="C8">
        <v>320</v>
      </c>
      <c r="D8">
        <v>317.00650000000002</v>
      </c>
      <c r="E8">
        <v>336</v>
      </c>
      <c r="F8">
        <v>433.44451900000001</v>
      </c>
      <c r="G8">
        <v>189</v>
      </c>
      <c r="H8">
        <v>699.40317600000003</v>
      </c>
      <c r="I8">
        <f>SUM(C8/B8)</f>
        <v>1.6666666666666667</v>
      </c>
      <c r="J8">
        <f t="shared" si="0"/>
        <v>1.75</v>
      </c>
      <c r="K8">
        <f t="shared" si="1"/>
        <v>0.984375</v>
      </c>
    </row>
    <row r="9" spans="1:11" x14ac:dyDescent="0.25">
      <c r="A9">
        <v>7</v>
      </c>
      <c r="B9">
        <v>175</v>
      </c>
      <c r="C9">
        <v>251</v>
      </c>
      <c r="D9">
        <v>308.98324300000002</v>
      </c>
      <c r="E9">
        <v>171</v>
      </c>
      <c r="F9">
        <v>449.63575500000002</v>
      </c>
      <c r="G9">
        <v>171</v>
      </c>
      <c r="H9">
        <v>828.95322799999997</v>
      </c>
      <c r="I9">
        <f>SUM(C9/B9)</f>
        <v>1.4342857142857144</v>
      </c>
      <c r="J9">
        <f t="shared" si="0"/>
        <v>0.97714285714285709</v>
      </c>
      <c r="K9">
        <f t="shared" si="1"/>
        <v>0.97714285714285709</v>
      </c>
    </row>
    <row r="10" spans="1:11" x14ac:dyDescent="0.25">
      <c r="A10">
        <v>8</v>
      </c>
      <c r="B10">
        <v>136</v>
      </c>
      <c r="C10">
        <v>151</v>
      </c>
      <c r="D10">
        <v>313.97814599999998</v>
      </c>
      <c r="E10">
        <v>257</v>
      </c>
      <c r="F10">
        <v>447.31777899999997</v>
      </c>
      <c r="G10">
        <v>464</v>
      </c>
      <c r="H10">
        <v>671.56879900000001</v>
      </c>
      <c r="I10">
        <f>SUM(C10/B10)</f>
        <v>1.1102941176470589</v>
      </c>
      <c r="J10">
        <f t="shared" si="0"/>
        <v>1.8897058823529411</v>
      </c>
      <c r="K10">
        <f t="shared" si="1"/>
        <v>3.4117647058823528</v>
      </c>
    </row>
    <row r="11" spans="1:11" x14ac:dyDescent="0.25">
      <c r="A11">
        <v>9</v>
      </c>
      <c r="B11">
        <v>197</v>
      </c>
      <c r="C11">
        <v>215</v>
      </c>
      <c r="D11">
        <v>677.49943699999994</v>
      </c>
      <c r="E11">
        <v>476</v>
      </c>
      <c r="F11">
        <v>451.07847299999997</v>
      </c>
      <c r="G11">
        <v>194</v>
      </c>
      <c r="H11">
        <v>748.43271800000002</v>
      </c>
      <c r="I11">
        <f>SUM(C11/B11)</f>
        <v>1.0913705583756346</v>
      </c>
      <c r="J11">
        <f t="shared" si="0"/>
        <v>2.4162436548223352</v>
      </c>
      <c r="K11">
        <f t="shared" si="1"/>
        <v>0.98477157360406087</v>
      </c>
    </row>
    <row r="12" spans="1:11" x14ac:dyDescent="0.25">
      <c r="A12">
        <v>10</v>
      </c>
      <c r="B12">
        <v>186</v>
      </c>
      <c r="C12">
        <v>259</v>
      </c>
      <c r="D12">
        <v>977.07658100000003</v>
      </c>
      <c r="E12">
        <v>224</v>
      </c>
      <c r="F12">
        <v>467.98159099999998</v>
      </c>
      <c r="G12">
        <v>186</v>
      </c>
      <c r="H12">
        <v>24.765103</v>
      </c>
      <c r="I12">
        <f>SUM(C12/B12)</f>
        <v>1.39247311827957</v>
      </c>
      <c r="J12">
        <f t="shared" si="0"/>
        <v>1.2043010752688172</v>
      </c>
      <c r="K12">
        <f t="shared" si="1"/>
        <v>1</v>
      </c>
    </row>
    <row r="13" spans="1:11" x14ac:dyDescent="0.25">
      <c r="A13">
        <v>11</v>
      </c>
      <c r="B13">
        <v>154</v>
      </c>
      <c r="C13">
        <v>186</v>
      </c>
      <c r="D13">
        <v>524.31528800000001</v>
      </c>
      <c r="E13">
        <v>239</v>
      </c>
      <c r="F13">
        <v>432.10951499999999</v>
      </c>
      <c r="G13">
        <v>154</v>
      </c>
      <c r="H13">
        <v>300.72078699999997</v>
      </c>
      <c r="I13">
        <f>SUM(C13/B13)</f>
        <v>1.2077922077922079</v>
      </c>
      <c r="J13">
        <f t="shared" si="0"/>
        <v>1.551948051948052</v>
      </c>
      <c r="K13">
        <f t="shared" si="1"/>
        <v>1</v>
      </c>
    </row>
    <row r="14" spans="1:11" x14ac:dyDescent="0.25">
      <c r="A14">
        <v>12</v>
      </c>
      <c r="B14">
        <v>161</v>
      </c>
      <c r="C14">
        <v>223</v>
      </c>
      <c r="D14">
        <v>477.33623999999998</v>
      </c>
      <c r="E14">
        <v>161</v>
      </c>
      <c r="F14">
        <v>463.69074599999999</v>
      </c>
      <c r="G14">
        <v>161</v>
      </c>
      <c r="H14">
        <v>1.3142419999999999</v>
      </c>
      <c r="I14">
        <f>SUM(C14/B14)</f>
        <v>1.3850931677018634</v>
      </c>
      <c r="J14">
        <f t="shared" si="0"/>
        <v>1</v>
      </c>
      <c r="K14">
        <f t="shared" si="1"/>
        <v>1</v>
      </c>
    </row>
    <row r="15" spans="1:11" x14ac:dyDescent="0.25">
      <c r="A15">
        <v>13</v>
      </c>
      <c r="B15">
        <v>199</v>
      </c>
      <c r="C15">
        <v>320</v>
      </c>
      <c r="D15">
        <v>481.06744800000001</v>
      </c>
      <c r="E15">
        <v>301</v>
      </c>
      <c r="F15">
        <v>451.76959299999999</v>
      </c>
      <c r="G15">
        <v>199</v>
      </c>
      <c r="H15">
        <v>452.45349299999998</v>
      </c>
      <c r="I15">
        <f>SUM(C15/B15)</f>
        <v>1.6080402010050252</v>
      </c>
      <c r="J15">
        <f t="shared" si="0"/>
        <v>1.5125628140703518</v>
      </c>
      <c r="K15">
        <f t="shared" si="1"/>
        <v>1</v>
      </c>
    </row>
    <row r="16" spans="1:11" x14ac:dyDescent="0.25">
      <c r="A16">
        <v>14</v>
      </c>
      <c r="B16">
        <v>174</v>
      </c>
      <c r="C16">
        <v>274</v>
      </c>
      <c r="D16">
        <v>601.720189</v>
      </c>
      <c r="E16">
        <v>254</v>
      </c>
      <c r="F16">
        <v>434.625471</v>
      </c>
      <c r="G16">
        <v>170</v>
      </c>
      <c r="H16">
        <v>157.79753700000001</v>
      </c>
      <c r="I16">
        <f>SUM(C16/B16)</f>
        <v>1.5747126436781609</v>
      </c>
      <c r="J16">
        <f t="shared" si="0"/>
        <v>1.4597701149425288</v>
      </c>
      <c r="K16">
        <f t="shared" si="1"/>
        <v>0.97701149425287359</v>
      </c>
    </row>
    <row r="17" spans="1:11" x14ac:dyDescent="0.25">
      <c r="A17">
        <v>15</v>
      </c>
      <c r="B17">
        <v>221</v>
      </c>
      <c r="C17">
        <v>441</v>
      </c>
      <c r="D17">
        <v>389.38520699999998</v>
      </c>
      <c r="E17">
        <v>221</v>
      </c>
      <c r="F17">
        <v>452.16585199999997</v>
      </c>
      <c r="G17">
        <v>221</v>
      </c>
      <c r="H17">
        <v>209.1944</v>
      </c>
      <c r="I17">
        <f>SUM(C17/B17)</f>
        <v>1.995475113122172</v>
      </c>
      <c r="J17">
        <f t="shared" si="0"/>
        <v>1</v>
      </c>
      <c r="K17">
        <f t="shared" si="1"/>
        <v>1</v>
      </c>
    </row>
    <row r="18" spans="1:11" x14ac:dyDescent="0.25">
      <c r="A18">
        <v>16</v>
      </c>
      <c r="B18">
        <v>187</v>
      </c>
      <c r="C18">
        <v>247</v>
      </c>
      <c r="D18">
        <v>140.09468100000001</v>
      </c>
      <c r="E18">
        <v>322</v>
      </c>
      <c r="F18">
        <v>429.29448600000001</v>
      </c>
      <c r="G18">
        <v>183</v>
      </c>
      <c r="H18">
        <v>542.04943600000001</v>
      </c>
      <c r="I18">
        <f>SUM(C18/B18)</f>
        <v>1.320855614973262</v>
      </c>
      <c r="J18">
        <f t="shared" si="0"/>
        <v>1.7219251336898396</v>
      </c>
      <c r="K18">
        <f t="shared" si="1"/>
        <v>0.97860962566844922</v>
      </c>
    </row>
    <row r="19" spans="1:11" x14ac:dyDescent="0.25">
      <c r="A19">
        <v>17</v>
      </c>
      <c r="B19">
        <v>160</v>
      </c>
      <c r="C19">
        <v>313</v>
      </c>
      <c r="D19">
        <v>881.44740000000002</v>
      </c>
      <c r="E19">
        <v>325</v>
      </c>
      <c r="F19">
        <v>425.805184</v>
      </c>
      <c r="G19">
        <v>160</v>
      </c>
      <c r="H19">
        <v>418.78054700000001</v>
      </c>
      <c r="I19">
        <f>SUM(C19/B19)</f>
        <v>1.95625</v>
      </c>
      <c r="J19">
        <f t="shared" si="0"/>
        <v>2.03125</v>
      </c>
      <c r="K19">
        <f t="shared" si="1"/>
        <v>1</v>
      </c>
    </row>
    <row r="20" spans="1:11" x14ac:dyDescent="0.25">
      <c r="A20">
        <v>18</v>
      </c>
      <c r="B20">
        <v>225</v>
      </c>
      <c r="C20">
        <v>319</v>
      </c>
      <c r="D20">
        <v>949.32795499999997</v>
      </c>
      <c r="E20">
        <v>337</v>
      </c>
      <c r="F20">
        <v>482.16475700000001</v>
      </c>
      <c r="G20">
        <v>473</v>
      </c>
      <c r="H20">
        <v>334.26766500000002</v>
      </c>
      <c r="I20">
        <f>SUM(C20/B20)</f>
        <v>1.4177777777777778</v>
      </c>
      <c r="J20">
        <f t="shared" si="0"/>
        <v>1.4977777777777779</v>
      </c>
      <c r="K20">
        <f t="shared" si="1"/>
        <v>2.1022222222222222</v>
      </c>
    </row>
    <row r="21" spans="1:11" x14ac:dyDescent="0.25">
      <c r="A21">
        <v>19</v>
      </c>
      <c r="B21">
        <v>175</v>
      </c>
      <c r="C21">
        <v>319</v>
      </c>
      <c r="D21">
        <v>569.46197900000004</v>
      </c>
      <c r="E21">
        <v>206</v>
      </c>
      <c r="F21">
        <v>438.13463100000001</v>
      </c>
      <c r="G21">
        <v>418</v>
      </c>
      <c r="H21">
        <v>454.298788</v>
      </c>
      <c r="I21">
        <f>SUM(C21/B21)</f>
        <v>1.822857142857143</v>
      </c>
      <c r="J21">
        <f t="shared" si="0"/>
        <v>1.177142857142857</v>
      </c>
      <c r="K21">
        <f t="shared" si="1"/>
        <v>2.3885714285714288</v>
      </c>
    </row>
    <row r="22" spans="1:11" x14ac:dyDescent="0.25">
      <c r="A22">
        <v>20</v>
      </c>
      <c r="B22">
        <v>173</v>
      </c>
      <c r="C22">
        <v>260</v>
      </c>
      <c r="D22">
        <v>910.93992400000002</v>
      </c>
      <c r="E22">
        <v>199</v>
      </c>
      <c r="F22">
        <v>453.61278299999998</v>
      </c>
      <c r="G22">
        <v>173</v>
      </c>
      <c r="H22">
        <v>241.676165</v>
      </c>
      <c r="I22">
        <f>SUM(C22/B22)</f>
        <v>1.5028901734104045</v>
      </c>
      <c r="J22">
        <f t="shared" si="0"/>
        <v>1.1502890173410405</v>
      </c>
      <c r="K22">
        <f t="shared" si="1"/>
        <v>1</v>
      </c>
    </row>
    <row r="23" spans="1:11" x14ac:dyDescent="0.25">
      <c r="A23">
        <v>21</v>
      </c>
      <c r="B23">
        <v>149</v>
      </c>
      <c r="C23">
        <v>214</v>
      </c>
      <c r="D23">
        <v>442.10263099999997</v>
      </c>
      <c r="E23">
        <v>166</v>
      </c>
      <c r="F23">
        <v>423.95748200000003</v>
      </c>
      <c r="G23">
        <v>149</v>
      </c>
      <c r="H23">
        <v>466.20790499999998</v>
      </c>
      <c r="I23">
        <f>SUM(C23/B23)</f>
        <v>1.436241610738255</v>
      </c>
      <c r="J23">
        <f t="shared" si="0"/>
        <v>1.1140939597315436</v>
      </c>
      <c r="K23">
        <f t="shared" si="1"/>
        <v>1</v>
      </c>
    </row>
    <row r="24" spans="1:11" x14ac:dyDescent="0.25">
      <c r="A24">
        <v>22</v>
      </c>
      <c r="B24">
        <v>190</v>
      </c>
      <c r="C24">
        <v>246</v>
      </c>
      <c r="D24">
        <v>511.17075899999998</v>
      </c>
      <c r="E24">
        <v>187</v>
      </c>
      <c r="F24">
        <v>431.82668899999999</v>
      </c>
      <c r="G24">
        <v>187</v>
      </c>
      <c r="H24">
        <v>16.036584000000001</v>
      </c>
      <c r="I24">
        <f>SUM(C24/B24)</f>
        <v>1.2947368421052632</v>
      </c>
      <c r="J24">
        <f t="shared" si="0"/>
        <v>0.98421052631578942</v>
      </c>
      <c r="K24">
        <f t="shared" si="1"/>
        <v>0.98421052631578942</v>
      </c>
    </row>
    <row r="25" spans="1:11" x14ac:dyDescent="0.25">
      <c r="A25">
        <v>23</v>
      </c>
      <c r="B25">
        <v>239</v>
      </c>
      <c r="C25">
        <v>348</v>
      </c>
      <c r="D25">
        <v>598.64038500000004</v>
      </c>
      <c r="E25">
        <v>475</v>
      </c>
      <c r="F25">
        <v>451.40492699999999</v>
      </c>
      <c r="G25">
        <v>239</v>
      </c>
      <c r="H25">
        <v>231.14928800000001</v>
      </c>
      <c r="I25">
        <f>SUM(C25/B25)</f>
        <v>1.4560669456066946</v>
      </c>
      <c r="J25">
        <f t="shared" si="0"/>
        <v>1.9874476987447698</v>
      </c>
      <c r="K25">
        <f t="shared" si="1"/>
        <v>1</v>
      </c>
    </row>
    <row r="26" spans="1:11" x14ac:dyDescent="0.25">
      <c r="A26">
        <v>24</v>
      </c>
      <c r="B26">
        <v>135</v>
      </c>
      <c r="C26">
        <v>199</v>
      </c>
      <c r="D26">
        <v>406.05634600000002</v>
      </c>
      <c r="E26">
        <v>252</v>
      </c>
      <c r="F26">
        <v>414.27848499999999</v>
      </c>
      <c r="G26">
        <v>135</v>
      </c>
      <c r="H26">
        <v>745.441372</v>
      </c>
      <c r="I26">
        <f>SUM(C26/B26)</f>
        <v>1.4740740740740741</v>
      </c>
      <c r="J26">
        <f t="shared" si="0"/>
        <v>1.8666666666666667</v>
      </c>
      <c r="K26">
        <f t="shared" si="1"/>
        <v>1</v>
      </c>
    </row>
    <row r="27" spans="1:11" x14ac:dyDescent="0.25">
      <c r="A27">
        <v>25</v>
      </c>
      <c r="B27">
        <v>179</v>
      </c>
      <c r="C27">
        <v>325</v>
      </c>
      <c r="D27">
        <v>451.98833300000001</v>
      </c>
      <c r="E27">
        <v>250</v>
      </c>
      <c r="F27">
        <v>418.67884900000001</v>
      </c>
      <c r="G27">
        <v>179</v>
      </c>
      <c r="H27">
        <v>969.05964200000005</v>
      </c>
      <c r="I27">
        <f>SUM(C27/B27)</f>
        <v>1.8156424581005586</v>
      </c>
      <c r="J27">
        <f t="shared" si="0"/>
        <v>1.3966480446927374</v>
      </c>
      <c r="K27">
        <f t="shared" si="1"/>
        <v>1</v>
      </c>
    </row>
    <row r="28" spans="1:11" x14ac:dyDescent="0.25">
      <c r="A28">
        <v>26</v>
      </c>
      <c r="B28">
        <v>163</v>
      </c>
      <c r="C28">
        <v>276</v>
      </c>
      <c r="D28">
        <v>401.879234</v>
      </c>
      <c r="E28">
        <v>176</v>
      </c>
      <c r="F28">
        <v>435.47665999999998</v>
      </c>
      <c r="G28">
        <v>163</v>
      </c>
      <c r="H28">
        <v>784.83163400000001</v>
      </c>
      <c r="I28">
        <f>SUM(C28/B28)</f>
        <v>1.6932515337423313</v>
      </c>
      <c r="J28">
        <f t="shared" si="0"/>
        <v>1.0797546012269938</v>
      </c>
      <c r="K28">
        <f t="shared" si="1"/>
        <v>1</v>
      </c>
    </row>
    <row r="29" spans="1:11" x14ac:dyDescent="0.25">
      <c r="A29">
        <v>27</v>
      </c>
      <c r="B29">
        <v>226</v>
      </c>
      <c r="C29">
        <v>279</v>
      </c>
      <c r="D29">
        <v>472.30523199999999</v>
      </c>
      <c r="E29">
        <v>355</v>
      </c>
      <c r="F29">
        <v>431.57906500000001</v>
      </c>
      <c r="G29">
        <v>219</v>
      </c>
      <c r="H29">
        <v>697.36020199999996</v>
      </c>
      <c r="I29">
        <f>SUM(C29/B29)</f>
        <v>1.2345132743362832</v>
      </c>
      <c r="J29">
        <f t="shared" si="0"/>
        <v>1.5707964601769913</v>
      </c>
      <c r="K29">
        <f t="shared" si="1"/>
        <v>0.96902654867256632</v>
      </c>
    </row>
    <row r="30" spans="1:11" x14ac:dyDescent="0.25">
      <c r="A30">
        <v>28</v>
      </c>
      <c r="B30">
        <v>141</v>
      </c>
      <c r="C30">
        <v>225</v>
      </c>
      <c r="D30">
        <v>560.18254899999999</v>
      </c>
      <c r="E30">
        <v>128</v>
      </c>
      <c r="F30">
        <v>431.029358</v>
      </c>
      <c r="G30">
        <v>496</v>
      </c>
      <c r="H30">
        <v>991.30758700000001</v>
      </c>
      <c r="I30">
        <f>SUM(C30/B30)</f>
        <v>1.5957446808510638</v>
      </c>
      <c r="J30">
        <f t="shared" si="0"/>
        <v>0.90780141843971629</v>
      </c>
      <c r="K30">
        <f t="shared" si="1"/>
        <v>3.5177304964539009</v>
      </c>
    </row>
    <row r="31" spans="1:11" x14ac:dyDescent="0.25">
      <c r="A31">
        <v>29</v>
      </c>
      <c r="B31">
        <v>204</v>
      </c>
      <c r="C31">
        <v>247</v>
      </c>
      <c r="D31">
        <v>988.76786200000004</v>
      </c>
      <c r="E31">
        <v>253</v>
      </c>
      <c r="F31">
        <v>440.63584300000002</v>
      </c>
      <c r="G31">
        <v>483</v>
      </c>
      <c r="H31">
        <v>50.534844</v>
      </c>
      <c r="I31">
        <f>SUM(C31/B31)</f>
        <v>1.2107843137254901</v>
      </c>
      <c r="J31">
        <f t="shared" si="0"/>
        <v>1.2401960784313726</v>
      </c>
      <c r="K31">
        <f t="shared" si="1"/>
        <v>2.3676470588235294</v>
      </c>
    </row>
    <row r="32" spans="1:11" x14ac:dyDescent="0.25">
      <c r="A32">
        <v>30</v>
      </c>
      <c r="B32">
        <v>185</v>
      </c>
      <c r="C32">
        <v>288</v>
      </c>
      <c r="D32">
        <v>48.279449999999997</v>
      </c>
      <c r="E32">
        <v>287</v>
      </c>
      <c r="F32">
        <v>434.16452299999997</v>
      </c>
      <c r="G32">
        <v>185</v>
      </c>
      <c r="H32">
        <v>43.231591999999999</v>
      </c>
      <c r="I32">
        <f>SUM(C32/B32)</f>
        <v>1.5567567567567568</v>
      </c>
      <c r="J32">
        <f t="shared" si="0"/>
        <v>1.5513513513513513</v>
      </c>
      <c r="K32">
        <f t="shared" si="1"/>
        <v>1</v>
      </c>
    </row>
    <row r="33" spans="1:11" x14ac:dyDescent="0.25">
      <c r="A33">
        <v>31</v>
      </c>
      <c r="B33">
        <v>188</v>
      </c>
      <c r="C33">
        <v>283</v>
      </c>
      <c r="D33">
        <v>380.03657500000003</v>
      </c>
      <c r="E33">
        <v>199</v>
      </c>
      <c r="F33">
        <v>453.19937399999998</v>
      </c>
      <c r="G33">
        <v>493</v>
      </c>
      <c r="H33">
        <v>601.93170799999996</v>
      </c>
      <c r="I33">
        <f>SUM(C33/B33)</f>
        <v>1.5053191489361701</v>
      </c>
      <c r="J33">
        <f t="shared" si="0"/>
        <v>1.0585106382978724</v>
      </c>
      <c r="K33">
        <f t="shared" si="1"/>
        <v>2.6223404255319149</v>
      </c>
    </row>
    <row r="34" spans="1:11" x14ac:dyDescent="0.25">
      <c r="A34">
        <v>32</v>
      </c>
      <c r="B34">
        <v>197</v>
      </c>
      <c r="C34">
        <v>229</v>
      </c>
      <c r="D34">
        <v>856.15154500000006</v>
      </c>
      <c r="E34">
        <v>200</v>
      </c>
      <c r="F34">
        <v>438.48455300000001</v>
      </c>
      <c r="G34">
        <v>197</v>
      </c>
      <c r="H34">
        <v>867.91834600000004</v>
      </c>
      <c r="I34">
        <f>SUM(C34/B34)</f>
        <v>1.1624365482233503</v>
      </c>
      <c r="J34">
        <f t="shared" si="0"/>
        <v>1.015228426395939</v>
      </c>
      <c r="K34">
        <f t="shared" si="1"/>
        <v>1</v>
      </c>
    </row>
    <row r="35" spans="1:11" x14ac:dyDescent="0.25">
      <c r="A35">
        <v>33</v>
      </c>
      <c r="B35">
        <v>232</v>
      </c>
      <c r="C35">
        <v>278</v>
      </c>
      <c r="D35">
        <v>167.61524</v>
      </c>
      <c r="E35">
        <v>327</v>
      </c>
      <c r="F35">
        <v>433.30731800000001</v>
      </c>
      <c r="G35">
        <v>232</v>
      </c>
      <c r="H35">
        <v>451.27344299999999</v>
      </c>
      <c r="I35">
        <f>SUM(C35/B35)</f>
        <v>1.1982758620689655</v>
      </c>
      <c r="J35">
        <f t="shared" si="0"/>
        <v>1.4094827586206897</v>
      </c>
      <c r="K35">
        <f t="shared" si="1"/>
        <v>1</v>
      </c>
    </row>
    <row r="36" spans="1:11" x14ac:dyDescent="0.25">
      <c r="A36">
        <v>34</v>
      </c>
      <c r="B36">
        <v>228</v>
      </c>
      <c r="C36">
        <v>337</v>
      </c>
      <c r="D36">
        <v>211.676357</v>
      </c>
      <c r="E36">
        <v>363</v>
      </c>
      <c r="F36">
        <v>447.977307</v>
      </c>
      <c r="G36">
        <v>228</v>
      </c>
      <c r="H36">
        <v>395.48012599999998</v>
      </c>
      <c r="I36">
        <f>SUM(C36/B36)</f>
        <v>1.4780701754385965</v>
      </c>
      <c r="J36">
        <f t="shared" si="0"/>
        <v>1.5921052631578947</v>
      </c>
      <c r="K36">
        <f t="shared" si="1"/>
        <v>1</v>
      </c>
    </row>
    <row r="37" spans="1:11" x14ac:dyDescent="0.25">
      <c r="A37">
        <v>35</v>
      </c>
      <c r="B37">
        <v>188</v>
      </c>
      <c r="C37">
        <v>278</v>
      </c>
      <c r="D37">
        <v>763.23840399999995</v>
      </c>
      <c r="E37">
        <v>188</v>
      </c>
      <c r="F37">
        <v>429.486447</v>
      </c>
      <c r="G37">
        <v>188</v>
      </c>
      <c r="H37">
        <v>306.29367999999999</v>
      </c>
      <c r="I37">
        <f>SUM(C37/B37)</f>
        <v>1.4787234042553192</v>
      </c>
      <c r="J37">
        <f t="shared" si="0"/>
        <v>1</v>
      </c>
      <c r="K37">
        <f t="shared" si="1"/>
        <v>1</v>
      </c>
    </row>
    <row r="38" spans="1:11" x14ac:dyDescent="0.25">
      <c r="A38">
        <v>36</v>
      </c>
      <c r="B38">
        <v>167</v>
      </c>
      <c r="C38">
        <v>185</v>
      </c>
      <c r="D38">
        <v>8.6325380000000003</v>
      </c>
      <c r="E38">
        <v>167</v>
      </c>
      <c r="F38">
        <v>464.98813899999999</v>
      </c>
      <c r="G38">
        <v>167</v>
      </c>
      <c r="H38">
        <v>807.66388600000005</v>
      </c>
      <c r="I38">
        <f>SUM(C38/B38)</f>
        <v>1.1077844311377245</v>
      </c>
      <c r="J38">
        <f t="shared" si="0"/>
        <v>1</v>
      </c>
      <c r="K38">
        <f t="shared" si="1"/>
        <v>1</v>
      </c>
    </row>
    <row r="39" spans="1:11" x14ac:dyDescent="0.25">
      <c r="A39">
        <v>37</v>
      </c>
      <c r="B39">
        <v>138</v>
      </c>
      <c r="C39">
        <v>258</v>
      </c>
      <c r="D39">
        <v>474.72219799999999</v>
      </c>
      <c r="E39">
        <v>145</v>
      </c>
      <c r="F39">
        <v>410.54155900000001</v>
      </c>
      <c r="G39">
        <v>140</v>
      </c>
      <c r="H39">
        <v>555.89531499999998</v>
      </c>
      <c r="I39">
        <f>SUM(C39/B39)</f>
        <v>1.8695652173913044</v>
      </c>
      <c r="J39">
        <f t="shared" si="0"/>
        <v>1.0507246376811594</v>
      </c>
      <c r="K39">
        <f t="shared" si="1"/>
        <v>1.0144927536231885</v>
      </c>
    </row>
    <row r="40" spans="1:11" x14ac:dyDescent="0.25">
      <c r="A40">
        <v>38</v>
      </c>
      <c r="B40">
        <v>217</v>
      </c>
      <c r="C40">
        <v>245</v>
      </c>
      <c r="D40">
        <v>547.95209299999999</v>
      </c>
      <c r="E40">
        <v>275</v>
      </c>
      <c r="F40">
        <v>443.08349800000002</v>
      </c>
      <c r="G40">
        <v>215</v>
      </c>
      <c r="H40">
        <v>143.96188699999999</v>
      </c>
      <c r="I40">
        <f>SUM(C40/B40)</f>
        <v>1.1290322580645162</v>
      </c>
      <c r="J40">
        <f t="shared" si="0"/>
        <v>1.2672811059907834</v>
      </c>
      <c r="K40">
        <f t="shared" si="1"/>
        <v>0.99078341013824889</v>
      </c>
    </row>
    <row r="41" spans="1:11" x14ac:dyDescent="0.25">
      <c r="A41">
        <v>39</v>
      </c>
      <c r="B41">
        <v>155</v>
      </c>
      <c r="C41">
        <v>168</v>
      </c>
      <c r="D41">
        <v>764.36008300000003</v>
      </c>
      <c r="E41">
        <v>131</v>
      </c>
      <c r="F41">
        <v>452.61175500000002</v>
      </c>
      <c r="G41">
        <v>131</v>
      </c>
      <c r="H41">
        <v>44.785936</v>
      </c>
      <c r="I41">
        <f>SUM(C41/B41)</f>
        <v>1.0838709677419356</v>
      </c>
      <c r="J41">
        <f t="shared" si="0"/>
        <v>0.84516129032258069</v>
      </c>
      <c r="K41">
        <f t="shared" si="1"/>
        <v>0.84516129032258069</v>
      </c>
    </row>
    <row r="42" spans="1:11" x14ac:dyDescent="0.25">
      <c r="A42">
        <v>40</v>
      </c>
      <c r="B42">
        <v>184</v>
      </c>
      <c r="C42">
        <v>259</v>
      </c>
      <c r="D42">
        <v>358.52067099999999</v>
      </c>
      <c r="E42">
        <v>305</v>
      </c>
      <c r="F42">
        <v>434.23492900000002</v>
      </c>
      <c r="G42">
        <v>179</v>
      </c>
      <c r="H42">
        <v>579.97802300000001</v>
      </c>
      <c r="I42">
        <f>SUM(C42/B42)</f>
        <v>1.4076086956521738</v>
      </c>
      <c r="J42">
        <f t="shared" si="0"/>
        <v>1.6576086956521738</v>
      </c>
      <c r="K42">
        <f t="shared" si="1"/>
        <v>0.97282608695652173</v>
      </c>
    </row>
    <row r="43" spans="1:11" x14ac:dyDescent="0.25">
      <c r="A43">
        <v>41</v>
      </c>
      <c r="B43">
        <v>212</v>
      </c>
      <c r="C43">
        <v>353</v>
      </c>
      <c r="D43">
        <v>57.799281999999998</v>
      </c>
      <c r="E43">
        <v>286</v>
      </c>
      <c r="F43">
        <v>484.71260599999999</v>
      </c>
      <c r="G43">
        <v>201</v>
      </c>
      <c r="H43">
        <v>257.06435399999998</v>
      </c>
      <c r="I43">
        <f>SUM(C43/B43)</f>
        <v>1.6650943396226414</v>
      </c>
      <c r="J43">
        <f t="shared" si="0"/>
        <v>1.3490566037735849</v>
      </c>
      <c r="K43">
        <f t="shared" si="1"/>
        <v>0.94811320754716977</v>
      </c>
    </row>
    <row r="44" spans="1:11" x14ac:dyDescent="0.25">
      <c r="A44">
        <v>42</v>
      </c>
      <c r="B44">
        <v>144</v>
      </c>
      <c r="C44">
        <v>258</v>
      </c>
      <c r="D44">
        <v>931.04079100000001</v>
      </c>
      <c r="E44">
        <v>403</v>
      </c>
      <c r="F44">
        <v>430.76578699999999</v>
      </c>
      <c r="G44">
        <v>144</v>
      </c>
      <c r="H44">
        <v>168.06926799999999</v>
      </c>
      <c r="I44">
        <f>SUM(C44/B44)</f>
        <v>1.7916666666666667</v>
      </c>
      <c r="J44">
        <f t="shared" si="0"/>
        <v>2.7986111111111112</v>
      </c>
      <c r="K44">
        <f t="shared" si="1"/>
        <v>1</v>
      </c>
    </row>
    <row r="45" spans="1:11" x14ac:dyDescent="0.25">
      <c r="A45">
        <v>43</v>
      </c>
      <c r="B45">
        <v>129</v>
      </c>
      <c r="C45">
        <v>175</v>
      </c>
      <c r="D45">
        <v>407.40970299999998</v>
      </c>
      <c r="E45">
        <v>201</v>
      </c>
      <c r="F45">
        <v>434.67331100000001</v>
      </c>
      <c r="G45">
        <v>127</v>
      </c>
      <c r="H45">
        <v>85.030696000000006</v>
      </c>
      <c r="I45">
        <f>SUM(C45/B45)</f>
        <v>1.3565891472868217</v>
      </c>
      <c r="J45">
        <f t="shared" si="0"/>
        <v>1.558139534883721</v>
      </c>
      <c r="K45">
        <f t="shared" si="1"/>
        <v>0.98449612403100772</v>
      </c>
    </row>
    <row r="46" spans="1:11" x14ac:dyDescent="0.25">
      <c r="A46">
        <v>44</v>
      </c>
      <c r="B46">
        <v>224</v>
      </c>
      <c r="C46">
        <v>248</v>
      </c>
      <c r="D46">
        <v>347.714879</v>
      </c>
      <c r="E46">
        <v>224</v>
      </c>
      <c r="F46">
        <v>432.17480599999999</v>
      </c>
      <c r="G46">
        <v>224</v>
      </c>
      <c r="H46">
        <v>772.54822200000001</v>
      </c>
      <c r="I46">
        <f>SUM(C46/B46)</f>
        <v>1.1071428571428572</v>
      </c>
      <c r="J46">
        <f t="shared" si="0"/>
        <v>1</v>
      </c>
      <c r="K46">
        <f t="shared" si="1"/>
        <v>1</v>
      </c>
    </row>
    <row r="47" spans="1:11" x14ac:dyDescent="0.25">
      <c r="A47">
        <v>45</v>
      </c>
      <c r="B47">
        <v>166</v>
      </c>
      <c r="C47">
        <v>349</v>
      </c>
      <c r="D47">
        <v>365.81158699999997</v>
      </c>
      <c r="E47">
        <v>192</v>
      </c>
      <c r="F47">
        <v>426.12772699999999</v>
      </c>
      <c r="G47">
        <v>166</v>
      </c>
      <c r="H47">
        <v>699.12907299999995</v>
      </c>
      <c r="I47">
        <f>SUM(C47/B47)</f>
        <v>2.1024096385542168</v>
      </c>
      <c r="J47">
        <f t="shared" si="0"/>
        <v>1.1566265060240963</v>
      </c>
      <c r="K47">
        <f t="shared" si="1"/>
        <v>1</v>
      </c>
    </row>
    <row r="48" spans="1:11" x14ac:dyDescent="0.25">
      <c r="A48">
        <v>46</v>
      </c>
      <c r="B48">
        <v>138</v>
      </c>
      <c r="C48">
        <v>191</v>
      </c>
      <c r="D48">
        <v>365.44872600000002</v>
      </c>
      <c r="E48">
        <v>186</v>
      </c>
      <c r="F48">
        <v>447.693577</v>
      </c>
      <c r="G48">
        <v>549</v>
      </c>
      <c r="H48">
        <v>135.65339599999999</v>
      </c>
      <c r="I48">
        <f>SUM(C48/B48)</f>
        <v>1.3840579710144927</v>
      </c>
      <c r="J48">
        <f t="shared" si="0"/>
        <v>1.3478260869565217</v>
      </c>
      <c r="K48">
        <f t="shared" si="1"/>
        <v>3.9782608695652173</v>
      </c>
    </row>
    <row r="49" spans="1:11" x14ac:dyDescent="0.25">
      <c r="A49">
        <v>47</v>
      </c>
      <c r="B49">
        <v>135</v>
      </c>
      <c r="C49">
        <v>184</v>
      </c>
      <c r="D49">
        <v>373.27009299999997</v>
      </c>
      <c r="E49">
        <v>228</v>
      </c>
      <c r="F49">
        <v>424.66123900000002</v>
      </c>
      <c r="G49">
        <v>134</v>
      </c>
      <c r="H49">
        <v>132.32777300000001</v>
      </c>
      <c r="I49">
        <f>SUM(C49/B49)</f>
        <v>1.3629629629629629</v>
      </c>
      <c r="J49">
        <f t="shared" si="0"/>
        <v>1.6888888888888889</v>
      </c>
      <c r="K49">
        <f t="shared" si="1"/>
        <v>0.99259259259259258</v>
      </c>
    </row>
    <row r="50" spans="1:11" x14ac:dyDescent="0.25">
      <c r="A50">
        <v>48</v>
      </c>
      <c r="B50">
        <v>149</v>
      </c>
      <c r="C50">
        <v>210</v>
      </c>
      <c r="D50">
        <v>360.90454099999999</v>
      </c>
      <c r="E50">
        <v>149</v>
      </c>
      <c r="F50">
        <v>435.66471000000001</v>
      </c>
      <c r="G50">
        <v>149</v>
      </c>
      <c r="H50">
        <v>551.92821800000002</v>
      </c>
      <c r="I50">
        <f>SUM(C50/B50)</f>
        <v>1.4093959731543624</v>
      </c>
      <c r="J50">
        <f t="shared" si="0"/>
        <v>1</v>
      </c>
      <c r="K50">
        <f t="shared" si="1"/>
        <v>1</v>
      </c>
    </row>
    <row r="51" spans="1:11" x14ac:dyDescent="0.25">
      <c r="A51">
        <v>49</v>
      </c>
      <c r="B51">
        <v>171</v>
      </c>
      <c r="C51">
        <v>317</v>
      </c>
      <c r="D51">
        <v>338.75769200000002</v>
      </c>
      <c r="E51">
        <v>272</v>
      </c>
      <c r="F51">
        <v>433.38705099999999</v>
      </c>
      <c r="G51">
        <v>171</v>
      </c>
      <c r="H51">
        <v>424.13620500000002</v>
      </c>
      <c r="I51">
        <f>SUM(C51/B51)</f>
        <v>1.8538011695906433</v>
      </c>
      <c r="J51">
        <f t="shared" si="0"/>
        <v>1.5906432748538011</v>
      </c>
      <c r="K51">
        <f t="shared" si="1"/>
        <v>1</v>
      </c>
    </row>
    <row r="52" spans="1:11" x14ac:dyDescent="0.25">
      <c r="A52">
        <v>50</v>
      </c>
      <c r="B52">
        <v>207</v>
      </c>
      <c r="C52">
        <v>345</v>
      </c>
      <c r="D52">
        <v>308.86981200000002</v>
      </c>
      <c r="E52">
        <v>278</v>
      </c>
      <c r="F52">
        <v>464.92976900000002</v>
      </c>
      <c r="G52">
        <v>200</v>
      </c>
      <c r="H52">
        <v>754.66634299999998</v>
      </c>
      <c r="I52">
        <f>SUM(C52/B52)</f>
        <v>1.6666666666666667</v>
      </c>
      <c r="J52">
        <f t="shared" si="0"/>
        <v>1.3429951690821256</v>
      </c>
      <c r="K52">
        <f t="shared" si="1"/>
        <v>0.96618357487922701</v>
      </c>
    </row>
    <row r="53" spans="1:11" x14ac:dyDescent="0.25">
      <c r="A53">
        <v>51</v>
      </c>
      <c r="B53">
        <v>151</v>
      </c>
      <c r="C53">
        <v>216</v>
      </c>
      <c r="D53">
        <v>414.39071300000001</v>
      </c>
      <c r="E53">
        <v>234</v>
      </c>
      <c r="F53">
        <v>458.945875</v>
      </c>
      <c r="G53">
        <v>151</v>
      </c>
      <c r="H53">
        <v>427.00479100000001</v>
      </c>
      <c r="I53">
        <f>SUM(C53/B53)</f>
        <v>1.4304635761589404</v>
      </c>
      <c r="J53">
        <f t="shared" si="0"/>
        <v>1.5496688741721854</v>
      </c>
      <c r="K53">
        <f t="shared" si="1"/>
        <v>1</v>
      </c>
    </row>
    <row r="54" spans="1:11" x14ac:dyDescent="0.25">
      <c r="A54">
        <v>52</v>
      </c>
      <c r="B54">
        <v>140</v>
      </c>
      <c r="C54">
        <v>231</v>
      </c>
      <c r="D54">
        <v>341.03565200000003</v>
      </c>
      <c r="E54">
        <v>173</v>
      </c>
      <c r="F54">
        <v>421.620249</v>
      </c>
      <c r="G54">
        <v>471</v>
      </c>
      <c r="H54">
        <v>961.58849999999995</v>
      </c>
      <c r="I54">
        <f>SUM(C54/B54)</f>
        <v>1.65</v>
      </c>
      <c r="J54">
        <f t="shared" si="0"/>
        <v>1.2357142857142858</v>
      </c>
      <c r="K54">
        <f t="shared" si="1"/>
        <v>3.3642857142857143</v>
      </c>
    </row>
    <row r="55" spans="1:11" x14ac:dyDescent="0.25">
      <c r="A55">
        <v>53</v>
      </c>
      <c r="B55">
        <v>166</v>
      </c>
      <c r="C55">
        <v>168</v>
      </c>
      <c r="D55">
        <v>398.95077199999997</v>
      </c>
      <c r="E55">
        <v>221</v>
      </c>
      <c r="F55">
        <v>455.79415999999998</v>
      </c>
      <c r="G55">
        <v>166</v>
      </c>
      <c r="H55">
        <v>420.18354900000003</v>
      </c>
      <c r="I55">
        <f>SUM(C55/B55)</f>
        <v>1.0120481927710843</v>
      </c>
      <c r="J55">
        <f t="shared" si="0"/>
        <v>1.3313253012048192</v>
      </c>
      <c r="K55">
        <f t="shared" si="1"/>
        <v>1</v>
      </c>
    </row>
    <row r="56" spans="1:11" x14ac:dyDescent="0.25">
      <c r="A56">
        <v>54</v>
      </c>
      <c r="B56">
        <v>210</v>
      </c>
      <c r="C56">
        <v>329</v>
      </c>
      <c r="D56">
        <v>356.88538999999997</v>
      </c>
      <c r="E56">
        <v>210</v>
      </c>
      <c r="F56">
        <v>443.91212200000001</v>
      </c>
      <c r="G56">
        <v>210</v>
      </c>
      <c r="H56">
        <v>256.69758100000001</v>
      </c>
      <c r="I56">
        <f>SUM(C56/B56)</f>
        <v>1.5666666666666667</v>
      </c>
      <c r="J56">
        <f t="shared" si="0"/>
        <v>1</v>
      </c>
      <c r="K56">
        <f t="shared" si="1"/>
        <v>1</v>
      </c>
    </row>
    <row r="57" spans="1:11" x14ac:dyDescent="0.25">
      <c r="A57">
        <v>55</v>
      </c>
      <c r="B57">
        <v>202</v>
      </c>
      <c r="C57">
        <v>258</v>
      </c>
      <c r="D57">
        <v>367.28439300000002</v>
      </c>
      <c r="E57">
        <v>202</v>
      </c>
      <c r="F57">
        <v>455.57903099999999</v>
      </c>
      <c r="G57">
        <v>201</v>
      </c>
      <c r="H57">
        <v>807.53571099999999</v>
      </c>
      <c r="I57">
        <f>SUM(C57/B57)</f>
        <v>1.2772277227722773</v>
      </c>
      <c r="J57">
        <f t="shared" si="0"/>
        <v>1</v>
      </c>
      <c r="K57">
        <f t="shared" si="1"/>
        <v>0.99504950495049505</v>
      </c>
    </row>
    <row r="58" spans="1:11" x14ac:dyDescent="0.25">
      <c r="A58">
        <v>56</v>
      </c>
      <c r="B58">
        <v>219</v>
      </c>
      <c r="C58">
        <v>410</v>
      </c>
      <c r="D58">
        <v>379.70259800000002</v>
      </c>
      <c r="E58">
        <v>526</v>
      </c>
      <c r="F58">
        <v>460.270647</v>
      </c>
      <c r="G58">
        <v>219</v>
      </c>
      <c r="H58">
        <v>233.422133</v>
      </c>
      <c r="I58">
        <f>SUM(C58/B58)</f>
        <v>1.8721461187214612</v>
      </c>
      <c r="J58">
        <f t="shared" si="0"/>
        <v>2.4018264840182648</v>
      </c>
      <c r="K58">
        <f t="shared" si="1"/>
        <v>1</v>
      </c>
    </row>
    <row r="59" spans="1:11" x14ac:dyDescent="0.25">
      <c r="A59">
        <v>57</v>
      </c>
      <c r="B59">
        <v>225</v>
      </c>
      <c r="C59">
        <v>375</v>
      </c>
      <c r="D59">
        <v>365.90485899999999</v>
      </c>
      <c r="E59">
        <v>223</v>
      </c>
      <c r="F59">
        <v>443.61394899999999</v>
      </c>
      <c r="G59">
        <v>222</v>
      </c>
      <c r="H59">
        <v>567.95697900000005</v>
      </c>
      <c r="I59">
        <f>SUM(C59/B59)</f>
        <v>1.6666666666666667</v>
      </c>
      <c r="J59">
        <f t="shared" si="0"/>
        <v>0.99111111111111116</v>
      </c>
      <c r="K59">
        <f t="shared" si="1"/>
        <v>0.98666666666666669</v>
      </c>
    </row>
    <row r="60" spans="1:11" x14ac:dyDescent="0.25">
      <c r="A60">
        <v>58</v>
      </c>
      <c r="B60">
        <v>137</v>
      </c>
      <c r="C60">
        <v>223</v>
      </c>
      <c r="D60">
        <v>403.91799400000002</v>
      </c>
      <c r="E60">
        <v>137</v>
      </c>
      <c r="F60">
        <v>439.78916800000002</v>
      </c>
      <c r="G60">
        <v>137</v>
      </c>
      <c r="H60">
        <v>845.78503799999999</v>
      </c>
      <c r="I60">
        <f>SUM(C60/B60)</f>
        <v>1.6277372262773722</v>
      </c>
      <c r="J60">
        <f t="shared" si="0"/>
        <v>1</v>
      </c>
      <c r="K60">
        <f t="shared" si="1"/>
        <v>1</v>
      </c>
    </row>
    <row r="61" spans="1:11" x14ac:dyDescent="0.25">
      <c r="A61">
        <v>59</v>
      </c>
      <c r="B61">
        <v>128</v>
      </c>
      <c r="C61">
        <v>187</v>
      </c>
      <c r="D61">
        <v>404.72675900000002</v>
      </c>
      <c r="E61">
        <v>143</v>
      </c>
      <c r="F61">
        <v>455.86817600000001</v>
      </c>
      <c r="G61">
        <v>127</v>
      </c>
      <c r="H61">
        <v>615.28805599999998</v>
      </c>
      <c r="I61">
        <f>SUM(C61/B61)</f>
        <v>1.4609375</v>
      </c>
      <c r="J61">
        <f t="shared" si="0"/>
        <v>1.1171875</v>
      </c>
      <c r="K61">
        <f t="shared" si="1"/>
        <v>0.9921875</v>
      </c>
    </row>
    <row r="62" spans="1:11" x14ac:dyDescent="0.25">
      <c r="A62">
        <v>60</v>
      </c>
      <c r="B62">
        <v>129</v>
      </c>
      <c r="C62">
        <v>266</v>
      </c>
      <c r="D62">
        <v>339.69734</v>
      </c>
      <c r="E62">
        <v>274</v>
      </c>
      <c r="F62">
        <v>429.30982999999998</v>
      </c>
      <c r="G62">
        <v>129</v>
      </c>
      <c r="H62">
        <v>175.24133499999999</v>
      </c>
      <c r="I62">
        <f>SUM(C62/B62)</f>
        <v>2.0620155038759691</v>
      </c>
      <c r="J62">
        <f t="shared" si="0"/>
        <v>2.1240310077519382</v>
      </c>
      <c r="K62">
        <f t="shared" si="1"/>
        <v>1</v>
      </c>
    </row>
    <row r="63" spans="1:11" x14ac:dyDescent="0.25">
      <c r="A63">
        <v>61</v>
      </c>
      <c r="B63">
        <v>114</v>
      </c>
      <c r="C63">
        <v>206</v>
      </c>
      <c r="D63">
        <v>358.66930500000001</v>
      </c>
      <c r="E63">
        <v>114</v>
      </c>
      <c r="F63">
        <v>466.601156</v>
      </c>
      <c r="G63">
        <v>114</v>
      </c>
      <c r="H63">
        <v>341.92114099999998</v>
      </c>
      <c r="I63">
        <f>SUM(C63/B63)</f>
        <v>1.8070175438596492</v>
      </c>
      <c r="J63">
        <f t="shared" si="0"/>
        <v>1</v>
      </c>
      <c r="K63">
        <f t="shared" si="1"/>
        <v>1</v>
      </c>
    </row>
    <row r="64" spans="1:11" x14ac:dyDescent="0.25">
      <c r="A64">
        <v>62</v>
      </c>
      <c r="B64">
        <v>220</v>
      </c>
      <c r="C64">
        <v>294</v>
      </c>
      <c r="D64">
        <v>344.30982399999999</v>
      </c>
      <c r="E64">
        <v>313</v>
      </c>
      <c r="F64">
        <v>439.74012399999998</v>
      </c>
      <c r="G64">
        <v>220</v>
      </c>
      <c r="H64">
        <v>201.81953999999999</v>
      </c>
      <c r="I64">
        <f>SUM(C64/B64)</f>
        <v>1.3363636363636364</v>
      </c>
      <c r="J64">
        <f t="shared" si="0"/>
        <v>1.4227272727272726</v>
      </c>
      <c r="K64">
        <f t="shared" si="1"/>
        <v>1</v>
      </c>
    </row>
    <row r="65" spans="1:11" x14ac:dyDescent="0.25">
      <c r="A65">
        <v>63</v>
      </c>
      <c r="B65">
        <v>127</v>
      </c>
      <c r="C65">
        <v>191</v>
      </c>
      <c r="D65">
        <v>358.17044700000002</v>
      </c>
      <c r="E65">
        <v>127</v>
      </c>
      <c r="F65">
        <v>461.61106599999999</v>
      </c>
      <c r="G65">
        <v>127</v>
      </c>
      <c r="H65">
        <v>909.04829400000006</v>
      </c>
      <c r="I65">
        <f>SUM(C65/B65)</f>
        <v>1.5039370078740157</v>
      </c>
      <c r="J65">
        <f t="shared" si="0"/>
        <v>1</v>
      </c>
      <c r="K65">
        <f t="shared" si="1"/>
        <v>1</v>
      </c>
    </row>
    <row r="66" spans="1:11" x14ac:dyDescent="0.25">
      <c r="A66">
        <v>64</v>
      </c>
      <c r="B66">
        <v>139</v>
      </c>
      <c r="C66">
        <v>232</v>
      </c>
      <c r="D66">
        <v>626.20968600000003</v>
      </c>
      <c r="E66">
        <v>241</v>
      </c>
      <c r="F66">
        <v>440.714674</v>
      </c>
      <c r="G66">
        <v>139</v>
      </c>
      <c r="H66">
        <v>908.54973600000005</v>
      </c>
      <c r="I66">
        <f>SUM(C66/B66)</f>
        <v>1.6690647482014389</v>
      </c>
      <c r="J66">
        <f t="shared" si="0"/>
        <v>1.7338129496402879</v>
      </c>
      <c r="K66">
        <f t="shared" si="1"/>
        <v>1</v>
      </c>
    </row>
    <row r="67" spans="1:11" x14ac:dyDescent="0.25">
      <c r="A67">
        <v>65</v>
      </c>
      <c r="B67">
        <v>222</v>
      </c>
      <c r="C67">
        <v>459</v>
      </c>
      <c r="D67">
        <v>384.87863099999998</v>
      </c>
      <c r="E67">
        <v>210</v>
      </c>
      <c r="F67">
        <v>429.660957</v>
      </c>
      <c r="G67">
        <v>210</v>
      </c>
      <c r="H67">
        <v>407.99491399999999</v>
      </c>
      <c r="I67">
        <f>SUM(C67/B67)</f>
        <v>2.0675675675675675</v>
      </c>
      <c r="J67">
        <f t="shared" ref="J67:J101" si="2">SUM(E67/B67)</f>
        <v>0.94594594594594594</v>
      </c>
      <c r="K67">
        <f t="shared" ref="K67:K101" si="3">SUM(G67/B67)</f>
        <v>0.94594594594594594</v>
      </c>
    </row>
    <row r="68" spans="1:11" x14ac:dyDescent="0.25">
      <c r="A68">
        <v>66</v>
      </c>
      <c r="B68">
        <v>149</v>
      </c>
      <c r="C68">
        <v>255</v>
      </c>
      <c r="D68">
        <v>498.46220499999998</v>
      </c>
      <c r="E68">
        <v>180</v>
      </c>
      <c r="F68">
        <v>461.70163100000002</v>
      </c>
      <c r="G68">
        <v>149</v>
      </c>
      <c r="H68">
        <v>55.892307000000002</v>
      </c>
      <c r="I68">
        <f>SUM(C68/B68)</f>
        <v>1.7114093959731544</v>
      </c>
      <c r="J68">
        <f t="shared" si="2"/>
        <v>1.2080536912751678</v>
      </c>
      <c r="K68">
        <f t="shared" si="3"/>
        <v>1</v>
      </c>
    </row>
    <row r="69" spans="1:11" x14ac:dyDescent="0.25">
      <c r="A69">
        <v>67</v>
      </c>
      <c r="B69">
        <v>185</v>
      </c>
      <c r="C69">
        <v>283</v>
      </c>
      <c r="D69">
        <v>522.25426300000004</v>
      </c>
      <c r="E69">
        <v>211</v>
      </c>
      <c r="F69">
        <v>431.959677</v>
      </c>
      <c r="G69">
        <v>185</v>
      </c>
      <c r="H69">
        <v>100.02503299999999</v>
      </c>
      <c r="I69">
        <f>SUM(C69/B69)</f>
        <v>1.5297297297297296</v>
      </c>
      <c r="J69">
        <f t="shared" si="2"/>
        <v>1.1405405405405404</v>
      </c>
      <c r="K69">
        <f t="shared" si="3"/>
        <v>1</v>
      </c>
    </row>
    <row r="70" spans="1:11" x14ac:dyDescent="0.25">
      <c r="A70">
        <v>68</v>
      </c>
      <c r="B70">
        <v>172</v>
      </c>
      <c r="C70">
        <v>189</v>
      </c>
      <c r="D70">
        <v>372.14630699999998</v>
      </c>
      <c r="E70">
        <v>172</v>
      </c>
      <c r="F70">
        <v>466.76483400000001</v>
      </c>
      <c r="G70">
        <v>172</v>
      </c>
      <c r="H70">
        <v>283.726202</v>
      </c>
      <c r="I70">
        <f>SUM(C70/B70)</f>
        <v>1.0988372093023255</v>
      </c>
      <c r="J70">
        <f t="shared" si="2"/>
        <v>1</v>
      </c>
      <c r="K70">
        <f t="shared" si="3"/>
        <v>1</v>
      </c>
    </row>
    <row r="71" spans="1:11" x14ac:dyDescent="0.25">
      <c r="A71">
        <v>69</v>
      </c>
      <c r="B71">
        <v>162</v>
      </c>
      <c r="C71">
        <v>211</v>
      </c>
      <c r="D71">
        <v>998.97068999999999</v>
      </c>
      <c r="E71">
        <v>224</v>
      </c>
      <c r="F71">
        <v>451.38476800000001</v>
      </c>
      <c r="G71">
        <v>162</v>
      </c>
      <c r="H71">
        <v>846.04078500000003</v>
      </c>
      <c r="I71">
        <f>SUM(C71/B71)</f>
        <v>1.3024691358024691</v>
      </c>
      <c r="J71">
        <f t="shared" si="2"/>
        <v>1.382716049382716</v>
      </c>
      <c r="K71">
        <f t="shared" si="3"/>
        <v>1</v>
      </c>
    </row>
    <row r="72" spans="1:11" x14ac:dyDescent="0.25">
      <c r="A72">
        <v>70</v>
      </c>
      <c r="B72">
        <v>205</v>
      </c>
      <c r="C72">
        <v>296</v>
      </c>
      <c r="D72">
        <v>258.74115599999999</v>
      </c>
      <c r="E72">
        <v>282</v>
      </c>
      <c r="F72">
        <v>437.336095</v>
      </c>
      <c r="G72">
        <v>205</v>
      </c>
      <c r="H72">
        <v>734.97948599999995</v>
      </c>
      <c r="I72">
        <f>SUM(C72/B72)</f>
        <v>1.4439024390243902</v>
      </c>
      <c r="J72">
        <f t="shared" si="2"/>
        <v>1.3756097560975609</v>
      </c>
      <c r="K72">
        <f t="shared" si="3"/>
        <v>1</v>
      </c>
    </row>
    <row r="73" spans="1:11" x14ac:dyDescent="0.25">
      <c r="A73">
        <v>71</v>
      </c>
      <c r="B73">
        <v>135</v>
      </c>
      <c r="C73">
        <v>311</v>
      </c>
      <c r="D73">
        <v>898.36465899999996</v>
      </c>
      <c r="E73">
        <v>135</v>
      </c>
      <c r="F73">
        <v>472.44062700000001</v>
      </c>
      <c r="G73">
        <v>135</v>
      </c>
      <c r="H73">
        <v>152.96811700000001</v>
      </c>
      <c r="I73">
        <f>SUM(C73/B73)</f>
        <v>2.3037037037037038</v>
      </c>
      <c r="J73">
        <f t="shared" si="2"/>
        <v>1</v>
      </c>
      <c r="K73">
        <f t="shared" si="3"/>
        <v>1</v>
      </c>
    </row>
    <row r="74" spans="1:11" x14ac:dyDescent="0.25">
      <c r="A74">
        <v>72</v>
      </c>
      <c r="B74">
        <v>161</v>
      </c>
      <c r="C74">
        <v>214</v>
      </c>
      <c r="D74">
        <v>426.761079</v>
      </c>
      <c r="E74">
        <v>219</v>
      </c>
      <c r="F74">
        <v>445.21914199999998</v>
      </c>
      <c r="G74">
        <v>161</v>
      </c>
      <c r="H74">
        <v>400.40432199999998</v>
      </c>
      <c r="I74">
        <f>SUM(C74/B74)</f>
        <v>1.329192546583851</v>
      </c>
      <c r="J74">
        <f t="shared" si="2"/>
        <v>1.360248447204969</v>
      </c>
      <c r="K74">
        <f t="shared" si="3"/>
        <v>1</v>
      </c>
    </row>
    <row r="75" spans="1:11" x14ac:dyDescent="0.25">
      <c r="A75">
        <v>73</v>
      </c>
      <c r="B75">
        <v>187</v>
      </c>
      <c r="C75">
        <v>272</v>
      </c>
      <c r="D75">
        <v>940.10268499999995</v>
      </c>
      <c r="E75">
        <v>214</v>
      </c>
      <c r="F75">
        <v>480.75182599999999</v>
      </c>
      <c r="G75">
        <v>187</v>
      </c>
      <c r="H75">
        <v>383.187387</v>
      </c>
      <c r="I75">
        <f>SUM(C75/B75)</f>
        <v>1.4545454545454546</v>
      </c>
      <c r="J75">
        <f t="shared" si="2"/>
        <v>1.1443850267379678</v>
      </c>
      <c r="K75">
        <f t="shared" si="3"/>
        <v>1</v>
      </c>
    </row>
    <row r="76" spans="1:11" x14ac:dyDescent="0.25">
      <c r="A76">
        <v>74</v>
      </c>
      <c r="B76">
        <v>171</v>
      </c>
      <c r="C76">
        <v>331</v>
      </c>
      <c r="D76">
        <v>701.38236099999995</v>
      </c>
      <c r="E76">
        <v>171</v>
      </c>
      <c r="F76">
        <v>433.47671300000002</v>
      </c>
      <c r="G76">
        <v>171</v>
      </c>
      <c r="H76">
        <v>795.53693199999998</v>
      </c>
      <c r="I76">
        <f>SUM(C76/B76)</f>
        <v>1.935672514619883</v>
      </c>
      <c r="J76">
        <f t="shared" si="2"/>
        <v>1</v>
      </c>
      <c r="K76">
        <f t="shared" si="3"/>
        <v>1</v>
      </c>
    </row>
    <row r="77" spans="1:11" x14ac:dyDescent="0.25">
      <c r="A77">
        <v>75</v>
      </c>
      <c r="B77">
        <v>151</v>
      </c>
      <c r="C77">
        <v>278</v>
      </c>
      <c r="D77">
        <v>607.03282100000001</v>
      </c>
      <c r="E77">
        <v>166</v>
      </c>
      <c r="F77">
        <v>434.107958</v>
      </c>
      <c r="G77">
        <v>151</v>
      </c>
      <c r="H77">
        <v>942.23652200000004</v>
      </c>
      <c r="I77">
        <f>SUM(C77/B77)</f>
        <v>1.8410596026490067</v>
      </c>
      <c r="J77">
        <f t="shared" si="2"/>
        <v>1.0993377483443709</v>
      </c>
      <c r="K77">
        <f t="shared" si="3"/>
        <v>1</v>
      </c>
    </row>
    <row r="78" spans="1:11" x14ac:dyDescent="0.25">
      <c r="A78">
        <v>76</v>
      </c>
      <c r="B78">
        <v>156</v>
      </c>
      <c r="C78">
        <v>233</v>
      </c>
      <c r="D78">
        <v>970.98015699999996</v>
      </c>
      <c r="E78">
        <v>184</v>
      </c>
      <c r="F78">
        <v>448.010403</v>
      </c>
      <c r="G78">
        <v>156</v>
      </c>
      <c r="H78">
        <v>35.450242000000003</v>
      </c>
      <c r="I78">
        <f>SUM(C78/B78)</f>
        <v>1.4935897435897436</v>
      </c>
      <c r="J78">
        <f t="shared" si="2"/>
        <v>1.1794871794871795</v>
      </c>
      <c r="K78">
        <f t="shared" si="3"/>
        <v>1</v>
      </c>
    </row>
    <row r="79" spans="1:11" x14ac:dyDescent="0.25">
      <c r="A79">
        <v>77</v>
      </c>
      <c r="B79">
        <v>213</v>
      </c>
      <c r="C79">
        <v>251</v>
      </c>
      <c r="D79">
        <v>272.09870799999999</v>
      </c>
      <c r="E79">
        <v>245</v>
      </c>
      <c r="F79">
        <v>450.21946200000002</v>
      </c>
      <c r="G79">
        <v>206</v>
      </c>
      <c r="H79">
        <v>987.16898700000002</v>
      </c>
      <c r="I79">
        <f>SUM(C79/B79)</f>
        <v>1.1784037558685445</v>
      </c>
      <c r="J79">
        <f t="shared" si="2"/>
        <v>1.1502347417840375</v>
      </c>
      <c r="K79">
        <f t="shared" si="3"/>
        <v>0.96713615023474175</v>
      </c>
    </row>
    <row r="80" spans="1:11" x14ac:dyDescent="0.25">
      <c r="A80">
        <v>78</v>
      </c>
      <c r="B80">
        <v>137</v>
      </c>
      <c r="C80">
        <v>167</v>
      </c>
      <c r="D80">
        <v>866.57642299999998</v>
      </c>
      <c r="E80">
        <v>166</v>
      </c>
      <c r="F80">
        <v>448.41689100000002</v>
      </c>
      <c r="G80">
        <v>137</v>
      </c>
      <c r="H80">
        <v>489.668093</v>
      </c>
      <c r="I80">
        <f>SUM(C80/B80)</f>
        <v>1.218978102189781</v>
      </c>
      <c r="J80">
        <f t="shared" si="2"/>
        <v>1.2116788321167884</v>
      </c>
      <c r="K80">
        <f t="shared" si="3"/>
        <v>1</v>
      </c>
    </row>
    <row r="81" spans="1:11" x14ac:dyDescent="0.25">
      <c r="A81">
        <v>79</v>
      </c>
      <c r="B81">
        <v>187</v>
      </c>
      <c r="C81">
        <v>263</v>
      </c>
      <c r="D81">
        <v>406.77003200000001</v>
      </c>
      <c r="E81">
        <v>276</v>
      </c>
      <c r="F81">
        <v>421.93527</v>
      </c>
      <c r="G81">
        <v>187</v>
      </c>
      <c r="H81">
        <v>978.90923899999996</v>
      </c>
      <c r="I81">
        <f>SUM(C81/B81)</f>
        <v>1.4064171122994653</v>
      </c>
      <c r="J81">
        <f t="shared" si="2"/>
        <v>1.4759358288770053</v>
      </c>
      <c r="K81">
        <f t="shared" si="3"/>
        <v>1</v>
      </c>
    </row>
    <row r="82" spans="1:11" x14ac:dyDescent="0.25">
      <c r="A82">
        <v>80</v>
      </c>
      <c r="B82">
        <v>176</v>
      </c>
      <c r="C82">
        <v>291</v>
      </c>
      <c r="D82">
        <v>534.878872</v>
      </c>
      <c r="E82">
        <v>176</v>
      </c>
      <c r="F82">
        <v>442.99263400000001</v>
      </c>
      <c r="G82">
        <v>176</v>
      </c>
      <c r="H82">
        <v>427.404359</v>
      </c>
      <c r="I82">
        <f>SUM(C82/B82)</f>
        <v>1.6534090909090908</v>
      </c>
      <c r="J82">
        <f t="shared" si="2"/>
        <v>1</v>
      </c>
      <c r="K82">
        <f t="shared" si="3"/>
        <v>1</v>
      </c>
    </row>
    <row r="83" spans="1:11" x14ac:dyDescent="0.25">
      <c r="A83">
        <v>81</v>
      </c>
      <c r="B83">
        <v>210</v>
      </c>
      <c r="C83">
        <v>252</v>
      </c>
      <c r="D83">
        <v>708.83364600000004</v>
      </c>
      <c r="E83">
        <v>239</v>
      </c>
      <c r="F83">
        <v>431.69761099999999</v>
      </c>
      <c r="G83">
        <v>210</v>
      </c>
      <c r="H83">
        <v>278.68586599999998</v>
      </c>
      <c r="I83">
        <f>SUM(C83/B83)</f>
        <v>1.2</v>
      </c>
      <c r="J83">
        <f t="shared" si="2"/>
        <v>1.138095238095238</v>
      </c>
      <c r="K83">
        <f t="shared" si="3"/>
        <v>1</v>
      </c>
    </row>
    <row r="84" spans="1:11" x14ac:dyDescent="0.25">
      <c r="A84">
        <v>82</v>
      </c>
      <c r="B84">
        <v>181</v>
      </c>
      <c r="C84">
        <v>236</v>
      </c>
      <c r="D84">
        <v>741.16858100000002</v>
      </c>
      <c r="E84">
        <v>207</v>
      </c>
      <c r="F84">
        <v>435.94392599999998</v>
      </c>
      <c r="G84">
        <v>170</v>
      </c>
      <c r="H84">
        <v>514.20121800000004</v>
      </c>
      <c r="I84">
        <f>SUM(C84/B84)</f>
        <v>1.3038674033149171</v>
      </c>
      <c r="J84">
        <f t="shared" si="2"/>
        <v>1.1436464088397791</v>
      </c>
      <c r="K84">
        <f t="shared" si="3"/>
        <v>0.93922651933701662</v>
      </c>
    </row>
    <row r="85" spans="1:11" x14ac:dyDescent="0.25">
      <c r="A85">
        <v>83</v>
      </c>
      <c r="B85">
        <v>228</v>
      </c>
      <c r="C85">
        <v>358</v>
      </c>
      <c r="D85">
        <v>680.90088200000002</v>
      </c>
      <c r="E85">
        <v>228</v>
      </c>
      <c r="F85">
        <v>444.502748</v>
      </c>
      <c r="G85">
        <v>228</v>
      </c>
      <c r="H85">
        <v>682.07732099999998</v>
      </c>
      <c r="I85">
        <f>SUM(C85/B85)</f>
        <v>1.5701754385964912</v>
      </c>
      <c r="J85">
        <f t="shared" si="2"/>
        <v>1</v>
      </c>
      <c r="K85">
        <f t="shared" si="3"/>
        <v>1</v>
      </c>
    </row>
    <row r="86" spans="1:11" x14ac:dyDescent="0.25">
      <c r="A86">
        <v>84</v>
      </c>
      <c r="B86">
        <v>163</v>
      </c>
      <c r="C86">
        <v>210</v>
      </c>
      <c r="D86">
        <v>493.09240499999999</v>
      </c>
      <c r="E86">
        <v>164</v>
      </c>
      <c r="F86">
        <v>426.93498799999998</v>
      </c>
      <c r="G86">
        <v>163</v>
      </c>
      <c r="H86">
        <v>964.50883799999997</v>
      </c>
      <c r="I86">
        <f>SUM(C86/B86)</f>
        <v>1.2883435582822085</v>
      </c>
      <c r="J86">
        <f t="shared" si="2"/>
        <v>1.0061349693251533</v>
      </c>
      <c r="K86">
        <f t="shared" si="3"/>
        <v>1</v>
      </c>
    </row>
    <row r="87" spans="1:11" x14ac:dyDescent="0.25">
      <c r="A87">
        <v>85</v>
      </c>
      <c r="B87">
        <v>153</v>
      </c>
      <c r="C87">
        <v>174</v>
      </c>
      <c r="D87">
        <v>681.286609</v>
      </c>
      <c r="E87">
        <v>170</v>
      </c>
      <c r="F87">
        <v>449.964315</v>
      </c>
      <c r="G87">
        <v>153</v>
      </c>
      <c r="H87">
        <v>996.14452800000004</v>
      </c>
      <c r="I87">
        <f>SUM(C87/B87)</f>
        <v>1.1372549019607843</v>
      </c>
      <c r="J87">
        <f t="shared" si="2"/>
        <v>1.1111111111111112</v>
      </c>
      <c r="K87">
        <f t="shared" si="3"/>
        <v>1</v>
      </c>
    </row>
    <row r="88" spans="1:11" x14ac:dyDescent="0.25">
      <c r="A88">
        <v>86</v>
      </c>
      <c r="B88">
        <v>140</v>
      </c>
      <c r="C88">
        <v>146</v>
      </c>
      <c r="D88">
        <v>417.69888400000002</v>
      </c>
      <c r="E88">
        <v>206</v>
      </c>
      <c r="F88">
        <v>450.10362300000003</v>
      </c>
      <c r="G88">
        <v>140</v>
      </c>
      <c r="H88">
        <v>455.71623199999999</v>
      </c>
      <c r="I88">
        <f>SUM(C88/B88)</f>
        <v>1.0428571428571429</v>
      </c>
      <c r="J88">
        <f t="shared" si="2"/>
        <v>1.4714285714285715</v>
      </c>
      <c r="K88">
        <f t="shared" si="3"/>
        <v>1</v>
      </c>
    </row>
    <row r="89" spans="1:11" x14ac:dyDescent="0.25">
      <c r="A89">
        <v>87</v>
      </c>
      <c r="B89">
        <v>157</v>
      </c>
      <c r="C89">
        <v>222</v>
      </c>
      <c r="D89">
        <v>436.59322400000002</v>
      </c>
      <c r="E89">
        <v>157</v>
      </c>
      <c r="F89">
        <v>430.810317</v>
      </c>
      <c r="G89">
        <v>157</v>
      </c>
      <c r="H89">
        <v>669.80444</v>
      </c>
      <c r="I89">
        <f>SUM(C89/B89)</f>
        <v>1.4140127388535031</v>
      </c>
      <c r="J89">
        <f t="shared" si="2"/>
        <v>1</v>
      </c>
      <c r="K89">
        <f t="shared" si="3"/>
        <v>1</v>
      </c>
    </row>
    <row r="90" spans="1:11" x14ac:dyDescent="0.25">
      <c r="A90">
        <v>88</v>
      </c>
      <c r="B90">
        <v>194</v>
      </c>
      <c r="C90">
        <v>194</v>
      </c>
      <c r="D90">
        <v>263.15927299999998</v>
      </c>
      <c r="E90">
        <v>293</v>
      </c>
      <c r="F90">
        <v>428.65090400000003</v>
      </c>
      <c r="G90">
        <v>515</v>
      </c>
      <c r="H90">
        <v>609.39803600000005</v>
      </c>
      <c r="I90">
        <f>SUM(C90/B90)</f>
        <v>1</v>
      </c>
      <c r="J90">
        <f t="shared" si="2"/>
        <v>1.5103092783505154</v>
      </c>
      <c r="K90">
        <f t="shared" si="3"/>
        <v>2.6546391752577319</v>
      </c>
    </row>
    <row r="91" spans="1:11" x14ac:dyDescent="0.25">
      <c r="A91">
        <v>89</v>
      </c>
      <c r="B91">
        <v>140</v>
      </c>
      <c r="C91">
        <v>162</v>
      </c>
      <c r="D91">
        <v>588.16044499999998</v>
      </c>
      <c r="E91">
        <v>310</v>
      </c>
      <c r="F91">
        <v>417.91371299999997</v>
      </c>
      <c r="G91">
        <v>140</v>
      </c>
      <c r="H91">
        <v>420.42816399999998</v>
      </c>
      <c r="I91">
        <f>SUM(C91/B91)</f>
        <v>1.1571428571428573</v>
      </c>
      <c r="J91">
        <f t="shared" si="2"/>
        <v>2.2142857142857144</v>
      </c>
      <c r="K91">
        <f t="shared" si="3"/>
        <v>1</v>
      </c>
    </row>
    <row r="92" spans="1:11" x14ac:dyDescent="0.25">
      <c r="A92">
        <v>90</v>
      </c>
      <c r="B92">
        <v>208</v>
      </c>
      <c r="C92">
        <v>316</v>
      </c>
      <c r="D92">
        <v>163.19953100000001</v>
      </c>
      <c r="E92">
        <v>385</v>
      </c>
      <c r="F92">
        <v>445.35092800000001</v>
      </c>
      <c r="G92">
        <v>197</v>
      </c>
      <c r="H92">
        <v>885.45451400000002</v>
      </c>
      <c r="I92">
        <f>SUM(C92/B92)</f>
        <v>1.5192307692307692</v>
      </c>
      <c r="J92">
        <f t="shared" si="2"/>
        <v>1.8509615384615385</v>
      </c>
      <c r="K92">
        <f t="shared" si="3"/>
        <v>0.94711538461538458</v>
      </c>
    </row>
    <row r="93" spans="1:11" x14ac:dyDescent="0.25">
      <c r="A93">
        <v>91</v>
      </c>
      <c r="B93">
        <v>214</v>
      </c>
      <c r="C93">
        <v>317</v>
      </c>
      <c r="D93">
        <v>600.08039499999995</v>
      </c>
      <c r="E93">
        <v>200</v>
      </c>
      <c r="F93">
        <v>462.96683000000002</v>
      </c>
      <c r="G93">
        <v>200</v>
      </c>
      <c r="H93">
        <v>53.116391</v>
      </c>
      <c r="I93">
        <f>SUM(C93/B93)</f>
        <v>1.4813084112149533</v>
      </c>
      <c r="J93">
        <f t="shared" si="2"/>
        <v>0.93457943925233644</v>
      </c>
      <c r="K93">
        <f t="shared" si="3"/>
        <v>0.93457943925233644</v>
      </c>
    </row>
    <row r="94" spans="1:11" x14ac:dyDescent="0.25">
      <c r="A94">
        <v>92</v>
      </c>
      <c r="B94">
        <v>124</v>
      </c>
      <c r="C94">
        <v>128</v>
      </c>
      <c r="D94">
        <v>870.76135799999997</v>
      </c>
      <c r="E94">
        <v>262</v>
      </c>
      <c r="F94">
        <v>458.454838</v>
      </c>
      <c r="G94">
        <v>119</v>
      </c>
      <c r="H94">
        <v>342.17327799999998</v>
      </c>
      <c r="I94">
        <f>SUM(C94/B94)</f>
        <v>1.032258064516129</v>
      </c>
      <c r="J94">
        <f t="shared" si="2"/>
        <v>2.1129032258064515</v>
      </c>
      <c r="K94">
        <f t="shared" si="3"/>
        <v>0.95967741935483875</v>
      </c>
    </row>
    <row r="95" spans="1:11" x14ac:dyDescent="0.25">
      <c r="A95">
        <v>93</v>
      </c>
      <c r="B95">
        <v>191</v>
      </c>
      <c r="C95">
        <v>307</v>
      </c>
      <c r="D95">
        <v>388.21478500000001</v>
      </c>
      <c r="E95">
        <v>191</v>
      </c>
      <c r="F95">
        <v>433.12498499999998</v>
      </c>
      <c r="G95">
        <v>178</v>
      </c>
      <c r="H95">
        <v>750.75159699999995</v>
      </c>
      <c r="I95">
        <f>SUM(C95/B95)</f>
        <v>1.6073298429319371</v>
      </c>
      <c r="J95">
        <f t="shared" si="2"/>
        <v>1</v>
      </c>
      <c r="K95">
        <f t="shared" si="3"/>
        <v>0.93193717277486909</v>
      </c>
    </row>
    <row r="96" spans="1:11" x14ac:dyDescent="0.25">
      <c r="A96">
        <v>94</v>
      </c>
      <c r="B96">
        <v>138</v>
      </c>
      <c r="C96">
        <v>218</v>
      </c>
      <c r="D96">
        <v>191.43979300000001</v>
      </c>
      <c r="E96">
        <v>177</v>
      </c>
      <c r="F96">
        <v>435.40805899999998</v>
      </c>
      <c r="G96">
        <v>137</v>
      </c>
      <c r="H96">
        <v>936.16928499999995</v>
      </c>
      <c r="I96">
        <f>SUM(C96/B96)</f>
        <v>1.5797101449275361</v>
      </c>
      <c r="J96">
        <f t="shared" si="2"/>
        <v>1.2826086956521738</v>
      </c>
      <c r="K96">
        <f t="shared" si="3"/>
        <v>0.99275362318840576</v>
      </c>
    </row>
    <row r="97" spans="1:11" x14ac:dyDescent="0.25">
      <c r="A97">
        <v>95</v>
      </c>
      <c r="B97">
        <v>145</v>
      </c>
      <c r="C97">
        <v>282</v>
      </c>
      <c r="D97">
        <v>299.51516299999997</v>
      </c>
      <c r="E97">
        <v>235</v>
      </c>
      <c r="F97">
        <v>448.04981800000002</v>
      </c>
      <c r="G97">
        <v>154</v>
      </c>
      <c r="H97">
        <v>395.46207299999998</v>
      </c>
      <c r="I97">
        <f>SUM(C97/B97)</f>
        <v>1.9448275862068964</v>
      </c>
      <c r="J97">
        <f t="shared" si="2"/>
        <v>1.6206896551724137</v>
      </c>
      <c r="K97">
        <f t="shared" si="3"/>
        <v>1.0620689655172413</v>
      </c>
    </row>
    <row r="98" spans="1:11" x14ac:dyDescent="0.25">
      <c r="A98">
        <v>96</v>
      </c>
      <c r="B98">
        <v>196</v>
      </c>
      <c r="C98">
        <v>329</v>
      </c>
      <c r="D98">
        <v>977.08560699999998</v>
      </c>
      <c r="E98">
        <v>273</v>
      </c>
      <c r="F98">
        <v>428.928315</v>
      </c>
      <c r="G98">
        <v>196</v>
      </c>
      <c r="H98">
        <v>810.65884200000005</v>
      </c>
      <c r="I98">
        <f>SUM(C98/B98)</f>
        <v>1.6785714285714286</v>
      </c>
      <c r="J98">
        <f t="shared" si="2"/>
        <v>1.3928571428571428</v>
      </c>
      <c r="K98">
        <f t="shared" si="3"/>
        <v>1</v>
      </c>
    </row>
    <row r="99" spans="1:11" x14ac:dyDescent="0.25">
      <c r="A99">
        <v>97</v>
      </c>
      <c r="B99">
        <v>179</v>
      </c>
      <c r="C99">
        <v>217</v>
      </c>
      <c r="D99">
        <v>677.62791300000004</v>
      </c>
      <c r="E99">
        <v>179</v>
      </c>
      <c r="F99">
        <v>438.37021900000002</v>
      </c>
      <c r="G99">
        <v>179</v>
      </c>
      <c r="H99">
        <v>497.81230399999998</v>
      </c>
      <c r="I99">
        <f>SUM(C99/B99)</f>
        <v>1.2122905027932962</v>
      </c>
      <c r="J99">
        <f t="shared" si="2"/>
        <v>1</v>
      </c>
      <c r="K99">
        <f t="shared" si="3"/>
        <v>1</v>
      </c>
    </row>
    <row r="100" spans="1:11" x14ac:dyDescent="0.25">
      <c r="A100">
        <v>98</v>
      </c>
      <c r="B100">
        <v>131</v>
      </c>
      <c r="C100">
        <v>154</v>
      </c>
      <c r="D100">
        <v>0.95499199999999995</v>
      </c>
      <c r="E100">
        <v>149</v>
      </c>
      <c r="F100">
        <v>422.61405400000001</v>
      </c>
      <c r="G100">
        <v>131</v>
      </c>
      <c r="H100">
        <v>67.782469000000006</v>
      </c>
      <c r="I100">
        <f>SUM(C100/B100)</f>
        <v>1.1755725190839694</v>
      </c>
      <c r="J100">
        <f t="shared" si="2"/>
        <v>1.1374045801526718</v>
      </c>
      <c r="K100">
        <f t="shared" si="3"/>
        <v>1</v>
      </c>
    </row>
    <row r="101" spans="1:11" x14ac:dyDescent="0.25">
      <c r="A101">
        <v>99</v>
      </c>
      <c r="B101">
        <v>205</v>
      </c>
      <c r="C101">
        <v>358</v>
      </c>
      <c r="D101">
        <v>295.54956900000002</v>
      </c>
      <c r="E101">
        <v>260</v>
      </c>
      <c r="F101">
        <v>462.27631100000002</v>
      </c>
      <c r="G101">
        <v>194</v>
      </c>
      <c r="H101">
        <v>735.19100400000002</v>
      </c>
      <c r="I101">
        <f>SUM(C101/B101)</f>
        <v>1.7463414634146341</v>
      </c>
      <c r="J101">
        <f t="shared" si="2"/>
        <v>1.2682926829268293</v>
      </c>
      <c r="K101">
        <f t="shared" si="3"/>
        <v>0.9463414634146341</v>
      </c>
    </row>
    <row r="102" spans="1:11" x14ac:dyDescent="0.25">
      <c r="D102">
        <f>AVERAGE(D2:D101)</f>
        <v>487.08363368999971</v>
      </c>
      <c r="F102">
        <f>AVERAGE(F2:F101)</f>
        <v>443.22631751000006</v>
      </c>
      <c r="H102">
        <f>AVERAGE(H2:H101)</f>
        <v>494.83461847000007</v>
      </c>
      <c r="I102">
        <f>AVERAGE(I2:I101)</f>
        <v>1.488817515189073</v>
      </c>
      <c r="J102">
        <f>AVERAGE(J2:J101)</f>
        <v>1.3434707947240327</v>
      </c>
      <c r="K102">
        <f>AVERAGE(K2:K101)</f>
        <v>1.1649667517654783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 Filling Analysis</vt:lpstr>
      <vt:lpstr>CoarseGrow Analysis</vt:lpstr>
      <vt:lpstr>Spectral Analysis</vt:lpstr>
      <vt:lpstr>Graph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Paterson</cp:lastModifiedBy>
  <dcterms:created xsi:type="dcterms:W3CDTF">2018-04-19T21:49:40Z</dcterms:created>
  <dcterms:modified xsi:type="dcterms:W3CDTF">2018-04-20T16:01:56Z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5a87a606-03a3-489b-b41e-6a197d35a144</vt:lpwstr>
  </property>
</Properties>
</file>