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880" yWindow="0" windowWidth="25600" windowHeight="162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D2" i="1" l="1"/>
  <c r="S489" i="1"/>
  <c r="T489" i="1"/>
  <c r="S692" i="1"/>
  <c r="T692" i="1"/>
  <c r="S770" i="1"/>
  <c r="T770" i="1"/>
  <c r="S800" i="1"/>
  <c r="T800" i="1"/>
  <c r="M944" i="1"/>
  <c r="M945" i="1"/>
  <c r="M946" i="1"/>
  <c r="M947" i="1"/>
  <c r="M948" i="1"/>
  <c r="M949" i="1"/>
  <c r="M950" i="1"/>
  <c r="S1069" i="1"/>
  <c r="T1069" i="1"/>
  <c r="M1128" i="1"/>
  <c r="M1129" i="1"/>
  <c r="M1130" i="1"/>
  <c r="M1131" i="1"/>
  <c r="S1190" i="1"/>
  <c r="T1190" i="1"/>
  <c r="S1292" i="1"/>
  <c r="T1292" i="1"/>
  <c r="M1183" i="1"/>
  <c r="M1184" i="1"/>
  <c r="M1185" i="1"/>
  <c r="M1186" i="1"/>
  <c r="M1187" i="1"/>
  <c r="M1188" i="1"/>
  <c r="M1189" i="1"/>
  <c r="AF1497" i="1"/>
  <c r="AN1468" i="1"/>
  <c r="AP1468" i="1"/>
  <c r="AR1468" i="1"/>
  <c r="AR1461" i="1"/>
  <c r="AP1461" i="1"/>
  <c r="AN1461" i="1"/>
  <c r="AN1443" i="1"/>
  <c r="AP1443" i="1"/>
  <c r="AR1443" i="1"/>
  <c r="AR1438" i="1"/>
  <c r="AP1438" i="1"/>
  <c r="AN1438" i="1"/>
  <c r="AR1435" i="1"/>
  <c r="AP1435" i="1"/>
  <c r="AR1430" i="1"/>
  <c r="AP1430" i="1"/>
  <c r="AR1415" i="1"/>
  <c r="AP1415" i="1"/>
  <c r="AN1415" i="1"/>
  <c r="AR1406" i="1"/>
  <c r="AP1406" i="1"/>
  <c r="AN1406" i="1"/>
  <c r="AR1398" i="1"/>
  <c r="AP1398" i="1"/>
  <c r="AN1398" i="1"/>
  <c r="AR1383" i="1"/>
  <c r="AP1383" i="1"/>
  <c r="AN1383" i="1"/>
  <c r="AR1353" i="1"/>
  <c r="AP1353" i="1"/>
  <c r="AN1353" i="1"/>
  <c r="AF1333" i="1"/>
  <c r="AR1333" i="1"/>
  <c r="AP1333" i="1"/>
  <c r="AN1333" i="1"/>
  <c r="AZ1312" i="1"/>
  <c r="AR1312" i="1"/>
  <c r="AP1312" i="1"/>
  <c r="AN1312" i="1"/>
  <c r="AR1305" i="1"/>
  <c r="AP1305" i="1"/>
  <c r="AN1305" i="1"/>
  <c r="AN1292" i="1"/>
  <c r="AP1292" i="1"/>
  <c r="AR1292" i="1"/>
  <c r="AR1283" i="1"/>
  <c r="AP1283" i="1"/>
  <c r="AN1283" i="1"/>
  <c r="AR1274" i="1"/>
  <c r="AP1274" i="1"/>
  <c r="AN1274" i="1"/>
  <c r="AR1263" i="1"/>
  <c r="AP1263" i="1"/>
  <c r="AN1263" i="1"/>
  <c r="AR1257" i="1"/>
  <c r="AR1254" i="1"/>
  <c r="AP1257" i="1"/>
  <c r="AP1254" i="1"/>
  <c r="AN1257" i="1"/>
  <c r="AN1254" i="1"/>
  <c r="AR1242" i="1"/>
  <c r="AP1242" i="1"/>
  <c r="AN1242" i="1"/>
  <c r="AN1231" i="1"/>
  <c r="AP1231" i="1"/>
  <c r="AR1231" i="1"/>
  <c r="AR1215" i="1"/>
  <c r="AP1215" i="1"/>
  <c r="AN1215" i="1"/>
  <c r="AR1203" i="1"/>
  <c r="AP1203" i="1"/>
  <c r="AN1203" i="1"/>
  <c r="AN1199" i="1"/>
  <c r="AP1199" i="1"/>
  <c r="AR1199" i="1"/>
  <c r="AR1194" i="1"/>
  <c r="AP1194" i="1"/>
  <c r="AN1194" i="1"/>
  <c r="AN1190" i="1"/>
  <c r="AR1190" i="1"/>
  <c r="AP1190" i="1"/>
  <c r="AP1182" i="1"/>
  <c r="AR1182" i="1"/>
  <c r="AR1172" i="1"/>
  <c r="AP1172" i="1"/>
  <c r="AN1172" i="1"/>
  <c r="AR1169" i="1"/>
  <c r="AP1169" i="1"/>
  <c r="AR1161" i="1"/>
  <c r="AP1161" i="1"/>
  <c r="AN1161" i="1"/>
  <c r="AR1153" i="1"/>
  <c r="AP1153" i="1"/>
  <c r="AN1153" i="1"/>
  <c r="AR1142" i="1"/>
  <c r="AP1142" i="1"/>
  <c r="AN1142" i="1"/>
  <c r="AR1132" i="1"/>
  <c r="AP1132" i="1"/>
  <c r="AN1132" i="1"/>
  <c r="AR1124" i="1"/>
  <c r="AP1124" i="1"/>
  <c r="AN1124" i="1"/>
  <c r="AR1114" i="1"/>
  <c r="AP1114" i="1"/>
  <c r="AN1114" i="1"/>
  <c r="AF1114" i="1"/>
  <c r="AR1093" i="1"/>
  <c r="AP1093" i="1"/>
  <c r="AN1093" i="1"/>
  <c r="AR1069" i="1"/>
  <c r="AP1069" i="1"/>
  <c r="AN1069" i="1"/>
  <c r="AR1060" i="1"/>
  <c r="AP1060" i="1"/>
  <c r="AN1060" i="1"/>
  <c r="AR1046" i="1"/>
  <c r="AP1046" i="1"/>
  <c r="AN1046" i="1"/>
  <c r="AR1035" i="1"/>
  <c r="AP1035" i="1"/>
  <c r="AN1035" i="1"/>
  <c r="AR1024" i="1"/>
  <c r="AP1024" i="1"/>
  <c r="AN1024" i="1"/>
  <c r="AN1009" i="1"/>
  <c r="AP1009" i="1"/>
  <c r="AR1009" i="1"/>
  <c r="AR1001" i="1"/>
  <c r="AP1001" i="1"/>
  <c r="AN1001" i="1"/>
  <c r="AP993" i="1"/>
  <c r="AN993" i="1"/>
  <c r="AR993" i="1"/>
  <c r="AR986" i="1"/>
  <c r="AP986" i="1"/>
  <c r="AN986" i="1"/>
  <c r="AN967" i="1"/>
  <c r="AP967" i="1"/>
  <c r="AR967" i="1"/>
  <c r="AR960" i="1"/>
  <c r="AP960" i="1"/>
  <c r="AN960" i="1"/>
  <c r="AR947" i="1"/>
  <c r="AP947" i="1"/>
  <c r="AN947" i="1"/>
  <c r="AR944" i="1"/>
  <c r="AP944" i="1"/>
  <c r="AN944" i="1"/>
  <c r="AN921" i="1"/>
  <c r="AP921" i="1"/>
  <c r="AR921" i="1"/>
  <c r="AR918" i="1"/>
  <c r="AP918" i="1"/>
  <c r="AN918" i="1"/>
  <c r="AR903" i="1"/>
  <c r="AP903" i="1"/>
  <c r="AN903" i="1"/>
  <c r="AR892" i="1"/>
  <c r="AP892" i="1"/>
  <c r="AN892" i="1"/>
  <c r="AR876" i="1"/>
  <c r="AP876" i="1"/>
  <c r="AN876" i="1"/>
  <c r="AN869" i="1"/>
  <c r="AP869" i="1"/>
  <c r="AR869" i="1"/>
  <c r="AR863" i="1"/>
  <c r="AP863" i="1"/>
  <c r="AN863" i="1"/>
  <c r="AR845" i="1"/>
  <c r="AP845" i="1"/>
  <c r="AN845" i="1"/>
  <c r="AR836" i="1"/>
  <c r="AP836" i="1"/>
  <c r="AN836" i="1"/>
  <c r="AN824" i="1"/>
  <c r="AP824" i="1"/>
  <c r="AR824" i="1"/>
  <c r="AR821" i="1"/>
  <c r="AN821" i="1"/>
  <c r="AP821" i="1"/>
  <c r="AR815" i="1"/>
  <c r="AP815" i="1"/>
  <c r="AN815" i="1"/>
  <c r="AR803" i="1"/>
  <c r="AP803" i="1"/>
  <c r="AN803" i="1"/>
  <c r="AR794" i="1"/>
  <c r="AP794" i="1"/>
  <c r="AN794" i="1"/>
  <c r="AN789" i="1"/>
  <c r="AP789" i="1"/>
  <c r="AR789" i="1"/>
  <c r="AR782" i="1"/>
  <c r="AN782" i="1"/>
  <c r="AP782" i="1"/>
  <c r="AR778" i="1"/>
  <c r="AN778" i="1"/>
  <c r="AP778" i="1"/>
  <c r="AP773" i="1"/>
  <c r="AR770" i="1"/>
  <c r="AR773" i="1"/>
  <c r="AP770" i="1"/>
  <c r="AN773" i="1"/>
  <c r="AN770" i="1"/>
  <c r="AN761" i="1"/>
  <c r="AR761" i="1"/>
  <c r="AP761" i="1"/>
  <c r="AR751" i="1"/>
  <c r="AP751" i="1"/>
  <c r="AN751" i="1"/>
  <c r="AN746" i="1"/>
  <c r="AP746" i="1"/>
  <c r="AR746" i="1"/>
  <c r="AR735" i="1"/>
  <c r="AP735" i="1"/>
  <c r="AN735" i="1"/>
  <c r="AN730" i="1"/>
  <c r="AP730" i="1"/>
  <c r="AR730" i="1"/>
  <c r="AR725" i="1"/>
  <c r="AP725" i="1"/>
  <c r="AN725" i="1"/>
  <c r="AR708" i="1"/>
  <c r="AP708" i="1"/>
  <c r="AN708" i="1"/>
  <c r="AR701" i="1"/>
  <c r="AP701" i="1"/>
  <c r="AN701" i="1"/>
  <c r="AR692" i="1"/>
  <c r="AP692" i="1"/>
  <c r="AN692" i="1"/>
  <c r="AR687" i="1"/>
  <c r="AP687" i="1"/>
  <c r="AN687" i="1"/>
  <c r="AR684" i="1"/>
  <c r="AP684" i="1"/>
  <c r="AN684" i="1"/>
  <c r="AR677" i="1"/>
  <c r="AP677" i="1"/>
  <c r="AN677" i="1"/>
  <c r="AR673" i="1"/>
  <c r="AP673" i="1"/>
  <c r="AN673" i="1"/>
  <c r="AR669" i="1"/>
  <c r="AP669" i="1"/>
  <c r="AN669" i="1"/>
  <c r="AR660" i="1"/>
  <c r="AP660" i="1"/>
  <c r="AN660" i="1"/>
  <c r="AR651" i="1"/>
  <c r="AP651" i="1"/>
  <c r="AN651" i="1"/>
  <c r="AR647" i="1"/>
  <c r="AP647" i="1"/>
  <c r="AN647" i="1"/>
  <c r="AR637" i="1"/>
  <c r="AP637" i="1"/>
  <c r="AN637" i="1"/>
  <c r="AR624" i="1"/>
  <c r="AR622" i="1"/>
  <c r="AP624" i="1"/>
  <c r="AP622" i="1"/>
  <c r="AN624" i="1"/>
  <c r="AN622" i="1"/>
  <c r="AR616" i="1"/>
  <c r="AP616" i="1"/>
  <c r="AN616" i="1"/>
  <c r="AR611" i="1"/>
  <c r="AR606" i="1"/>
  <c r="AP611" i="1"/>
  <c r="AP606" i="1"/>
  <c r="AN611" i="1"/>
  <c r="AN606" i="1"/>
  <c r="AP603" i="1"/>
  <c r="AN603" i="1"/>
  <c r="AR590" i="1"/>
  <c r="AR587" i="1"/>
  <c r="AP590" i="1"/>
  <c r="AP587" i="1"/>
  <c r="AN590" i="1"/>
  <c r="AN587" i="1"/>
  <c r="AR578" i="1"/>
  <c r="AR574" i="1"/>
  <c r="AP578" i="1"/>
  <c r="AP574" i="1"/>
  <c r="AN578" i="1"/>
  <c r="AN574" i="1"/>
  <c r="AN566" i="1"/>
  <c r="AP566" i="1"/>
  <c r="AR566" i="1"/>
  <c r="AR557" i="1"/>
  <c r="AP557" i="1"/>
  <c r="AN557" i="1"/>
  <c r="AR545" i="1"/>
  <c r="AP545" i="1"/>
  <c r="AN545" i="1"/>
  <c r="AR528" i="1"/>
  <c r="AP528" i="1"/>
  <c r="AN528" i="1"/>
  <c r="AR524" i="1"/>
  <c r="AP524" i="1"/>
  <c r="AN524" i="1"/>
  <c r="AN517" i="1"/>
  <c r="AP517" i="1"/>
  <c r="AR517" i="1"/>
  <c r="AR505" i="1"/>
  <c r="AP505" i="1"/>
  <c r="AN505" i="1"/>
  <c r="AN495" i="1"/>
  <c r="AP495" i="1"/>
  <c r="AR495" i="1"/>
  <c r="AR489" i="1"/>
  <c r="AP489" i="1"/>
  <c r="AN489" i="1"/>
  <c r="AR486" i="1"/>
  <c r="AP486" i="1"/>
  <c r="AN486" i="1"/>
  <c r="AN482" i="1"/>
  <c r="AP482" i="1"/>
  <c r="AR482" i="1"/>
  <c r="AR479" i="1"/>
  <c r="AP479" i="1"/>
  <c r="AN479" i="1"/>
  <c r="AN474" i="1"/>
  <c r="AP474" i="1"/>
  <c r="AR474" i="1"/>
  <c r="AN465" i="1"/>
  <c r="AP465" i="1"/>
  <c r="AR465" i="1"/>
  <c r="AR456" i="1"/>
  <c r="AP456" i="1"/>
  <c r="AN456" i="1"/>
  <c r="AN444" i="1"/>
  <c r="AP444" i="1"/>
  <c r="AR444" i="1"/>
  <c r="AR439" i="1"/>
  <c r="AP439" i="1"/>
  <c r="AN439" i="1"/>
  <c r="AP435" i="1"/>
  <c r="AR435" i="1"/>
  <c r="AN435" i="1"/>
  <c r="AR429" i="1"/>
  <c r="AP429" i="1"/>
  <c r="AN429" i="1"/>
  <c r="AN417" i="1"/>
  <c r="AP417" i="1"/>
  <c r="AR417" i="1"/>
  <c r="AR408" i="1"/>
  <c r="AP408" i="1"/>
  <c r="AN408" i="1"/>
  <c r="AN383" i="1"/>
  <c r="AR383" i="1"/>
  <c r="AP383" i="1"/>
  <c r="AP379" i="1"/>
  <c r="AR379" i="1"/>
  <c r="AN379" i="1"/>
  <c r="AN375" i="1"/>
  <c r="AP375" i="1"/>
  <c r="AR375" i="1"/>
  <c r="AR370" i="1"/>
  <c r="AP370" i="1"/>
  <c r="AN370" i="1"/>
  <c r="AN351" i="1"/>
  <c r="AP351" i="1"/>
  <c r="AR351" i="1"/>
  <c r="AR334" i="1"/>
  <c r="AP334" i="1"/>
  <c r="AN334" i="1"/>
  <c r="AN319" i="1"/>
  <c r="AP319" i="1"/>
  <c r="AR319" i="1"/>
  <c r="AR314" i="1"/>
  <c r="AP314" i="1"/>
  <c r="AN314" i="1"/>
  <c r="AN309" i="1"/>
  <c r="AP309" i="1"/>
  <c r="AR309" i="1"/>
  <c r="AR306" i="1"/>
  <c r="AP306" i="1"/>
  <c r="AN306" i="1"/>
  <c r="AR297" i="1"/>
  <c r="AP297" i="1"/>
  <c r="AN297" i="1"/>
  <c r="AN291" i="1"/>
  <c r="AP291" i="1"/>
  <c r="AR291" i="1"/>
  <c r="AR279" i="1"/>
  <c r="AP279" i="1"/>
  <c r="AN279" i="1"/>
  <c r="AR261" i="1"/>
  <c r="AP261" i="1"/>
  <c r="AN261" i="1"/>
  <c r="AN256" i="1"/>
  <c r="AP256" i="1"/>
  <c r="AR256" i="1"/>
  <c r="AR251" i="1"/>
  <c r="AP251" i="1"/>
  <c r="AN251" i="1"/>
  <c r="AR245" i="1"/>
  <c r="AP245" i="1"/>
  <c r="AN245" i="1"/>
  <c r="AN234" i="1"/>
  <c r="AP234" i="1"/>
  <c r="AR234" i="1"/>
  <c r="AP220" i="1"/>
  <c r="AN228" i="1"/>
  <c r="AR228" i="1"/>
  <c r="AP228" i="1"/>
  <c r="AP1507" i="1"/>
  <c r="AP1497" i="1"/>
  <c r="AP1366" i="1"/>
  <c r="AP1361" i="1"/>
  <c r="AR1507" i="1"/>
  <c r="AR1497" i="1"/>
  <c r="AR1366" i="1"/>
  <c r="AR1361" i="1"/>
  <c r="AR220" i="1"/>
  <c r="AN220" i="1"/>
  <c r="AQ196" i="1"/>
  <c r="AR195" i="1"/>
  <c r="AO196" i="1"/>
  <c r="AP195" i="1"/>
  <c r="AR185" i="1"/>
  <c r="AM196" i="1"/>
  <c r="AN195" i="1"/>
  <c r="AN185" i="1"/>
  <c r="AP185" i="1"/>
  <c r="AN126" i="1"/>
  <c r="AP177" i="1"/>
  <c r="AP160" i="1"/>
  <c r="AN160" i="1"/>
  <c r="AR160" i="1"/>
  <c r="AN151" i="1"/>
  <c r="AP118" i="1"/>
  <c r="AP126" i="1"/>
  <c r="AH261" i="1"/>
  <c r="AH234" i="1"/>
  <c r="AH212" i="1"/>
  <c r="AH185" i="1"/>
  <c r="AF160" i="1"/>
  <c r="AJ160" i="1"/>
  <c r="AH160" i="1"/>
  <c r="AP151" i="1"/>
  <c r="AR151" i="1"/>
  <c r="AR126" i="1"/>
  <c r="AR118" i="1"/>
  <c r="AN118" i="1"/>
  <c r="AN111" i="1"/>
  <c r="AP111" i="1"/>
  <c r="AR111" i="1"/>
  <c r="AR108" i="1"/>
  <c r="AP108" i="1"/>
  <c r="AN105" i="1"/>
  <c r="AP105" i="1"/>
  <c r="AR105" i="1"/>
  <c r="AR103" i="1"/>
  <c r="AP103" i="1"/>
  <c r="AN103" i="1"/>
  <c r="AR92" i="1"/>
  <c r="AP92" i="1"/>
  <c r="AN92" i="1"/>
  <c r="AR60" i="1"/>
  <c r="AN60" i="1"/>
  <c r="AP60" i="1"/>
  <c r="AR41" i="1"/>
  <c r="AN41" i="1"/>
  <c r="AR2" i="1"/>
  <c r="AP2" i="1"/>
  <c r="AN2" i="1"/>
  <c r="AR177" i="1"/>
  <c r="AR159" i="1"/>
  <c r="AR49" i="1"/>
  <c r="AP41" i="1"/>
  <c r="AR34" i="1"/>
  <c r="AR26" i="1"/>
  <c r="AN26" i="1"/>
  <c r="AP26" i="1"/>
  <c r="AN16" i="1"/>
  <c r="AP16" i="1"/>
  <c r="AR16" i="1"/>
  <c r="M205" i="1"/>
  <c r="M206" i="1"/>
  <c r="M207" i="1"/>
  <c r="M208" i="1"/>
  <c r="M209" i="1"/>
  <c r="M210" i="1"/>
  <c r="M211" i="1"/>
  <c r="M215" i="1"/>
  <c r="M216" i="1"/>
  <c r="M225" i="1"/>
  <c r="M227" i="1"/>
  <c r="M244" i="1"/>
  <c r="M332" i="1"/>
  <c r="M333" i="1"/>
  <c r="M478" i="1"/>
  <c r="M522" i="1"/>
  <c r="M523" i="1"/>
  <c r="M645" i="1"/>
  <c r="M646" i="1"/>
  <c r="M691" i="1"/>
  <c r="M891" i="1"/>
  <c r="M1197" i="1"/>
  <c r="M1198" i="1"/>
  <c r="M1310" i="1"/>
  <c r="M1311" i="1"/>
  <c r="AN1507" i="1"/>
  <c r="AN1497" i="1"/>
  <c r="AN1435" i="1"/>
  <c r="AN1430" i="1"/>
  <c r="AN1366" i="1"/>
  <c r="AN1361" i="1"/>
  <c r="M1193" i="1"/>
  <c r="M1192" i="1"/>
  <c r="M1191" i="1"/>
  <c r="M1190" i="1"/>
  <c r="AN1182" i="1"/>
  <c r="AN1169" i="1"/>
  <c r="AP34" i="1"/>
  <c r="AN76" i="1"/>
  <c r="AN68" i="1"/>
  <c r="AP49" i="1"/>
  <c r="M193" i="1"/>
  <c r="M194" i="1"/>
  <c r="M172" i="1"/>
  <c r="M173" i="1"/>
  <c r="M174" i="1"/>
  <c r="M175" i="1"/>
  <c r="M176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25" i="1"/>
  <c r="M115" i="1"/>
  <c r="M116" i="1"/>
  <c r="M117" i="1"/>
  <c r="M83" i="1"/>
  <c r="M84" i="1"/>
  <c r="M85" i="1"/>
  <c r="M86" i="1"/>
  <c r="M87" i="1"/>
  <c r="M88" i="1"/>
  <c r="M89" i="1"/>
  <c r="M90" i="1"/>
  <c r="M91" i="1"/>
  <c r="M71" i="1"/>
  <c r="M72" i="1"/>
  <c r="M73" i="1"/>
  <c r="M74" i="1"/>
  <c r="M75" i="1"/>
  <c r="M63" i="1"/>
  <c r="M64" i="1"/>
  <c r="M66" i="1"/>
  <c r="M67" i="1"/>
  <c r="M59" i="1"/>
  <c r="M38" i="1"/>
  <c r="M39" i="1"/>
  <c r="M40" i="1"/>
  <c r="M32" i="1"/>
  <c r="M33" i="1"/>
  <c r="M15" i="1"/>
  <c r="AJ126" i="1"/>
  <c r="M1508" i="1"/>
  <c r="M1509" i="1"/>
  <c r="M1510" i="1"/>
  <c r="M1511" i="1"/>
  <c r="M1512" i="1"/>
  <c r="M1513" i="1"/>
  <c r="M1514" i="1"/>
  <c r="M1437" i="1"/>
  <c r="M1023" i="1"/>
  <c r="M936" i="1"/>
  <c r="M937" i="1"/>
  <c r="M938" i="1"/>
  <c r="M939" i="1"/>
  <c r="M940" i="1"/>
  <c r="M941" i="1"/>
  <c r="M942" i="1"/>
  <c r="M943" i="1"/>
  <c r="M598" i="1"/>
  <c r="M599" i="1"/>
  <c r="M600" i="1"/>
  <c r="M601" i="1"/>
  <c r="M602" i="1"/>
  <c r="M541" i="1"/>
  <c r="M542" i="1"/>
  <c r="M543" i="1"/>
  <c r="M527" i="1"/>
  <c r="M513" i="1"/>
  <c r="M514" i="1"/>
  <c r="M515" i="1"/>
  <c r="M516" i="1"/>
  <c r="M350" i="1"/>
  <c r="AZ1497" i="1"/>
  <c r="AZ1468" i="1"/>
  <c r="AZ1461" i="1"/>
  <c r="AZ1443" i="1"/>
  <c r="AZ1435" i="1"/>
  <c r="AZ1415" i="1"/>
  <c r="AZ1383" i="1"/>
  <c r="AZ1361" i="1"/>
  <c r="AZ1353" i="1"/>
  <c r="AZ1305" i="1"/>
  <c r="AZ1292" i="1"/>
  <c r="AZ1283" i="1"/>
  <c r="AZ1274" i="1"/>
  <c r="AZ1263" i="1"/>
  <c r="AZ1254" i="1"/>
  <c r="AZ1231" i="1"/>
  <c r="AZ1215" i="1"/>
  <c r="AZ1203" i="1"/>
  <c r="AZ1182" i="1"/>
  <c r="AZ1161" i="1"/>
  <c r="AZ1153" i="1"/>
  <c r="AZ1132" i="1"/>
  <c r="AZ1129" i="1"/>
  <c r="AZ1114" i="1"/>
  <c r="AZ1093" i="1"/>
  <c r="AZ1069" i="1"/>
  <c r="AZ1060" i="1"/>
  <c r="AZ1046" i="1"/>
  <c r="AZ1035" i="1"/>
  <c r="AZ1024" i="1"/>
  <c r="AZ1009" i="1"/>
  <c r="AZ967" i="1"/>
  <c r="AZ947" i="1"/>
  <c r="AZ921" i="1"/>
  <c r="AZ903" i="1"/>
  <c r="AZ892" i="1"/>
  <c r="AZ869" i="1"/>
  <c r="AZ845" i="1"/>
  <c r="AZ836" i="1"/>
  <c r="AZ821" i="1"/>
  <c r="AZ803" i="1"/>
  <c r="AZ782" i="1"/>
  <c r="AZ761" i="1"/>
  <c r="AZ692" i="1"/>
  <c r="AZ677" i="1"/>
  <c r="AZ660" i="1"/>
  <c r="AZ651" i="1"/>
  <c r="AZ622" i="1"/>
  <c r="AZ616" i="1"/>
  <c r="AZ611" i="1"/>
  <c r="AZ590" i="1"/>
  <c r="AZ574" i="1"/>
  <c r="AZ566" i="1"/>
  <c r="AZ557" i="1"/>
  <c r="AZ545" i="1"/>
  <c r="AZ533" i="1"/>
  <c r="AZ528" i="1"/>
  <c r="AZ524" i="1"/>
  <c r="AZ505" i="1"/>
  <c r="AZ495" i="1"/>
  <c r="AZ489" i="1"/>
  <c r="AJ773" i="1"/>
  <c r="AJ319" i="1"/>
  <c r="AJ279" i="1"/>
  <c r="AJ245" i="1"/>
  <c r="AH151" i="1"/>
  <c r="AJ151" i="1"/>
  <c r="AJ92" i="1"/>
  <c r="AH68" i="1"/>
  <c r="AJ212" i="1"/>
  <c r="M219" i="1"/>
  <c r="M218" i="1"/>
  <c r="M217" i="1"/>
  <c r="M214" i="1"/>
  <c r="M213" i="1"/>
  <c r="M212" i="1"/>
  <c r="AJ1093" i="1"/>
  <c r="AH1093" i="1"/>
  <c r="AJ892" i="1"/>
  <c r="AH892" i="1"/>
  <c r="AF892" i="1"/>
  <c r="AF1468" i="1"/>
  <c r="AF1461" i="1"/>
  <c r="AF1443" i="1"/>
  <c r="AF1438" i="1"/>
  <c r="AF1406" i="1"/>
  <c r="AF1383" i="1"/>
  <c r="AF1353" i="1"/>
  <c r="AF1312" i="1"/>
  <c r="AF1305" i="1"/>
  <c r="AF1292" i="1"/>
  <c r="AF1263" i="1"/>
  <c r="AF1242" i="1"/>
  <c r="AF1231" i="1"/>
  <c r="AF1215" i="1"/>
  <c r="AF1203" i="1"/>
  <c r="AF1199" i="1"/>
  <c r="AF1172" i="1"/>
  <c r="AF1153" i="1"/>
  <c r="AF1142" i="1"/>
  <c r="AF1069" i="1"/>
  <c r="AF1060" i="1"/>
  <c r="AF1035" i="1"/>
  <c r="AF1024" i="1"/>
  <c r="AF1009" i="1"/>
  <c r="AF1001" i="1"/>
  <c r="AF993" i="1"/>
  <c r="AF986" i="1"/>
  <c r="AF967" i="1"/>
  <c r="AF960" i="1"/>
  <c r="AF947" i="1"/>
  <c r="AF921" i="1"/>
  <c r="AF918" i="1"/>
  <c r="AF903" i="1"/>
  <c r="AF876" i="1"/>
  <c r="AF869" i="1"/>
  <c r="AF845" i="1"/>
  <c r="AF836" i="1"/>
  <c r="AF821" i="1"/>
  <c r="AF815" i="1"/>
  <c r="AF803" i="1"/>
  <c r="AF794" i="1"/>
  <c r="AF789" i="1"/>
  <c r="AF782" i="1"/>
  <c r="AF778" i="1"/>
  <c r="AF773" i="1"/>
  <c r="AF770" i="1"/>
  <c r="AF761" i="1"/>
  <c r="AF746" i="1"/>
  <c r="AF735" i="1"/>
  <c r="AF730" i="1"/>
  <c r="AF725" i="1"/>
  <c r="AF708" i="1"/>
  <c r="AF701" i="1"/>
  <c r="AF692" i="1"/>
  <c r="AF677" i="1"/>
  <c r="AF673" i="1"/>
  <c r="AF651" i="1"/>
  <c r="AF647" i="1"/>
  <c r="AF637" i="1"/>
  <c r="AF624" i="1"/>
  <c r="AF606" i="1"/>
  <c r="AF590" i="1"/>
  <c r="AF587" i="1"/>
  <c r="AF574" i="1"/>
  <c r="AF566" i="1"/>
  <c r="AF557" i="1"/>
  <c r="AF545" i="1"/>
  <c r="AF528" i="1"/>
  <c r="AF524" i="1"/>
  <c r="AF517" i="1"/>
  <c r="AF505" i="1"/>
  <c r="AF495" i="1"/>
  <c r="AF489" i="1"/>
  <c r="AF482" i="1"/>
  <c r="AF474" i="1"/>
  <c r="AF465" i="1"/>
  <c r="AF456" i="1"/>
  <c r="AF444" i="1"/>
  <c r="AF435" i="1"/>
  <c r="AF429" i="1"/>
  <c r="AF417" i="1"/>
  <c r="AF408" i="1"/>
  <c r="AF383" i="1"/>
  <c r="AF379" i="1"/>
  <c r="AF375" i="1"/>
  <c r="AF370" i="1"/>
  <c r="AF351" i="1"/>
  <c r="AF334" i="1"/>
  <c r="AF319" i="1"/>
  <c r="AF314" i="1"/>
  <c r="AF309" i="1"/>
  <c r="AF306" i="1"/>
  <c r="AF297" i="1"/>
  <c r="AF291" i="1"/>
  <c r="AF279" i="1"/>
  <c r="AF261" i="1"/>
  <c r="AF256" i="1"/>
  <c r="AF251" i="1"/>
  <c r="AF245" i="1"/>
  <c r="AF234" i="1"/>
  <c r="AF228" i="1"/>
  <c r="AF220" i="1"/>
  <c r="AF195" i="1"/>
  <c r="AF185" i="1"/>
  <c r="AF177" i="1"/>
  <c r="AF151" i="1"/>
  <c r="AF126" i="1"/>
  <c r="AF118" i="1"/>
  <c r="AF111" i="1"/>
  <c r="AF108" i="1"/>
  <c r="AF105" i="1"/>
  <c r="AF92" i="1"/>
  <c r="AF76" i="1"/>
  <c r="AF68" i="1"/>
  <c r="AF60" i="1"/>
  <c r="AF49" i="1"/>
  <c r="AF41" i="1"/>
  <c r="AF34" i="1"/>
  <c r="AF16" i="1"/>
  <c r="AF2" i="1"/>
  <c r="M400" i="1"/>
  <c r="M401" i="1"/>
  <c r="M402" i="1"/>
  <c r="M403" i="1"/>
  <c r="M404" i="1"/>
  <c r="M405" i="1"/>
  <c r="M406" i="1"/>
  <c r="M407" i="1"/>
  <c r="M8" i="1"/>
  <c r="M21" i="1"/>
  <c r="AH2" i="1"/>
  <c r="M926" i="1"/>
  <c r="M927" i="1"/>
  <c r="M928" i="1"/>
  <c r="M929" i="1"/>
  <c r="M930" i="1"/>
  <c r="M931" i="1"/>
  <c r="M932" i="1"/>
  <c r="M933" i="1"/>
  <c r="M934" i="1"/>
  <c r="M935" i="1"/>
  <c r="BD921" i="1"/>
  <c r="BD944" i="1"/>
  <c r="M665" i="1"/>
  <c r="M666" i="1"/>
  <c r="M667" i="1"/>
  <c r="M668" i="1"/>
  <c r="M657" i="1"/>
  <c r="M658" i="1"/>
  <c r="M659" i="1"/>
  <c r="BD660" i="1"/>
  <c r="BD651" i="1"/>
  <c r="M1503" i="1"/>
  <c r="M1504" i="1"/>
  <c r="M1505" i="1"/>
  <c r="M1506" i="1"/>
  <c r="M1507" i="1"/>
  <c r="AZ474" i="1"/>
  <c r="AZ465" i="1"/>
  <c r="AZ456" i="1"/>
  <c r="AZ417" i="1"/>
  <c r="AZ383" i="1"/>
  <c r="AZ351" i="1"/>
  <c r="AZ334" i="1"/>
  <c r="AZ319" i="1"/>
  <c r="AJ528" i="1"/>
  <c r="AJ944" i="1"/>
  <c r="AH944" i="1"/>
  <c r="AJ993" i="1"/>
  <c r="AH1194" i="1"/>
  <c r="AJ1199" i="1"/>
  <c r="AJ1194" i="1"/>
  <c r="AH1199" i="1"/>
  <c r="AJ1443" i="1"/>
  <c r="AH1438" i="1"/>
  <c r="AH1468" i="1"/>
  <c r="AJ1497" i="1"/>
  <c r="AH1497" i="1"/>
  <c r="M1201" i="1"/>
  <c r="M1202" i="1"/>
  <c r="AH1060" i="1"/>
  <c r="M1005" i="1"/>
  <c r="M1006" i="1"/>
  <c r="M1007" i="1"/>
  <c r="M1008" i="1"/>
  <c r="M996" i="1"/>
  <c r="M997" i="1"/>
  <c r="M998" i="1"/>
  <c r="M999" i="1"/>
  <c r="M1000" i="1"/>
  <c r="BD1001" i="1"/>
  <c r="BD993" i="1"/>
  <c r="M1004" i="1"/>
  <c r="M1003" i="1"/>
  <c r="M1002" i="1"/>
  <c r="AJ1001" i="1"/>
  <c r="AH1001" i="1"/>
  <c r="M1001" i="1"/>
  <c r="M995" i="1"/>
  <c r="M994" i="1"/>
  <c r="AH993" i="1"/>
  <c r="M993" i="1"/>
  <c r="M925" i="1"/>
  <c r="M924" i="1"/>
  <c r="M923" i="1"/>
  <c r="M922" i="1"/>
  <c r="AJ921" i="1"/>
  <c r="AH921" i="1"/>
  <c r="M921" i="1"/>
  <c r="M717" i="1"/>
  <c r="M718" i="1"/>
  <c r="M719" i="1"/>
  <c r="M720" i="1"/>
  <c r="M721" i="1"/>
  <c r="M722" i="1"/>
  <c r="M723" i="1"/>
  <c r="M724" i="1"/>
  <c r="BD692" i="1"/>
  <c r="AJ708" i="1"/>
  <c r="AJ701" i="1"/>
  <c r="AJ692" i="1"/>
  <c r="AH708" i="1"/>
  <c r="AH701" i="1"/>
  <c r="AH692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63" i="1"/>
  <c r="M664" i="1"/>
  <c r="AJ660" i="1"/>
  <c r="AJ651" i="1"/>
  <c r="AH660" i="1"/>
  <c r="AH651" i="1"/>
  <c r="M662" i="1"/>
  <c r="M661" i="1"/>
  <c r="M660" i="1"/>
  <c r="M656" i="1"/>
  <c r="M655" i="1"/>
  <c r="M654" i="1"/>
  <c r="M653" i="1"/>
  <c r="M652" i="1"/>
  <c r="M651" i="1"/>
  <c r="AJ524" i="1"/>
  <c r="AH524" i="1"/>
  <c r="AJ482" i="1"/>
  <c r="AH482" i="1"/>
  <c r="M443" i="1"/>
  <c r="M442" i="1"/>
  <c r="M441" i="1"/>
  <c r="M440" i="1"/>
  <c r="AJ439" i="1"/>
  <c r="AH439" i="1"/>
  <c r="M439" i="1"/>
  <c r="M438" i="1"/>
  <c r="M572" i="1"/>
  <c r="M573" i="1"/>
  <c r="M561" i="1"/>
  <c r="M562" i="1"/>
  <c r="M563" i="1"/>
  <c r="M564" i="1"/>
  <c r="M565" i="1"/>
  <c r="M552" i="1"/>
  <c r="M553" i="1"/>
  <c r="M554" i="1"/>
  <c r="M555" i="1"/>
  <c r="M556" i="1"/>
  <c r="M503" i="1"/>
  <c r="M504" i="1"/>
  <c r="M471" i="1"/>
  <c r="M472" i="1"/>
  <c r="M473" i="1"/>
  <c r="M462" i="1"/>
  <c r="M463" i="1"/>
  <c r="M464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64" i="1"/>
  <c r="M1465" i="1"/>
  <c r="M1466" i="1"/>
  <c r="M1467" i="1"/>
  <c r="M1453" i="1"/>
  <c r="M1454" i="1"/>
  <c r="M1455" i="1"/>
  <c r="M1456" i="1"/>
  <c r="M1457" i="1"/>
  <c r="M1458" i="1"/>
  <c r="M1459" i="1"/>
  <c r="M1460" i="1"/>
  <c r="M1442" i="1"/>
  <c r="M1436" i="1"/>
  <c r="M1433" i="1"/>
  <c r="M1434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11" i="1"/>
  <c r="M1412" i="1"/>
  <c r="M1413" i="1"/>
  <c r="M1414" i="1"/>
  <c r="M1401" i="1"/>
  <c r="M1402" i="1"/>
  <c r="M1403" i="1"/>
  <c r="M1404" i="1"/>
  <c r="M1405" i="1"/>
  <c r="M1387" i="1"/>
  <c r="M1388" i="1"/>
  <c r="M1389" i="1"/>
  <c r="M1390" i="1"/>
  <c r="M1391" i="1"/>
  <c r="M1392" i="1"/>
  <c r="M1393" i="1"/>
  <c r="M1394" i="1"/>
  <c r="M1395" i="1"/>
  <c r="M1396" i="1"/>
  <c r="M1397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56" i="1"/>
  <c r="M1357" i="1"/>
  <c r="M1358" i="1"/>
  <c r="M1359" i="1"/>
  <c r="M1360" i="1"/>
  <c r="M1343" i="1"/>
  <c r="M1344" i="1"/>
  <c r="M1345" i="1"/>
  <c r="M1346" i="1"/>
  <c r="M1347" i="1"/>
  <c r="M1348" i="1"/>
  <c r="M1349" i="1"/>
  <c r="M1350" i="1"/>
  <c r="M1351" i="1"/>
  <c r="M1352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297" i="1"/>
  <c r="M1298" i="1"/>
  <c r="M1299" i="1"/>
  <c r="M1300" i="1"/>
  <c r="M1301" i="1"/>
  <c r="M1302" i="1"/>
  <c r="M1303" i="1"/>
  <c r="M1304" i="1"/>
  <c r="M1286" i="1"/>
  <c r="M1287" i="1"/>
  <c r="M1288" i="1"/>
  <c r="M1289" i="1"/>
  <c r="M1290" i="1"/>
  <c r="M1291" i="1"/>
  <c r="M1278" i="1"/>
  <c r="M1279" i="1"/>
  <c r="M1280" i="1"/>
  <c r="M1281" i="1"/>
  <c r="M1282" i="1"/>
  <c r="M1272" i="1"/>
  <c r="M1273" i="1"/>
  <c r="M1262" i="1"/>
  <c r="M1261" i="1"/>
  <c r="M1260" i="1"/>
  <c r="M1259" i="1"/>
  <c r="M1258" i="1"/>
  <c r="M1249" i="1"/>
  <c r="M1250" i="1"/>
  <c r="M1251" i="1"/>
  <c r="M1252" i="1"/>
  <c r="M1253" i="1"/>
  <c r="M1235" i="1"/>
  <c r="M1236" i="1"/>
  <c r="M1237" i="1"/>
  <c r="M1238" i="1"/>
  <c r="M1239" i="1"/>
  <c r="M1240" i="1"/>
  <c r="M1241" i="1"/>
  <c r="M1225" i="1"/>
  <c r="M1226" i="1"/>
  <c r="M1227" i="1"/>
  <c r="M1228" i="1"/>
  <c r="M1229" i="1"/>
  <c r="M1230" i="1"/>
  <c r="M1209" i="1"/>
  <c r="M1210" i="1"/>
  <c r="M1211" i="1"/>
  <c r="M1212" i="1"/>
  <c r="M1213" i="1"/>
  <c r="M1214" i="1"/>
  <c r="M1195" i="1"/>
  <c r="M1196" i="1"/>
  <c r="M1199" i="1"/>
  <c r="M1200" i="1"/>
  <c r="M1178" i="1"/>
  <c r="M1179" i="1"/>
  <c r="M1180" i="1"/>
  <c r="M1181" i="1"/>
  <c r="M1164" i="1"/>
  <c r="M1165" i="1"/>
  <c r="M1166" i="1"/>
  <c r="M1167" i="1"/>
  <c r="M1168" i="1"/>
  <c r="M1158" i="1"/>
  <c r="M1159" i="1"/>
  <c r="M1160" i="1"/>
  <c r="M1150" i="1"/>
  <c r="M1151" i="1"/>
  <c r="M1152" i="1"/>
  <c r="M1135" i="1"/>
  <c r="M1136" i="1"/>
  <c r="M1137" i="1"/>
  <c r="M1138" i="1"/>
  <c r="M1139" i="1"/>
  <c r="M1140" i="1"/>
  <c r="M1141" i="1"/>
  <c r="M1118" i="1"/>
  <c r="M1119" i="1"/>
  <c r="M1120" i="1"/>
  <c r="M1121" i="1"/>
  <c r="M1122" i="1"/>
  <c r="M1123" i="1"/>
  <c r="M1124" i="1"/>
  <c r="M1125" i="1"/>
  <c r="M1126" i="1"/>
  <c r="M1127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64" i="1"/>
  <c r="M1065" i="1"/>
  <c r="M1066" i="1"/>
  <c r="M1067" i="1"/>
  <c r="M1068" i="1"/>
  <c r="M1049" i="1"/>
  <c r="M1050" i="1"/>
  <c r="M1051" i="1"/>
  <c r="M1052" i="1"/>
  <c r="M1053" i="1"/>
  <c r="M1054" i="1"/>
  <c r="M1055" i="1"/>
  <c r="M1056" i="1"/>
  <c r="M1057" i="1"/>
  <c r="M1058" i="1"/>
  <c r="M1059" i="1"/>
  <c r="M1041" i="1"/>
  <c r="M1042" i="1"/>
  <c r="M1043" i="1"/>
  <c r="M1044" i="1"/>
  <c r="M1045" i="1"/>
  <c r="M1032" i="1"/>
  <c r="M1033" i="1"/>
  <c r="M1034" i="1"/>
  <c r="M1016" i="1"/>
  <c r="M1017" i="1"/>
  <c r="M1018" i="1"/>
  <c r="M1019" i="1"/>
  <c r="M1020" i="1"/>
  <c r="M1021" i="1"/>
  <c r="M1022" i="1"/>
  <c r="M989" i="1"/>
  <c r="M990" i="1"/>
  <c r="M991" i="1"/>
  <c r="M99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64" i="1"/>
  <c r="M965" i="1"/>
  <c r="M966" i="1"/>
  <c r="M955" i="1"/>
  <c r="M956" i="1"/>
  <c r="M957" i="1"/>
  <c r="M958" i="1"/>
  <c r="M959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894" i="1"/>
  <c r="M895" i="1"/>
  <c r="M896" i="1"/>
  <c r="M897" i="1"/>
  <c r="M898" i="1"/>
  <c r="M899" i="1"/>
  <c r="M900" i="1"/>
  <c r="M901" i="1"/>
  <c r="M902" i="1"/>
  <c r="M893" i="1"/>
  <c r="M873" i="1"/>
  <c r="M874" i="1"/>
  <c r="M875" i="1"/>
  <c r="M866" i="1"/>
  <c r="M867" i="1"/>
  <c r="M868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39" i="1"/>
  <c r="M840" i="1"/>
  <c r="M841" i="1"/>
  <c r="M842" i="1"/>
  <c r="M843" i="1"/>
  <c r="M844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18" i="1"/>
  <c r="M819" i="1"/>
  <c r="M820" i="1"/>
  <c r="M810" i="1"/>
  <c r="M811" i="1"/>
  <c r="M812" i="1"/>
  <c r="M813" i="1"/>
  <c r="M814" i="1"/>
  <c r="M793" i="1"/>
  <c r="M788" i="1"/>
  <c r="M752" i="1"/>
  <c r="M753" i="1"/>
  <c r="M754" i="1"/>
  <c r="M755" i="1"/>
  <c r="M756" i="1"/>
  <c r="M757" i="1"/>
  <c r="M758" i="1"/>
  <c r="M759" i="1"/>
  <c r="M744" i="1"/>
  <c r="M745" i="1"/>
  <c r="M687" i="1"/>
  <c r="M688" i="1"/>
  <c r="M689" i="1"/>
  <c r="M690" i="1"/>
  <c r="M682" i="1"/>
  <c r="M683" i="1"/>
  <c r="M620" i="1"/>
  <c r="M621" i="1"/>
  <c r="M613" i="1"/>
  <c r="M614" i="1"/>
  <c r="M615" i="1"/>
  <c r="M579" i="1"/>
  <c r="M580" i="1"/>
  <c r="M581" i="1"/>
  <c r="M582" i="1"/>
  <c r="M583" i="1"/>
  <c r="M584" i="1"/>
  <c r="M585" i="1"/>
  <c r="M586" i="1"/>
  <c r="M423" i="1"/>
  <c r="M424" i="1"/>
  <c r="M425" i="1"/>
  <c r="M426" i="1"/>
  <c r="M427" i="1"/>
  <c r="M428" i="1"/>
  <c r="M397" i="1"/>
  <c r="M398" i="1"/>
  <c r="M399" i="1"/>
  <c r="M361" i="1"/>
  <c r="M362" i="1"/>
  <c r="M363" i="1"/>
  <c r="M364" i="1"/>
  <c r="M365" i="1"/>
  <c r="M366" i="1"/>
  <c r="M367" i="1"/>
  <c r="M368" i="1"/>
  <c r="M369" i="1"/>
  <c r="M348" i="1"/>
  <c r="M349" i="1"/>
  <c r="M82" i="1"/>
  <c r="M81" i="1"/>
  <c r="M80" i="1"/>
  <c r="M79" i="1"/>
  <c r="M78" i="1"/>
  <c r="M77" i="1"/>
  <c r="M70" i="1"/>
  <c r="M69" i="1"/>
  <c r="M61" i="1"/>
  <c r="AJ76" i="1"/>
  <c r="AJ68" i="1"/>
  <c r="AJ60" i="1"/>
  <c r="AH76" i="1"/>
  <c r="AH60" i="1"/>
  <c r="BD1353" i="1"/>
  <c r="BD1231" i="1"/>
  <c r="BD947" i="1"/>
  <c r="BD789" i="1"/>
  <c r="BD746" i="1"/>
  <c r="BD611" i="1"/>
  <c r="BD574" i="1"/>
  <c r="BD566" i="1"/>
  <c r="BD557" i="1"/>
  <c r="BD545" i="1"/>
  <c r="BD456" i="1"/>
  <c r="BD1497" i="1"/>
  <c r="BD1468" i="1"/>
  <c r="BD1461" i="1"/>
  <c r="BD1443" i="1"/>
  <c r="BD1438" i="1"/>
  <c r="BD1430" i="1"/>
  <c r="BD1415" i="1"/>
  <c r="BD1406" i="1"/>
  <c r="BD1398" i="1"/>
  <c r="BD1383" i="1"/>
  <c r="BD1361" i="1"/>
  <c r="BD1333" i="1"/>
  <c r="BD1312" i="1"/>
  <c r="BD1305" i="1"/>
  <c r="BD1292" i="1"/>
  <c r="BD1283" i="1"/>
  <c r="BD1274" i="1"/>
  <c r="BD1263" i="1"/>
  <c r="BD1257" i="1"/>
  <c r="BD1254" i="1"/>
  <c r="BD1242" i="1"/>
  <c r="BD1215" i="1"/>
  <c r="BD1203" i="1"/>
  <c r="BD1194" i="1"/>
  <c r="BD1172" i="1"/>
  <c r="BD1161" i="1"/>
  <c r="BD1153" i="1"/>
  <c r="BD1142" i="1"/>
  <c r="BD1132" i="1"/>
  <c r="BD1114" i="1"/>
  <c r="M1117" i="1"/>
  <c r="M1116" i="1"/>
  <c r="M1115" i="1"/>
  <c r="M1114" i="1"/>
  <c r="BD1093" i="1"/>
  <c r="BD1069" i="1"/>
  <c r="BD1060" i="1"/>
  <c r="BD1046" i="1"/>
  <c r="BD1035" i="1"/>
  <c r="BD1009" i="1"/>
  <c r="BD1024" i="1"/>
  <c r="BD986" i="1"/>
  <c r="BD967" i="1"/>
  <c r="BD960" i="1"/>
  <c r="BD903" i="1"/>
  <c r="BD892" i="1"/>
  <c r="BD879" i="1"/>
  <c r="BD869" i="1"/>
  <c r="BD863" i="1"/>
  <c r="M876" i="1"/>
  <c r="AH876" i="1"/>
  <c r="AJ876" i="1"/>
  <c r="BD845" i="1"/>
  <c r="BD836" i="1"/>
  <c r="BD821" i="1"/>
  <c r="BD815" i="1"/>
  <c r="BD803" i="1"/>
  <c r="BD782" i="1"/>
  <c r="BD735" i="1"/>
  <c r="BD684" i="1"/>
  <c r="BD677" i="1"/>
  <c r="BD673" i="1"/>
  <c r="BD669" i="1"/>
  <c r="BD616" i="1"/>
  <c r="BD606" i="1"/>
  <c r="BD505" i="1"/>
  <c r="BD495" i="1"/>
  <c r="BD489" i="1"/>
  <c r="BD465" i="1"/>
  <c r="BD474" i="1"/>
  <c r="BD444" i="1"/>
  <c r="BD429" i="1"/>
  <c r="BD417" i="1"/>
  <c r="BD408" i="1"/>
  <c r="BD383" i="1"/>
  <c r="BD351" i="1"/>
  <c r="BD334" i="1"/>
  <c r="BD319" i="1"/>
  <c r="M240" i="1"/>
  <c r="M241" i="1"/>
  <c r="M242" i="1"/>
  <c r="M243" i="1"/>
  <c r="M203" i="1"/>
  <c r="M204" i="1"/>
  <c r="M171" i="1"/>
  <c r="M45" i="1"/>
  <c r="M46" i="1"/>
  <c r="M47" i="1"/>
  <c r="M48" i="1"/>
  <c r="M30" i="1"/>
  <c r="M31" i="1"/>
  <c r="M22" i="1"/>
  <c r="M23" i="1"/>
  <c r="M24" i="1"/>
  <c r="M25" i="1"/>
  <c r="AZ234" i="1"/>
  <c r="AZ228" i="1"/>
  <c r="AZ220" i="1"/>
  <c r="AZ195" i="1"/>
  <c r="AZ185" i="1"/>
  <c r="AZ160" i="1"/>
  <c r="AZ49" i="1"/>
  <c r="AZ41" i="1"/>
  <c r="AZ34" i="1"/>
  <c r="AZ26" i="1"/>
  <c r="AZ16" i="1"/>
  <c r="AZ2" i="1"/>
  <c r="M13" i="1"/>
  <c r="AJ2" i="1"/>
  <c r="AJ16" i="1"/>
  <c r="AJ26" i="1"/>
  <c r="AJ34" i="1"/>
  <c r="AJ41" i="1"/>
  <c r="AJ49" i="1"/>
  <c r="AJ105" i="1"/>
  <c r="AJ108" i="1"/>
  <c r="AJ111" i="1"/>
  <c r="AJ118" i="1"/>
  <c r="AJ177" i="1"/>
  <c r="AJ185" i="1"/>
  <c r="AJ195" i="1"/>
  <c r="AJ220" i="1"/>
  <c r="AJ228" i="1"/>
  <c r="AJ234" i="1"/>
  <c r="AJ251" i="1"/>
  <c r="AJ256" i="1"/>
  <c r="AJ261" i="1"/>
  <c r="AJ291" i="1"/>
  <c r="AJ297" i="1"/>
  <c r="AJ306" i="1"/>
  <c r="AJ309" i="1"/>
  <c r="AJ314" i="1"/>
  <c r="AJ334" i="1"/>
  <c r="AJ351" i="1"/>
  <c r="AJ370" i="1"/>
  <c r="AJ375" i="1"/>
  <c r="AJ379" i="1"/>
  <c r="AJ383" i="1"/>
  <c r="AJ408" i="1"/>
  <c r="AJ417" i="1"/>
  <c r="AJ429" i="1"/>
  <c r="AJ435" i="1"/>
  <c r="AJ444" i="1"/>
  <c r="AJ456" i="1"/>
  <c r="AJ465" i="1"/>
  <c r="AJ474" i="1"/>
  <c r="AJ479" i="1"/>
  <c r="AJ486" i="1"/>
  <c r="AJ489" i="1"/>
  <c r="AJ495" i="1"/>
  <c r="AJ505" i="1"/>
  <c r="AJ517" i="1"/>
  <c r="AJ545" i="1"/>
  <c r="AJ557" i="1"/>
  <c r="AJ566" i="1"/>
  <c r="AJ574" i="1"/>
  <c r="AJ587" i="1"/>
  <c r="AJ590" i="1"/>
  <c r="AJ603" i="1"/>
  <c r="AJ606" i="1"/>
  <c r="AJ611" i="1"/>
  <c r="AJ616" i="1"/>
  <c r="AJ622" i="1"/>
  <c r="AJ624" i="1"/>
  <c r="AJ637" i="1"/>
  <c r="AJ647" i="1"/>
  <c r="AJ669" i="1"/>
  <c r="AJ673" i="1"/>
  <c r="AJ677" i="1"/>
  <c r="AJ684" i="1"/>
  <c r="AJ725" i="1"/>
  <c r="AJ730" i="1"/>
  <c r="AJ735" i="1"/>
  <c r="AJ746" i="1"/>
  <c r="AJ761" i="1"/>
  <c r="AJ770" i="1"/>
  <c r="AJ778" i="1"/>
  <c r="AJ782" i="1"/>
  <c r="AJ789" i="1"/>
  <c r="AJ794" i="1"/>
  <c r="AJ803" i="1"/>
  <c r="AJ815" i="1"/>
  <c r="AJ821" i="1"/>
  <c r="AJ836" i="1"/>
  <c r="AJ845" i="1"/>
  <c r="AJ863" i="1"/>
  <c r="AJ869" i="1"/>
  <c r="AJ903" i="1"/>
  <c r="AJ918" i="1"/>
  <c r="AJ947" i="1"/>
  <c r="AJ960" i="1"/>
  <c r="AJ967" i="1"/>
  <c r="AJ986" i="1"/>
  <c r="AJ1009" i="1"/>
  <c r="AJ1024" i="1"/>
  <c r="AJ1035" i="1"/>
  <c r="AJ1046" i="1"/>
  <c r="AJ1060" i="1"/>
  <c r="AJ1069" i="1"/>
  <c r="AJ1114" i="1"/>
  <c r="AJ1132" i="1"/>
  <c r="AJ1142" i="1"/>
  <c r="AJ1153" i="1"/>
  <c r="AJ1161" i="1"/>
  <c r="AJ1169" i="1"/>
  <c r="AJ1172" i="1"/>
  <c r="AJ1203" i="1"/>
  <c r="AJ1215" i="1"/>
  <c r="AJ1231" i="1"/>
  <c r="AJ1242" i="1"/>
  <c r="AJ1254" i="1"/>
  <c r="AJ1263" i="1"/>
  <c r="AJ1274" i="1"/>
  <c r="AJ1283" i="1"/>
  <c r="AJ1292" i="1"/>
  <c r="AJ1305" i="1"/>
  <c r="AJ1312" i="1"/>
  <c r="AJ1333" i="1"/>
  <c r="AJ1353" i="1"/>
  <c r="AJ1361" i="1"/>
  <c r="AJ1383" i="1"/>
  <c r="AJ1398" i="1"/>
  <c r="AJ1406" i="1"/>
  <c r="AJ1415" i="1"/>
  <c r="AJ1430" i="1"/>
  <c r="AJ1438" i="1"/>
  <c r="AJ1461" i="1"/>
  <c r="AJ1468" i="1"/>
  <c r="AH49" i="1"/>
  <c r="AH92" i="1"/>
  <c r="AH105" i="1"/>
  <c r="AH108" i="1"/>
  <c r="AH111" i="1"/>
  <c r="AH118" i="1"/>
  <c r="AH126" i="1"/>
  <c r="AH177" i="1"/>
  <c r="AH195" i="1"/>
  <c r="AH220" i="1"/>
  <c r="AH228" i="1"/>
  <c r="AH245" i="1"/>
  <c r="AH251" i="1"/>
  <c r="AH256" i="1"/>
  <c r="AH279" i="1"/>
  <c r="AH291" i="1"/>
  <c r="AH297" i="1"/>
  <c r="AH306" i="1"/>
  <c r="AH309" i="1"/>
  <c r="AH314" i="1"/>
  <c r="AH319" i="1"/>
  <c r="AH334" i="1"/>
  <c r="AH351" i="1"/>
  <c r="AH370" i="1"/>
  <c r="AH375" i="1"/>
  <c r="AH379" i="1"/>
  <c r="AH383" i="1"/>
  <c r="AH408" i="1"/>
  <c r="AH417" i="1"/>
  <c r="AH429" i="1"/>
  <c r="AH435" i="1"/>
  <c r="AH444" i="1"/>
  <c r="AH456" i="1"/>
  <c r="AH465" i="1"/>
  <c r="AH474" i="1"/>
  <c r="AH479" i="1"/>
  <c r="AH486" i="1"/>
  <c r="AH489" i="1"/>
  <c r="AH495" i="1"/>
  <c r="AH505" i="1"/>
  <c r="AH517" i="1"/>
  <c r="AH528" i="1"/>
  <c r="AH545" i="1"/>
  <c r="AH557" i="1"/>
  <c r="AH566" i="1"/>
  <c r="AH574" i="1"/>
  <c r="AH587" i="1"/>
  <c r="AH590" i="1"/>
  <c r="AH603" i="1"/>
  <c r="AH606" i="1"/>
  <c r="AH611" i="1"/>
  <c r="AH616" i="1"/>
  <c r="AH622" i="1"/>
  <c r="AH624" i="1"/>
  <c r="AH637" i="1"/>
  <c r="AH647" i="1"/>
  <c r="AH669" i="1"/>
  <c r="AH673" i="1"/>
  <c r="AH677" i="1"/>
  <c r="AH684" i="1"/>
  <c r="AH725" i="1"/>
  <c r="AH730" i="1"/>
  <c r="AH735" i="1"/>
  <c r="AH746" i="1"/>
  <c r="AH761" i="1"/>
  <c r="AH770" i="1"/>
  <c r="AH773" i="1"/>
  <c r="AH778" i="1"/>
  <c r="AH782" i="1"/>
  <c r="AH789" i="1"/>
  <c r="AH794" i="1"/>
  <c r="AH803" i="1"/>
  <c r="AH815" i="1"/>
  <c r="AH821" i="1"/>
  <c r="AH836" i="1"/>
  <c r="AH845" i="1"/>
  <c r="AH863" i="1"/>
  <c r="AH869" i="1"/>
  <c r="AH903" i="1"/>
  <c r="AH918" i="1"/>
  <c r="AH947" i="1"/>
  <c r="AH960" i="1"/>
  <c r="AH967" i="1"/>
  <c r="AH986" i="1"/>
  <c r="AH1009" i="1"/>
  <c r="AH1024" i="1"/>
  <c r="AH1035" i="1"/>
  <c r="AH1046" i="1"/>
  <c r="AH1069" i="1"/>
  <c r="AH1114" i="1"/>
  <c r="AH1132" i="1"/>
  <c r="AH1142" i="1"/>
  <c r="AH1153" i="1"/>
  <c r="AH1161" i="1"/>
  <c r="AH1169" i="1"/>
  <c r="AH1172" i="1"/>
  <c r="AH1203" i="1"/>
  <c r="AH1215" i="1"/>
  <c r="AH1231" i="1"/>
  <c r="AH1242" i="1"/>
  <c r="AH1254" i="1"/>
  <c r="AH1263" i="1"/>
  <c r="AH1274" i="1"/>
  <c r="AH1283" i="1"/>
  <c r="AH1292" i="1"/>
  <c r="AH1305" i="1"/>
  <c r="AH1312" i="1"/>
  <c r="AH1333" i="1"/>
  <c r="AH1353" i="1"/>
  <c r="AH1361" i="1"/>
  <c r="AH1383" i="1"/>
  <c r="AH1398" i="1"/>
  <c r="AH1406" i="1"/>
  <c r="AH1415" i="1"/>
  <c r="AH1430" i="1"/>
  <c r="AH1443" i="1"/>
  <c r="AH1461" i="1"/>
  <c r="AH41" i="1"/>
  <c r="AH34" i="1"/>
  <c r="AH26" i="1"/>
  <c r="AH16" i="1"/>
  <c r="M1444" i="1"/>
  <c r="M1445" i="1"/>
  <c r="M1446" i="1"/>
  <c r="M1447" i="1"/>
  <c r="M1448" i="1"/>
  <c r="M1449" i="1"/>
  <c r="M1450" i="1"/>
  <c r="M1451" i="1"/>
  <c r="M1452" i="1"/>
  <c r="M1461" i="1"/>
  <c r="M1462" i="1"/>
  <c r="M1463" i="1"/>
  <c r="M1468" i="1"/>
  <c r="M1469" i="1"/>
  <c r="M1470" i="1"/>
  <c r="M1471" i="1"/>
  <c r="M1472" i="1"/>
  <c r="M1473" i="1"/>
  <c r="M1474" i="1"/>
  <c r="M1475" i="1"/>
  <c r="M1476" i="1"/>
  <c r="M1477" i="1"/>
  <c r="M1478" i="1"/>
  <c r="M1497" i="1"/>
  <c r="M1498" i="1"/>
  <c r="M1499" i="1"/>
  <c r="M1500" i="1"/>
  <c r="M1501" i="1"/>
  <c r="M1502" i="1"/>
  <c r="M1432" i="1"/>
  <c r="M1435" i="1"/>
  <c r="M1438" i="1"/>
  <c r="M1439" i="1"/>
  <c r="M1440" i="1"/>
  <c r="M1441" i="1"/>
  <c r="M1407" i="1"/>
  <c r="M1408" i="1"/>
  <c r="M1409" i="1"/>
  <c r="M1410" i="1"/>
  <c r="M1415" i="1"/>
  <c r="M1416" i="1"/>
  <c r="M1417" i="1"/>
  <c r="M1430" i="1"/>
  <c r="M1431" i="1"/>
  <c r="M1334" i="1"/>
  <c r="M1335" i="1"/>
  <c r="M1336" i="1"/>
  <c r="M1337" i="1"/>
  <c r="M1338" i="1"/>
  <c r="M1339" i="1"/>
  <c r="M1340" i="1"/>
  <c r="M1341" i="1"/>
  <c r="M1342" i="1"/>
  <c r="M1353" i="1"/>
  <c r="M1354" i="1"/>
  <c r="M1355" i="1"/>
  <c r="M1361" i="1"/>
  <c r="M1362" i="1"/>
  <c r="M1363" i="1"/>
  <c r="M1364" i="1"/>
  <c r="M1383" i="1"/>
  <c r="M1384" i="1"/>
  <c r="M1385" i="1"/>
  <c r="M1386" i="1"/>
  <c r="M1398" i="1"/>
  <c r="M1399" i="1"/>
  <c r="M1400" i="1"/>
  <c r="M1293" i="1"/>
  <c r="M1294" i="1"/>
  <c r="M1295" i="1"/>
  <c r="M1296" i="1"/>
  <c r="M1305" i="1"/>
  <c r="M1306" i="1"/>
  <c r="M1307" i="1"/>
  <c r="M1308" i="1"/>
  <c r="M1309" i="1"/>
  <c r="M1312" i="1"/>
  <c r="M1313" i="1"/>
  <c r="M1314" i="1"/>
  <c r="M1315" i="1"/>
  <c r="M1316" i="1"/>
  <c r="M1317" i="1"/>
  <c r="M1318" i="1"/>
  <c r="M1319" i="1"/>
  <c r="M1264" i="1"/>
  <c r="M1265" i="1"/>
  <c r="M1266" i="1"/>
  <c r="M1267" i="1"/>
  <c r="M1268" i="1"/>
  <c r="M1269" i="1"/>
  <c r="M1270" i="1"/>
  <c r="M1271" i="1"/>
  <c r="M1274" i="1"/>
  <c r="M1275" i="1"/>
  <c r="M1276" i="1"/>
  <c r="M1277" i="1"/>
  <c r="M1283" i="1"/>
  <c r="M1284" i="1"/>
  <c r="M1285" i="1"/>
  <c r="M1204" i="1"/>
  <c r="M1205" i="1"/>
  <c r="M1206" i="1"/>
  <c r="M1207" i="1"/>
  <c r="M1208" i="1"/>
  <c r="M1215" i="1"/>
  <c r="M1216" i="1"/>
  <c r="M1217" i="1"/>
  <c r="M1218" i="1"/>
  <c r="M1219" i="1"/>
  <c r="M1220" i="1"/>
  <c r="M1221" i="1"/>
  <c r="M1222" i="1"/>
  <c r="M1223" i="1"/>
  <c r="M1224" i="1"/>
  <c r="M1231" i="1"/>
  <c r="M1232" i="1"/>
  <c r="M1233" i="1"/>
  <c r="M1234" i="1"/>
  <c r="M1242" i="1"/>
  <c r="M1243" i="1"/>
  <c r="M1244" i="1"/>
  <c r="M1245" i="1"/>
  <c r="M1246" i="1"/>
  <c r="M1247" i="1"/>
  <c r="M1248" i="1"/>
  <c r="M1254" i="1"/>
  <c r="M1255" i="1"/>
  <c r="M1256" i="1"/>
  <c r="M1143" i="1"/>
  <c r="M1144" i="1"/>
  <c r="M1145" i="1"/>
  <c r="M1146" i="1"/>
  <c r="M1147" i="1"/>
  <c r="M1148" i="1"/>
  <c r="M1149" i="1"/>
  <c r="M1153" i="1"/>
  <c r="M1154" i="1"/>
  <c r="M1155" i="1"/>
  <c r="M1156" i="1"/>
  <c r="M1157" i="1"/>
  <c r="M1161" i="1"/>
  <c r="M1162" i="1"/>
  <c r="M1163" i="1"/>
  <c r="M1169" i="1"/>
  <c r="M1170" i="1"/>
  <c r="M1171" i="1"/>
  <c r="M1172" i="1"/>
  <c r="M1173" i="1"/>
  <c r="M1174" i="1"/>
  <c r="M1175" i="1"/>
  <c r="M1176" i="1"/>
  <c r="M1177" i="1"/>
  <c r="M1133" i="1"/>
  <c r="M1134" i="1"/>
  <c r="M1070" i="1"/>
  <c r="M1071" i="1"/>
  <c r="M1072" i="1"/>
  <c r="M1073" i="1"/>
  <c r="M1074" i="1"/>
  <c r="M1075" i="1"/>
  <c r="M1076" i="1"/>
  <c r="M1077" i="1"/>
  <c r="M1078" i="1"/>
  <c r="M1079" i="1"/>
  <c r="M1093" i="1"/>
  <c r="M1094" i="1"/>
  <c r="M1095" i="1"/>
  <c r="M1096" i="1"/>
  <c r="M1010" i="1"/>
  <c r="M1011" i="1"/>
  <c r="M1012" i="1"/>
  <c r="M1013" i="1"/>
  <c r="M1014" i="1"/>
  <c r="M1015" i="1"/>
  <c r="M1024" i="1"/>
  <c r="M1025" i="1"/>
  <c r="M1026" i="1"/>
  <c r="M1027" i="1"/>
  <c r="M1028" i="1"/>
  <c r="M1029" i="1"/>
  <c r="M1030" i="1"/>
  <c r="M1031" i="1"/>
  <c r="M1035" i="1"/>
  <c r="M1036" i="1"/>
  <c r="M1037" i="1"/>
  <c r="M1038" i="1"/>
  <c r="M1039" i="1"/>
  <c r="M1040" i="1"/>
  <c r="M1046" i="1"/>
  <c r="M1047" i="1"/>
  <c r="M1048" i="1"/>
  <c r="M1060" i="1"/>
  <c r="M1061" i="1"/>
  <c r="M1062" i="1"/>
  <c r="M1063" i="1"/>
  <c r="M919" i="1"/>
  <c r="M920" i="1"/>
  <c r="M951" i="1"/>
  <c r="M952" i="1"/>
  <c r="M953" i="1"/>
  <c r="M954" i="1"/>
  <c r="M960" i="1"/>
  <c r="M961" i="1"/>
  <c r="M962" i="1"/>
  <c r="M963" i="1"/>
  <c r="M967" i="1"/>
  <c r="M968" i="1"/>
  <c r="M969" i="1"/>
  <c r="M970" i="1"/>
  <c r="M971" i="1"/>
  <c r="M972" i="1"/>
  <c r="M986" i="1"/>
  <c r="M987" i="1"/>
  <c r="M988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2" i="1"/>
  <c r="M903" i="1"/>
  <c r="M904" i="1"/>
  <c r="M905" i="1"/>
  <c r="M804" i="1"/>
  <c r="M805" i="1"/>
  <c r="M806" i="1"/>
  <c r="M807" i="1"/>
  <c r="M808" i="1"/>
  <c r="M809" i="1"/>
  <c r="M815" i="1"/>
  <c r="M816" i="1"/>
  <c r="M817" i="1"/>
  <c r="M821" i="1"/>
  <c r="M822" i="1"/>
  <c r="M823" i="1"/>
  <c r="M836" i="1"/>
  <c r="M837" i="1"/>
  <c r="M838" i="1"/>
  <c r="M845" i="1"/>
  <c r="M846" i="1"/>
  <c r="M847" i="1"/>
  <c r="M848" i="1"/>
  <c r="M849" i="1"/>
  <c r="M850" i="1"/>
  <c r="M863" i="1"/>
  <c r="M864" i="1"/>
  <c r="M865" i="1"/>
  <c r="M869" i="1"/>
  <c r="M870" i="1"/>
  <c r="M871" i="1"/>
  <c r="M872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9" i="1"/>
  <c r="M790" i="1"/>
  <c r="M791" i="1"/>
  <c r="M792" i="1"/>
  <c r="M794" i="1"/>
  <c r="M795" i="1"/>
  <c r="M796" i="1"/>
  <c r="M797" i="1"/>
  <c r="M798" i="1"/>
  <c r="M799" i="1"/>
  <c r="M762" i="1"/>
  <c r="M763" i="1"/>
  <c r="M764" i="1"/>
  <c r="M765" i="1"/>
  <c r="M766" i="1"/>
  <c r="M767" i="1"/>
  <c r="M768" i="1"/>
  <c r="M769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6" i="1"/>
  <c r="M747" i="1"/>
  <c r="M748" i="1"/>
  <c r="M749" i="1"/>
  <c r="M750" i="1"/>
  <c r="M751" i="1"/>
  <c r="M674" i="1"/>
  <c r="M675" i="1"/>
  <c r="M676" i="1"/>
  <c r="M677" i="1"/>
  <c r="M678" i="1"/>
  <c r="M679" i="1"/>
  <c r="M680" i="1"/>
  <c r="M681" i="1"/>
  <c r="M684" i="1"/>
  <c r="M685" i="1"/>
  <c r="M686" i="1"/>
  <c r="M670" i="1"/>
  <c r="M671" i="1"/>
  <c r="M648" i="1"/>
  <c r="M649" i="1"/>
  <c r="M650" i="1"/>
  <c r="M638" i="1"/>
  <c r="M639" i="1"/>
  <c r="M640" i="1"/>
  <c r="M641" i="1"/>
  <c r="M642" i="1"/>
  <c r="M643" i="1"/>
  <c r="M64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16" i="1"/>
  <c r="M617" i="1"/>
  <c r="M618" i="1"/>
  <c r="M619" i="1"/>
  <c r="M622" i="1"/>
  <c r="M623" i="1"/>
  <c r="M612" i="1"/>
  <c r="M607" i="1"/>
  <c r="M608" i="1"/>
  <c r="M609" i="1"/>
  <c r="M610" i="1"/>
  <c r="M604" i="1"/>
  <c r="M605" i="1"/>
  <c r="M591" i="1"/>
  <c r="M592" i="1"/>
  <c r="M593" i="1"/>
  <c r="M594" i="1"/>
  <c r="M595" i="1"/>
  <c r="M596" i="1"/>
  <c r="M597" i="1"/>
  <c r="M588" i="1"/>
  <c r="M589" i="1"/>
  <c r="M575" i="1"/>
  <c r="M576" i="1"/>
  <c r="M577" i="1"/>
  <c r="M578" i="1"/>
  <c r="M567" i="1"/>
  <c r="M568" i="1"/>
  <c r="M569" i="1"/>
  <c r="M570" i="1"/>
  <c r="M571" i="1"/>
  <c r="M558" i="1"/>
  <c r="M559" i="1"/>
  <c r="M560" i="1"/>
  <c r="M546" i="1"/>
  <c r="M547" i="1"/>
  <c r="M548" i="1"/>
  <c r="M549" i="1"/>
  <c r="M550" i="1"/>
  <c r="M551" i="1"/>
  <c r="M507" i="1"/>
  <c r="M508" i="1"/>
  <c r="M509" i="1"/>
  <c r="M510" i="1"/>
  <c r="M511" i="1"/>
  <c r="M512" i="1"/>
  <c r="M517" i="1"/>
  <c r="M518" i="1"/>
  <c r="M519" i="1"/>
  <c r="M520" i="1"/>
  <c r="M521" i="1"/>
  <c r="M524" i="1"/>
  <c r="M525" i="1"/>
  <c r="M526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06" i="1"/>
  <c r="M496" i="1"/>
  <c r="M497" i="1"/>
  <c r="M498" i="1"/>
  <c r="M499" i="1"/>
  <c r="M500" i="1"/>
  <c r="M501" i="1"/>
  <c r="M502" i="1"/>
  <c r="M490" i="1"/>
  <c r="M491" i="1"/>
  <c r="M492" i="1"/>
  <c r="M493" i="1"/>
  <c r="M494" i="1"/>
  <c r="M487" i="1"/>
  <c r="M488" i="1"/>
  <c r="M483" i="1"/>
  <c r="M484" i="1"/>
  <c r="M485" i="1"/>
  <c r="M480" i="1"/>
  <c r="M481" i="1"/>
  <c r="M475" i="1"/>
  <c r="M476" i="1"/>
  <c r="M477" i="1"/>
  <c r="M466" i="1"/>
  <c r="M467" i="1"/>
  <c r="M468" i="1"/>
  <c r="M469" i="1"/>
  <c r="M470" i="1"/>
  <c r="M457" i="1"/>
  <c r="M458" i="1"/>
  <c r="M459" i="1"/>
  <c r="M460" i="1"/>
  <c r="M461" i="1"/>
  <c r="M445" i="1"/>
  <c r="M446" i="1"/>
  <c r="M447" i="1"/>
  <c r="M448" i="1"/>
  <c r="M449" i="1"/>
  <c r="M450" i="1"/>
  <c r="M451" i="1"/>
  <c r="M452" i="1"/>
  <c r="M453" i="1"/>
  <c r="M454" i="1"/>
  <c r="M436" i="1"/>
  <c r="M437" i="1"/>
  <c r="M430" i="1"/>
  <c r="M431" i="1"/>
  <c r="M432" i="1"/>
  <c r="M433" i="1"/>
  <c r="M434" i="1"/>
  <c r="M418" i="1"/>
  <c r="M419" i="1"/>
  <c r="M420" i="1"/>
  <c r="M421" i="1"/>
  <c r="M422" i="1"/>
  <c r="M409" i="1"/>
  <c r="M410" i="1"/>
  <c r="M411" i="1"/>
  <c r="M412" i="1"/>
  <c r="M413" i="1"/>
  <c r="M414" i="1"/>
  <c r="M415" i="1"/>
  <c r="M416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80" i="1"/>
  <c r="M381" i="1"/>
  <c r="M382" i="1"/>
  <c r="M376" i="1"/>
  <c r="M377" i="1"/>
  <c r="M378" i="1"/>
  <c r="M371" i="1"/>
  <c r="M372" i="1"/>
  <c r="M373" i="1"/>
  <c r="M374" i="1"/>
  <c r="M352" i="1"/>
  <c r="M353" i="1"/>
  <c r="M354" i="1"/>
  <c r="M355" i="1"/>
  <c r="M356" i="1"/>
  <c r="M357" i="1"/>
  <c r="M358" i="1"/>
  <c r="M359" i="1"/>
  <c r="M360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15" i="1"/>
  <c r="M316" i="1"/>
  <c r="M317" i="1"/>
  <c r="M310" i="1"/>
  <c r="M311" i="1"/>
  <c r="M312" i="1"/>
  <c r="M313" i="1"/>
  <c r="M307" i="1"/>
  <c r="M308" i="1"/>
  <c r="M298" i="1"/>
  <c r="M299" i="1"/>
  <c r="M300" i="1"/>
  <c r="M301" i="1"/>
  <c r="M302" i="1"/>
  <c r="M303" i="1"/>
  <c r="M304" i="1"/>
  <c r="M305" i="1"/>
  <c r="M292" i="1"/>
  <c r="M293" i="1"/>
  <c r="M294" i="1"/>
  <c r="M295" i="1"/>
  <c r="M296" i="1"/>
  <c r="M280" i="1"/>
  <c r="M281" i="1"/>
  <c r="M282" i="1"/>
  <c r="M283" i="1"/>
  <c r="M284" i="1"/>
  <c r="M285" i="1"/>
  <c r="M286" i="1"/>
  <c r="M287" i="1"/>
  <c r="M288" i="1"/>
  <c r="M289" i="1"/>
  <c r="M290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57" i="1"/>
  <c r="M258" i="1"/>
  <c r="M259" i="1"/>
  <c r="M260" i="1"/>
  <c r="M252" i="1"/>
  <c r="M253" i="1"/>
  <c r="M254" i="1"/>
  <c r="M255" i="1"/>
  <c r="M246" i="1"/>
  <c r="M247" i="1"/>
  <c r="M248" i="1"/>
  <c r="M249" i="1"/>
  <c r="M250" i="1"/>
  <c r="M235" i="1"/>
  <c r="M236" i="1"/>
  <c r="M237" i="1"/>
  <c r="M238" i="1"/>
  <c r="M239" i="1"/>
  <c r="M229" i="1"/>
  <c r="M230" i="1"/>
  <c r="M231" i="1"/>
  <c r="M232" i="1"/>
  <c r="M233" i="1"/>
  <c r="M221" i="1"/>
  <c r="M222" i="1"/>
  <c r="M223" i="1"/>
  <c r="M224" i="1"/>
  <c r="M226" i="1"/>
  <c r="M196" i="1"/>
  <c r="M197" i="1"/>
  <c r="M198" i="1"/>
  <c r="M199" i="1"/>
  <c r="M200" i="1"/>
  <c r="M201" i="1"/>
  <c r="M202" i="1"/>
  <c r="M186" i="1"/>
  <c r="M187" i="1"/>
  <c r="M188" i="1"/>
  <c r="M189" i="1"/>
  <c r="M190" i="1"/>
  <c r="M191" i="1"/>
  <c r="M192" i="1"/>
  <c r="M178" i="1"/>
  <c r="M179" i="1"/>
  <c r="M180" i="1"/>
  <c r="M181" i="1"/>
  <c r="M182" i="1"/>
  <c r="M183" i="1"/>
  <c r="M184" i="1"/>
  <c r="M161" i="1"/>
  <c r="M162" i="1"/>
  <c r="M163" i="1"/>
  <c r="M164" i="1"/>
  <c r="M165" i="1"/>
  <c r="M166" i="1"/>
  <c r="M167" i="1"/>
  <c r="M168" i="1"/>
  <c r="M169" i="1"/>
  <c r="M170" i="1"/>
  <c r="M152" i="1"/>
  <c r="M153" i="1"/>
  <c r="M154" i="1"/>
  <c r="M155" i="1"/>
  <c r="M156" i="1"/>
  <c r="M157" i="1"/>
  <c r="M158" i="1"/>
  <c r="M127" i="1"/>
  <c r="M128" i="1"/>
  <c r="M129" i="1"/>
  <c r="M130" i="1"/>
  <c r="M131" i="1"/>
  <c r="M132" i="1"/>
  <c r="M133" i="1"/>
  <c r="M134" i="1"/>
  <c r="M135" i="1"/>
  <c r="M119" i="1"/>
  <c r="M120" i="1"/>
  <c r="M121" i="1"/>
  <c r="M122" i="1"/>
  <c r="M123" i="1"/>
  <c r="M124" i="1"/>
  <c r="M112" i="1"/>
  <c r="M113" i="1"/>
  <c r="M114" i="1"/>
  <c r="M109" i="1"/>
  <c r="M110" i="1"/>
  <c r="M106" i="1"/>
  <c r="M107" i="1"/>
  <c r="M104" i="1"/>
  <c r="M93" i="1"/>
  <c r="M94" i="1"/>
  <c r="M95" i="1"/>
  <c r="M96" i="1"/>
  <c r="M97" i="1"/>
  <c r="M98" i="1"/>
  <c r="M99" i="1"/>
  <c r="M100" i="1"/>
  <c r="M101" i="1"/>
  <c r="M102" i="1"/>
  <c r="M50" i="1"/>
  <c r="M51" i="1"/>
  <c r="M52" i="1"/>
  <c r="M53" i="1"/>
  <c r="M54" i="1"/>
  <c r="M55" i="1"/>
  <c r="M56" i="1"/>
  <c r="M57" i="1"/>
  <c r="M58" i="1"/>
  <c r="M42" i="1"/>
  <c r="M43" i="1"/>
  <c r="M44" i="1"/>
  <c r="M35" i="1"/>
  <c r="M36" i="1"/>
  <c r="M37" i="1"/>
  <c r="M27" i="1"/>
  <c r="M28" i="1"/>
  <c r="M29" i="1"/>
  <c r="M17" i="1"/>
  <c r="M18" i="1"/>
  <c r="M19" i="1"/>
  <c r="M20" i="1"/>
  <c r="M3" i="1"/>
  <c r="M4" i="1"/>
  <c r="M5" i="1"/>
  <c r="M6" i="1"/>
  <c r="M7" i="1"/>
  <c r="M9" i="1"/>
  <c r="M10" i="1"/>
  <c r="M14" i="1"/>
  <c r="M11" i="1"/>
  <c r="M12" i="1"/>
  <c r="M1257" i="1"/>
  <c r="M1194" i="1"/>
  <c r="M1182" i="1"/>
  <c r="M1142" i="1"/>
  <c r="M1443" i="1"/>
  <c r="M1406" i="1"/>
  <c r="M1333" i="1"/>
  <c r="M1292" i="1"/>
  <c r="M1263" i="1"/>
  <c r="M1203" i="1"/>
  <c r="M1132" i="1"/>
  <c r="M1069" i="1"/>
  <c r="M1009" i="1"/>
  <c r="M918" i="1"/>
  <c r="M803" i="1"/>
  <c r="M802" i="1"/>
  <c r="M801" i="1"/>
  <c r="M800" i="1"/>
  <c r="M770" i="1"/>
  <c r="M760" i="1"/>
  <c r="M761" i="1"/>
  <c r="M725" i="1"/>
  <c r="M673" i="1"/>
  <c r="M672" i="1"/>
  <c r="M669" i="1"/>
  <c r="M647" i="1"/>
  <c r="M637" i="1"/>
  <c r="M624" i="1"/>
  <c r="M611" i="1"/>
  <c r="M606" i="1"/>
  <c r="M603" i="1"/>
  <c r="M587" i="1"/>
  <c r="M574" i="1"/>
  <c r="M566" i="1"/>
  <c r="M557" i="1"/>
  <c r="M544" i="1"/>
  <c r="M590" i="1"/>
  <c r="M545" i="1"/>
  <c r="M505" i="1"/>
  <c r="M495" i="1"/>
  <c r="M489" i="1"/>
  <c r="M486" i="1"/>
  <c r="M482" i="1"/>
  <c r="M479" i="1"/>
  <c r="M474" i="1"/>
  <c r="M465" i="1"/>
  <c r="M456" i="1"/>
  <c r="M455" i="1"/>
  <c r="M444" i="1"/>
  <c r="M435" i="1"/>
  <c r="M429" i="1"/>
  <c r="M417" i="1"/>
  <c r="M408" i="1"/>
  <c r="M383" i="1"/>
  <c r="M379" i="1"/>
  <c r="M375" i="1"/>
  <c r="M370" i="1"/>
  <c r="M351" i="1"/>
  <c r="M334" i="1"/>
  <c r="M319" i="1"/>
  <c r="M318" i="1"/>
  <c r="M314" i="1"/>
  <c r="M309" i="1"/>
  <c r="M306" i="1"/>
  <c r="M297" i="1"/>
  <c r="M291" i="1"/>
  <c r="M279" i="1"/>
  <c r="M261" i="1"/>
  <c r="M256" i="1"/>
  <c r="M251" i="1"/>
  <c r="M245" i="1"/>
  <c r="M234" i="1"/>
  <c r="M228" i="1"/>
  <c r="M220" i="1"/>
  <c r="M195" i="1"/>
  <c r="M185" i="1"/>
  <c r="M177" i="1"/>
  <c r="M160" i="1"/>
  <c r="M159" i="1"/>
  <c r="M151" i="1"/>
  <c r="M126" i="1"/>
  <c r="M118" i="1"/>
  <c r="M111" i="1"/>
  <c r="M108" i="1"/>
  <c r="M105" i="1"/>
  <c r="M103" i="1"/>
  <c r="M92" i="1"/>
  <c r="M76" i="1"/>
  <c r="M68" i="1"/>
  <c r="M60" i="1"/>
  <c r="M49" i="1"/>
  <c r="M41" i="1"/>
  <c r="M34" i="1"/>
  <c r="M26" i="1"/>
  <c r="M16" i="1"/>
  <c r="M2" i="1"/>
  <c r="AN177" i="1"/>
  <c r="AN108" i="1"/>
  <c r="AN49" i="1"/>
  <c r="AN34" i="1"/>
</calcChain>
</file>

<file path=xl/sharedStrings.xml><?xml version="1.0" encoding="utf-8"?>
<sst xmlns="http://schemas.openxmlformats.org/spreadsheetml/2006/main" count="11676" uniqueCount="491">
  <si>
    <t>Individual</t>
  </si>
  <si>
    <t>Which_ear</t>
  </si>
  <si>
    <t>Objective</t>
  </si>
  <si>
    <t>Age_days</t>
  </si>
  <si>
    <t>Age_hours</t>
  </si>
  <si>
    <t>Age_mins</t>
  </si>
  <si>
    <t>Age_secs</t>
  </si>
  <si>
    <t>Age</t>
  </si>
  <si>
    <t>Stage</t>
  </si>
  <si>
    <t>Hair_width</t>
  </si>
  <si>
    <t xml:space="preserve">Scan_date </t>
  </si>
  <si>
    <t xml:space="preserve">Slice_size </t>
  </si>
  <si>
    <t>Z_first</t>
  </si>
  <si>
    <t>Z_last</t>
  </si>
  <si>
    <t>N_images_in_sequence</t>
  </si>
  <si>
    <t>Ind48_right_60xobj_YAYHAIR</t>
  </si>
  <si>
    <t>right</t>
  </si>
  <si>
    <t>Ind49_right_60xobj_YAYHAIR</t>
  </si>
  <si>
    <t>2 Surfaces</t>
  </si>
  <si>
    <t>Ind53_right_60xobj_YAYHAIR2</t>
  </si>
  <si>
    <t>I think 53 YAYHAIR1/2 are same surface</t>
  </si>
  <si>
    <t>Ind54_left_40xobj_YAYHAIR</t>
  </si>
  <si>
    <t>left</t>
  </si>
  <si>
    <t>Ind54_right_60xobj_bitbleached</t>
  </si>
  <si>
    <t>Step Size Unknown, review Field Notes</t>
  </si>
  <si>
    <t>Ind54_right_60xobj_maybehair</t>
  </si>
  <si>
    <t>Ind54_right_60xobj_YAYHAIR</t>
  </si>
  <si>
    <t>Ind1_right_60xobj</t>
  </si>
  <si>
    <t>HC surface seems to stretch beyond picture.</t>
  </si>
  <si>
    <t>Large surface hard to determine</t>
  </si>
  <si>
    <t>Ind6_left_60xobj</t>
  </si>
  <si>
    <t>NO HC SURFACE</t>
  </si>
  <si>
    <t>Ind6_right_60xobj_short (left)</t>
  </si>
  <si>
    <t>unclear</t>
  </si>
  <si>
    <t>2 HC Surface- overlap in beginning. Large surface hard to determine</t>
  </si>
  <si>
    <t>Ind6_right_60xobj_short2</t>
  </si>
  <si>
    <t>Might be two hairs close together, am unsure</t>
  </si>
  <si>
    <t>Ind6_right_60xobj_short3</t>
  </si>
  <si>
    <t>Left</t>
  </si>
  <si>
    <t xml:space="preserve">unclear HC surface </t>
  </si>
  <si>
    <t>Used far left surface- I think juust bigger scan of short1</t>
  </si>
  <si>
    <t>Weak hair cells, larger spaces between them.</t>
  </si>
  <si>
    <t>HC surface extends beyond edges of image</t>
  </si>
  <si>
    <t>Ind11_left_60xobj</t>
  </si>
  <si>
    <t>New theory: This larger surface may be important for younger samples/treatments: those have a higher hcance of having sparcities in the middle of a scan as opposed to older samples with more hair cells. Therefore this largerr surface would be more indicative of surface area</t>
  </si>
  <si>
    <t>Ind11_right_60xobj</t>
  </si>
  <si>
    <t>Ind29_right_60xobj</t>
  </si>
  <si>
    <t>Total surface hard to distinguish towards middle of scan, becomes clear at end</t>
  </si>
  <si>
    <t>Ind32_right_60xobj</t>
  </si>
  <si>
    <t xml:space="preserve">Large, noticeable  changes in larger surface </t>
  </si>
  <si>
    <t>Ind39_right_60xobj</t>
  </si>
  <si>
    <t>Used flat surface as large area. Only when area got smaller did I measure up the incline</t>
  </si>
  <si>
    <t>HC dim and small</t>
  </si>
  <si>
    <t xml:space="preserve">HC surface long </t>
  </si>
  <si>
    <t>Ind48_left_60xobj</t>
  </si>
  <si>
    <t>1 surface splits into several***</t>
  </si>
  <si>
    <t>Ind49_left_60xobj</t>
  </si>
  <si>
    <t>Ind52_left_60xobj</t>
  </si>
  <si>
    <t>Surface wraps around, only measure flat****</t>
  </si>
  <si>
    <t>HC distance is entire HC surface length</t>
  </si>
  <si>
    <t>HC are small and very spread out along surface</t>
  </si>
  <si>
    <t>Ind53_left_60xobj_YAYHAIR</t>
  </si>
  <si>
    <t>See above comment, same applies</t>
  </si>
  <si>
    <t>Ind53_left_60xobj_YAYHAIR2</t>
  </si>
  <si>
    <t>Surface very faint in beginning</t>
  </si>
  <si>
    <t>HC are in different depths, with no linear surface connecting them</t>
  </si>
  <si>
    <t>Ind15_left_60x</t>
  </si>
  <si>
    <t>Growth vs. Total surface?</t>
  </si>
  <si>
    <t>Faded HC</t>
  </si>
  <si>
    <t>26 Last slide with HC (1)</t>
  </si>
  <si>
    <t>Ind15_left_60x_second</t>
  </si>
  <si>
    <t xml:space="preserve">Large HC surface, bending and extending beyond edges of slide </t>
  </si>
  <si>
    <t>clear, few hair cells</t>
  </si>
  <si>
    <t>Ind15_left_60x_third</t>
  </si>
  <si>
    <t>3D surface, ask Julie- large surface measurements very approx.</t>
  </si>
  <si>
    <t>Ind15_left_60x_fourth</t>
  </si>
  <si>
    <t>Images not super clear, large surface measurements in beginning very approx.</t>
  </si>
  <si>
    <t>Very faded surface, unclear exactly where it ends</t>
  </si>
  <si>
    <t>Faded surface, do not see any HC</t>
  </si>
  <si>
    <t>Indiv15_right_60x</t>
  </si>
  <si>
    <t>Surface and HC are very dim and might extend beyond bottom of image</t>
  </si>
  <si>
    <t>Towards end larger surface is unclear</t>
  </si>
  <si>
    <t>HC have large distances between them compared to the HC surface</t>
  </si>
  <si>
    <t>One hair cell was seperated from the 10 others, so the HC to HC length is large</t>
  </si>
  <si>
    <t>Indiv15_right_60x_second</t>
  </si>
  <si>
    <t>HC were dim</t>
  </si>
  <si>
    <t>HC were small</t>
  </si>
  <si>
    <t>Indiv15_right_60x_third</t>
  </si>
  <si>
    <t>HC surface is slightly unclear</t>
  </si>
  <si>
    <t>faint</t>
  </si>
  <si>
    <t>HC surface faded</t>
  </si>
  <si>
    <t>HC surface extends beyong image limits</t>
  </si>
  <si>
    <t>Indiv16_right_60x</t>
  </si>
  <si>
    <t xml:space="preserve">Few hair cells </t>
  </si>
  <si>
    <t>Indiv17_right_60x</t>
  </si>
  <si>
    <t>unclear slides- especially larger surface</t>
  </si>
  <si>
    <t>Indiv17_right_60x_second</t>
  </si>
  <si>
    <t>unclear slides-especially larger surface</t>
  </si>
  <si>
    <t>Indiv17_right_60x_third</t>
  </si>
  <si>
    <t>NO CLEAR HC</t>
  </si>
  <si>
    <t>Indiv23_left_60x</t>
  </si>
  <si>
    <t>HC are blurry</t>
  </si>
  <si>
    <t>May need to look at large surface again</t>
  </si>
  <si>
    <t>Kaylee_N_hair_cells</t>
  </si>
  <si>
    <t>Avital_N_hair_cells</t>
  </si>
  <si>
    <t>Ind23_left_60x_second</t>
  </si>
  <si>
    <t>1 or 2 surfaces? Does bump bisect the single surface? Measured only lower surface</t>
  </si>
  <si>
    <t>Indiv23_right_60x</t>
  </si>
  <si>
    <t>Second surface below, seems to be cut off</t>
  </si>
  <si>
    <t>Indiv24_left_40x</t>
  </si>
  <si>
    <t>Second surface above first, I do not think they are the same. Ask Julie. Also ASK ABOUT 40X SCALE</t>
  </si>
  <si>
    <t>Indiv24_left_40x_second</t>
  </si>
  <si>
    <t>None</t>
  </si>
  <si>
    <t>Indiv24_left_40x_third</t>
  </si>
  <si>
    <t>Indiv24_right_60x</t>
  </si>
  <si>
    <t>Surface shows in beginning in bottom right.. Did not use, used main surface (other is incomplete)</t>
  </si>
  <si>
    <t>Indiv24_right_60x_second</t>
  </si>
  <si>
    <t>Indiv24_right_60x_third</t>
  </si>
  <si>
    <t>Indiv25_left_40x</t>
  </si>
  <si>
    <t>Scan very unclear</t>
  </si>
  <si>
    <t>Indiv25_left_40x_second</t>
  </si>
  <si>
    <t>Indiv25_left_40x_third</t>
  </si>
  <si>
    <t>Indiv29_left_60x</t>
  </si>
  <si>
    <t>Very very unclear, hair cell count is highly approximate and subjective</t>
  </si>
  <si>
    <t>Indiv29_left_60x_second</t>
  </si>
  <si>
    <t>Indiv32_left_40x</t>
  </si>
  <si>
    <t>Indiv32_left_40x_second</t>
  </si>
  <si>
    <t>Indiv32_left_40x_third</t>
  </si>
  <si>
    <t>2 Surfaces, took right surface, I think left is incomplete</t>
  </si>
  <si>
    <t>Indiv39_left_40x</t>
  </si>
  <si>
    <t>Very few hair cells</t>
  </si>
  <si>
    <t>Indiv39_left_40x_second</t>
  </si>
  <si>
    <t>Indiv39_left_40x_third</t>
  </si>
  <si>
    <t>Took horizontal, check with Julie compared to above sample</t>
  </si>
  <si>
    <t>Indiv5L_c291_60x</t>
  </si>
  <si>
    <t>Indiv5L_c291_60x_second</t>
  </si>
  <si>
    <t>Used left perpendicular surface. Bottom surface may be continuation of 5L (1)</t>
  </si>
  <si>
    <t>Indiv5L_c291_60x_third</t>
  </si>
  <si>
    <t>Indiv5L_c291_60x_fourth</t>
  </si>
  <si>
    <t>Indiv5R_c291_60x_first</t>
  </si>
  <si>
    <t>Indiv5R_c291_60x_second</t>
  </si>
  <si>
    <t>Same surface as 5R (1). I don't think any new information is gained in this file</t>
  </si>
  <si>
    <t>Indiv6R_c292_40x</t>
  </si>
  <si>
    <t>None for this surface. Something weird is up with the clutches (mostly 262 vs. 292)</t>
  </si>
  <si>
    <t>Indiv6R_c292_40x_second</t>
  </si>
  <si>
    <t>Three surfaces visible. One seems cut off. These measurements are for the first that appears</t>
  </si>
  <si>
    <t>Indiv6R_c292_40x_second (lower right surface)</t>
  </si>
  <si>
    <t>Lower right surface</t>
  </si>
  <si>
    <t>Indiv7R_c291_60x_first</t>
  </si>
  <si>
    <t>Indiv7R_c291_60x_second</t>
  </si>
  <si>
    <t>Indiv35R_c313_60x</t>
  </si>
  <si>
    <t>Indiv51R_c314_40x</t>
  </si>
  <si>
    <t>None (lower central surface)</t>
  </si>
  <si>
    <t>Indiv51R_c314_40x (upper left surface)</t>
  </si>
  <si>
    <t>Upper left surface</t>
  </si>
  <si>
    <t>Indiv51R_c314_40x (upper right surface)</t>
  </si>
  <si>
    <t xml:space="preserve">Upper right surface, very brief </t>
  </si>
  <si>
    <t>Indiv55L_c313_60x</t>
  </si>
  <si>
    <t>Indiv55R_c313_40x</t>
  </si>
  <si>
    <t>Indiv55R_c313_40x_second</t>
  </si>
  <si>
    <t>Indiv63L_c318_40x_second</t>
  </si>
  <si>
    <t>Indiv63L_c318_40x_third</t>
  </si>
  <si>
    <t>Indiv66L_c318_40x</t>
  </si>
  <si>
    <t>First surface to appear</t>
  </si>
  <si>
    <t>Indiv66L_c318_40x (Second, lower surface)</t>
  </si>
  <si>
    <t>Second, lower surface</t>
  </si>
  <si>
    <t>Indiv66L_c318_40x_second</t>
  </si>
  <si>
    <t>Kaylee_Image_number_HC</t>
  </si>
  <si>
    <t>Clutch</t>
  </si>
  <si>
    <t>Avital_Total_N_of_hair_cells</t>
  </si>
  <si>
    <t>Avital_HC_surface_length_um</t>
  </si>
  <si>
    <t>Avital_ HC_to_HC_length_um</t>
  </si>
  <si>
    <t>Kaylee_HC_surface_length_um</t>
  </si>
  <si>
    <t>Kaylee_HC_to_HC_length_um</t>
  </si>
  <si>
    <t>Kaylee_Total_N_of_hair_cells</t>
  </si>
  <si>
    <t>Avital_Image_number_HC</t>
  </si>
  <si>
    <t>Img</t>
  </si>
  <si>
    <t>6316-6346</t>
  </si>
  <si>
    <t>6350-6379</t>
  </si>
  <si>
    <t>6395-6426</t>
  </si>
  <si>
    <t>6499-6562</t>
  </si>
  <si>
    <t>7494-7522</t>
  </si>
  <si>
    <t>8027-8087</t>
  </si>
  <si>
    <t>8236-8265</t>
  </si>
  <si>
    <t>8432-8457</t>
  </si>
  <si>
    <t>8511-8539</t>
  </si>
  <si>
    <t>Indiv87R_c374_60x</t>
  </si>
  <si>
    <t>Indiv133R_c412_60x</t>
  </si>
  <si>
    <t>Very strangely shaped surface</t>
  </si>
  <si>
    <t>Bottom surface</t>
  </si>
  <si>
    <t>far right surface</t>
  </si>
  <si>
    <t>Indiv133R_c412_60x_second **Bottom Surface**</t>
  </si>
  <si>
    <t>Indiv133R_c412_60x_second **right hand, bigger surface**</t>
  </si>
  <si>
    <t>Inidv133R_c412_60x_third</t>
  </si>
  <si>
    <t>Indiv143L_c416_60x</t>
  </si>
  <si>
    <t>Indiv136R_c412_60x_second</t>
  </si>
  <si>
    <t xml:space="preserve">Hair Cells faint at times </t>
  </si>
  <si>
    <t>Indiv148L_c416_60x_second **First, upper right surface**</t>
  </si>
  <si>
    <t>First upper right surface</t>
  </si>
  <si>
    <t>Indiv148L_c416_60x_second **second, larger surface**</t>
  </si>
  <si>
    <t>Indiv148L_c416_60x_third</t>
  </si>
  <si>
    <t>Indiv148R_c416_60x_</t>
  </si>
  <si>
    <t>Indiv148R_c416_60x_second</t>
  </si>
  <si>
    <t>Indiv148R_c416_60x_third</t>
  </si>
  <si>
    <t>Indiv149_c420_60x</t>
  </si>
  <si>
    <t>Indiv149_c420_60x_second</t>
  </si>
  <si>
    <t>Indiv149L_c420_60x</t>
  </si>
  <si>
    <t>Indiv158L_c420_60x_first</t>
  </si>
  <si>
    <t>Indiv158L_c420_second</t>
  </si>
  <si>
    <t>Indiv158L_c420_60x_third</t>
  </si>
  <si>
    <t>Indiv158L_c420_60x_fourth</t>
  </si>
  <si>
    <t>Indiv158R_c420_60x_first</t>
  </si>
  <si>
    <t>Indiv158R_c420_60x_second</t>
  </si>
  <si>
    <t>Indiv158R_c420_60x_third</t>
  </si>
  <si>
    <t>Indiv163R_c416_60x_first</t>
  </si>
  <si>
    <t>Indiv163R_c416_60x_second</t>
  </si>
  <si>
    <t>Is large flat surface a HC surface?</t>
  </si>
  <si>
    <t>Indiv132L_c410_60x_second</t>
  </si>
  <si>
    <t>Indiv132L_c410_60x_third</t>
  </si>
  <si>
    <t>Indiv132R_c410_60x</t>
  </si>
  <si>
    <t>HC are unclear</t>
  </si>
  <si>
    <t>Indiv132R_c410_60x_second</t>
  </si>
  <si>
    <t>Indiv132R_c410_60x_third **first surface**</t>
  </si>
  <si>
    <t>Second right hand surface</t>
  </si>
  <si>
    <t>Indiv132R_c410_60x_third **second surface**</t>
  </si>
  <si>
    <t>Indiv135L_c410_60x</t>
  </si>
  <si>
    <t>Indiv135L_c410_60x_second</t>
  </si>
  <si>
    <t>Not sure where surface ends, second to appear is from previous file</t>
  </si>
  <si>
    <t>Indiv135R_c410_60x</t>
  </si>
  <si>
    <t>First right hand surface, faint</t>
  </si>
  <si>
    <t>Indiv135R_c410_60x_second **first right hand surface</t>
  </si>
  <si>
    <t>Indiv135R_c410_60x_second **Last surface (may be 2??)</t>
  </si>
  <si>
    <t>Last surface, not sure if two or one</t>
  </si>
  <si>
    <t>Indiv150L_c421_60x</t>
  </si>
  <si>
    <t>Right hand surface</t>
  </si>
  <si>
    <t>Indiv159_c421_60x</t>
  </si>
  <si>
    <t>Indiv77L_c372_60x</t>
  </si>
  <si>
    <t>Indiv77L_c372_60x_second **bottom surface**</t>
  </si>
  <si>
    <t>Indiv77L_c372_60x_second **top, second surface**</t>
  </si>
  <si>
    <t>Second top surface</t>
  </si>
  <si>
    <t>Indiv77L_c372_60x_third</t>
  </si>
  <si>
    <t>Indiv77R_c372_60x</t>
  </si>
  <si>
    <t>Indiv77R_c372_60x_second</t>
  </si>
  <si>
    <t>NO HC SURFACE (one on bottom is cut off screen)</t>
  </si>
  <si>
    <t>Indiv78R_c373_60x</t>
  </si>
  <si>
    <t>Indiv78R_c373_60x_second</t>
  </si>
  <si>
    <t>Indiv82_c372_60x_fourth</t>
  </si>
  <si>
    <t>Indiv82L_c372_60x</t>
  </si>
  <si>
    <t>Indiv82L_c372_60x_second</t>
  </si>
  <si>
    <t>Indiv82R_c372_60x</t>
  </si>
  <si>
    <t>Indiv82R_c372_60x_second</t>
  </si>
  <si>
    <t>Indiv82R_c372_60x_third</t>
  </si>
  <si>
    <t>SAME SURFACE AS 82 R (2), more red staining</t>
  </si>
  <si>
    <t>Indiv84L_c373_60x_second</t>
  </si>
  <si>
    <t>Indiv84L_c373_60x_third</t>
  </si>
  <si>
    <t>Indiv84L_c373_60x_fourth</t>
  </si>
  <si>
    <t>Indiv120L_c406_60x</t>
  </si>
  <si>
    <t>Indiv120L_c406_60x_second</t>
  </si>
  <si>
    <t>Left surface (other is incomplete</t>
  </si>
  <si>
    <t>Indiv120R_c406_60x</t>
  </si>
  <si>
    <t>Indiv129L_c406_60x</t>
  </si>
  <si>
    <t>Indiv129L_c406_60x_second</t>
  </si>
  <si>
    <t xml:space="preserve">Indiv129R_c406_60x </t>
  </si>
  <si>
    <t>Indiv129R_c406_60x_second</t>
  </si>
  <si>
    <t>Left hand surface</t>
  </si>
  <si>
    <t>Indiv129R_c406_60x_third</t>
  </si>
  <si>
    <t>Indiv147L_c428_60x</t>
  </si>
  <si>
    <t>Indiv147L_c428_60x_second **first surface**</t>
  </si>
  <si>
    <t>Indiv147L_c428_60x_second **second surface</t>
  </si>
  <si>
    <t>Second, larger surface</t>
  </si>
  <si>
    <t>Indiv147L_c428_60x_third</t>
  </si>
  <si>
    <t>Same as above second surface</t>
  </si>
  <si>
    <t>Indiv147L_c428_fourth</t>
  </si>
  <si>
    <t>Indiv162L_c428_60x</t>
  </si>
  <si>
    <t>Indiv162L_c428_60x_second</t>
  </si>
  <si>
    <t>Indiv162R_c428_60x</t>
  </si>
  <si>
    <t>Indiv162R_c428_60x_second</t>
  </si>
  <si>
    <t xml:space="preserve">This surface is incomplete at end of stack </t>
  </si>
  <si>
    <t>9158-9187</t>
  </si>
  <si>
    <t>0466-0491</t>
  </si>
  <si>
    <t>576-600</t>
  </si>
  <si>
    <t>661-688</t>
  </si>
  <si>
    <t>929-953</t>
  </si>
  <si>
    <t>15a</t>
  </si>
  <si>
    <t>16a</t>
  </si>
  <si>
    <t>17a</t>
  </si>
  <si>
    <t>23a</t>
  </si>
  <si>
    <t>Indiv136R_c412_60x</t>
  </si>
  <si>
    <t>48a</t>
  </si>
  <si>
    <t>49a</t>
  </si>
  <si>
    <t>53a</t>
  </si>
  <si>
    <t>54a</t>
  </si>
  <si>
    <t>1a</t>
  </si>
  <si>
    <t>6a</t>
  </si>
  <si>
    <t>11a</t>
  </si>
  <si>
    <t>29a</t>
  </si>
  <si>
    <t>32a</t>
  </si>
  <si>
    <t>39a</t>
  </si>
  <si>
    <t>52a</t>
  </si>
  <si>
    <t>24a</t>
  </si>
  <si>
    <t>25a</t>
  </si>
  <si>
    <t>955-981</t>
  </si>
  <si>
    <t>1254-1281</t>
  </si>
  <si>
    <t>1415-1440</t>
  </si>
  <si>
    <t>0441-0465</t>
  </si>
  <si>
    <t>527-562</t>
  </si>
  <si>
    <t>982-994</t>
  </si>
  <si>
    <t>1283-1310</t>
  </si>
  <si>
    <t>8831-8859</t>
  </si>
  <si>
    <t>8860-8900</t>
  </si>
  <si>
    <t>8989-9002</t>
  </si>
  <si>
    <t>9072-9103</t>
  </si>
  <si>
    <t>80-110</t>
  </si>
  <si>
    <t>354-368</t>
  </si>
  <si>
    <t>897-912</t>
  </si>
  <si>
    <t>1366-1414</t>
  </si>
  <si>
    <t>Temperature</t>
  </si>
  <si>
    <t>Ambient</t>
  </si>
  <si>
    <t>Hot</t>
  </si>
  <si>
    <t>Cold</t>
  </si>
  <si>
    <t>HatchingState</t>
  </si>
  <si>
    <t>Older</t>
  </si>
  <si>
    <t>Younger</t>
  </si>
  <si>
    <t>Medium</t>
  </si>
  <si>
    <t>Kaylee_HC_to_HC_surface_area</t>
  </si>
  <si>
    <t>Kaylee_HC_surface_area</t>
  </si>
  <si>
    <t>Synapses begin to be unclear.</t>
  </si>
  <si>
    <t>Right surface</t>
  </si>
  <si>
    <t>Top left surface</t>
  </si>
  <si>
    <t>Avital_Image_number_SYN</t>
  </si>
  <si>
    <t>Ind53_right_60xobj_YAYHAIR(rightsurface)</t>
  </si>
  <si>
    <t>Ind53_right_60xobj_YAYHAIR(topleftsurface)</t>
  </si>
  <si>
    <t>Avital_HC_notes</t>
  </si>
  <si>
    <t>Kaylee_HC_notes</t>
  </si>
  <si>
    <t>Kaylee_Image_number_SYN</t>
  </si>
  <si>
    <t>Julie_Image_number_SYN</t>
  </si>
  <si>
    <t>Indiv6L_c262_60x_first(typo-c292)</t>
  </si>
  <si>
    <t>Indiv6L_c262_40x_second(typo-c292)</t>
  </si>
  <si>
    <t>Indiv4L_c262_60x(typo-c292)</t>
  </si>
  <si>
    <t>Indiv4R_c292_60x(typo-c292)</t>
  </si>
  <si>
    <t>Indiv150L_c421_60x_second(topright)</t>
  </si>
  <si>
    <t>Indiv150L_c421_60x_second(bottomright)</t>
  </si>
  <si>
    <t>Used right surface, left is in first image set</t>
  </si>
  <si>
    <t>Measured along surface (did not change last set, Julie said those were to be deleted</t>
  </si>
  <si>
    <t>Indiv63L_c318_40x (Left hand surface)</t>
  </si>
  <si>
    <t>Left surface (Left and right may be 1)</t>
  </si>
  <si>
    <t>Indiv63L_c318_40x (right hand surface)</t>
  </si>
  <si>
    <t>Indiv87R_c374_60x (right, first surface to appear)</t>
  </si>
  <si>
    <t>Indiv87R_c374_60x (left, second surface to appear)</t>
  </si>
  <si>
    <t>Indiv87R_c374_60x (left, third surface to appear)</t>
  </si>
  <si>
    <t>First Surface to appear (first and bottom may be 1)</t>
  </si>
  <si>
    <t>First surface to appear (DELETED 4 IN BETWEEN( (first and last may be 1)</t>
  </si>
  <si>
    <t>Last surface</t>
  </si>
  <si>
    <t>Measured along surface</t>
  </si>
  <si>
    <t>First and Second are same surface, used second</t>
  </si>
  <si>
    <t>Bottom surface (top and bottom may be 1)</t>
  </si>
  <si>
    <t>I counted the brightest ones</t>
  </si>
  <si>
    <t xml:space="preserve">From slide 31 to 47 no synspases observed </t>
  </si>
  <si>
    <t>Indiv132L_c410_60x(last)</t>
  </si>
  <si>
    <t>Indiv132L_c410_60x(firstsurface)</t>
  </si>
  <si>
    <t>same as second, so used second</t>
  </si>
  <si>
    <t>Avital_HC_to_HC_surface_area</t>
  </si>
  <si>
    <t>Avital_HC_surface_area</t>
  </si>
  <si>
    <t>File_me</t>
  </si>
  <si>
    <t>Sypse_width</t>
  </si>
  <si>
    <t xml:space="preserve">There appeared to be some hair cells "floating", uttached to the surface. I counted them too. </t>
  </si>
  <si>
    <t>Two surfaces end up joining- reasobly sure it is same surface</t>
  </si>
  <si>
    <t>Good sypse surface. Field notes say file me is mislabelled, check with Julie.</t>
  </si>
  <si>
    <t>Good Sypse</t>
  </si>
  <si>
    <t>Right, complete surface</t>
  </si>
  <si>
    <t>Left, incomplete surface</t>
  </si>
  <si>
    <t>Avital_N_synapses</t>
  </si>
  <si>
    <t>Avital_Total_N_synapses</t>
  </si>
  <si>
    <t>Avital_SYN_notes</t>
  </si>
  <si>
    <t>Julie_N_synapses</t>
  </si>
  <si>
    <t>Julie_Total_N_synapses</t>
  </si>
  <si>
    <t>Julie_SYN_notes</t>
  </si>
  <si>
    <t>Kaylee_N_synapses</t>
  </si>
  <si>
    <t>Kaylee_Total_N_synapses</t>
  </si>
  <si>
    <t>Kaylee_SYN_notes</t>
  </si>
  <si>
    <t>No synapses observed between slides 22 and 31</t>
  </si>
  <si>
    <t>No synapses observed beteeen slides 7 and 15</t>
  </si>
  <si>
    <t>No synapses observed between slides 6 and 20</t>
  </si>
  <si>
    <t>No synapses observed between slides 5 and 15</t>
  </si>
  <si>
    <t>I was confused and did not know where the surface was to count synapses, think that perhaps there are none.</t>
  </si>
  <si>
    <t>No synapses observed</t>
  </si>
  <si>
    <t>No synapses observed between slides 15 and 23</t>
  </si>
  <si>
    <t>No synapses observed between slides 29 and 35</t>
  </si>
  <si>
    <t>First surface seen, bottom right</t>
  </si>
  <si>
    <t>Images are cut off on the top</t>
  </si>
  <si>
    <t xml:space="preserve">Bottom right of image </t>
  </si>
  <si>
    <t>No synapses observed between images 19 and 26</t>
  </si>
  <si>
    <t>Bottom right surface of image</t>
  </si>
  <si>
    <t>No synapses observed between images 14 and 22</t>
  </si>
  <si>
    <t>Top center of image</t>
  </si>
  <si>
    <t>No synapses observed between images 8 and 15</t>
  </si>
  <si>
    <t>Top left of image</t>
  </si>
  <si>
    <t>Bottom Left</t>
  </si>
  <si>
    <t>Bottom Right</t>
  </si>
  <si>
    <t>Top of image</t>
  </si>
  <si>
    <t>I couldn't find this sequence in the folders (there is 1366)</t>
  </si>
  <si>
    <t>All synapses in line with HC surface</t>
  </si>
  <si>
    <t>Synapses in line with HC surface</t>
  </si>
  <si>
    <t>No synapses observed between images 18 and 30</t>
  </si>
  <si>
    <t>No synapses observed between images 10 and 21</t>
  </si>
  <si>
    <t>No synapses observed between images 23 and 29</t>
  </si>
  <si>
    <t>The sequence I have under this name had 50 images, and not 63 as entered here.</t>
  </si>
  <si>
    <t xml:space="preserve">Total number with the surface on the bottom </t>
  </si>
  <si>
    <t>Indiv150L_c421_60x_second(topleft)</t>
  </si>
  <si>
    <t>Top left</t>
  </si>
  <si>
    <t>Top surface</t>
  </si>
  <si>
    <t>No synapses observed between images 16 and 51</t>
  </si>
  <si>
    <t>Bottom right surface from image 28-39)</t>
  </si>
  <si>
    <t>No synapses observed between images 36 and 50</t>
  </si>
  <si>
    <t>No synapses observed between images 50 and 59</t>
  </si>
  <si>
    <t>First surface, bottom right</t>
  </si>
  <si>
    <t>Second surface, top left</t>
  </si>
  <si>
    <t>No synapses observed between images 33 and 41</t>
  </si>
  <si>
    <t>Right area</t>
  </si>
  <si>
    <t>Left area</t>
  </si>
  <si>
    <t>No synapses observed between images 17 and 29</t>
  </si>
  <si>
    <t>Image seems overexposed to red</t>
  </si>
  <si>
    <t>No Synapses observed</t>
  </si>
  <si>
    <t>left surface</t>
  </si>
  <si>
    <t>Synpases very clear</t>
  </si>
  <si>
    <t>Surface is cut off at top of image</t>
  </si>
  <si>
    <t>Bottom  Center</t>
  </si>
  <si>
    <t>Surface cut off at top of image</t>
  </si>
  <si>
    <t>Surface cut off at bottom of image</t>
  </si>
  <si>
    <t>Surface cut off at top</t>
  </si>
  <si>
    <t>Surface is fade and sut off at edges of image</t>
  </si>
  <si>
    <t>Surface is faded on one side and cut off on the other</t>
  </si>
  <si>
    <t>On the bottom there are 2 HC between slides 1 and 4</t>
  </si>
  <si>
    <t>Right Surface</t>
  </si>
  <si>
    <t>NA</t>
  </si>
  <si>
    <t>HC and Surface very dim</t>
  </si>
  <si>
    <t>Surface is dim</t>
  </si>
  <si>
    <t>Left Surface</t>
  </si>
  <si>
    <t>Faded HC and surface</t>
  </si>
  <si>
    <t>Surface extands beyond top and bottom of image</t>
  </si>
  <si>
    <t>First Surface, Top Left</t>
  </si>
  <si>
    <t>Scale was set according to Indiv4R_c292_60x(typo-c292)</t>
  </si>
  <si>
    <t>Second Surface, Bottom Left</t>
  </si>
  <si>
    <t>No HC observed</t>
  </si>
  <si>
    <t>Bottom Laft Surface</t>
  </si>
  <si>
    <t>Top Right Surface</t>
  </si>
  <si>
    <t>Scale was set according to Indiv55R_c313_40x</t>
  </si>
  <si>
    <t>Surfaces break apart</t>
  </si>
  <si>
    <t>Bottom Left Surface</t>
  </si>
  <si>
    <t>I was a little confused by this one. Surface was oddly shaped.</t>
  </si>
  <si>
    <t>Bottom center surface</t>
  </si>
  <si>
    <t>Top center surface</t>
  </si>
  <si>
    <t>Surface is partially cut off from image</t>
  </si>
  <si>
    <t>Set scale according to Indiv136R_c412)60x_second</t>
  </si>
  <si>
    <t>Bottom right surface</t>
  </si>
  <si>
    <t>Center left surface</t>
  </si>
  <si>
    <t>Surfaces attach</t>
  </si>
  <si>
    <t>First surface</t>
  </si>
  <si>
    <t>Second surface (top)</t>
  </si>
  <si>
    <t>First Surface, centered</t>
  </si>
  <si>
    <t>Second surface, bottom left</t>
  </si>
  <si>
    <t>Scale was set according to Indiv158R_c420_60x_third</t>
  </si>
  <si>
    <t>No HC observed between images 24 and 37</t>
  </si>
  <si>
    <t>Scale set according to Indiv132R_c410_60x</t>
  </si>
  <si>
    <t>Bottom Surface</t>
  </si>
  <si>
    <t>Scale set according to Indiv135R_c410_60x</t>
  </si>
  <si>
    <t>I only have 50 images in this sequence</t>
  </si>
  <si>
    <t>Scale set according to Indiv77L_c372_60x_third</t>
  </si>
  <si>
    <t>Right center</t>
  </si>
  <si>
    <t>Scale set according to Indiv82L_c372_60x_second</t>
  </si>
  <si>
    <t>Surface that comes in on the left</t>
  </si>
  <si>
    <t>Scal was set according to Insiv120L_c406_60x_second</t>
  </si>
  <si>
    <t>Scale was set according to Indiv129L_c406_60x_second</t>
  </si>
  <si>
    <t>Second surface</t>
  </si>
  <si>
    <t>Left surface</t>
  </si>
  <si>
    <t>RampDiff</t>
  </si>
  <si>
    <t>R-R2</t>
  </si>
  <si>
    <t>LampDiff</t>
  </si>
  <si>
    <t>L-R2</t>
  </si>
  <si>
    <t>AverageAmp</t>
  </si>
  <si>
    <t>AverageR2</t>
  </si>
  <si>
    <t>AgeGroup</t>
  </si>
  <si>
    <t>synapses observed only in these two images.</t>
  </si>
  <si>
    <t>Very small, single synapses</t>
  </si>
  <si>
    <t>Indiv163L_c416_60x(synapsesbottom)</t>
  </si>
  <si>
    <t>Indiv163L_c416_60x(synapsestop)</t>
  </si>
  <si>
    <t>REDO</t>
  </si>
  <si>
    <t>Surface_type</t>
  </si>
  <si>
    <t>saccule</t>
  </si>
  <si>
    <t>Julie_Image_number_SICE</t>
  </si>
  <si>
    <t>Julie_SiCE_N_synapses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</si>
</sst>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0000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4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1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Font="1"/>
    <xf numFmtId="0" fontId="2" fillId="2" borderId="0" xfId="1"/>
    <xf numFmtId="0" fontId="1" fillId="3" borderId="0" xfId="2"/>
    <xf numFmtId="0" fontId="0" fillId="0" borderId="0" xfId="0" applyFill="1"/>
    <xf numFmtId="0" fontId="0" fillId="0" borderId="0" xfId="0" applyNumberFormat="1"/>
    <xf numFmtId="0" fontId="1" fillId="0" borderId="0" xfId="2" applyFill="1"/>
    <xf numFmtId="0" fontId="5" fillId="0" borderId="0" xfId="0" applyFont="1"/>
    <xf numFmtId="0" fontId="0" fillId="3" borderId="0" xfId="2" applyFont="1"/>
    <xf numFmtId="0" fontId="0" fillId="4" borderId="0" xfId="0" applyFill="1"/>
    <xf numFmtId="0" fontId="2" fillId="4" borderId="0" xfId="1" applyFill="1"/>
    <xf numFmtId="0" fontId="1" fillId="4" borderId="0" xfId="2" applyFill="1"/>
    <xf numFmtId="0" fontId="5" fillId="4" borderId="0" xfId="0" applyFont="1" applyFill="1"/>
    <xf numFmtId="0" fontId="0" fillId="5" borderId="0" xfId="0" applyFill="1"/>
    <xf numFmtId="164" fontId="0" fillId="5" borderId="0" xfId="0" applyNumberFormat="1" applyFill="1"/>
    <xf numFmtId="0" fontId="2" fillId="6" borderId="0" xfId="1" applyFill="1"/>
    <xf numFmtId="0" fontId="0" fillId="6" borderId="0" xfId="0" applyFill="1"/>
    <xf numFmtId="0" fontId="5" fillId="7" borderId="0" xfId="0" applyFont="1" applyFill="1"/>
    <xf numFmtId="0" fontId="5" fillId="8" borderId="0" xfId="0" applyFont="1" applyFill="1"/>
    <xf numFmtId="0" fontId="0" fillId="4" borderId="0" xfId="2" applyFont="1" applyFill="1"/>
    <xf numFmtId="0" fontId="6" fillId="0" borderId="0" xfId="0" applyFont="1"/>
    <xf numFmtId="0" fontId="6" fillId="2" borderId="0" xfId="1" applyFont="1"/>
    <xf numFmtId="0" fontId="0" fillId="9" borderId="0" xfId="0" applyFill="1"/>
    <xf numFmtId="0" fontId="0" fillId="10" borderId="0" xfId="0" applyFill="1"/>
    <xf numFmtId="0" fontId="2" fillId="10" borderId="0" xfId="1" applyFill="1"/>
    <xf numFmtId="0" fontId="1" fillId="10" borderId="0" xfId="2" applyFill="1"/>
    <xf numFmtId="0" fontId="5" fillId="11" borderId="0" xfId="0" applyFont="1" applyFill="1"/>
    <xf numFmtId="0" fontId="7" fillId="10" borderId="0" xfId="1" applyFont="1" applyFill="1"/>
    <xf numFmtId="0" fontId="5" fillId="0" borderId="0" xfId="0" applyFont="1" applyFill="1"/>
    <xf numFmtId="0" fontId="5" fillId="12" borderId="0" xfId="0" applyFont="1" applyFill="1"/>
    <xf numFmtId="0" fontId="8" fillId="13" borderId="0" xfId="741"/>
    <xf numFmtId="0" fontId="8" fillId="14" borderId="0" xfId="0" applyFont="1" applyFill="1"/>
    <xf numFmtId="0" fontId="6" fillId="9" borderId="0" xfId="0" applyFont="1" applyFill="1"/>
    <xf numFmtId="0" fontId="8" fillId="13" borderId="0" xfId="741" applyNumberFormat="1"/>
    <xf numFmtId="0" fontId="0" fillId="0" borderId="0" xfId="0" applyNumberFormat="1" applyFill="1"/>
    <xf numFmtId="0" fontId="2" fillId="0" borderId="0" xfId="1" applyFill="1"/>
    <xf numFmtId="0" fontId="7" fillId="0" borderId="0" xfId="741" applyFont="1" applyFill="1"/>
    <xf numFmtId="0" fontId="7" fillId="0" borderId="0" xfId="0" applyFont="1" applyFill="1"/>
    <xf numFmtId="0" fontId="0" fillId="15" borderId="0" xfId="0" applyFill="1"/>
    <xf numFmtId="0" fontId="2" fillId="15" borderId="0" xfId="1" applyFill="1"/>
    <xf numFmtId="0" fontId="1" fillId="15" borderId="0" xfId="2" applyFill="1"/>
    <xf numFmtId="0" fontId="5" fillId="16" borderId="0" xfId="0" applyFont="1" applyFill="1"/>
    <xf numFmtId="0" fontId="7" fillId="15" borderId="0" xfId="1" applyFont="1" applyFill="1"/>
    <xf numFmtId="0" fontId="7" fillId="15" borderId="0" xfId="0" applyFont="1" applyFill="1"/>
    <xf numFmtId="0" fontId="5" fillId="18" borderId="0" xfId="0" applyFont="1" applyFill="1"/>
    <xf numFmtId="0" fontId="0" fillId="19" borderId="0" xfId="0" applyFill="1"/>
    <xf numFmtId="0" fontId="8" fillId="17" borderId="0" xfId="741" applyFill="1"/>
    <xf numFmtId="0" fontId="7" fillId="19" borderId="0" xfId="0" applyFont="1" applyFill="1"/>
    <xf numFmtId="0" fontId="7" fillId="17" borderId="0" xfId="741" applyFont="1" applyFill="1"/>
    <xf numFmtId="0" fontId="2" fillId="20" borderId="0" xfId="1" applyFill="1"/>
    <xf numFmtId="0" fontId="0" fillId="20" borderId="0" xfId="0" applyFill="1"/>
    <xf numFmtId="165" fontId="9" fillId="0" borderId="1" xfId="0" applyNumberFormat="1" applyFont="1" applyBorder="1" applyAlignment="1">
      <alignment horizontal="center" vertical="top"/>
    </xf>
    <xf numFmtId="165" fontId="9" fillId="0" borderId="2" xfId="0" applyNumberFormat="1" applyFont="1" applyFill="1" applyBorder="1" applyAlignment="1">
      <alignment horizontal="center" vertical="top"/>
    </xf>
    <xf numFmtId="165" fontId="0" fillId="20" borderId="0" xfId="0" applyNumberFormat="1" applyFill="1"/>
    <xf numFmtId="0" fontId="6" fillId="20" borderId="0" xfId="0" applyFont="1" applyFill="1"/>
    <xf numFmtId="0" fontId="8" fillId="20" borderId="0" xfId="741" applyFill="1"/>
    <xf numFmtId="0" fontId="6" fillId="20" borderId="0" xfId="1" applyFont="1" applyFill="1"/>
    <xf numFmtId="165" fontId="10" fillId="20" borderId="0" xfId="0" applyNumberFormat="1" applyFont="1" applyFill="1"/>
    <xf numFmtId="0" fontId="7" fillId="20" borderId="0" xfId="0" applyFont="1" applyFill="1"/>
    <xf numFmtId="0" fontId="7" fillId="20" borderId="0" xfId="741" applyFont="1" applyFill="1"/>
    <xf numFmtId="0" fontId="7" fillId="4" borderId="0" xfId="1" applyFont="1" applyFill="1"/>
    <xf numFmtId="0" fontId="5" fillId="21" borderId="0" xfId="0" applyFont="1" applyFill="1"/>
    <xf numFmtId="0" fontId="7" fillId="4" borderId="0" xfId="0" applyFont="1" applyFill="1"/>
  </cellXfs>
  <cellStyles count="1048">
    <cellStyle name="40% - Accent1" xfId="2" builtinId="31"/>
    <cellStyle name="Bad" xfId="1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Neutral" xfId="74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514"/>
  <sheetViews>
    <sheetView tabSelected="1" topLeftCell="AU1" workbookViewId="0">
      <pane ySplit="1" topLeftCell="A2" activePane="bottomLeft" state="frozen"/>
      <selection pane="bottomLeft" activeCell="BF23" sqref="BF23"/>
    </sheetView>
  </sheetViews>
  <sheetFormatPr baseColWidth="10" defaultColWidth="10.6640625" defaultRowHeight="15" x14ac:dyDescent="0"/>
  <cols>
    <col min="1" max="1" width="33.1640625" customWidth="1"/>
    <col min="2" max="2" width="17.33203125" hidden="1" customWidth="1"/>
    <col min="3" max="4" width="10.83203125" hidden="1" customWidth="1"/>
    <col min="5" max="5" width="10.83203125" customWidth="1"/>
    <col min="6" max="6" width="8.1640625" hidden="1" customWidth="1"/>
    <col min="7" max="7" width="10.1640625" customWidth="1"/>
    <col min="8" max="8" width="10.83203125" customWidth="1"/>
    <col min="9" max="14" width="10.83203125" hidden="1" customWidth="1"/>
    <col min="15" max="20" width="12.83203125" hidden="1" customWidth="1"/>
    <col min="21" max="21" width="10.83203125" customWidth="1"/>
    <col min="22" max="24" width="10.83203125" hidden="1" customWidth="1"/>
    <col min="25" max="25" width="9.6640625" customWidth="1"/>
    <col min="26" max="26" width="6.83203125" customWidth="1"/>
    <col min="27" max="28" width="6.33203125" customWidth="1"/>
    <col min="29" max="29" width="10.33203125" customWidth="1"/>
    <col min="30" max="30" width="23.6640625" style="13" hidden="1" customWidth="1"/>
    <col min="31" max="31" width="18" style="13" hidden="1" customWidth="1"/>
    <col min="32" max="32" width="25.6640625" style="13" hidden="1" customWidth="1"/>
    <col min="33" max="34" width="26.1640625" style="13" hidden="1" customWidth="1"/>
    <col min="35" max="36" width="27" style="13" hidden="1" customWidth="1"/>
    <col min="37" max="37" width="18.5" style="13" hidden="1" customWidth="1"/>
    <col min="38" max="38" width="14.83203125" style="9" hidden="1" customWidth="1"/>
    <col min="39" max="39" width="11.83203125" style="9" hidden="1" customWidth="1"/>
    <col min="40" max="40" width="14.33203125" style="9" hidden="1" customWidth="1"/>
    <col min="41" max="41" width="20" style="9" hidden="1" customWidth="1"/>
    <col min="42" max="42" width="17.33203125" style="9" hidden="1" customWidth="1"/>
    <col min="43" max="43" width="14.5" style="9" hidden="1" customWidth="1"/>
    <col min="44" max="44" width="16.33203125" style="9" hidden="1" customWidth="1"/>
    <col min="45" max="45" width="15.6640625" style="9" hidden="1" customWidth="1"/>
    <col min="46" max="49" width="18.5" style="45" customWidth="1"/>
    <col min="50" max="50" width="21.33203125" style="38" customWidth="1"/>
    <col min="51" max="52" width="15" style="38" customWidth="1"/>
    <col min="53" max="53" width="10.6640625" style="38" customWidth="1"/>
    <col min="54" max="54" width="21.33203125" style="23" customWidth="1"/>
    <col min="55" max="56" width="15" style="23" customWidth="1"/>
    <col min="57" max="57" width="10.6640625" style="23"/>
    <col min="58" max="58" width="21.33203125" style="9" customWidth="1"/>
    <col min="59" max="59" width="15" style="9" customWidth="1"/>
  </cols>
  <sheetData>
    <row r="1" spans="1:59">
      <c r="A1" t="s">
        <v>363</v>
      </c>
      <c r="B1" t="s">
        <v>0</v>
      </c>
      <c r="C1" t="s">
        <v>1</v>
      </c>
      <c r="D1" t="s">
        <v>2</v>
      </c>
      <c r="E1" t="s">
        <v>316</v>
      </c>
      <c r="F1" t="s">
        <v>320</v>
      </c>
      <c r="G1" t="s">
        <v>481</v>
      </c>
      <c r="H1" t="s">
        <v>168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176</v>
      </c>
      <c r="O1" s="51" t="s">
        <v>475</v>
      </c>
      <c r="P1" s="51" t="s">
        <v>476</v>
      </c>
      <c r="Q1" s="51" t="s">
        <v>477</v>
      </c>
      <c r="R1" s="51" t="s">
        <v>478</v>
      </c>
      <c r="S1" s="52" t="s">
        <v>479</v>
      </c>
      <c r="T1" s="52" t="s">
        <v>480</v>
      </c>
      <c r="U1" t="s">
        <v>8</v>
      </c>
      <c r="V1" t="s">
        <v>9</v>
      </c>
      <c r="W1" t="s">
        <v>364</v>
      </c>
      <c r="X1" t="s">
        <v>10</v>
      </c>
      <c r="Y1" s="4" t="s">
        <v>11</v>
      </c>
      <c r="Z1" t="s">
        <v>12</v>
      </c>
      <c r="AA1" t="s">
        <v>13</v>
      </c>
      <c r="AB1" t="s">
        <v>487</v>
      </c>
      <c r="AC1" t="s">
        <v>14</v>
      </c>
      <c r="AD1" s="13" t="s">
        <v>167</v>
      </c>
      <c r="AE1" s="13" t="s">
        <v>103</v>
      </c>
      <c r="AF1" s="13" t="s">
        <v>174</v>
      </c>
      <c r="AG1" s="13" t="s">
        <v>173</v>
      </c>
      <c r="AH1" s="13" t="s">
        <v>324</v>
      </c>
      <c r="AI1" s="13" t="s">
        <v>172</v>
      </c>
      <c r="AJ1" s="13" t="s">
        <v>325</v>
      </c>
      <c r="AK1" s="13" t="s">
        <v>333</v>
      </c>
      <c r="AL1" s="9" t="s">
        <v>175</v>
      </c>
      <c r="AM1" s="9" t="s">
        <v>104</v>
      </c>
      <c r="AN1" s="9" t="s">
        <v>169</v>
      </c>
      <c r="AO1" s="9" t="s">
        <v>171</v>
      </c>
      <c r="AP1" s="9" t="s">
        <v>361</v>
      </c>
      <c r="AQ1" s="9" t="s">
        <v>170</v>
      </c>
      <c r="AR1" s="9" t="s">
        <v>362</v>
      </c>
      <c r="AS1" s="9" t="s">
        <v>332</v>
      </c>
      <c r="AT1" s="44" t="s">
        <v>334</v>
      </c>
      <c r="AU1" s="44" t="s">
        <v>377</v>
      </c>
      <c r="AV1" s="44" t="s">
        <v>378</v>
      </c>
      <c r="AW1" s="44" t="s">
        <v>379</v>
      </c>
      <c r="AX1" s="38" t="s">
        <v>329</v>
      </c>
      <c r="AY1" s="38" t="s">
        <v>371</v>
      </c>
      <c r="AZ1" s="38" t="s">
        <v>372</v>
      </c>
      <c r="BA1" s="38" t="s">
        <v>373</v>
      </c>
      <c r="BB1" s="38" t="s">
        <v>335</v>
      </c>
      <c r="BC1" s="38" t="s">
        <v>374</v>
      </c>
      <c r="BD1" s="38" t="s">
        <v>375</v>
      </c>
      <c r="BE1" s="38" t="s">
        <v>376</v>
      </c>
      <c r="BF1" s="9" t="s">
        <v>489</v>
      </c>
      <c r="BG1" s="9" t="s">
        <v>490</v>
      </c>
    </row>
    <row r="2" spans="1:59">
      <c r="A2" t="s">
        <v>15</v>
      </c>
      <c r="B2" t="s">
        <v>288</v>
      </c>
      <c r="C2" t="s">
        <v>16</v>
      </c>
      <c r="D2">
        <v>60</v>
      </c>
      <c r="E2" t="s">
        <v>317</v>
      </c>
      <c r="F2">
        <v>1</v>
      </c>
      <c r="G2" t="s">
        <v>321</v>
      </c>
      <c r="H2">
        <v>39</v>
      </c>
      <c r="I2">
        <v>6</v>
      </c>
      <c r="J2">
        <v>14</v>
      </c>
      <c r="K2">
        <v>4</v>
      </c>
      <c r="L2">
        <v>0</v>
      </c>
      <c r="M2">
        <f>I2+J2/24+K2/(24*60)+L2/(24*60*60)</f>
        <v>6.5861111111111112</v>
      </c>
      <c r="N2" t="s">
        <v>434</v>
      </c>
      <c r="O2" t="s">
        <v>434</v>
      </c>
      <c r="P2" t="s">
        <v>434</v>
      </c>
      <c r="Q2" t="s">
        <v>434</v>
      </c>
      <c r="R2" t="s">
        <v>434</v>
      </c>
      <c r="S2" t="s">
        <v>434</v>
      </c>
      <c r="T2" t="s">
        <v>434</v>
      </c>
      <c r="U2">
        <v>36</v>
      </c>
      <c r="V2">
        <v>7.1023275322190713</v>
      </c>
      <c r="W2">
        <v>4.4090623293939624</v>
      </c>
      <c r="X2" s="5">
        <v>20170623</v>
      </c>
      <c r="Y2" s="4">
        <v>0.8</v>
      </c>
      <c r="Z2">
        <v>7</v>
      </c>
      <c r="AA2">
        <v>62</v>
      </c>
      <c r="AB2" t="s">
        <v>488</v>
      </c>
      <c r="AC2">
        <v>69</v>
      </c>
      <c r="AD2" s="13">
        <v>7</v>
      </c>
      <c r="AE2" s="13">
        <v>3</v>
      </c>
      <c r="AF2" s="13">
        <f>SUM(AE2:AE7)</f>
        <v>40</v>
      </c>
      <c r="AG2" s="13">
        <v>42.451000000000001</v>
      </c>
      <c r="AH2" s="13">
        <f>AVERAGE(AG2:AG8)*((AA2-Z2)*Y2)</f>
        <v>2483.558</v>
      </c>
      <c r="AI2" s="13">
        <v>47.494999999999997</v>
      </c>
      <c r="AJ2" s="13">
        <f>AVERAGE(AI2:AI8)*((AA2-Z2)*Y2)</f>
        <v>2756.5633333333335</v>
      </c>
      <c r="AL2" s="9">
        <v>7</v>
      </c>
      <c r="AM2" s="9">
        <v>3</v>
      </c>
      <c r="AN2" s="9">
        <f>SUM(AM2:AM7)</f>
        <v>36</v>
      </c>
      <c r="AO2" s="9">
        <v>12.427</v>
      </c>
      <c r="AP2" s="9">
        <f>AVERAGE(AO2:AO7)*(AA2-Z2)*Y2</f>
        <v>1384.5113333333334</v>
      </c>
      <c r="AQ2" s="9">
        <v>62.82</v>
      </c>
      <c r="AR2" s="9">
        <f>AVERAGE(AQ2:AQ7)*(AA2-Z2)*Y2</f>
        <v>2938.0046666666672</v>
      </c>
      <c r="AT2" s="45">
        <v>1</v>
      </c>
      <c r="AU2" s="45">
        <v>1</v>
      </c>
      <c r="AV2" s="45">
        <v>197</v>
      </c>
      <c r="AX2" s="38">
        <v>2</v>
      </c>
      <c r="AY2" s="38">
        <v>1</v>
      </c>
      <c r="AZ2" s="38">
        <f>SUM(AY2:AY14)</f>
        <v>71</v>
      </c>
      <c r="BB2" s="23">
        <v>1</v>
      </c>
      <c r="BC2" s="23">
        <v>1</v>
      </c>
      <c r="BD2" s="23">
        <f>SUM(BC2:BC15)</f>
        <v>406</v>
      </c>
      <c r="BF2" s="9">
        <v>1</v>
      </c>
    </row>
    <row r="3" spans="1:59">
      <c r="A3" t="s">
        <v>15</v>
      </c>
      <c r="B3" t="s">
        <v>288</v>
      </c>
      <c r="C3" t="s">
        <v>16</v>
      </c>
      <c r="D3">
        <v>60</v>
      </c>
      <c r="E3" t="s">
        <v>317</v>
      </c>
      <c r="F3">
        <v>1</v>
      </c>
      <c r="G3" t="s">
        <v>321</v>
      </c>
      <c r="H3">
        <v>39</v>
      </c>
      <c r="I3">
        <v>6</v>
      </c>
      <c r="J3">
        <v>14</v>
      </c>
      <c r="K3">
        <v>4</v>
      </c>
      <c r="L3">
        <v>0</v>
      </c>
      <c r="M3">
        <f t="shared" ref="M3:M14" si="0">I3+J3/24+K3/(24*60)+L3/(24*60*60)</f>
        <v>6.5861111111111112</v>
      </c>
      <c r="N3" t="s">
        <v>434</v>
      </c>
      <c r="O3" t="s">
        <v>434</v>
      </c>
      <c r="P3" t="s">
        <v>434</v>
      </c>
      <c r="Q3" t="s">
        <v>434</v>
      </c>
      <c r="R3" t="s">
        <v>434</v>
      </c>
      <c r="S3" t="s">
        <v>434</v>
      </c>
      <c r="T3" t="s">
        <v>434</v>
      </c>
      <c r="U3">
        <v>36</v>
      </c>
      <c r="V3">
        <v>7.1023275322190713</v>
      </c>
      <c r="W3">
        <v>4.4090623293939624</v>
      </c>
      <c r="X3" s="5">
        <v>20170623</v>
      </c>
      <c r="Y3" s="4">
        <v>0.8</v>
      </c>
      <c r="Z3">
        <v>7</v>
      </c>
      <c r="AA3">
        <v>62</v>
      </c>
      <c r="AB3" t="s">
        <v>488</v>
      </c>
      <c r="AC3">
        <v>69</v>
      </c>
      <c r="AD3" s="13">
        <v>17</v>
      </c>
      <c r="AE3" s="13">
        <v>7</v>
      </c>
      <c r="AG3" s="13">
        <v>63.618000000000002</v>
      </c>
      <c r="AI3" s="13">
        <v>53.145000000000003</v>
      </c>
      <c r="AL3" s="9">
        <v>17</v>
      </c>
      <c r="AM3" s="9">
        <v>7</v>
      </c>
      <c r="AO3" s="9">
        <v>33.543999999999997</v>
      </c>
      <c r="AQ3" s="9">
        <v>63.521000000000001</v>
      </c>
      <c r="AT3" s="45">
        <v>6</v>
      </c>
      <c r="AU3" s="45">
        <v>6</v>
      </c>
      <c r="AX3" s="38">
        <v>7</v>
      </c>
      <c r="AY3" s="38">
        <v>2</v>
      </c>
      <c r="BB3" s="23">
        <v>6</v>
      </c>
      <c r="BC3" s="23">
        <v>6</v>
      </c>
      <c r="BF3" s="9">
        <v>6</v>
      </c>
    </row>
    <row r="4" spans="1:59">
      <c r="A4" t="s">
        <v>15</v>
      </c>
      <c r="B4" t="s">
        <v>288</v>
      </c>
      <c r="C4" t="s">
        <v>16</v>
      </c>
      <c r="D4">
        <v>60</v>
      </c>
      <c r="E4" t="s">
        <v>317</v>
      </c>
      <c r="F4">
        <v>1</v>
      </c>
      <c r="G4" t="s">
        <v>321</v>
      </c>
      <c r="H4">
        <v>39</v>
      </c>
      <c r="I4">
        <v>6</v>
      </c>
      <c r="J4">
        <v>14</v>
      </c>
      <c r="K4">
        <v>4</v>
      </c>
      <c r="L4">
        <v>0</v>
      </c>
      <c r="M4">
        <f t="shared" si="0"/>
        <v>6.5861111111111112</v>
      </c>
      <c r="N4" t="s">
        <v>434</v>
      </c>
      <c r="O4" t="s">
        <v>434</v>
      </c>
      <c r="P4" t="s">
        <v>434</v>
      </c>
      <c r="Q4" t="s">
        <v>434</v>
      </c>
      <c r="R4" t="s">
        <v>434</v>
      </c>
      <c r="S4" t="s">
        <v>434</v>
      </c>
      <c r="T4" t="s">
        <v>434</v>
      </c>
      <c r="U4">
        <v>36</v>
      </c>
      <c r="V4">
        <v>7.1023275322190713</v>
      </c>
      <c r="W4">
        <v>4.4090623293939624</v>
      </c>
      <c r="X4" s="5">
        <v>20170623</v>
      </c>
      <c r="Y4" s="4">
        <v>0.8</v>
      </c>
      <c r="Z4">
        <v>7</v>
      </c>
      <c r="AA4">
        <v>62</v>
      </c>
      <c r="AB4" t="s">
        <v>488</v>
      </c>
      <c r="AC4">
        <v>69</v>
      </c>
      <c r="AD4" s="13">
        <v>27</v>
      </c>
      <c r="AE4" s="13">
        <v>7</v>
      </c>
      <c r="AG4" s="13">
        <v>75.308000000000007</v>
      </c>
      <c r="AI4" s="13">
        <v>57.457000000000001</v>
      </c>
      <c r="AL4" s="9">
        <v>27</v>
      </c>
      <c r="AM4" s="9">
        <v>8</v>
      </c>
      <c r="AO4" s="9">
        <v>44.42</v>
      </c>
      <c r="AQ4" s="9">
        <v>71.177000000000007</v>
      </c>
      <c r="AT4" s="45">
        <v>11</v>
      </c>
      <c r="AU4" s="45">
        <v>8</v>
      </c>
      <c r="AX4" s="38">
        <v>12</v>
      </c>
      <c r="AY4" s="38">
        <v>2</v>
      </c>
      <c r="BB4" s="23">
        <v>11</v>
      </c>
      <c r="BC4" s="23">
        <v>6</v>
      </c>
      <c r="BF4" s="9">
        <v>11</v>
      </c>
    </row>
    <row r="5" spans="1:59">
      <c r="A5" t="s">
        <v>15</v>
      </c>
      <c r="B5" t="s">
        <v>288</v>
      </c>
      <c r="C5" t="s">
        <v>16</v>
      </c>
      <c r="D5">
        <v>60</v>
      </c>
      <c r="E5" t="s">
        <v>317</v>
      </c>
      <c r="F5">
        <v>1</v>
      </c>
      <c r="G5" t="s">
        <v>321</v>
      </c>
      <c r="H5">
        <v>39</v>
      </c>
      <c r="I5">
        <v>6</v>
      </c>
      <c r="J5">
        <v>14</v>
      </c>
      <c r="K5">
        <v>4</v>
      </c>
      <c r="L5">
        <v>0</v>
      </c>
      <c r="M5">
        <f t="shared" si="0"/>
        <v>6.5861111111111112</v>
      </c>
      <c r="N5" t="s">
        <v>434</v>
      </c>
      <c r="O5" t="s">
        <v>434</v>
      </c>
      <c r="P5" t="s">
        <v>434</v>
      </c>
      <c r="Q5" t="s">
        <v>434</v>
      </c>
      <c r="R5" t="s">
        <v>434</v>
      </c>
      <c r="S5" t="s">
        <v>434</v>
      </c>
      <c r="T5" t="s">
        <v>434</v>
      </c>
      <c r="U5">
        <v>36</v>
      </c>
      <c r="V5">
        <v>7.1023275322190713</v>
      </c>
      <c r="W5">
        <v>4.4090623293939624</v>
      </c>
      <c r="X5" s="5">
        <v>20170623</v>
      </c>
      <c r="Y5" s="4">
        <v>0.8</v>
      </c>
      <c r="Z5">
        <v>7</v>
      </c>
      <c r="AA5">
        <v>62</v>
      </c>
      <c r="AB5" t="s">
        <v>488</v>
      </c>
      <c r="AC5">
        <v>69</v>
      </c>
      <c r="AD5" s="13">
        <v>37</v>
      </c>
      <c r="AE5" s="13">
        <v>9</v>
      </c>
      <c r="AG5" s="13">
        <v>66.162999999999997</v>
      </c>
      <c r="AI5" s="13">
        <v>80.340999999999994</v>
      </c>
      <c r="AL5" s="9">
        <v>37</v>
      </c>
      <c r="AM5" s="9">
        <v>9</v>
      </c>
      <c r="AO5" s="9">
        <v>45.996000000000002</v>
      </c>
      <c r="AQ5" s="9">
        <v>77.125</v>
      </c>
      <c r="AT5" s="45">
        <v>16</v>
      </c>
      <c r="AU5" s="45">
        <v>11</v>
      </c>
      <c r="AX5" s="38">
        <v>17</v>
      </c>
      <c r="AY5" s="38">
        <v>7</v>
      </c>
      <c r="BB5" s="23">
        <v>16</v>
      </c>
      <c r="BC5" s="23">
        <v>10</v>
      </c>
      <c r="BF5" s="9">
        <v>16</v>
      </c>
    </row>
    <row r="6" spans="1:59">
      <c r="A6" t="s">
        <v>15</v>
      </c>
      <c r="B6" t="s">
        <v>288</v>
      </c>
      <c r="C6" t="s">
        <v>16</v>
      </c>
      <c r="D6">
        <v>60</v>
      </c>
      <c r="E6" t="s">
        <v>317</v>
      </c>
      <c r="F6">
        <v>1</v>
      </c>
      <c r="G6" t="s">
        <v>321</v>
      </c>
      <c r="H6">
        <v>39</v>
      </c>
      <c r="I6">
        <v>6</v>
      </c>
      <c r="J6">
        <v>14</v>
      </c>
      <c r="K6">
        <v>4</v>
      </c>
      <c r="L6">
        <v>0</v>
      </c>
      <c r="M6">
        <f t="shared" si="0"/>
        <v>6.5861111111111112</v>
      </c>
      <c r="N6" t="s">
        <v>434</v>
      </c>
      <c r="O6" t="s">
        <v>434</v>
      </c>
      <c r="P6" t="s">
        <v>434</v>
      </c>
      <c r="Q6" t="s">
        <v>434</v>
      </c>
      <c r="R6" t="s">
        <v>434</v>
      </c>
      <c r="S6" t="s">
        <v>434</v>
      </c>
      <c r="T6" t="s">
        <v>434</v>
      </c>
      <c r="U6">
        <v>36</v>
      </c>
      <c r="V6">
        <v>7.1023275322190713</v>
      </c>
      <c r="W6">
        <v>4.4090623293939624</v>
      </c>
      <c r="X6" s="5">
        <v>20170623</v>
      </c>
      <c r="Y6" s="4">
        <v>0.8</v>
      </c>
      <c r="Z6">
        <v>7</v>
      </c>
      <c r="AA6">
        <v>62</v>
      </c>
      <c r="AB6" t="s">
        <v>488</v>
      </c>
      <c r="AC6">
        <v>69</v>
      </c>
      <c r="AD6" s="13">
        <v>47</v>
      </c>
      <c r="AE6" s="13">
        <v>12</v>
      </c>
      <c r="AG6" s="13">
        <v>65.278999999999996</v>
      </c>
      <c r="AI6" s="13">
        <v>77.807000000000002</v>
      </c>
      <c r="AL6" s="9">
        <v>47</v>
      </c>
      <c r="AM6" s="9">
        <v>8</v>
      </c>
      <c r="AO6" s="9">
        <v>50.13</v>
      </c>
      <c r="AQ6" s="9">
        <v>82.712000000000003</v>
      </c>
      <c r="AT6" s="45">
        <v>21</v>
      </c>
      <c r="AU6" s="45">
        <v>12</v>
      </c>
      <c r="AX6" s="38">
        <v>22</v>
      </c>
      <c r="AY6" s="38">
        <v>7</v>
      </c>
      <c r="BB6" s="23">
        <v>21</v>
      </c>
      <c r="BC6" s="23">
        <v>18</v>
      </c>
      <c r="BF6" s="9">
        <v>21</v>
      </c>
    </row>
    <row r="7" spans="1:59">
      <c r="A7" t="s">
        <v>15</v>
      </c>
      <c r="B7" t="s">
        <v>288</v>
      </c>
      <c r="C7" t="s">
        <v>16</v>
      </c>
      <c r="D7">
        <v>60</v>
      </c>
      <c r="E7" t="s">
        <v>317</v>
      </c>
      <c r="F7">
        <v>1</v>
      </c>
      <c r="G7" t="s">
        <v>321</v>
      </c>
      <c r="H7">
        <v>39</v>
      </c>
      <c r="I7">
        <v>6</v>
      </c>
      <c r="J7">
        <v>14</v>
      </c>
      <c r="K7">
        <v>4</v>
      </c>
      <c r="L7">
        <v>0</v>
      </c>
      <c r="M7">
        <f t="shared" si="0"/>
        <v>6.5861111111111112</v>
      </c>
      <c r="N7" t="s">
        <v>434</v>
      </c>
      <c r="O7" t="s">
        <v>434</v>
      </c>
      <c r="P7" t="s">
        <v>434</v>
      </c>
      <c r="Q7" t="s">
        <v>434</v>
      </c>
      <c r="R7" t="s">
        <v>434</v>
      </c>
      <c r="S7" t="s">
        <v>434</v>
      </c>
      <c r="T7" t="s">
        <v>434</v>
      </c>
      <c r="U7">
        <v>36</v>
      </c>
      <c r="V7">
        <v>7.1023275322190713</v>
      </c>
      <c r="W7">
        <v>4.4090623293939624</v>
      </c>
      <c r="X7" s="5">
        <v>20170623</v>
      </c>
      <c r="Y7" s="4">
        <v>0.8</v>
      </c>
      <c r="Z7">
        <v>7</v>
      </c>
      <c r="AA7">
        <v>62</v>
      </c>
      <c r="AB7" t="s">
        <v>488</v>
      </c>
      <c r="AC7">
        <v>69</v>
      </c>
      <c r="AD7" s="13">
        <v>57</v>
      </c>
      <c r="AE7" s="13">
        <v>2</v>
      </c>
      <c r="AG7" s="13">
        <v>25.847999999999999</v>
      </c>
      <c r="AI7" s="13">
        <v>59.65</v>
      </c>
      <c r="AL7" s="9">
        <v>57</v>
      </c>
      <c r="AM7" s="9">
        <v>1</v>
      </c>
      <c r="AO7" s="9">
        <v>2.2799999999999998</v>
      </c>
      <c r="AQ7" s="9">
        <v>43.281999999999996</v>
      </c>
      <c r="AT7" s="45">
        <v>26</v>
      </c>
      <c r="AU7" s="45">
        <v>19</v>
      </c>
      <c r="AX7" s="38">
        <v>27</v>
      </c>
      <c r="AY7" s="38">
        <v>9</v>
      </c>
      <c r="BB7" s="23">
        <v>26</v>
      </c>
      <c r="BC7" s="23">
        <v>16</v>
      </c>
      <c r="BF7" s="9">
        <v>26</v>
      </c>
    </row>
    <row r="8" spans="1:59">
      <c r="A8" t="s">
        <v>15</v>
      </c>
      <c r="B8" t="s">
        <v>288</v>
      </c>
      <c r="C8" t="s">
        <v>16</v>
      </c>
      <c r="D8">
        <v>60</v>
      </c>
      <c r="E8" t="s">
        <v>317</v>
      </c>
      <c r="F8">
        <v>1</v>
      </c>
      <c r="G8" t="s">
        <v>321</v>
      </c>
      <c r="H8">
        <v>39</v>
      </c>
      <c r="I8">
        <v>6</v>
      </c>
      <c r="J8">
        <v>14</v>
      </c>
      <c r="K8">
        <v>4</v>
      </c>
      <c r="L8">
        <v>0</v>
      </c>
      <c r="M8">
        <f t="shared" si="0"/>
        <v>6.5861111111111112</v>
      </c>
      <c r="N8" t="s">
        <v>434</v>
      </c>
      <c r="O8" t="s">
        <v>434</v>
      </c>
      <c r="P8" t="s">
        <v>434</v>
      </c>
      <c r="Q8" t="s">
        <v>434</v>
      </c>
      <c r="R8" t="s">
        <v>434</v>
      </c>
      <c r="S8" t="s">
        <v>434</v>
      </c>
      <c r="T8" t="s">
        <v>434</v>
      </c>
      <c r="U8">
        <v>36</v>
      </c>
      <c r="V8">
        <v>7.1023275322190713</v>
      </c>
      <c r="W8">
        <v>4.4090623293939624</v>
      </c>
      <c r="X8" s="5">
        <v>20170623</v>
      </c>
      <c r="Y8" s="4">
        <v>0.8</v>
      </c>
      <c r="Z8">
        <v>7</v>
      </c>
      <c r="AA8">
        <v>62</v>
      </c>
      <c r="AB8" t="s">
        <v>488</v>
      </c>
      <c r="AC8">
        <v>69</v>
      </c>
      <c r="AT8" s="45">
        <v>31</v>
      </c>
      <c r="AU8" s="45">
        <v>18</v>
      </c>
      <c r="AX8" s="38">
        <v>32</v>
      </c>
      <c r="AY8" s="38">
        <v>3</v>
      </c>
      <c r="BB8" s="23">
        <v>31</v>
      </c>
      <c r="BC8" s="23">
        <v>16</v>
      </c>
      <c r="BF8" s="9">
        <v>31</v>
      </c>
    </row>
    <row r="9" spans="1:59">
      <c r="A9" t="s">
        <v>15</v>
      </c>
      <c r="B9" t="s">
        <v>288</v>
      </c>
      <c r="C9" t="s">
        <v>16</v>
      </c>
      <c r="D9">
        <v>60</v>
      </c>
      <c r="E9" t="s">
        <v>317</v>
      </c>
      <c r="F9">
        <v>1</v>
      </c>
      <c r="G9" t="s">
        <v>321</v>
      </c>
      <c r="H9">
        <v>39</v>
      </c>
      <c r="I9">
        <v>6</v>
      </c>
      <c r="J9">
        <v>14</v>
      </c>
      <c r="K9">
        <v>4</v>
      </c>
      <c r="L9">
        <v>0</v>
      </c>
      <c r="M9">
        <f t="shared" si="0"/>
        <v>6.5861111111111112</v>
      </c>
      <c r="N9" t="s">
        <v>434</v>
      </c>
      <c r="O9" t="s">
        <v>434</v>
      </c>
      <c r="P9" t="s">
        <v>434</v>
      </c>
      <c r="Q9" t="s">
        <v>434</v>
      </c>
      <c r="R9" t="s">
        <v>434</v>
      </c>
      <c r="S9" t="s">
        <v>434</v>
      </c>
      <c r="T9" t="s">
        <v>434</v>
      </c>
      <c r="U9">
        <v>36</v>
      </c>
      <c r="V9">
        <v>7.1023275322190713</v>
      </c>
      <c r="W9">
        <v>4.4090623293939624</v>
      </c>
      <c r="X9" s="5">
        <v>20170623</v>
      </c>
      <c r="Y9" s="4">
        <v>0.8</v>
      </c>
      <c r="Z9">
        <v>7</v>
      </c>
      <c r="AA9">
        <v>62</v>
      </c>
      <c r="AB9" t="s">
        <v>488</v>
      </c>
      <c r="AC9">
        <v>69</v>
      </c>
      <c r="AT9" s="45">
        <v>36</v>
      </c>
      <c r="AU9" s="45">
        <v>20</v>
      </c>
      <c r="AX9" s="38">
        <v>37</v>
      </c>
      <c r="AY9" s="38">
        <v>4</v>
      </c>
      <c r="BB9" s="23">
        <v>36</v>
      </c>
      <c r="BC9" s="23">
        <v>13</v>
      </c>
      <c r="BF9" s="9">
        <v>36</v>
      </c>
    </row>
    <row r="10" spans="1:59">
      <c r="A10" t="s">
        <v>15</v>
      </c>
      <c r="B10" t="s">
        <v>288</v>
      </c>
      <c r="C10" t="s">
        <v>16</v>
      </c>
      <c r="D10">
        <v>60</v>
      </c>
      <c r="E10" t="s">
        <v>317</v>
      </c>
      <c r="F10">
        <v>1</v>
      </c>
      <c r="G10" t="s">
        <v>321</v>
      </c>
      <c r="H10">
        <v>39</v>
      </c>
      <c r="I10">
        <v>6</v>
      </c>
      <c r="J10">
        <v>14</v>
      </c>
      <c r="K10">
        <v>4</v>
      </c>
      <c r="L10">
        <v>0</v>
      </c>
      <c r="M10">
        <f t="shared" si="0"/>
        <v>6.5861111111111112</v>
      </c>
      <c r="N10" t="s">
        <v>434</v>
      </c>
      <c r="O10" t="s">
        <v>434</v>
      </c>
      <c r="P10" t="s">
        <v>434</v>
      </c>
      <c r="Q10" t="s">
        <v>434</v>
      </c>
      <c r="R10" t="s">
        <v>434</v>
      </c>
      <c r="S10" t="s">
        <v>434</v>
      </c>
      <c r="T10" t="s">
        <v>434</v>
      </c>
      <c r="U10">
        <v>36</v>
      </c>
      <c r="V10">
        <v>7.1023275322190713</v>
      </c>
      <c r="W10">
        <v>4.4090623293939624</v>
      </c>
      <c r="X10" s="5">
        <v>20170623</v>
      </c>
      <c r="Y10" s="4">
        <v>0.8</v>
      </c>
      <c r="Z10">
        <v>7</v>
      </c>
      <c r="AA10">
        <v>62</v>
      </c>
      <c r="AB10" t="s">
        <v>488</v>
      </c>
      <c r="AC10">
        <v>69</v>
      </c>
      <c r="AT10" s="45">
        <v>41</v>
      </c>
      <c r="AU10" s="45">
        <v>15</v>
      </c>
      <c r="AX10" s="38">
        <v>42</v>
      </c>
      <c r="AY10" s="38">
        <v>4</v>
      </c>
      <c r="BB10" s="23">
        <v>41</v>
      </c>
      <c r="BC10" s="23">
        <v>26</v>
      </c>
      <c r="BF10" s="9">
        <v>41</v>
      </c>
    </row>
    <row r="11" spans="1:59">
      <c r="A11" t="s">
        <v>15</v>
      </c>
      <c r="B11" t="s">
        <v>288</v>
      </c>
      <c r="C11" t="s">
        <v>16</v>
      </c>
      <c r="D11">
        <v>60</v>
      </c>
      <c r="E11" t="s">
        <v>317</v>
      </c>
      <c r="F11">
        <v>1</v>
      </c>
      <c r="G11" t="s">
        <v>321</v>
      </c>
      <c r="H11">
        <v>39</v>
      </c>
      <c r="I11">
        <v>6</v>
      </c>
      <c r="J11">
        <v>14</v>
      </c>
      <c r="K11">
        <v>4</v>
      </c>
      <c r="L11">
        <v>0</v>
      </c>
      <c r="M11">
        <f>I11+J11/24+K11/(24*60)+L11/(24*60*60)</f>
        <v>6.5861111111111112</v>
      </c>
      <c r="N11" t="s">
        <v>434</v>
      </c>
      <c r="O11" t="s">
        <v>434</v>
      </c>
      <c r="P11" t="s">
        <v>434</v>
      </c>
      <c r="Q11" t="s">
        <v>434</v>
      </c>
      <c r="R11" t="s">
        <v>434</v>
      </c>
      <c r="S11" t="s">
        <v>434</v>
      </c>
      <c r="T11" t="s">
        <v>434</v>
      </c>
      <c r="U11">
        <v>36</v>
      </c>
      <c r="V11">
        <v>7.1023275322190713</v>
      </c>
      <c r="W11">
        <v>4.4090623293939624</v>
      </c>
      <c r="X11" s="5">
        <v>20170623</v>
      </c>
      <c r="Y11" s="4">
        <v>0.8</v>
      </c>
      <c r="Z11">
        <v>7</v>
      </c>
      <c r="AA11">
        <v>62</v>
      </c>
      <c r="AB11" t="s">
        <v>488</v>
      </c>
      <c r="AC11">
        <v>69</v>
      </c>
      <c r="AT11" s="45">
        <v>46</v>
      </c>
      <c r="AU11" s="45">
        <v>13</v>
      </c>
      <c r="AX11" s="38">
        <v>47</v>
      </c>
      <c r="AY11" s="38">
        <v>12</v>
      </c>
      <c r="BB11" s="23">
        <v>46</v>
      </c>
      <c r="BC11" s="23">
        <v>26</v>
      </c>
      <c r="BF11" s="9">
        <v>46</v>
      </c>
    </row>
    <row r="12" spans="1:59">
      <c r="A12" t="s">
        <v>15</v>
      </c>
      <c r="B12" t="s">
        <v>288</v>
      </c>
      <c r="C12" t="s">
        <v>16</v>
      </c>
      <c r="D12">
        <v>60</v>
      </c>
      <c r="E12" t="s">
        <v>317</v>
      </c>
      <c r="F12">
        <v>1</v>
      </c>
      <c r="G12" t="s">
        <v>321</v>
      </c>
      <c r="H12">
        <v>39</v>
      </c>
      <c r="I12">
        <v>6</v>
      </c>
      <c r="J12">
        <v>14</v>
      </c>
      <c r="K12">
        <v>4</v>
      </c>
      <c r="L12">
        <v>0</v>
      </c>
      <c r="M12">
        <f>I12+J12/24+K12/(24*60)+L12/(24*60*60)</f>
        <v>6.5861111111111112</v>
      </c>
      <c r="N12" t="s">
        <v>434</v>
      </c>
      <c r="O12" t="s">
        <v>434</v>
      </c>
      <c r="P12" t="s">
        <v>434</v>
      </c>
      <c r="Q12" t="s">
        <v>434</v>
      </c>
      <c r="R12" t="s">
        <v>434</v>
      </c>
      <c r="S12" t="s">
        <v>434</v>
      </c>
      <c r="T12" t="s">
        <v>434</v>
      </c>
      <c r="U12">
        <v>36</v>
      </c>
      <c r="V12">
        <v>7.1023275322190713</v>
      </c>
      <c r="W12">
        <v>4.4090623293939624</v>
      </c>
      <c r="X12" s="5">
        <v>20170623</v>
      </c>
      <c r="Y12" s="4">
        <v>0.8</v>
      </c>
      <c r="Z12">
        <v>7</v>
      </c>
      <c r="AA12">
        <v>62</v>
      </c>
      <c r="AB12" t="s">
        <v>488</v>
      </c>
      <c r="AC12">
        <v>69</v>
      </c>
      <c r="AT12" s="45">
        <v>51</v>
      </c>
      <c r="AU12" s="45">
        <v>23</v>
      </c>
      <c r="AX12" s="38">
        <v>52</v>
      </c>
      <c r="AY12" s="38">
        <v>7</v>
      </c>
      <c r="BA12" s="38" t="s">
        <v>326</v>
      </c>
      <c r="BB12" s="23">
        <v>51</v>
      </c>
      <c r="BC12" s="23">
        <v>50</v>
      </c>
      <c r="BF12" s="9">
        <v>51</v>
      </c>
    </row>
    <row r="13" spans="1:59">
      <c r="A13" t="s">
        <v>15</v>
      </c>
      <c r="B13" t="s">
        <v>288</v>
      </c>
      <c r="C13" t="s">
        <v>16</v>
      </c>
      <c r="D13">
        <v>60</v>
      </c>
      <c r="E13" t="s">
        <v>317</v>
      </c>
      <c r="F13">
        <v>1</v>
      </c>
      <c r="G13" t="s">
        <v>321</v>
      </c>
      <c r="H13">
        <v>39</v>
      </c>
      <c r="I13">
        <v>6</v>
      </c>
      <c r="J13">
        <v>14</v>
      </c>
      <c r="K13">
        <v>4</v>
      </c>
      <c r="L13">
        <v>0</v>
      </c>
      <c r="M13">
        <f>I13+J13/24+K13/(24*60)+L13/(24*60*60)</f>
        <v>6.5861111111111112</v>
      </c>
      <c r="N13" t="s">
        <v>434</v>
      </c>
      <c r="O13" t="s">
        <v>434</v>
      </c>
      <c r="P13" t="s">
        <v>434</v>
      </c>
      <c r="Q13" t="s">
        <v>434</v>
      </c>
      <c r="R13" t="s">
        <v>434</v>
      </c>
      <c r="S13" t="s">
        <v>434</v>
      </c>
      <c r="T13" t="s">
        <v>434</v>
      </c>
      <c r="U13">
        <v>36</v>
      </c>
      <c r="V13">
        <v>7.1023275322190704</v>
      </c>
      <c r="W13">
        <v>4.4090623293939597</v>
      </c>
      <c r="X13" s="5">
        <v>20170623</v>
      </c>
      <c r="Y13" s="4">
        <v>0.8</v>
      </c>
      <c r="Z13">
        <v>7</v>
      </c>
      <c r="AA13">
        <v>62</v>
      </c>
      <c r="AB13" t="s">
        <v>488</v>
      </c>
      <c r="AC13">
        <v>69</v>
      </c>
      <c r="AT13" s="45">
        <v>56</v>
      </c>
      <c r="AU13" s="45">
        <v>17</v>
      </c>
      <c r="AX13" s="38">
        <v>57</v>
      </c>
      <c r="AY13" s="38">
        <v>5</v>
      </c>
      <c r="BB13" s="23">
        <v>56</v>
      </c>
      <c r="BC13" s="23">
        <v>57</v>
      </c>
      <c r="BF13" s="9">
        <v>56</v>
      </c>
      <c r="BG13" s="9">
        <v>48</v>
      </c>
    </row>
    <row r="14" spans="1:59">
      <c r="A14" t="s">
        <v>15</v>
      </c>
      <c r="B14" t="s">
        <v>288</v>
      </c>
      <c r="C14" t="s">
        <v>16</v>
      </c>
      <c r="D14">
        <v>60</v>
      </c>
      <c r="E14" t="s">
        <v>317</v>
      </c>
      <c r="F14">
        <v>1</v>
      </c>
      <c r="G14" t="s">
        <v>321</v>
      </c>
      <c r="H14">
        <v>39</v>
      </c>
      <c r="I14">
        <v>6</v>
      </c>
      <c r="J14">
        <v>14</v>
      </c>
      <c r="K14">
        <v>4</v>
      </c>
      <c r="L14">
        <v>0</v>
      </c>
      <c r="M14">
        <f t="shared" si="0"/>
        <v>6.5861111111111112</v>
      </c>
      <c r="N14" t="s">
        <v>434</v>
      </c>
      <c r="O14" t="s">
        <v>434</v>
      </c>
      <c r="P14" t="s">
        <v>434</v>
      </c>
      <c r="Q14" t="s">
        <v>434</v>
      </c>
      <c r="R14" t="s">
        <v>434</v>
      </c>
      <c r="S14" t="s">
        <v>434</v>
      </c>
      <c r="T14" t="s">
        <v>434</v>
      </c>
      <c r="U14">
        <v>36</v>
      </c>
      <c r="V14">
        <v>7.1023275322190713</v>
      </c>
      <c r="W14">
        <v>4.4090623293939624</v>
      </c>
      <c r="X14" s="5">
        <v>20170623</v>
      </c>
      <c r="Y14" s="4">
        <v>0.8</v>
      </c>
      <c r="Z14">
        <v>7</v>
      </c>
      <c r="AA14">
        <v>62</v>
      </c>
      <c r="AB14" t="s">
        <v>488</v>
      </c>
      <c r="AC14">
        <v>69</v>
      </c>
      <c r="AT14" s="45">
        <v>61</v>
      </c>
      <c r="AU14" s="45">
        <v>16</v>
      </c>
      <c r="AX14" s="38">
        <v>62</v>
      </c>
      <c r="AY14" s="38">
        <v>8</v>
      </c>
      <c r="BB14" s="23">
        <v>61</v>
      </c>
      <c r="BC14" s="23">
        <v>74</v>
      </c>
      <c r="BF14" s="9">
        <v>61</v>
      </c>
    </row>
    <row r="15" spans="1:59">
      <c r="A15" t="s">
        <v>15</v>
      </c>
      <c r="B15" t="s">
        <v>288</v>
      </c>
      <c r="C15" t="s">
        <v>16</v>
      </c>
      <c r="D15">
        <v>60</v>
      </c>
      <c r="E15" t="s">
        <v>317</v>
      </c>
      <c r="F15">
        <v>1</v>
      </c>
      <c r="G15" t="s">
        <v>321</v>
      </c>
      <c r="H15">
        <v>39</v>
      </c>
      <c r="I15">
        <v>6</v>
      </c>
      <c r="J15">
        <v>14</v>
      </c>
      <c r="K15">
        <v>4</v>
      </c>
      <c r="L15">
        <v>0</v>
      </c>
      <c r="M15">
        <f t="shared" ref="M15:M49" si="1">I15+J15/24+K15/(24*60)+L15/(24*60*60)</f>
        <v>6.5861111111111112</v>
      </c>
      <c r="N15" t="s">
        <v>434</v>
      </c>
      <c r="O15" t="s">
        <v>434</v>
      </c>
      <c r="P15" t="s">
        <v>434</v>
      </c>
      <c r="Q15" t="s">
        <v>434</v>
      </c>
      <c r="R15" t="s">
        <v>434</v>
      </c>
      <c r="S15" t="s">
        <v>434</v>
      </c>
      <c r="T15" t="s">
        <v>434</v>
      </c>
      <c r="U15">
        <v>36</v>
      </c>
      <c r="V15">
        <v>7.1023275322190704</v>
      </c>
      <c r="W15">
        <v>4.4090623293939499</v>
      </c>
      <c r="X15" s="5">
        <v>20170623</v>
      </c>
      <c r="Y15" s="4">
        <v>0.8</v>
      </c>
      <c r="Z15">
        <v>7</v>
      </c>
      <c r="AA15">
        <v>62</v>
      </c>
      <c r="AB15" t="s">
        <v>488</v>
      </c>
      <c r="AC15">
        <v>69</v>
      </c>
      <c r="AT15" s="45">
        <v>66</v>
      </c>
      <c r="AU15" s="45">
        <v>18</v>
      </c>
      <c r="BB15" s="23">
        <v>66</v>
      </c>
      <c r="BC15" s="23">
        <v>87</v>
      </c>
      <c r="BF15" s="9">
        <v>66</v>
      </c>
    </row>
    <row r="16" spans="1:59">
      <c r="A16" t="s">
        <v>17</v>
      </c>
      <c r="B16" t="s">
        <v>289</v>
      </c>
      <c r="C16" t="s">
        <v>16</v>
      </c>
      <c r="D16">
        <v>60</v>
      </c>
      <c r="E16" t="s">
        <v>317</v>
      </c>
      <c r="F16">
        <v>1</v>
      </c>
      <c r="G16" t="s">
        <v>321</v>
      </c>
      <c r="H16">
        <v>39</v>
      </c>
      <c r="I16">
        <v>6</v>
      </c>
      <c r="J16">
        <v>14</v>
      </c>
      <c r="K16">
        <v>10</v>
      </c>
      <c r="L16">
        <v>0</v>
      </c>
      <c r="M16">
        <f t="shared" si="1"/>
        <v>6.5902777777777777</v>
      </c>
      <c r="N16" t="s">
        <v>434</v>
      </c>
      <c r="O16" t="s">
        <v>434</v>
      </c>
      <c r="P16" t="s">
        <v>434</v>
      </c>
      <c r="Q16" t="s">
        <v>434</v>
      </c>
      <c r="R16" t="s">
        <v>434</v>
      </c>
      <c r="S16" t="s">
        <v>434</v>
      </c>
      <c r="T16" t="s">
        <v>434</v>
      </c>
      <c r="U16">
        <v>36</v>
      </c>
      <c r="V16">
        <v>7.1023275322190713</v>
      </c>
      <c r="W16">
        <v>4.4090623293939624</v>
      </c>
      <c r="X16" s="5">
        <v>20170623</v>
      </c>
      <c r="Y16" s="4">
        <v>0.8</v>
      </c>
      <c r="Z16">
        <v>8</v>
      </c>
      <c r="AA16">
        <v>49</v>
      </c>
      <c r="AB16" t="s">
        <v>488</v>
      </c>
      <c r="AC16">
        <v>62</v>
      </c>
      <c r="AD16" s="13">
        <v>8</v>
      </c>
      <c r="AE16" s="13">
        <v>3</v>
      </c>
      <c r="AF16" s="13">
        <f>SUM(AE16:AE20)</f>
        <v>21</v>
      </c>
      <c r="AG16" s="13">
        <v>30.812999999999999</v>
      </c>
      <c r="AH16" s="13">
        <f>AVERAGE(AG16:AG21)*((AA16-Z16)*Y16)</f>
        <v>1230.1443200000003</v>
      </c>
      <c r="AI16" s="13">
        <v>33.116999999999997</v>
      </c>
      <c r="AJ16" s="13">
        <f>AVERAGE(AI16:AI21)*((AA16-Z16)*Y16)</f>
        <v>1381.35232</v>
      </c>
      <c r="AL16" s="9">
        <v>8</v>
      </c>
      <c r="AM16" s="9">
        <v>1</v>
      </c>
      <c r="AN16" s="9">
        <f>SUM(AM16:AM20)</f>
        <v>12</v>
      </c>
      <c r="AO16" s="9">
        <v>3.3519999999999999</v>
      </c>
      <c r="AP16" s="9">
        <f>AVERAGE(AO16:AO20)*(AA16-Z16)*Y16</f>
        <v>460.5775999999999</v>
      </c>
      <c r="AQ16" s="9">
        <v>49.222999999999999</v>
      </c>
      <c r="AR16" s="9">
        <f>AVERAGE(AQ16:AQ20)*(AA16-Z16)*Y16</f>
        <v>1496.00144</v>
      </c>
      <c r="AT16" s="45">
        <v>1</v>
      </c>
      <c r="AU16" s="45">
        <v>7</v>
      </c>
      <c r="AV16" s="45">
        <v>66</v>
      </c>
      <c r="AX16" s="38">
        <v>1</v>
      </c>
      <c r="AY16" s="38">
        <v>6</v>
      </c>
      <c r="AZ16" s="38">
        <f>SUM(AY16:AY25)</f>
        <v>30</v>
      </c>
    </row>
    <row r="17" spans="1:53">
      <c r="A17" t="s">
        <v>17</v>
      </c>
      <c r="B17" t="s">
        <v>289</v>
      </c>
      <c r="C17" t="s">
        <v>16</v>
      </c>
      <c r="D17">
        <v>60</v>
      </c>
      <c r="E17" t="s">
        <v>317</v>
      </c>
      <c r="F17">
        <v>1</v>
      </c>
      <c r="G17" t="s">
        <v>321</v>
      </c>
      <c r="H17">
        <v>39</v>
      </c>
      <c r="I17">
        <v>6</v>
      </c>
      <c r="J17">
        <v>14</v>
      </c>
      <c r="K17">
        <v>10</v>
      </c>
      <c r="L17">
        <v>0</v>
      </c>
      <c r="M17">
        <f t="shared" si="1"/>
        <v>6.5902777777777777</v>
      </c>
      <c r="N17" t="s">
        <v>434</v>
      </c>
      <c r="O17" t="s">
        <v>434</v>
      </c>
      <c r="P17" t="s">
        <v>434</v>
      </c>
      <c r="Q17" t="s">
        <v>434</v>
      </c>
      <c r="R17" t="s">
        <v>434</v>
      </c>
      <c r="S17" t="s">
        <v>434</v>
      </c>
      <c r="T17" t="s">
        <v>434</v>
      </c>
      <c r="U17">
        <v>36</v>
      </c>
      <c r="V17">
        <v>7.1023275322190713</v>
      </c>
      <c r="W17">
        <v>4.4090623293939624</v>
      </c>
      <c r="X17" s="5">
        <v>20170623</v>
      </c>
      <c r="Y17" s="4">
        <v>0.8</v>
      </c>
      <c r="Z17">
        <v>8</v>
      </c>
      <c r="AA17">
        <v>49</v>
      </c>
      <c r="AB17" t="s">
        <v>488</v>
      </c>
      <c r="AC17">
        <v>62</v>
      </c>
      <c r="AD17" s="13">
        <v>18</v>
      </c>
      <c r="AE17" s="13">
        <v>5</v>
      </c>
      <c r="AG17" s="13">
        <v>43.581000000000003</v>
      </c>
      <c r="AI17" s="13">
        <v>45.728000000000002</v>
      </c>
      <c r="AL17" s="9">
        <v>18</v>
      </c>
      <c r="AM17" s="9">
        <v>3</v>
      </c>
      <c r="AO17" s="9">
        <v>14.911</v>
      </c>
      <c r="AQ17" s="9">
        <v>59.619</v>
      </c>
      <c r="AT17" s="45">
        <v>6</v>
      </c>
      <c r="AU17" s="45">
        <v>7</v>
      </c>
      <c r="AX17" s="38">
        <v>6</v>
      </c>
      <c r="AY17" s="38">
        <v>5</v>
      </c>
    </row>
    <row r="18" spans="1:53">
      <c r="A18" t="s">
        <v>17</v>
      </c>
      <c r="B18" t="s">
        <v>289</v>
      </c>
      <c r="C18" t="s">
        <v>16</v>
      </c>
      <c r="D18">
        <v>60</v>
      </c>
      <c r="E18" t="s">
        <v>317</v>
      </c>
      <c r="F18">
        <v>1</v>
      </c>
      <c r="G18" t="s">
        <v>321</v>
      </c>
      <c r="H18">
        <v>39</v>
      </c>
      <c r="I18">
        <v>6</v>
      </c>
      <c r="J18">
        <v>14</v>
      </c>
      <c r="K18">
        <v>10</v>
      </c>
      <c r="L18">
        <v>0</v>
      </c>
      <c r="M18">
        <f t="shared" si="1"/>
        <v>6.5902777777777777</v>
      </c>
      <c r="N18" t="s">
        <v>434</v>
      </c>
      <c r="O18" t="s">
        <v>434</v>
      </c>
      <c r="P18" t="s">
        <v>434</v>
      </c>
      <c r="Q18" t="s">
        <v>434</v>
      </c>
      <c r="R18" t="s">
        <v>434</v>
      </c>
      <c r="S18" t="s">
        <v>434</v>
      </c>
      <c r="T18" t="s">
        <v>434</v>
      </c>
      <c r="U18">
        <v>36</v>
      </c>
      <c r="V18">
        <v>7.1023275322190713</v>
      </c>
      <c r="W18">
        <v>4.4090623293939624</v>
      </c>
      <c r="X18" s="5">
        <v>20170623</v>
      </c>
      <c r="Y18" s="4">
        <v>0.8</v>
      </c>
      <c r="Z18">
        <v>8</v>
      </c>
      <c r="AA18">
        <v>49</v>
      </c>
      <c r="AB18" t="s">
        <v>488</v>
      </c>
      <c r="AC18">
        <v>62</v>
      </c>
      <c r="AD18" s="13">
        <v>28</v>
      </c>
      <c r="AE18" s="13">
        <v>5</v>
      </c>
      <c r="AG18" s="13">
        <v>50.369</v>
      </c>
      <c r="AI18" s="13">
        <v>43.906999999999996</v>
      </c>
      <c r="AL18" s="9">
        <v>28</v>
      </c>
      <c r="AM18" s="9">
        <v>4</v>
      </c>
      <c r="AO18" s="9">
        <v>27.402999999999999</v>
      </c>
      <c r="AQ18" s="9">
        <v>57.271000000000001</v>
      </c>
      <c r="AT18" s="45">
        <v>11</v>
      </c>
      <c r="AU18" s="45">
        <v>6</v>
      </c>
      <c r="AX18" s="38">
        <v>11</v>
      </c>
      <c r="AY18" s="38">
        <v>5</v>
      </c>
    </row>
    <row r="19" spans="1:53">
      <c r="A19" t="s">
        <v>17</v>
      </c>
      <c r="B19" t="s">
        <v>289</v>
      </c>
      <c r="C19" t="s">
        <v>16</v>
      </c>
      <c r="D19">
        <v>60</v>
      </c>
      <c r="E19" t="s">
        <v>317</v>
      </c>
      <c r="F19">
        <v>1</v>
      </c>
      <c r="G19" t="s">
        <v>321</v>
      </c>
      <c r="H19">
        <v>39</v>
      </c>
      <c r="I19">
        <v>6</v>
      </c>
      <c r="J19">
        <v>14</v>
      </c>
      <c r="K19">
        <v>10</v>
      </c>
      <c r="L19">
        <v>0</v>
      </c>
      <c r="M19">
        <f t="shared" si="1"/>
        <v>6.5902777777777777</v>
      </c>
      <c r="N19" t="s">
        <v>434</v>
      </c>
      <c r="O19" t="s">
        <v>434</v>
      </c>
      <c r="P19" t="s">
        <v>434</v>
      </c>
      <c r="Q19" t="s">
        <v>434</v>
      </c>
      <c r="R19" t="s">
        <v>434</v>
      </c>
      <c r="S19" t="s">
        <v>434</v>
      </c>
      <c r="T19" t="s">
        <v>434</v>
      </c>
      <c r="U19">
        <v>36</v>
      </c>
      <c r="V19">
        <v>7.1023275322190713</v>
      </c>
      <c r="W19">
        <v>4.4090623293939624</v>
      </c>
      <c r="X19" s="5">
        <v>20170623</v>
      </c>
      <c r="Y19" s="4">
        <v>0.8</v>
      </c>
      <c r="Z19">
        <v>8</v>
      </c>
      <c r="AA19">
        <v>49</v>
      </c>
      <c r="AB19" t="s">
        <v>488</v>
      </c>
      <c r="AC19">
        <v>62</v>
      </c>
      <c r="AD19" s="13">
        <v>38</v>
      </c>
      <c r="AE19" s="13">
        <v>7</v>
      </c>
      <c r="AG19" s="13">
        <v>43.359000000000002</v>
      </c>
      <c r="AI19" s="13">
        <v>47.844999999999999</v>
      </c>
      <c r="AL19" s="9">
        <v>38</v>
      </c>
      <c r="AM19" s="9">
        <v>3</v>
      </c>
      <c r="AO19" s="9">
        <v>21.695</v>
      </c>
      <c r="AQ19" s="9">
        <v>52.337000000000003</v>
      </c>
      <c r="AT19" s="45">
        <v>16</v>
      </c>
      <c r="AU19" s="45">
        <v>8</v>
      </c>
      <c r="AX19" s="38">
        <v>16</v>
      </c>
      <c r="AY19" s="38">
        <v>4</v>
      </c>
    </row>
    <row r="20" spans="1:53">
      <c r="A20" t="s">
        <v>17</v>
      </c>
      <c r="B20" t="s">
        <v>289</v>
      </c>
      <c r="C20" t="s">
        <v>16</v>
      </c>
      <c r="D20">
        <v>60</v>
      </c>
      <c r="E20" t="s">
        <v>317</v>
      </c>
      <c r="F20">
        <v>1</v>
      </c>
      <c r="G20" t="s">
        <v>321</v>
      </c>
      <c r="H20">
        <v>39</v>
      </c>
      <c r="I20">
        <v>6</v>
      </c>
      <c r="J20">
        <v>14</v>
      </c>
      <c r="K20">
        <v>10</v>
      </c>
      <c r="L20">
        <v>0</v>
      </c>
      <c r="M20">
        <f t="shared" si="1"/>
        <v>6.5902777777777777</v>
      </c>
      <c r="N20" t="s">
        <v>434</v>
      </c>
      <c r="O20" t="s">
        <v>434</v>
      </c>
      <c r="P20" t="s">
        <v>434</v>
      </c>
      <c r="Q20" t="s">
        <v>434</v>
      </c>
      <c r="R20" t="s">
        <v>434</v>
      </c>
      <c r="S20" t="s">
        <v>434</v>
      </c>
      <c r="T20" t="s">
        <v>434</v>
      </c>
      <c r="U20">
        <v>36</v>
      </c>
      <c r="V20">
        <v>7.1023275322190713</v>
      </c>
      <c r="W20">
        <v>4.4090623293939624</v>
      </c>
      <c r="X20" s="5">
        <v>20170623</v>
      </c>
      <c r="Y20" s="4">
        <v>0.8</v>
      </c>
      <c r="Z20">
        <v>8</v>
      </c>
      <c r="AA20">
        <v>49</v>
      </c>
      <c r="AB20" t="s">
        <v>488</v>
      </c>
      <c r="AC20">
        <v>62</v>
      </c>
      <c r="AD20" s="13">
        <v>48</v>
      </c>
      <c r="AE20" s="13">
        <v>1</v>
      </c>
      <c r="AG20" s="13">
        <v>19.399999999999999</v>
      </c>
      <c r="AI20" s="13">
        <v>39.975000000000001</v>
      </c>
      <c r="AL20" s="9">
        <v>48</v>
      </c>
      <c r="AM20" s="9">
        <v>1</v>
      </c>
      <c r="AO20" s="9">
        <v>2.8490000000000002</v>
      </c>
      <c r="AQ20" s="9">
        <v>9.5990000000000002</v>
      </c>
      <c r="AT20" s="45">
        <v>21</v>
      </c>
      <c r="AU20" s="45">
        <v>10</v>
      </c>
      <c r="AX20" s="38">
        <v>21</v>
      </c>
      <c r="AY20" s="38">
        <v>5</v>
      </c>
    </row>
    <row r="21" spans="1:53">
      <c r="A21" t="s">
        <v>17</v>
      </c>
      <c r="B21" t="s">
        <v>289</v>
      </c>
      <c r="C21" t="s">
        <v>16</v>
      </c>
      <c r="D21">
        <v>60</v>
      </c>
      <c r="E21" t="s">
        <v>317</v>
      </c>
      <c r="F21">
        <v>1</v>
      </c>
      <c r="G21" t="s">
        <v>321</v>
      </c>
      <c r="H21">
        <v>39</v>
      </c>
      <c r="I21">
        <v>6</v>
      </c>
      <c r="J21">
        <v>14</v>
      </c>
      <c r="K21">
        <v>10</v>
      </c>
      <c r="L21">
        <v>0</v>
      </c>
      <c r="M21">
        <f t="shared" si="1"/>
        <v>6.5902777777777777</v>
      </c>
      <c r="N21" t="s">
        <v>434</v>
      </c>
      <c r="O21" t="s">
        <v>434</v>
      </c>
      <c r="P21" t="s">
        <v>434</v>
      </c>
      <c r="Q21" t="s">
        <v>434</v>
      </c>
      <c r="R21" t="s">
        <v>434</v>
      </c>
      <c r="S21" t="s">
        <v>434</v>
      </c>
      <c r="T21" t="s">
        <v>434</v>
      </c>
      <c r="U21">
        <v>36</v>
      </c>
      <c r="V21">
        <v>7.1023275322190713</v>
      </c>
      <c r="W21">
        <v>4.4090623293939624</v>
      </c>
      <c r="X21" s="5">
        <v>20170623</v>
      </c>
      <c r="Y21" s="4">
        <v>0.8</v>
      </c>
      <c r="Z21">
        <v>8</v>
      </c>
      <c r="AA21">
        <v>49</v>
      </c>
      <c r="AB21" t="s">
        <v>488</v>
      </c>
      <c r="AC21">
        <v>62</v>
      </c>
      <c r="AT21" s="45">
        <v>26</v>
      </c>
      <c r="AU21" s="45">
        <v>6</v>
      </c>
      <c r="AX21" s="38">
        <v>26</v>
      </c>
      <c r="AY21" s="38">
        <v>2</v>
      </c>
    </row>
    <row r="22" spans="1:53">
      <c r="A22" t="s">
        <v>17</v>
      </c>
      <c r="B22" t="s">
        <v>289</v>
      </c>
      <c r="C22" t="s">
        <v>16</v>
      </c>
      <c r="D22">
        <v>60</v>
      </c>
      <c r="E22" t="s">
        <v>317</v>
      </c>
      <c r="F22">
        <v>1</v>
      </c>
      <c r="G22" t="s">
        <v>321</v>
      </c>
      <c r="H22">
        <v>39</v>
      </c>
      <c r="I22">
        <v>6</v>
      </c>
      <c r="J22">
        <v>14</v>
      </c>
      <c r="K22">
        <v>10</v>
      </c>
      <c r="L22">
        <v>0</v>
      </c>
      <c r="M22">
        <f t="shared" si="1"/>
        <v>6.5902777777777777</v>
      </c>
      <c r="N22" t="s">
        <v>434</v>
      </c>
      <c r="O22" t="s">
        <v>434</v>
      </c>
      <c r="P22" t="s">
        <v>434</v>
      </c>
      <c r="Q22" t="s">
        <v>434</v>
      </c>
      <c r="R22" t="s">
        <v>434</v>
      </c>
      <c r="S22" t="s">
        <v>434</v>
      </c>
      <c r="T22" t="s">
        <v>434</v>
      </c>
      <c r="U22">
        <v>36</v>
      </c>
      <c r="V22">
        <v>7.1023275322190704</v>
      </c>
      <c r="W22">
        <v>4.4090623293939597</v>
      </c>
      <c r="X22" s="5">
        <v>20170623</v>
      </c>
      <c r="Y22" s="4">
        <v>0.8</v>
      </c>
      <c r="Z22">
        <v>8</v>
      </c>
      <c r="AA22">
        <v>49</v>
      </c>
      <c r="AB22" t="s">
        <v>488</v>
      </c>
      <c r="AC22">
        <v>62</v>
      </c>
      <c r="AT22" s="45">
        <v>31</v>
      </c>
      <c r="AU22" s="45">
        <v>3</v>
      </c>
      <c r="AX22" s="38">
        <v>31</v>
      </c>
      <c r="AY22" s="38">
        <v>1</v>
      </c>
    </row>
    <row r="23" spans="1:53">
      <c r="A23" t="s">
        <v>17</v>
      </c>
      <c r="B23" t="s">
        <v>289</v>
      </c>
      <c r="C23" t="s">
        <v>16</v>
      </c>
      <c r="D23">
        <v>60</v>
      </c>
      <c r="E23" t="s">
        <v>317</v>
      </c>
      <c r="F23">
        <v>1</v>
      </c>
      <c r="G23" t="s">
        <v>321</v>
      </c>
      <c r="H23">
        <v>39</v>
      </c>
      <c r="I23">
        <v>6</v>
      </c>
      <c r="J23">
        <v>14</v>
      </c>
      <c r="K23">
        <v>10</v>
      </c>
      <c r="L23">
        <v>0</v>
      </c>
      <c r="M23">
        <f t="shared" si="1"/>
        <v>6.5902777777777777</v>
      </c>
      <c r="N23" t="s">
        <v>434</v>
      </c>
      <c r="O23" t="s">
        <v>434</v>
      </c>
      <c r="P23" t="s">
        <v>434</v>
      </c>
      <c r="Q23" t="s">
        <v>434</v>
      </c>
      <c r="R23" t="s">
        <v>434</v>
      </c>
      <c r="S23" t="s">
        <v>434</v>
      </c>
      <c r="T23" t="s">
        <v>434</v>
      </c>
      <c r="U23">
        <v>36</v>
      </c>
      <c r="V23">
        <v>7.1023275322190704</v>
      </c>
      <c r="W23">
        <v>4.4090623293939597</v>
      </c>
      <c r="X23" s="5">
        <v>20170623</v>
      </c>
      <c r="Y23" s="4">
        <v>0.8</v>
      </c>
      <c r="Z23">
        <v>8</v>
      </c>
      <c r="AA23">
        <v>49</v>
      </c>
      <c r="AB23" t="s">
        <v>488</v>
      </c>
      <c r="AC23">
        <v>62</v>
      </c>
      <c r="AT23" s="45">
        <v>36</v>
      </c>
      <c r="AU23" s="45">
        <v>4</v>
      </c>
      <c r="AX23" s="38">
        <v>36</v>
      </c>
      <c r="AY23" s="38">
        <v>1</v>
      </c>
    </row>
    <row r="24" spans="1:53">
      <c r="A24" t="s">
        <v>17</v>
      </c>
      <c r="B24" t="s">
        <v>289</v>
      </c>
      <c r="C24" t="s">
        <v>16</v>
      </c>
      <c r="D24">
        <v>60</v>
      </c>
      <c r="E24" t="s">
        <v>317</v>
      </c>
      <c r="F24">
        <v>1</v>
      </c>
      <c r="G24" t="s">
        <v>321</v>
      </c>
      <c r="H24">
        <v>39</v>
      </c>
      <c r="I24">
        <v>6</v>
      </c>
      <c r="J24">
        <v>14</v>
      </c>
      <c r="K24">
        <v>10</v>
      </c>
      <c r="L24">
        <v>0</v>
      </c>
      <c r="M24">
        <f t="shared" si="1"/>
        <v>6.5902777777777777</v>
      </c>
      <c r="N24" t="s">
        <v>434</v>
      </c>
      <c r="O24" t="s">
        <v>434</v>
      </c>
      <c r="P24" t="s">
        <v>434</v>
      </c>
      <c r="Q24" t="s">
        <v>434</v>
      </c>
      <c r="R24" t="s">
        <v>434</v>
      </c>
      <c r="S24" t="s">
        <v>434</v>
      </c>
      <c r="T24" t="s">
        <v>434</v>
      </c>
      <c r="U24">
        <v>36</v>
      </c>
      <c r="V24">
        <v>7.1023275322190704</v>
      </c>
      <c r="W24">
        <v>4.4090623293939597</v>
      </c>
      <c r="X24" s="5">
        <v>20170623</v>
      </c>
      <c r="Y24" s="4">
        <v>0.8</v>
      </c>
      <c r="Z24">
        <v>8</v>
      </c>
      <c r="AA24">
        <v>49</v>
      </c>
      <c r="AB24" t="s">
        <v>488</v>
      </c>
      <c r="AC24">
        <v>62</v>
      </c>
      <c r="AT24" s="45">
        <v>41</v>
      </c>
      <c r="AU24" s="45">
        <v>6</v>
      </c>
      <c r="AX24" s="38">
        <v>41</v>
      </c>
      <c r="AY24" s="38">
        <v>0</v>
      </c>
    </row>
    <row r="25" spans="1:53">
      <c r="A25" t="s">
        <v>17</v>
      </c>
      <c r="B25" t="s">
        <v>289</v>
      </c>
      <c r="C25" t="s">
        <v>16</v>
      </c>
      <c r="D25">
        <v>60</v>
      </c>
      <c r="E25" t="s">
        <v>317</v>
      </c>
      <c r="F25">
        <v>1</v>
      </c>
      <c r="G25" t="s">
        <v>321</v>
      </c>
      <c r="H25">
        <v>39</v>
      </c>
      <c r="I25">
        <v>6</v>
      </c>
      <c r="J25">
        <v>14</v>
      </c>
      <c r="K25">
        <v>10</v>
      </c>
      <c r="L25">
        <v>0</v>
      </c>
      <c r="M25">
        <f t="shared" si="1"/>
        <v>6.5902777777777777</v>
      </c>
      <c r="N25" t="s">
        <v>434</v>
      </c>
      <c r="O25" t="s">
        <v>434</v>
      </c>
      <c r="P25" t="s">
        <v>434</v>
      </c>
      <c r="Q25" t="s">
        <v>434</v>
      </c>
      <c r="R25" t="s">
        <v>434</v>
      </c>
      <c r="S25" t="s">
        <v>434</v>
      </c>
      <c r="T25" t="s">
        <v>434</v>
      </c>
      <c r="U25">
        <v>36</v>
      </c>
      <c r="V25">
        <v>7.1023275322190704</v>
      </c>
      <c r="W25">
        <v>4.4090623293939597</v>
      </c>
      <c r="X25" s="5">
        <v>20170623</v>
      </c>
      <c r="Y25" s="4">
        <v>0.8</v>
      </c>
      <c r="Z25">
        <v>8</v>
      </c>
      <c r="AA25">
        <v>49</v>
      </c>
      <c r="AB25" t="s">
        <v>488</v>
      </c>
      <c r="AC25">
        <v>62</v>
      </c>
      <c r="AT25" s="45">
        <v>46</v>
      </c>
      <c r="AU25" s="45">
        <v>9</v>
      </c>
      <c r="AX25" s="38">
        <v>46</v>
      </c>
      <c r="AY25" s="38">
        <v>1</v>
      </c>
    </row>
    <row r="26" spans="1:53">
      <c r="A26" t="s">
        <v>330</v>
      </c>
      <c r="B26" t="s">
        <v>290</v>
      </c>
      <c r="C26" t="s">
        <v>16</v>
      </c>
      <c r="D26">
        <v>60</v>
      </c>
      <c r="E26" t="s">
        <v>317</v>
      </c>
      <c r="F26">
        <v>1</v>
      </c>
      <c r="G26" t="s">
        <v>321</v>
      </c>
      <c r="H26">
        <v>38</v>
      </c>
      <c r="I26">
        <v>6</v>
      </c>
      <c r="J26">
        <v>14</v>
      </c>
      <c r="K26">
        <v>19</v>
      </c>
      <c r="L26">
        <v>0</v>
      </c>
      <c r="M26">
        <f t="shared" si="1"/>
        <v>6.5965277777777773</v>
      </c>
      <c r="N26" t="s">
        <v>434</v>
      </c>
      <c r="O26" t="s">
        <v>434</v>
      </c>
      <c r="P26" t="s">
        <v>434</v>
      </c>
      <c r="Q26" t="s">
        <v>434</v>
      </c>
      <c r="R26" t="s">
        <v>434</v>
      </c>
      <c r="S26" t="s">
        <v>434</v>
      </c>
      <c r="T26" t="s">
        <v>434</v>
      </c>
      <c r="U26">
        <v>36</v>
      </c>
      <c r="V26">
        <v>7.1023275322190713</v>
      </c>
      <c r="W26">
        <v>4.4090623293939624</v>
      </c>
      <c r="X26" s="5">
        <v>20170623</v>
      </c>
      <c r="Y26" s="4">
        <v>0.8</v>
      </c>
      <c r="Z26">
        <v>14</v>
      </c>
      <c r="AA26">
        <v>40</v>
      </c>
      <c r="AC26">
        <v>61</v>
      </c>
      <c r="AD26" s="13">
        <v>13</v>
      </c>
      <c r="AE26" s="13">
        <v>1</v>
      </c>
      <c r="AF26" s="13">
        <v>24</v>
      </c>
      <c r="AG26" s="13">
        <v>20.472999999999999</v>
      </c>
      <c r="AH26" s="13">
        <f>AVERAGE(AG26:AG29)*((AA26-Z26)*Y26)</f>
        <v>1146.0661333333335</v>
      </c>
      <c r="AI26" s="13">
        <v>31.827999999999999</v>
      </c>
      <c r="AJ26" s="13">
        <f>AVERAGE(AI26:AI29)*((AA26-Z26)*Y26)</f>
        <v>1117.4661333333333</v>
      </c>
      <c r="AK26" s="13" t="s">
        <v>18</v>
      </c>
      <c r="AL26" s="9">
        <v>14</v>
      </c>
      <c r="AM26" s="9">
        <v>1</v>
      </c>
      <c r="AN26" s="9">
        <f>SUM(AM26:AM28)</f>
        <v>13</v>
      </c>
      <c r="AO26" s="9">
        <v>2.9980000000000002</v>
      </c>
      <c r="AP26" s="9">
        <f>AVERAGE(AO26:AO28)*(AA26-Z26)*Y26</f>
        <v>531.80746666666676</v>
      </c>
      <c r="AQ26" s="9">
        <v>27.984999999999999</v>
      </c>
      <c r="AR26" s="9">
        <f>AVERAGE(AQ26:AQ28)*(AA26-Z26)*Y26</f>
        <v>793.74880000000007</v>
      </c>
      <c r="AT26" s="45">
        <v>1</v>
      </c>
      <c r="AU26" s="45">
        <v>8</v>
      </c>
      <c r="AV26" s="45">
        <v>82</v>
      </c>
      <c r="AX26" s="38">
        <v>1</v>
      </c>
      <c r="AY26" s="38">
        <v>1</v>
      </c>
      <c r="AZ26" s="38">
        <f>SUM(AY26:AY31)</f>
        <v>50</v>
      </c>
      <c r="BA26" s="38" t="s">
        <v>327</v>
      </c>
    </row>
    <row r="27" spans="1:53">
      <c r="A27" t="s">
        <v>330</v>
      </c>
      <c r="B27" t="s">
        <v>290</v>
      </c>
      <c r="C27" t="s">
        <v>16</v>
      </c>
      <c r="D27">
        <v>60</v>
      </c>
      <c r="E27" t="s">
        <v>317</v>
      </c>
      <c r="F27">
        <v>1</v>
      </c>
      <c r="G27" t="s">
        <v>321</v>
      </c>
      <c r="H27">
        <v>38</v>
      </c>
      <c r="I27">
        <v>6</v>
      </c>
      <c r="J27">
        <v>14</v>
      </c>
      <c r="K27">
        <v>19</v>
      </c>
      <c r="L27">
        <v>0</v>
      </c>
      <c r="M27">
        <f t="shared" si="1"/>
        <v>6.5965277777777773</v>
      </c>
      <c r="N27" t="s">
        <v>434</v>
      </c>
      <c r="O27" t="s">
        <v>434</v>
      </c>
      <c r="P27" t="s">
        <v>434</v>
      </c>
      <c r="Q27" t="s">
        <v>434</v>
      </c>
      <c r="R27" t="s">
        <v>434</v>
      </c>
      <c r="S27" t="s">
        <v>434</v>
      </c>
      <c r="T27" t="s">
        <v>434</v>
      </c>
      <c r="U27">
        <v>36</v>
      </c>
      <c r="V27">
        <v>7.1023275322190713</v>
      </c>
      <c r="W27">
        <v>4.4090623293939624</v>
      </c>
      <c r="X27" s="5">
        <v>20170623</v>
      </c>
      <c r="Y27" s="4">
        <v>0.8</v>
      </c>
      <c r="Z27">
        <v>14</v>
      </c>
      <c r="AA27">
        <v>40</v>
      </c>
      <c r="AC27">
        <v>61</v>
      </c>
      <c r="AD27" s="13">
        <v>23</v>
      </c>
      <c r="AE27" s="13">
        <v>8</v>
      </c>
      <c r="AG27" s="13">
        <v>63.537999999999997</v>
      </c>
      <c r="AI27" s="13">
        <v>61.052</v>
      </c>
      <c r="AL27" s="9">
        <v>24</v>
      </c>
      <c r="AM27" s="9">
        <v>6</v>
      </c>
      <c r="AO27" s="9">
        <v>46.470999999999997</v>
      </c>
      <c r="AQ27" s="9">
        <v>56.465000000000003</v>
      </c>
      <c r="AT27" s="45">
        <v>6</v>
      </c>
      <c r="AU27" s="45">
        <v>8</v>
      </c>
      <c r="AX27" s="38">
        <v>6</v>
      </c>
      <c r="AY27" s="38">
        <v>7</v>
      </c>
    </row>
    <row r="28" spans="1:53">
      <c r="A28" t="s">
        <v>330</v>
      </c>
      <c r="B28" t="s">
        <v>290</v>
      </c>
      <c r="C28" t="s">
        <v>16</v>
      </c>
      <c r="D28">
        <v>60</v>
      </c>
      <c r="E28" t="s">
        <v>317</v>
      </c>
      <c r="F28">
        <v>1</v>
      </c>
      <c r="G28" t="s">
        <v>321</v>
      </c>
      <c r="H28">
        <v>38</v>
      </c>
      <c r="I28">
        <v>6</v>
      </c>
      <c r="J28">
        <v>14</v>
      </c>
      <c r="K28">
        <v>19</v>
      </c>
      <c r="L28">
        <v>0</v>
      </c>
      <c r="M28">
        <f t="shared" si="1"/>
        <v>6.5965277777777773</v>
      </c>
      <c r="N28" t="s">
        <v>434</v>
      </c>
      <c r="O28" t="s">
        <v>434</v>
      </c>
      <c r="P28" t="s">
        <v>434</v>
      </c>
      <c r="Q28" t="s">
        <v>434</v>
      </c>
      <c r="R28" t="s">
        <v>434</v>
      </c>
      <c r="S28" t="s">
        <v>434</v>
      </c>
      <c r="T28" t="s">
        <v>434</v>
      </c>
      <c r="U28">
        <v>36</v>
      </c>
      <c r="V28">
        <v>7.1023275322190713</v>
      </c>
      <c r="W28">
        <v>4.4090623293939624</v>
      </c>
      <c r="X28" s="5">
        <v>20170623</v>
      </c>
      <c r="Y28" s="4">
        <v>0.8</v>
      </c>
      <c r="Z28">
        <v>14</v>
      </c>
      <c r="AA28">
        <v>40</v>
      </c>
      <c r="AC28">
        <v>61</v>
      </c>
      <c r="AD28" s="13">
        <v>33</v>
      </c>
      <c r="AE28" s="13">
        <v>15</v>
      </c>
      <c r="AG28" s="13">
        <v>81.287000000000006</v>
      </c>
      <c r="AI28" s="13">
        <v>68.293000000000006</v>
      </c>
      <c r="AL28" s="9">
        <v>34</v>
      </c>
      <c r="AM28" s="9">
        <v>6</v>
      </c>
      <c r="AO28" s="9">
        <v>27.234000000000002</v>
      </c>
      <c r="AQ28" s="9">
        <v>30.033000000000001</v>
      </c>
      <c r="AT28" s="45">
        <v>11</v>
      </c>
      <c r="AU28" s="45">
        <v>17</v>
      </c>
      <c r="AX28" s="38">
        <v>11</v>
      </c>
      <c r="AY28" s="38">
        <v>11</v>
      </c>
    </row>
    <row r="29" spans="1:53">
      <c r="A29" t="s">
        <v>330</v>
      </c>
      <c r="B29" t="s">
        <v>290</v>
      </c>
      <c r="C29" t="s">
        <v>16</v>
      </c>
      <c r="D29">
        <v>60</v>
      </c>
      <c r="E29" t="s">
        <v>317</v>
      </c>
      <c r="F29">
        <v>1</v>
      </c>
      <c r="G29" t="s">
        <v>321</v>
      </c>
      <c r="H29">
        <v>38</v>
      </c>
      <c r="I29">
        <v>6</v>
      </c>
      <c r="J29">
        <v>14</v>
      </c>
      <c r="K29">
        <v>19</v>
      </c>
      <c r="L29">
        <v>0</v>
      </c>
      <c r="M29">
        <f t="shared" si="1"/>
        <v>6.5965277777777773</v>
      </c>
      <c r="N29" t="s">
        <v>434</v>
      </c>
      <c r="O29" t="s">
        <v>434</v>
      </c>
      <c r="P29" t="s">
        <v>434</v>
      </c>
      <c r="Q29" t="s">
        <v>434</v>
      </c>
      <c r="R29" t="s">
        <v>434</v>
      </c>
      <c r="S29" t="s">
        <v>434</v>
      </c>
      <c r="T29" t="s">
        <v>434</v>
      </c>
      <c r="U29">
        <v>36</v>
      </c>
      <c r="V29">
        <v>7.1023275322190713</v>
      </c>
      <c r="W29">
        <v>4.4090623293939624</v>
      </c>
      <c r="X29" s="5">
        <v>20170623</v>
      </c>
      <c r="Y29" s="4">
        <v>0.8</v>
      </c>
      <c r="Z29">
        <v>14</v>
      </c>
      <c r="AA29">
        <v>40</v>
      </c>
      <c r="AC29">
        <v>61</v>
      </c>
      <c r="AT29" s="45">
        <v>16</v>
      </c>
      <c r="AU29" s="45">
        <v>16</v>
      </c>
      <c r="AX29" s="38">
        <v>16</v>
      </c>
      <c r="AY29" s="38">
        <v>13</v>
      </c>
    </row>
    <row r="30" spans="1:53">
      <c r="A30" t="s">
        <v>330</v>
      </c>
      <c r="B30" t="s">
        <v>290</v>
      </c>
      <c r="C30" t="s">
        <v>16</v>
      </c>
      <c r="D30">
        <v>60</v>
      </c>
      <c r="E30" t="s">
        <v>317</v>
      </c>
      <c r="F30">
        <v>1</v>
      </c>
      <c r="G30" t="s">
        <v>321</v>
      </c>
      <c r="H30">
        <v>38</v>
      </c>
      <c r="I30">
        <v>6</v>
      </c>
      <c r="J30">
        <v>14</v>
      </c>
      <c r="K30">
        <v>19</v>
      </c>
      <c r="L30">
        <v>0</v>
      </c>
      <c r="M30">
        <f t="shared" si="1"/>
        <v>6.5965277777777773</v>
      </c>
      <c r="N30" t="s">
        <v>434</v>
      </c>
      <c r="O30" t="s">
        <v>434</v>
      </c>
      <c r="P30" t="s">
        <v>434</v>
      </c>
      <c r="Q30" t="s">
        <v>434</v>
      </c>
      <c r="R30" t="s">
        <v>434</v>
      </c>
      <c r="S30" t="s">
        <v>434</v>
      </c>
      <c r="T30" t="s">
        <v>434</v>
      </c>
      <c r="U30">
        <v>36</v>
      </c>
      <c r="V30">
        <v>7.1023275322190704</v>
      </c>
      <c r="W30">
        <v>4.4090623293939597</v>
      </c>
      <c r="X30" s="5">
        <v>20170623</v>
      </c>
      <c r="Y30" s="4">
        <v>0.8</v>
      </c>
      <c r="Z30">
        <v>14</v>
      </c>
      <c r="AA30">
        <v>40</v>
      </c>
      <c r="AC30">
        <v>61</v>
      </c>
      <c r="AT30" s="45">
        <v>21</v>
      </c>
      <c r="AU30" s="45">
        <v>13</v>
      </c>
      <c r="AX30" s="38">
        <v>21</v>
      </c>
      <c r="AY30" s="38">
        <v>15</v>
      </c>
    </row>
    <row r="31" spans="1:53">
      <c r="A31" t="s">
        <v>330</v>
      </c>
      <c r="B31" t="s">
        <v>290</v>
      </c>
      <c r="C31" t="s">
        <v>16</v>
      </c>
      <c r="D31">
        <v>60</v>
      </c>
      <c r="E31" t="s">
        <v>317</v>
      </c>
      <c r="F31">
        <v>1</v>
      </c>
      <c r="G31" t="s">
        <v>321</v>
      </c>
      <c r="H31">
        <v>38</v>
      </c>
      <c r="I31">
        <v>6</v>
      </c>
      <c r="J31">
        <v>14</v>
      </c>
      <c r="K31">
        <v>19</v>
      </c>
      <c r="L31">
        <v>0</v>
      </c>
      <c r="M31">
        <f t="shared" si="1"/>
        <v>6.5965277777777773</v>
      </c>
      <c r="N31" t="s">
        <v>434</v>
      </c>
      <c r="O31" t="s">
        <v>434</v>
      </c>
      <c r="P31" t="s">
        <v>434</v>
      </c>
      <c r="Q31" t="s">
        <v>434</v>
      </c>
      <c r="R31" t="s">
        <v>434</v>
      </c>
      <c r="S31" t="s">
        <v>434</v>
      </c>
      <c r="T31" t="s">
        <v>434</v>
      </c>
      <c r="U31">
        <v>36</v>
      </c>
      <c r="V31">
        <v>7.1023275322190704</v>
      </c>
      <c r="W31">
        <v>4.4090623293939597</v>
      </c>
      <c r="X31" s="5">
        <v>20170623</v>
      </c>
      <c r="Y31" s="4">
        <v>0.8</v>
      </c>
      <c r="Z31">
        <v>14</v>
      </c>
      <c r="AA31">
        <v>40</v>
      </c>
      <c r="AC31">
        <v>61</v>
      </c>
      <c r="AT31" s="45">
        <v>26</v>
      </c>
      <c r="AU31" s="45">
        <v>9</v>
      </c>
      <c r="AX31" s="38">
        <v>26</v>
      </c>
      <c r="AY31" s="38">
        <v>3</v>
      </c>
    </row>
    <row r="32" spans="1:53">
      <c r="A32" t="s">
        <v>330</v>
      </c>
      <c r="B32" t="s">
        <v>290</v>
      </c>
      <c r="C32" t="s">
        <v>16</v>
      </c>
      <c r="D32">
        <v>60</v>
      </c>
      <c r="E32" t="s">
        <v>317</v>
      </c>
      <c r="F32">
        <v>1</v>
      </c>
      <c r="G32" t="s">
        <v>321</v>
      </c>
      <c r="H32">
        <v>38</v>
      </c>
      <c r="I32">
        <v>6</v>
      </c>
      <c r="J32">
        <v>14</v>
      </c>
      <c r="K32">
        <v>19</v>
      </c>
      <c r="L32">
        <v>0</v>
      </c>
      <c r="M32">
        <f t="shared" si="1"/>
        <v>6.5965277777777773</v>
      </c>
      <c r="N32" t="s">
        <v>434</v>
      </c>
      <c r="O32" t="s">
        <v>434</v>
      </c>
      <c r="P32" t="s">
        <v>434</v>
      </c>
      <c r="Q32" t="s">
        <v>434</v>
      </c>
      <c r="R32" t="s">
        <v>434</v>
      </c>
      <c r="S32" t="s">
        <v>434</v>
      </c>
      <c r="T32" t="s">
        <v>434</v>
      </c>
      <c r="U32">
        <v>36</v>
      </c>
      <c r="V32">
        <v>7.1023275322190704</v>
      </c>
      <c r="W32">
        <v>4.4090623293939499</v>
      </c>
      <c r="X32" s="5">
        <v>20170623</v>
      </c>
      <c r="Y32" s="4">
        <v>0.8</v>
      </c>
      <c r="Z32">
        <v>14</v>
      </c>
      <c r="AA32">
        <v>40</v>
      </c>
      <c r="AC32">
        <v>61</v>
      </c>
      <c r="AT32" s="45">
        <v>31</v>
      </c>
      <c r="AU32" s="45">
        <v>6</v>
      </c>
    </row>
    <row r="33" spans="1:53">
      <c r="A33" t="s">
        <v>330</v>
      </c>
      <c r="B33" t="s">
        <v>290</v>
      </c>
      <c r="C33" t="s">
        <v>16</v>
      </c>
      <c r="D33">
        <v>60</v>
      </c>
      <c r="E33" t="s">
        <v>317</v>
      </c>
      <c r="F33">
        <v>1</v>
      </c>
      <c r="G33" t="s">
        <v>321</v>
      </c>
      <c r="H33">
        <v>38</v>
      </c>
      <c r="I33">
        <v>6</v>
      </c>
      <c r="J33">
        <v>14</v>
      </c>
      <c r="K33">
        <v>19</v>
      </c>
      <c r="L33">
        <v>0</v>
      </c>
      <c r="M33">
        <f t="shared" si="1"/>
        <v>6.5965277777777773</v>
      </c>
      <c r="N33" t="s">
        <v>434</v>
      </c>
      <c r="O33" t="s">
        <v>434</v>
      </c>
      <c r="P33" t="s">
        <v>434</v>
      </c>
      <c r="Q33" t="s">
        <v>434</v>
      </c>
      <c r="R33" t="s">
        <v>434</v>
      </c>
      <c r="S33" t="s">
        <v>434</v>
      </c>
      <c r="T33" t="s">
        <v>434</v>
      </c>
      <c r="U33">
        <v>36</v>
      </c>
      <c r="V33">
        <v>7.1023275322190704</v>
      </c>
      <c r="W33">
        <v>4.4090623293939499</v>
      </c>
      <c r="X33" s="5">
        <v>20170623</v>
      </c>
      <c r="Y33" s="4">
        <v>0.8</v>
      </c>
      <c r="Z33">
        <v>14</v>
      </c>
      <c r="AA33">
        <v>40</v>
      </c>
      <c r="AC33">
        <v>61</v>
      </c>
      <c r="AT33" s="45">
        <v>36</v>
      </c>
      <c r="AU33" s="45">
        <v>5</v>
      </c>
    </row>
    <row r="34" spans="1:53">
      <c r="A34" t="s">
        <v>331</v>
      </c>
      <c r="B34" t="s">
        <v>290</v>
      </c>
      <c r="C34" t="s">
        <v>16</v>
      </c>
      <c r="D34">
        <v>60</v>
      </c>
      <c r="E34" t="s">
        <v>317</v>
      </c>
      <c r="F34">
        <v>1</v>
      </c>
      <c r="G34" t="s">
        <v>321</v>
      </c>
      <c r="H34">
        <v>38</v>
      </c>
      <c r="I34">
        <v>6</v>
      </c>
      <c r="J34">
        <v>14</v>
      </c>
      <c r="K34">
        <v>19</v>
      </c>
      <c r="L34">
        <v>0</v>
      </c>
      <c r="M34">
        <f t="shared" si="1"/>
        <v>6.5965277777777773</v>
      </c>
      <c r="N34" t="s">
        <v>434</v>
      </c>
      <c r="O34" t="s">
        <v>434</v>
      </c>
      <c r="P34" t="s">
        <v>434</v>
      </c>
      <c r="Q34" t="s">
        <v>434</v>
      </c>
      <c r="R34" t="s">
        <v>434</v>
      </c>
      <c r="S34" t="s">
        <v>434</v>
      </c>
      <c r="T34" t="s">
        <v>434</v>
      </c>
      <c r="U34">
        <v>36</v>
      </c>
      <c r="V34">
        <v>7.1023275322190713</v>
      </c>
      <c r="W34">
        <v>4.4090623293939624</v>
      </c>
      <c r="X34" s="5">
        <v>20170623</v>
      </c>
      <c r="Y34" s="4">
        <v>0.8</v>
      </c>
      <c r="Z34">
        <v>28</v>
      </c>
      <c r="AA34">
        <v>57</v>
      </c>
      <c r="AC34">
        <v>61</v>
      </c>
      <c r="AD34" s="13">
        <v>28</v>
      </c>
      <c r="AE34" s="13">
        <v>3</v>
      </c>
      <c r="AF34" s="13">
        <f>SUM(AE34:AE37)</f>
        <v>17</v>
      </c>
      <c r="AG34" s="13">
        <v>30.661999999999999</v>
      </c>
      <c r="AH34" s="13">
        <f>AVERAGE(AG34:AG37)*((AA34-Z34)*Y34)</f>
        <v>543.09460000000001</v>
      </c>
      <c r="AI34" s="13">
        <v>53.649000000000001</v>
      </c>
      <c r="AJ34" s="13">
        <f>AVERAGE(AI34:AI37)*((AA34-Z34)*Y34)</f>
        <v>866.89700000000016</v>
      </c>
      <c r="AL34" s="9">
        <v>28</v>
      </c>
      <c r="AM34" s="9">
        <v>2</v>
      </c>
      <c r="AN34" s="9">
        <f>SUM(AM34:AM37)</f>
        <v>11</v>
      </c>
      <c r="AO34" s="9">
        <v>12.798</v>
      </c>
      <c r="AP34" s="9">
        <f>AVERAGE(AO34:AO37)</f>
        <v>20.40433333333333</v>
      </c>
      <c r="AQ34" s="9">
        <v>43.430999999999997</v>
      </c>
      <c r="AR34" s="9">
        <f>AVERAGE(AQ34:AQ37)*(AA34-Z34)*Y34</f>
        <v>759.24900000000002</v>
      </c>
      <c r="AT34" s="45">
        <v>28</v>
      </c>
      <c r="AU34" s="45">
        <v>3</v>
      </c>
      <c r="AV34" s="45">
        <v>28</v>
      </c>
      <c r="AX34" s="38">
        <v>25</v>
      </c>
      <c r="AY34" s="38">
        <v>2</v>
      </c>
      <c r="AZ34" s="38">
        <f>SUM(AY34:AY37)</f>
        <v>11</v>
      </c>
      <c r="BA34" s="38" t="s">
        <v>328</v>
      </c>
    </row>
    <row r="35" spans="1:53">
      <c r="A35" t="s">
        <v>331</v>
      </c>
      <c r="B35" t="s">
        <v>290</v>
      </c>
      <c r="C35" t="s">
        <v>16</v>
      </c>
      <c r="D35">
        <v>60</v>
      </c>
      <c r="E35" t="s">
        <v>317</v>
      </c>
      <c r="F35">
        <v>1</v>
      </c>
      <c r="G35" t="s">
        <v>321</v>
      </c>
      <c r="H35">
        <v>38</v>
      </c>
      <c r="I35">
        <v>6</v>
      </c>
      <c r="J35">
        <v>14</v>
      </c>
      <c r="K35">
        <v>19</v>
      </c>
      <c r="L35">
        <v>0</v>
      </c>
      <c r="M35">
        <f t="shared" si="1"/>
        <v>6.5965277777777773</v>
      </c>
      <c r="N35" t="s">
        <v>434</v>
      </c>
      <c r="O35" t="s">
        <v>434</v>
      </c>
      <c r="P35" t="s">
        <v>434</v>
      </c>
      <c r="Q35" t="s">
        <v>434</v>
      </c>
      <c r="R35" t="s">
        <v>434</v>
      </c>
      <c r="S35" t="s">
        <v>434</v>
      </c>
      <c r="T35" t="s">
        <v>434</v>
      </c>
      <c r="U35">
        <v>36</v>
      </c>
      <c r="V35">
        <v>7.1023275322190713</v>
      </c>
      <c r="W35">
        <v>4.4090623293939624</v>
      </c>
      <c r="X35" s="5">
        <v>20170623</v>
      </c>
      <c r="Y35" s="4">
        <v>0.8</v>
      </c>
      <c r="Z35">
        <v>28</v>
      </c>
      <c r="AA35">
        <v>57</v>
      </c>
      <c r="AC35">
        <v>61</v>
      </c>
      <c r="AD35" s="13">
        <v>38</v>
      </c>
      <c r="AE35" s="13">
        <v>8</v>
      </c>
      <c r="AG35" s="13">
        <v>39.238</v>
      </c>
      <c r="AI35" s="13">
        <v>47.215000000000003</v>
      </c>
      <c r="AL35" s="9">
        <v>38</v>
      </c>
      <c r="AM35" s="9">
        <v>6</v>
      </c>
      <c r="AO35" s="9">
        <v>34.031999999999996</v>
      </c>
      <c r="AQ35" s="9">
        <v>35.340000000000003</v>
      </c>
      <c r="AT35" s="45">
        <v>33</v>
      </c>
      <c r="AU35" s="45">
        <v>5</v>
      </c>
      <c r="AX35" s="38">
        <v>30</v>
      </c>
      <c r="AY35" s="38">
        <v>2</v>
      </c>
    </row>
    <row r="36" spans="1:53">
      <c r="A36" t="s">
        <v>331</v>
      </c>
      <c r="B36" t="s">
        <v>290</v>
      </c>
      <c r="C36" t="s">
        <v>16</v>
      </c>
      <c r="D36">
        <v>60</v>
      </c>
      <c r="E36" t="s">
        <v>317</v>
      </c>
      <c r="F36">
        <v>1</v>
      </c>
      <c r="G36" t="s">
        <v>321</v>
      </c>
      <c r="H36">
        <v>38</v>
      </c>
      <c r="I36">
        <v>6</v>
      </c>
      <c r="J36">
        <v>14</v>
      </c>
      <c r="K36">
        <v>19</v>
      </c>
      <c r="L36">
        <v>0</v>
      </c>
      <c r="M36">
        <f t="shared" si="1"/>
        <v>6.5965277777777773</v>
      </c>
      <c r="N36" t="s">
        <v>434</v>
      </c>
      <c r="O36" t="s">
        <v>434</v>
      </c>
      <c r="P36" t="s">
        <v>434</v>
      </c>
      <c r="Q36" t="s">
        <v>434</v>
      </c>
      <c r="R36" t="s">
        <v>434</v>
      </c>
      <c r="S36" t="s">
        <v>434</v>
      </c>
      <c r="T36" t="s">
        <v>434</v>
      </c>
      <c r="U36">
        <v>36</v>
      </c>
      <c r="V36">
        <v>7.1023275322190713</v>
      </c>
      <c r="W36">
        <v>4.4090623293939624</v>
      </c>
      <c r="X36" s="5">
        <v>20170623</v>
      </c>
      <c r="Y36" s="4">
        <v>0.8</v>
      </c>
      <c r="Z36">
        <v>28</v>
      </c>
      <c r="AA36">
        <v>57</v>
      </c>
      <c r="AC36">
        <v>61</v>
      </c>
      <c r="AD36" s="13">
        <v>48</v>
      </c>
      <c r="AE36" s="13">
        <v>5</v>
      </c>
      <c r="AG36" s="13">
        <v>19.32</v>
      </c>
      <c r="AI36" s="13">
        <v>33.911000000000001</v>
      </c>
      <c r="AL36" s="9">
        <v>48</v>
      </c>
      <c r="AM36" s="9">
        <v>3</v>
      </c>
      <c r="AO36" s="9">
        <v>14.382999999999999</v>
      </c>
      <c r="AQ36" s="9">
        <v>25.757000000000001</v>
      </c>
      <c r="AT36" s="45">
        <v>38</v>
      </c>
      <c r="AU36" s="45">
        <v>7</v>
      </c>
      <c r="AX36" s="38">
        <v>35</v>
      </c>
      <c r="AY36" s="38">
        <v>4</v>
      </c>
    </row>
    <row r="37" spans="1:53">
      <c r="A37" t="s">
        <v>331</v>
      </c>
      <c r="B37" t="s">
        <v>290</v>
      </c>
      <c r="C37" t="s">
        <v>16</v>
      </c>
      <c r="D37">
        <v>60</v>
      </c>
      <c r="E37" t="s">
        <v>317</v>
      </c>
      <c r="F37">
        <v>1</v>
      </c>
      <c r="G37" t="s">
        <v>321</v>
      </c>
      <c r="H37">
        <v>38</v>
      </c>
      <c r="I37">
        <v>6</v>
      </c>
      <c r="J37">
        <v>14</v>
      </c>
      <c r="K37">
        <v>19</v>
      </c>
      <c r="L37">
        <v>0</v>
      </c>
      <c r="M37">
        <f t="shared" si="1"/>
        <v>6.5965277777777773</v>
      </c>
      <c r="N37" t="s">
        <v>434</v>
      </c>
      <c r="O37" t="s">
        <v>434</v>
      </c>
      <c r="P37" t="s">
        <v>434</v>
      </c>
      <c r="Q37" t="s">
        <v>434</v>
      </c>
      <c r="R37" t="s">
        <v>434</v>
      </c>
      <c r="S37" t="s">
        <v>434</v>
      </c>
      <c r="T37" t="s">
        <v>434</v>
      </c>
      <c r="U37">
        <v>36</v>
      </c>
      <c r="V37">
        <v>7.1023275322190713</v>
      </c>
      <c r="W37">
        <v>4.4090623293939624</v>
      </c>
      <c r="X37" s="5">
        <v>20170623</v>
      </c>
      <c r="Y37" s="4">
        <v>0.8</v>
      </c>
      <c r="Z37">
        <v>28</v>
      </c>
      <c r="AA37">
        <v>57</v>
      </c>
      <c r="AC37">
        <v>61</v>
      </c>
      <c r="AD37" s="13">
        <v>57</v>
      </c>
      <c r="AE37" s="13">
        <v>1</v>
      </c>
      <c r="AG37" s="13">
        <v>4.4169999999999998</v>
      </c>
      <c r="AI37" s="13">
        <v>14.69</v>
      </c>
      <c r="AQ37" s="9">
        <v>26.376999999999999</v>
      </c>
      <c r="AT37" s="45">
        <v>43</v>
      </c>
      <c r="AU37" s="45">
        <v>4</v>
      </c>
      <c r="AX37" s="38">
        <v>40</v>
      </c>
      <c r="AY37" s="38">
        <v>3</v>
      </c>
    </row>
    <row r="38" spans="1:53">
      <c r="A38" t="s">
        <v>331</v>
      </c>
      <c r="B38" t="s">
        <v>290</v>
      </c>
      <c r="C38" t="s">
        <v>16</v>
      </c>
      <c r="D38">
        <v>60</v>
      </c>
      <c r="E38" t="s">
        <v>317</v>
      </c>
      <c r="F38">
        <v>1</v>
      </c>
      <c r="G38" t="s">
        <v>321</v>
      </c>
      <c r="H38">
        <v>38</v>
      </c>
      <c r="I38">
        <v>6</v>
      </c>
      <c r="J38">
        <v>14</v>
      </c>
      <c r="K38">
        <v>19</v>
      </c>
      <c r="L38">
        <v>0</v>
      </c>
      <c r="M38">
        <f t="shared" si="1"/>
        <v>6.5965277777777773</v>
      </c>
      <c r="N38" t="s">
        <v>434</v>
      </c>
      <c r="O38" t="s">
        <v>434</v>
      </c>
      <c r="P38" t="s">
        <v>434</v>
      </c>
      <c r="Q38" t="s">
        <v>434</v>
      </c>
      <c r="R38" t="s">
        <v>434</v>
      </c>
      <c r="S38" t="s">
        <v>434</v>
      </c>
      <c r="T38" t="s">
        <v>434</v>
      </c>
      <c r="U38">
        <v>36</v>
      </c>
      <c r="V38">
        <v>7.1023275322190704</v>
      </c>
      <c r="W38">
        <v>4.4090623293939597</v>
      </c>
      <c r="X38" s="5">
        <v>20170623</v>
      </c>
      <c r="Y38" s="4">
        <v>0.8</v>
      </c>
      <c r="Z38">
        <v>28</v>
      </c>
      <c r="AA38">
        <v>57</v>
      </c>
      <c r="AC38">
        <v>61</v>
      </c>
      <c r="AT38" s="45">
        <v>48</v>
      </c>
      <c r="AU38" s="45">
        <v>4</v>
      </c>
    </row>
    <row r="39" spans="1:53">
      <c r="A39" t="s">
        <v>331</v>
      </c>
      <c r="B39" t="s">
        <v>290</v>
      </c>
      <c r="C39" t="s">
        <v>16</v>
      </c>
      <c r="D39">
        <v>60</v>
      </c>
      <c r="E39" t="s">
        <v>317</v>
      </c>
      <c r="F39">
        <v>1</v>
      </c>
      <c r="G39" t="s">
        <v>321</v>
      </c>
      <c r="H39">
        <v>38</v>
      </c>
      <c r="I39">
        <v>6</v>
      </c>
      <c r="J39">
        <v>14</v>
      </c>
      <c r="K39">
        <v>19</v>
      </c>
      <c r="L39">
        <v>0</v>
      </c>
      <c r="M39">
        <f t="shared" si="1"/>
        <v>6.5965277777777773</v>
      </c>
      <c r="N39" t="s">
        <v>434</v>
      </c>
      <c r="O39" t="s">
        <v>434</v>
      </c>
      <c r="P39" t="s">
        <v>434</v>
      </c>
      <c r="Q39" t="s">
        <v>434</v>
      </c>
      <c r="R39" t="s">
        <v>434</v>
      </c>
      <c r="S39" t="s">
        <v>434</v>
      </c>
      <c r="T39" t="s">
        <v>434</v>
      </c>
      <c r="U39">
        <v>36</v>
      </c>
      <c r="V39">
        <v>7.1023275322190704</v>
      </c>
      <c r="W39">
        <v>4.4090623293939597</v>
      </c>
      <c r="X39" s="5">
        <v>20170623</v>
      </c>
      <c r="Y39" s="4">
        <v>0.8</v>
      </c>
      <c r="Z39">
        <v>28</v>
      </c>
      <c r="AA39">
        <v>57</v>
      </c>
      <c r="AC39">
        <v>61</v>
      </c>
      <c r="AT39" s="45">
        <v>53</v>
      </c>
      <c r="AU39" s="45">
        <v>5</v>
      </c>
    </row>
    <row r="40" spans="1:53">
      <c r="A40" t="s">
        <v>331</v>
      </c>
      <c r="B40" t="s">
        <v>290</v>
      </c>
      <c r="C40" t="s">
        <v>16</v>
      </c>
      <c r="D40">
        <v>60</v>
      </c>
      <c r="E40" t="s">
        <v>317</v>
      </c>
      <c r="F40">
        <v>1</v>
      </c>
      <c r="G40" t="s">
        <v>321</v>
      </c>
      <c r="H40">
        <v>38</v>
      </c>
      <c r="I40">
        <v>6</v>
      </c>
      <c r="J40">
        <v>14</v>
      </c>
      <c r="K40">
        <v>19</v>
      </c>
      <c r="L40">
        <v>0</v>
      </c>
      <c r="M40">
        <f t="shared" si="1"/>
        <v>6.5965277777777773</v>
      </c>
      <c r="N40" t="s">
        <v>434</v>
      </c>
      <c r="O40" t="s">
        <v>434</v>
      </c>
      <c r="P40" t="s">
        <v>434</v>
      </c>
      <c r="Q40" t="s">
        <v>434</v>
      </c>
      <c r="R40" t="s">
        <v>434</v>
      </c>
      <c r="S40" t="s">
        <v>434</v>
      </c>
      <c r="T40" t="s">
        <v>434</v>
      </c>
      <c r="U40">
        <v>36</v>
      </c>
      <c r="V40">
        <v>7.1023275322190704</v>
      </c>
      <c r="W40">
        <v>4.4090623293939597</v>
      </c>
      <c r="X40" s="5">
        <v>20170623</v>
      </c>
      <c r="Y40" s="4">
        <v>0.8</v>
      </c>
      <c r="Z40">
        <v>28</v>
      </c>
      <c r="AA40">
        <v>57</v>
      </c>
      <c r="AC40">
        <v>61</v>
      </c>
      <c r="AT40" s="45">
        <v>58</v>
      </c>
      <c r="AU40" s="45">
        <v>3</v>
      </c>
    </row>
    <row r="41" spans="1:53">
      <c r="A41" t="s">
        <v>19</v>
      </c>
      <c r="B41" t="s">
        <v>290</v>
      </c>
      <c r="C41" t="s">
        <v>16</v>
      </c>
      <c r="D41">
        <v>60</v>
      </c>
      <c r="E41" t="s">
        <v>317</v>
      </c>
      <c r="F41">
        <v>1</v>
      </c>
      <c r="G41" t="s">
        <v>321</v>
      </c>
      <c r="H41">
        <v>38</v>
      </c>
      <c r="I41">
        <v>6</v>
      </c>
      <c r="J41">
        <v>14</v>
      </c>
      <c r="K41">
        <v>19</v>
      </c>
      <c r="L41">
        <v>0</v>
      </c>
      <c r="M41">
        <f t="shared" si="1"/>
        <v>6.5965277777777773</v>
      </c>
      <c r="N41" t="s">
        <v>434</v>
      </c>
      <c r="O41" t="s">
        <v>434</v>
      </c>
      <c r="P41" t="s">
        <v>434</v>
      </c>
      <c r="Q41" t="s">
        <v>434</v>
      </c>
      <c r="R41" t="s">
        <v>434</v>
      </c>
      <c r="S41" t="s">
        <v>434</v>
      </c>
      <c r="T41" t="s">
        <v>434</v>
      </c>
      <c r="U41">
        <v>36</v>
      </c>
      <c r="V41">
        <v>7.1023275322190713</v>
      </c>
      <c r="W41">
        <v>4.4090623293939624</v>
      </c>
      <c r="X41" s="5">
        <v>20170623</v>
      </c>
      <c r="Y41" s="4">
        <v>0.8</v>
      </c>
      <c r="Z41">
        <v>15</v>
      </c>
      <c r="AA41">
        <v>43</v>
      </c>
      <c r="AC41">
        <v>61</v>
      </c>
      <c r="AD41" s="13">
        <v>15</v>
      </c>
      <c r="AE41" s="13">
        <v>1</v>
      </c>
      <c r="AF41" s="13">
        <f>SUM(AE41:AE43)</f>
        <v>21</v>
      </c>
      <c r="AG41" s="13">
        <v>18.395</v>
      </c>
      <c r="AH41" s="13">
        <f>AVERAGE(AG41:AG44)*((AA41-Z41)*Y41)</f>
        <v>1182.9141333333332</v>
      </c>
      <c r="AI41" s="13">
        <v>32.752000000000002</v>
      </c>
      <c r="AJ41" s="13">
        <f>AVERAGE(AI41:AI44)*((AA41-Z41)*Y41)</f>
        <v>1293.4581333333333</v>
      </c>
      <c r="AK41" s="13" t="s">
        <v>20</v>
      </c>
      <c r="AL41" s="9">
        <v>15</v>
      </c>
      <c r="AM41" s="9">
        <v>1</v>
      </c>
      <c r="AN41" s="9">
        <f>SUM(AM41:AM43)</f>
        <v>14</v>
      </c>
      <c r="AO41" s="9">
        <v>1.58</v>
      </c>
      <c r="AP41" s="9">
        <f>AVERAGE(AO41:AO43)</f>
        <v>28.643333333333334</v>
      </c>
      <c r="AQ41" s="9">
        <v>47.902999999999999</v>
      </c>
      <c r="AR41" s="9">
        <f>AVERAGE(AQ41:AQ43)*(AA41-Z41)*Y41</f>
        <v>1243.5136000000002</v>
      </c>
      <c r="AT41" s="45">
        <v>4</v>
      </c>
      <c r="AU41" s="45">
        <v>3</v>
      </c>
      <c r="AV41" s="45">
        <v>79</v>
      </c>
      <c r="AX41" s="38">
        <v>4</v>
      </c>
      <c r="AY41" s="38">
        <v>1</v>
      </c>
      <c r="AZ41" s="38">
        <f>SUM(AY41:AY48)</f>
        <v>69</v>
      </c>
    </row>
    <row r="42" spans="1:53">
      <c r="A42" t="s">
        <v>19</v>
      </c>
      <c r="B42" t="s">
        <v>290</v>
      </c>
      <c r="C42" t="s">
        <v>16</v>
      </c>
      <c r="D42">
        <v>60</v>
      </c>
      <c r="E42" t="s">
        <v>317</v>
      </c>
      <c r="F42">
        <v>1</v>
      </c>
      <c r="G42" t="s">
        <v>321</v>
      </c>
      <c r="H42">
        <v>38</v>
      </c>
      <c r="I42">
        <v>6</v>
      </c>
      <c r="J42">
        <v>14</v>
      </c>
      <c r="K42">
        <v>19</v>
      </c>
      <c r="L42">
        <v>0</v>
      </c>
      <c r="M42">
        <f t="shared" si="1"/>
        <v>6.5965277777777773</v>
      </c>
      <c r="N42" t="s">
        <v>434</v>
      </c>
      <c r="O42" t="s">
        <v>434</v>
      </c>
      <c r="P42" t="s">
        <v>434</v>
      </c>
      <c r="Q42" t="s">
        <v>434</v>
      </c>
      <c r="R42" t="s">
        <v>434</v>
      </c>
      <c r="S42" t="s">
        <v>434</v>
      </c>
      <c r="T42" t="s">
        <v>434</v>
      </c>
      <c r="U42">
        <v>36</v>
      </c>
      <c r="V42">
        <v>7.1023275322190713</v>
      </c>
      <c r="W42">
        <v>4.4090623293939624</v>
      </c>
      <c r="X42" s="5">
        <v>20170623</v>
      </c>
      <c r="Y42" s="4">
        <v>0.8</v>
      </c>
      <c r="Z42">
        <v>15</v>
      </c>
      <c r="AA42">
        <v>43</v>
      </c>
      <c r="AC42">
        <v>61</v>
      </c>
      <c r="AD42" s="13">
        <v>25</v>
      </c>
      <c r="AE42" s="13">
        <v>5</v>
      </c>
      <c r="AG42" s="13">
        <v>61.402999999999999</v>
      </c>
      <c r="AI42" s="13">
        <v>62.728000000000002</v>
      </c>
      <c r="AL42" s="9">
        <v>25</v>
      </c>
      <c r="AM42" s="9">
        <v>5</v>
      </c>
      <c r="AO42" s="9">
        <v>24.42</v>
      </c>
      <c r="AQ42" s="9">
        <v>55.831000000000003</v>
      </c>
      <c r="AT42" s="45">
        <v>9</v>
      </c>
      <c r="AU42" s="45">
        <v>9</v>
      </c>
      <c r="AX42" s="38">
        <v>9</v>
      </c>
      <c r="AY42" s="38">
        <v>9</v>
      </c>
    </row>
    <row r="43" spans="1:53">
      <c r="A43" t="s">
        <v>19</v>
      </c>
      <c r="B43" t="s">
        <v>290</v>
      </c>
      <c r="C43" t="s">
        <v>16</v>
      </c>
      <c r="D43">
        <v>60</v>
      </c>
      <c r="E43" t="s">
        <v>317</v>
      </c>
      <c r="F43">
        <v>1</v>
      </c>
      <c r="G43" t="s">
        <v>321</v>
      </c>
      <c r="H43">
        <v>38</v>
      </c>
      <c r="I43">
        <v>6</v>
      </c>
      <c r="J43">
        <v>14</v>
      </c>
      <c r="K43">
        <v>19</v>
      </c>
      <c r="L43">
        <v>0</v>
      </c>
      <c r="M43">
        <f t="shared" si="1"/>
        <v>6.5965277777777773</v>
      </c>
      <c r="N43" t="s">
        <v>434</v>
      </c>
      <c r="O43" t="s">
        <v>434</v>
      </c>
      <c r="P43" t="s">
        <v>434</v>
      </c>
      <c r="Q43" t="s">
        <v>434</v>
      </c>
      <c r="R43" t="s">
        <v>434</v>
      </c>
      <c r="S43" t="s">
        <v>434</v>
      </c>
      <c r="T43" t="s">
        <v>434</v>
      </c>
      <c r="U43">
        <v>36</v>
      </c>
      <c r="V43">
        <v>7.1023275322190713</v>
      </c>
      <c r="W43">
        <v>4.4090623293939624</v>
      </c>
      <c r="X43" s="5">
        <v>20170623</v>
      </c>
      <c r="Y43" s="4">
        <v>0.8</v>
      </c>
      <c r="Z43">
        <v>15</v>
      </c>
      <c r="AA43">
        <v>43</v>
      </c>
      <c r="AC43">
        <v>61</v>
      </c>
      <c r="AD43" s="13">
        <v>35</v>
      </c>
      <c r="AE43" s="13">
        <v>15</v>
      </c>
      <c r="AG43" s="13">
        <v>78.628</v>
      </c>
      <c r="AI43" s="13">
        <v>77.751000000000005</v>
      </c>
      <c r="AL43" s="9">
        <v>35</v>
      </c>
      <c r="AM43" s="4">
        <v>8</v>
      </c>
      <c r="AO43" s="9">
        <v>59.93</v>
      </c>
      <c r="AQ43" s="9">
        <v>62.808</v>
      </c>
      <c r="AT43" s="45">
        <v>14</v>
      </c>
      <c r="AU43" s="45">
        <v>16</v>
      </c>
      <c r="AX43" s="38">
        <v>14</v>
      </c>
      <c r="AY43" s="38">
        <v>13</v>
      </c>
    </row>
    <row r="44" spans="1:53">
      <c r="A44" t="s">
        <v>19</v>
      </c>
      <c r="B44" t="s">
        <v>290</v>
      </c>
      <c r="C44" t="s">
        <v>16</v>
      </c>
      <c r="D44">
        <v>60</v>
      </c>
      <c r="E44" t="s">
        <v>317</v>
      </c>
      <c r="F44">
        <v>1</v>
      </c>
      <c r="G44" t="s">
        <v>321</v>
      </c>
      <c r="H44">
        <v>38</v>
      </c>
      <c r="I44">
        <v>6</v>
      </c>
      <c r="J44">
        <v>14</v>
      </c>
      <c r="K44">
        <v>19</v>
      </c>
      <c r="L44">
        <v>0</v>
      </c>
      <c r="M44">
        <f t="shared" si="1"/>
        <v>6.5965277777777773</v>
      </c>
      <c r="N44" t="s">
        <v>434</v>
      </c>
      <c r="O44" t="s">
        <v>434</v>
      </c>
      <c r="P44" t="s">
        <v>434</v>
      </c>
      <c r="Q44" t="s">
        <v>434</v>
      </c>
      <c r="R44" t="s">
        <v>434</v>
      </c>
      <c r="S44" t="s">
        <v>434</v>
      </c>
      <c r="T44" t="s">
        <v>434</v>
      </c>
      <c r="U44">
        <v>36</v>
      </c>
      <c r="V44">
        <v>7.1023275322190713</v>
      </c>
      <c r="W44">
        <v>4.4090623293939624</v>
      </c>
      <c r="X44" s="5">
        <v>20170623</v>
      </c>
      <c r="Y44" s="4">
        <v>0.8</v>
      </c>
      <c r="Z44">
        <v>15</v>
      </c>
      <c r="AA44">
        <v>43</v>
      </c>
      <c r="AC44">
        <v>61</v>
      </c>
      <c r="AT44" s="45">
        <v>19</v>
      </c>
      <c r="AU44" s="45">
        <v>18</v>
      </c>
      <c r="AX44" s="38">
        <v>19</v>
      </c>
      <c r="AY44" s="38">
        <v>17</v>
      </c>
    </row>
    <row r="45" spans="1:53">
      <c r="A45" t="s">
        <v>19</v>
      </c>
      <c r="B45" t="s">
        <v>290</v>
      </c>
      <c r="C45" t="s">
        <v>16</v>
      </c>
      <c r="D45">
        <v>60</v>
      </c>
      <c r="E45" t="s">
        <v>317</v>
      </c>
      <c r="F45">
        <v>1</v>
      </c>
      <c r="G45" t="s">
        <v>321</v>
      </c>
      <c r="H45">
        <v>38</v>
      </c>
      <c r="I45">
        <v>6</v>
      </c>
      <c r="J45">
        <v>14</v>
      </c>
      <c r="K45">
        <v>19</v>
      </c>
      <c r="L45">
        <v>0</v>
      </c>
      <c r="M45">
        <f t="shared" si="1"/>
        <v>6.5965277777777773</v>
      </c>
      <c r="N45" t="s">
        <v>434</v>
      </c>
      <c r="O45" t="s">
        <v>434</v>
      </c>
      <c r="P45" t="s">
        <v>434</v>
      </c>
      <c r="Q45" t="s">
        <v>434</v>
      </c>
      <c r="R45" t="s">
        <v>434</v>
      </c>
      <c r="S45" t="s">
        <v>434</v>
      </c>
      <c r="T45" t="s">
        <v>434</v>
      </c>
      <c r="U45">
        <v>36</v>
      </c>
      <c r="V45">
        <v>7.1023275322190704</v>
      </c>
      <c r="W45">
        <v>4.4090623293939597</v>
      </c>
      <c r="X45" s="5">
        <v>20170623</v>
      </c>
      <c r="Y45" s="4">
        <v>0.8</v>
      </c>
      <c r="Z45">
        <v>15</v>
      </c>
      <c r="AA45">
        <v>43</v>
      </c>
      <c r="AC45">
        <v>61</v>
      </c>
      <c r="AD45" s="17"/>
      <c r="AE45" s="17"/>
      <c r="AF45" s="17"/>
      <c r="AG45" s="17"/>
      <c r="AH45" s="17"/>
      <c r="AI45" s="17"/>
      <c r="AJ45" s="17"/>
      <c r="AK45" s="17"/>
      <c r="AL45" s="18"/>
      <c r="AM45" s="18"/>
      <c r="AN45" s="18"/>
      <c r="AO45" s="18"/>
      <c r="AP45" s="18"/>
      <c r="AQ45" s="18"/>
      <c r="AR45" s="18"/>
      <c r="AT45" s="44">
        <v>24</v>
      </c>
      <c r="AU45" s="44">
        <v>16</v>
      </c>
      <c r="AV45" s="44"/>
      <c r="AW45" s="44"/>
      <c r="AX45" s="38">
        <v>24</v>
      </c>
      <c r="AY45" s="38">
        <v>18</v>
      </c>
    </row>
    <row r="46" spans="1:53">
      <c r="A46" t="s">
        <v>19</v>
      </c>
      <c r="B46" t="s">
        <v>290</v>
      </c>
      <c r="C46" t="s">
        <v>16</v>
      </c>
      <c r="D46">
        <v>60</v>
      </c>
      <c r="E46" t="s">
        <v>317</v>
      </c>
      <c r="F46">
        <v>1</v>
      </c>
      <c r="G46" t="s">
        <v>321</v>
      </c>
      <c r="H46">
        <v>38</v>
      </c>
      <c r="I46">
        <v>6</v>
      </c>
      <c r="J46">
        <v>14</v>
      </c>
      <c r="K46">
        <v>19</v>
      </c>
      <c r="L46">
        <v>0</v>
      </c>
      <c r="M46">
        <f t="shared" si="1"/>
        <v>6.5965277777777773</v>
      </c>
      <c r="N46" t="s">
        <v>434</v>
      </c>
      <c r="O46" t="s">
        <v>434</v>
      </c>
      <c r="P46" t="s">
        <v>434</v>
      </c>
      <c r="Q46" t="s">
        <v>434</v>
      </c>
      <c r="R46" t="s">
        <v>434</v>
      </c>
      <c r="S46" t="s">
        <v>434</v>
      </c>
      <c r="T46" t="s">
        <v>434</v>
      </c>
      <c r="U46">
        <v>36</v>
      </c>
      <c r="V46">
        <v>7.1023275322190704</v>
      </c>
      <c r="W46">
        <v>4.4090623293939597</v>
      </c>
      <c r="X46" s="5">
        <v>20170623</v>
      </c>
      <c r="Y46" s="4">
        <v>0.8</v>
      </c>
      <c r="Z46">
        <v>15</v>
      </c>
      <c r="AA46">
        <v>43</v>
      </c>
      <c r="AC46">
        <v>61</v>
      </c>
      <c r="AD46" s="17"/>
      <c r="AE46" s="17"/>
      <c r="AF46" s="17"/>
      <c r="AG46" s="17"/>
      <c r="AH46" s="17"/>
      <c r="AI46" s="17"/>
      <c r="AJ46" s="17"/>
      <c r="AK46" s="17"/>
      <c r="AL46" s="18"/>
      <c r="AM46" s="18"/>
      <c r="AN46" s="18"/>
      <c r="AO46" s="18"/>
      <c r="AP46" s="18"/>
      <c r="AQ46" s="18"/>
      <c r="AR46" s="18"/>
      <c r="AT46" s="44">
        <v>29</v>
      </c>
      <c r="AU46" s="44">
        <v>8</v>
      </c>
      <c r="AV46" s="44"/>
      <c r="AW46" s="44"/>
      <c r="AX46" s="38">
        <v>29</v>
      </c>
      <c r="AY46" s="38">
        <v>7</v>
      </c>
    </row>
    <row r="47" spans="1:53">
      <c r="A47" t="s">
        <v>19</v>
      </c>
      <c r="B47" t="s">
        <v>290</v>
      </c>
      <c r="C47" t="s">
        <v>16</v>
      </c>
      <c r="D47">
        <v>60</v>
      </c>
      <c r="E47" t="s">
        <v>317</v>
      </c>
      <c r="F47">
        <v>1</v>
      </c>
      <c r="G47" t="s">
        <v>321</v>
      </c>
      <c r="H47">
        <v>38</v>
      </c>
      <c r="I47">
        <v>6</v>
      </c>
      <c r="J47">
        <v>14</v>
      </c>
      <c r="K47">
        <v>19</v>
      </c>
      <c r="L47">
        <v>0</v>
      </c>
      <c r="M47">
        <f t="shared" si="1"/>
        <v>6.5965277777777773</v>
      </c>
      <c r="N47" t="s">
        <v>434</v>
      </c>
      <c r="O47" t="s">
        <v>434</v>
      </c>
      <c r="P47" t="s">
        <v>434</v>
      </c>
      <c r="Q47" t="s">
        <v>434</v>
      </c>
      <c r="R47" t="s">
        <v>434</v>
      </c>
      <c r="S47" t="s">
        <v>434</v>
      </c>
      <c r="T47" t="s">
        <v>434</v>
      </c>
      <c r="U47">
        <v>36</v>
      </c>
      <c r="V47">
        <v>7.1023275322190704</v>
      </c>
      <c r="W47">
        <v>4.4090623293939597</v>
      </c>
      <c r="X47" s="5">
        <v>20170623</v>
      </c>
      <c r="Y47" s="4">
        <v>0.8</v>
      </c>
      <c r="Z47">
        <v>15</v>
      </c>
      <c r="AA47">
        <v>43</v>
      </c>
      <c r="AC47">
        <v>61</v>
      </c>
      <c r="AD47" s="17"/>
      <c r="AE47" s="17"/>
      <c r="AF47" s="17"/>
      <c r="AG47" s="17"/>
      <c r="AH47" s="17"/>
      <c r="AI47" s="17"/>
      <c r="AJ47" s="17"/>
      <c r="AK47" s="17"/>
      <c r="AL47" s="18"/>
      <c r="AM47" s="18"/>
      <c r="AN47" s="18"/>
      <c r="AO47" s="18"/>
      <c r="AP47" s="18"/>
      <c r="AQ47" s="18"/>
      <c r="AR47" s="18"/>
      <c r="AT47" s="44">
        <v>34</v>
      </c>
      <c r="AU47" s="44">
        <v>4</v>
      </c>
      <c r="AV47" s="44"/>
      <c r="AW47" s="44"/>
      <c r="AX47" s="38">
        <v>34</v>
      </c>
      <c r="AY47" s="38">
        <v>4</v>
      </c>
    </row>
    <row r="48" spans="1:53">
      <c r="A48" t="s">
        <v>19</v>
      </c>
      <c r="B48" t="s">
        <v>290</v>
      </c>
      <c r="C48" t="s">
        <v>16</v>
      </c>
      <c r="D48">
        <v>60</v>
      </c>
      <c r="E48" t="s">
        <v>317</v>
      </c>
      <c r="F48">
        <v>1</v>
      </c>
      <c r="G48" t="s">
        <v>321</v>
      </c>
      <c r="H48">
        <v>38</v>
      </c>
      <c r="I48">
        <v>6</v>
      </c>
      <c r="J48">
        <v>14</v>
      </c>
      <c r="K48">
        <v>19</v>
      </c>
      <c r="L48">
        <v>0</v>
      </c>
      <c r="M48">
        <f t="shared" si="1"/>
        <v>6.5965277777777773</v>
      </c>
      <c r="N48" t="s">
        <v>434</v>
      </c>
      <c r="O48" t="s">
        <v>434</v>
      </c>
      <c r="P48" t="s">
        <v>434</v>
      </c>
      <c r="Q48" t="s">
        <v>434</v>
      </c>
      <c r="R48" t="s">
        <v>434</v>
      </c>
      <c r="S48" t="s">
        <v>434</v>
      </c>
      <c r="T48" t="s">
        <v>434</v>
      </c>
      <c r="U48">
        <v>36</v>
      </c>
      <c r="V48">
        <v>7.1023275322190704</v>
      </c>
      <c r="W48">
        <v>4.4090623293939597</v>
      </c>
      <c r="X48" s="5">
        <v>20170623</v>
      </c>
      <c r="Y48" s="4">
        <v>0.8</v>
      </c>
      <c r="Z48">
        <v>15</v>
      </c>
      <c r="AA48">
        <v>43</v>
      </c>
      <c r="AC48">
        <v>61</v>
      </c>
      <c r="AD48" s="17"/>
      <c r="AE48" s="17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T48" s="44">
        <v>39</v>
      </c>
      <c r="AU48" s="44">
        <v>5</v>
      </c>
      <c r="AV48" s="44"/>
      <c r="AW48" s="44"/>
      <c r="AX48" s="38">
        <v>39</v>
      </c>
      <c r="AY48" s="38">
        <v>0</v>
      </c>
    </row>
    <row r="49" spans="1:59">
      <c r="A49" s="1" t="s">
        <v>21</v>
      </c>
      <c r="B49" t="s">
        <v>291</v>
      </c>
      <c r="C49" t="s">
        <v>22</v>
      </c>
      <c r="D49">
        <v>40</v>
      </c>
      <c r="E49" t="s">
        <v>317</v>
      </c>
      <c r="F49">
        <v>1</v>
      </c>
      <c r="G49" t="s">
        <v>321</v>
      </c>
      <c r="H49">
        <v>38</v>
      </c>
      <c r="I49">
        <v>6</v>
      </c>
      <c r="J49">
        <v>14</v>
      </c>
      <c r="K49">
        <v>21</v>
      </c>
      <c r="L49">
        <v>0</v>
      </c>
      <c r="M49">
        <f t="shared" si="1"/>
        <v>6.5979166666666664</v>
      </c>
      <c r="N49" t="s">
        <v>434</v>
      </c>
      <c r="O49" t="s">
        <v>434</v>
      </c>
      <c r="P49" t="s">
        <v>434</v>
      </c>
      <c r="Q49" t="s">
        <v>434</v>
      </c>
      <c r="R49" t="s">
        <v>434</v>
      </c>
      <c r="S49" t="s">
        <v>434</v>
      </c>
      <c r="T49" t="s">
        <v>434</v>
      </c>
      <c r="U49">
        <v>36</v>
      </c>
      <c r="V49">
        <v>7.1023275322190713</v>
      </c>
      <c r="W49">
        <v>4.4090623293939624</v>
      </c>
      <c r="X49" s="5">
        <v>20170623</v>
      </c>
      <c r="Y49" s="4">
        <v>1</v>
      </c>
      <c r="Z49">
        <v>1</v>
      </c>
      <c r="AA49">
        <v>39</v>
      </c>
      <c r="AC49">
        <v>59</v>
      </c>
      <c r="AD49" s="13">
        <v>1</v>
      </c>
      <c r="AE49" s="13">
        <v>6</v>
      </c>
      <c r="AF49" s="13">
        <f>SUM(AE49:AE53)</f>
        <v>60</v>
      </c>
      <c r="AG49" s="13">
        <v>67.656999999999996</v>
      </c>
      <c r="AH49" s="13">
        <f>AVERAGE(AG49:AG54)*((AA49-Z49)*Y49)</f>
        <v>2540.6268</v>
      </c>
      <c r="AI49" s="13">
        <v>75.855999999999995</v>
      </c>
      <c r="AJ49" s="13">
        <f>AVERAGE(AI49:AI54)*((AA49-Z49)*Y49)</f>
        <v>2699.4135999999999</v>
      </c>
      <c r="AL49" s="9">
        <v>1</v>
      </c>
      <c r="AM49" s="9">
        <v>7</v>
      </c>
      <c r="AN49" s="9">
        <f>SUM(AM49:AM54)</f>
        <v>47</v>
      </c>
      <c r="AO49" s="9">
        <v>36.859000000000002</v>
      </c>
      <c r="AP49" s="9">
        <f>AVERAGE(AO49:AO53)</f>
        <v>46.455199999999998</v>
      </c>
      <c r="AQ49" s="9">
        <v>49.667000000000002</v>
      </c>
      <c r="AR49" s="9">
        <f>AVERAGE(AQ49:AQ52)*(AA49-Z49)*Y49</f>
        <v>2312.5374999999999</v>
      </c>
      <c r="AT49" s="45">
        <v>1</v>
      </c>
      <c r="AU49" s="45">
        <v>4</v>
      </c>
      <c r="AV49" s="45">
        <v>88</v>
      </c>
      <c r="AX49" s="38">
        <v>5</v>
      </c>
      <c r="AY49" s="38">
        <v>2</v>
      </c>
      <c r="AZ49" s="38">
        <f>SUM(AY49:AY58)</f>
        <v>66</v>
      </c>
    </row>
    <row r="50" spans="1:59">
      <c r="A50" s="1" t="s">
        <v>21</v>
      </c>
      <c r="B50" t="s">
        <v>291</v>
      </c>
      <c r="C50" t="s">
        <v>22</v>
      </c>
      <c r="D50">
        <v>40</v>
      </c>
      <c r="E50" t="s">
        <v>317</v>
      </c>
      <c r="F50">
        <v>1</v>
      </c>
      <c r="G50" t="s">
        <v>321</v>
      </c>
      <c r="H50">
        <v>38</v>
      </c>
      <c r="I50">
        <v>6</v>
      </c>
      <c r="J50">
        <v>14</v>
      </c>
      <c r="K50">
        <v>21</v>
      </c>
      <c r="L50">
        <v>0</v>
      </c>
      <c r="M50">
        <f t="shared" ref="M50:M58" si="2">I50+J50/24+K50/(24*60)+L50/(24*60*60)</f>
        <v>6.5979166666666664</v>
      </c>
      <c r="N50" t="s">
        <v>434</v>
      </c>
      <c r="O50" t="s">
        <v>434</v>
      </c>
      <c r="P50" t="s">
        <v>434</v>
      </c>
      <c r="Q50" t="s">
        <v>434</v>
      </c>
      <c r="R50" t="s">
        <v>434</v>
      </c>
      <c r="S50" t="s">
        <v>434</v>
      </c>
      <c r="T50" t="s">
        <v>434</v>
      </c>
      <c r="U50">
        <v>36</v>
      </c>
      <c r="V50">
        <v>7.1023275322190713</v>
      </c>
      <c r="W50">
        <v>4.4090623293939624</v>
      </c>
      <c r="X50" s="5">
        <v>20170623</v>
      </c>
      <c r="Y50" s="4">
        <v>1</v>
      </c>
      <c r="Z50">
        <v>1</v>
      </c>
      <c r="AA50">
        <v>39</v>
      </c>
      <c r="AC50">
        <v>59</v>
      </c>
      <c r="AD50" s="13">
        <v>9</v>
      </c>
      <c r="AE50" s="13">
        <v>17</v>
      </c>
      <c r="AG50" s="13">
        <v>84.284000000000006</v>
      </c>
      <c r="AI50" s="13">
        <v>97.897000000000006</v>
      </c>
      <c r="AL50" s="9">
        <v>9</v>
      </c>
      <c r="AM50" s="9">
        <v>14</v>
      </c>
      <c r="AO50" s="9">
        <v>64.906999999999996</v>
      </c>
      <c r="AQ50" s="9">
        <v>75.775999999999996</v>
      </c>
      <c r="AT50" s="45">
        <v>5</v>
      </c>
      <c r="AU50" s="45">
        <v>8</v>
      </c>
      <c r="AX50" s="38">
        <v>9</v>
      </c>
      <c r="AY50" s="38">
        <v>10</v>
      </c>
    </row>
    <row r="51" spans="1:59">
      <c r="A51" s="1" t="s">
        <v>21</v>
      </c>
      <c r="B51" t="s">
        <v>291</v>
      </c>
      <c r="C51" t="s">
        <v>22</v>
      </c>
      <c r="D51">
        <v>40</v>
      </c>
      <c r="E51" t="s">
        <v>317</v>
      </c>
      <c r="F51">
        <v>1</v>
      </c>
      <c r="G51" t="s">
        <v>321</v>
      </c>
      <c r="H51">
        <v>38</v>
      </c>
      <c r="I51">
        <v>6</v>
      </c>
      <c r="J51">
        <v>14</v>
      </c>
      <c r="K51">
        <v>21</v>
      </c>
      <c r="L51">
        <v>0</v>
      </c>
      <c r="M51">
        <f t="shared" si="2"/>
        <v>6.5979166666666664</v>
      </c>
      <c r="N51" t="s">
        <v>434</v>
      </c>
      <c r="O51" t="s">
        <v>434</v>
      </c>
      <c r="P51" t="s">
        <v>434</v>
      </c>
      <c r="Q51" t="s">
        <v>434</v>
      </c>
      <c r="R51" t="s">
        <v>434</v>
      </c>
      <c r="S51" t="s">
        <v>434</v>
      </c>
      <c r="T51" t="s">
        <v>434</v>
      </c>
      <c r="U51">
        <v>36</v>
      </c>
      <c r="V51">
        <v>7.1023275322190713</v>
      </c>
      <c r="W51">
        <v>4.4090623293939624</v>
      </c>
      <c r="X51" s="5">
        <v>20170623</v>
      </c>
      <c r="Y51" s="4">
        <v>1</v>
      </c>
      <c r="Z51">
        <v>1</v>
      </c>
      <c r="AA51">
        <v>39</v>
      </c>
      <c r="AC51">
        <v>59</v>
      </c>
      <c r="AD51" s="13">
        <v>17</v>
      </c>
      <c r="AE51" s="13">
        <v>17</v>
      </c>
      <c r="AG51" s="13">
        <v>78.314999999999998</v>
      </c>
      <c r="AI51" s="13">
        <v>82.484999999999999</v>
      </c>
      <c r="AL51" s="9">
        <v>17</v>
      </c>
      <c r="AM51" s="9">
        <v>11</v>
      </c>
      <c r="AO51" s="9">
        <v>57.932000000000002</v>
      </c>
      <c r="AQ51" s="9">
        <v>66.221000000000004</v>
      </c>
      <c r="AT51" s="45">
        <v>9</v>
      </c>
      <c r="AU51" s="45">
        <v>15</v>
      </c>
      <c r="AX51" s="38">
        <v>13</v>
      </c>
      <c r="AY51" s="38">
        <v>6</v>
      </c>
    </row>
    <row r="52" spans="1:59">
      <c r="A52" s="1" t="s">
        <v>21</v>
      </c>
      <c r="B52" t="s">
        <v>291</v>
      </c>
      <c r="C52" t="s">
        <v>22</v>
      </c>
      <c r="D52">
        <v>40</v>
      </c>
      <c r="E52" t="s">
        <v>317</v>
      </c>
      <c r="F52">
        <v>1</v>
      </c>
      <c r="G52" t="s">
        <v>321</v>
      </c>
      <c r="H52">
        <v>38</v>
      </c>
      <c r="I52">
        <v>6</v>
      </c>
      <c r="J52">
        <v>14</v>
      </c>
      <c r="K52">
        <v>21</v>
      </c>
      <c r="L52">
        <v>0</v>
      </c>
      <c r="M52">
        <f t="shared" si="2"/>
        <v>6.5979166666666664</v>
      </c>
      <c r="N52" t="s">
        <v>434</v>
      </c>
      <c r="O52" t="s">
        <v>434</v>
      </c>
      <c r="P52" t="s">
        <v>434</v>
      </c>
      <c r="Q52" t="s">
        <v>434</v>
      </c>
      <c r="R52" t="s">
        <v>434</v>
      </c>
      <c r="S52" t="s">
        <v>434</v>
      </c>
      <c r="T52" t="s">
        <v>434</v>
      </c>
      <c r="U52">
        <v>36</v>
      </c>
      <c r="V52">
        <v>7.1023275322190713</v>
      </c>
      <c r="W52">
        <v>4.4090623293939624</v>
      </c>
      <c r="X52" s="5">
        <v>20170623</v>
      </c>
      <c r="Y52" s="4">
        <v>1</v>
      </c>
      <c r="Z52">
        <v>1</v>
      </c>
      <c r="AA52">
        <v>39</v>
      </c>
      <c r="AC52">
        <v>59</v>
      </c>
      <c r="AD52" s="13">
        <v>25</v>
      </c>
      <c r="AE52" s="13">
        <v>13</v>
      </c>
      <c r="AG52" s="13">
        <v>58.335000000000001</v>
      </c>
      <c r="AI52" s="13">
        <v>54.018000000000001</v>
      </c>
      <c r="AL52" s="9">
        <v>25</v>
      </c>
      <c r="AM52" s="9">
        <v>10</v>
      </c>
      <c r="AO52" s="9">
        <v>46.981000000000002</v>
      </c>
      <c r="AQ52" s="9">
        <v>51.761000000000003</v>
      </c>
      <c r="AT52" s="45">
        <v>13</v>
      </c>
      <c r="AU52" s="45">
        <v>8</v>
      </c>
      <c r="AX52" s="38">
        <v>17</v>
      </c>
      <c r="AY52" s="38">
        <v>4</v>
      </c>
    </row>
    <row r="53" spans="1:59">
      <c r="A53" s="1" t="s">
        <v>21</v>
      </c>
      <c r="B53" t="s">
        <v>291</v>
      </c>
      <c r="C53" t="s">
        <v>22</v>
      </c>
      <c r="D53">
        <v>40</v>
      </c>
      <c r="E53" t="s">
        <v>317</v>
      </c>
      <c r="F53">
        <v>1</v>
      </c>
      <c r="G53" t="s">
        <v>321</v>
      </c>
      <c r="H53">
        <v>38</v>
      </c>
      <c r="I53">
        <v>6</v>
      </c>
      <c r="J53">
        <v>14</v>
      </c>
      <c r="K53">
        <v>21</v>
      </c>
      <c r="L53">
        <v>0</v>
      </c>
      <c r="M53">
        <f t="shared" si="2"/>
        <v>6.5979166666666664</v>
      </c>
      <c r="N53" t="s">
        <v>434</v>
      </c>
      <c r="O53" t="s">
        <v>434</v>
      </c>
      <c r="P53" t="s">
        <v>434</v>
      </c>
      <c r="Q53" t="s">
        <v>434</v>
      </c>
      <c r="R53" t="s">
        <v>434</v>
      </c>
      <c r="S53" t="s">
        <v>434</v>
      </c>
      <c r="T53" t="s">
        <v>434</v>
      </c>
      <c r="U53">
        <v>36</v>
      </c>
      <c r="V53">
        <v>7.1023275322190713</v>
      </c>
      <c r="W53">
        <v>4.4090623293939624</v>
      </c>
      <c r="X53" s="5">
        <v>20170623</v>
      </c>
      <c r="Y53" s="4">
        <v>1</v>
      </c>
      <c r="Z53">
        <v>1</v>
      </c>
      <c r="AA53">
        <v>39</v>
      </c>
      <c r="AC53">
        <v>59</v>
      </c>
      <c r="AD53" s="13">
        <v>33</v>
      </c>
      <c r="AE53" s="13">
        <v>7</v>
      </c>
      <c r="AG53" s="13">
        <v>45.701999999999998</v>
      </c>
      <c r="AI53" s="13">
        <v>44.93</v>
      </c>
      <c r="AL53" s="9">
        <v>33</v>
      </c>
      <c r="AM53" s="9">
        <v>5</v>
      </c>
      <c r="AO53" s="9">
        <v>25.597000000000001</v>
      </c>
      <c r="AQ53" s="9">
        <v>43.478999999999999</v>
      </c>
      <c r="AT53" s="45">
        <v>17</v>
      </c>
      <c r="AU53" s="45">
        <v>6</v>
      </c>
      <c r="AX53" s="38">
        <v>21</v>
      </c>
      <c r="AY53" s="38">
        <v>6</v>
      </c>
    </row>
    <row r="54" spans="1:59">
      <c r="A54" s="1" t="s">
        <v>21</v>
      </c>
      <c r="B54" t="s">
        <v>291</v>
      </c>
      <c r="C54" t="s">
        <v>22</v>
      </c>
      <c r="D54">
        <v>40</v>
      </c>
      <c r="E54" t="s">
        <v>317</v>
      </c>
      <c r="F54">
        <v>1</v>
      </c>
      <c r="G54" t="s">
        <v>321</v>
      </c>
      <c r="H54">
        <v>38</v>
      </c>
      <c r="I54">
        <v>6</v>
      </c>
      <c r="J54">
        <v>14</v>
      </c>
      <c r="K54">
        <v>21</v>
      </c>
      <c r="L54">
        <v>0</v>
      </c>
      <c r="M54">
        <f t="shared" si="2"/>
        <v>6.5979166666666664</v>
      </c>
      <c r="N54" t="s">
        <v>434</v>
      </c>
      <c r="O54" t="s">
        <v>434</v>
      </c>
      <c r="P54" t="s">
        <v>434</v>
      </c>
      <c r="Q54" t="s">
        <v>434</v>
      </c>
      <c r="R54" t="s">
        <v>434</v>
      </c>
      <c r="S54" t="s">
        <v>434</v>
      </c>
      <c r="T54" t="s">
        <v>434</v>
      </c>
      <c r="U54">
        <v>36</v>
      </c>
      <c r="V54">
        <v>7.1023275322190713</v>
      </c>
      <c r="W54">
        <v>4.4090623293939624</v>
      </c>
      <c r="X54" s="5">
        <v>20170623</v>
      </c>
      <c r="Y54" s="4">
        <v>1</v>
      </c>
      <c r="Z54">
        <v>1</v>
      </c>
      <c r="AA54">
        <v>39</v>
      </c>
      <c r="AC54">
        <v>59</v>
      </c>
      <c r="AT54" s="45">
        <v>21</v>
      </c>
      <c r="AU54" s="45">
        <v>10</v>
      </c>
      <c r="AX54" s="38">
        <v>25</v>
      </c>
      <c r="AY54" s="38">
        <v>16</v>
      </c>
    </row>
    <row r="55" spans="1:59">
      <c r="A55" s="1" t="s">
        <v>21</v>
      </c>
      <c r="B55" t="s">
        <v>291</v>
      </c>
      <c r="C55" t="s">
        <v>22</v>
      </c>
      <c r="D55">
        <v>40</v>
      </c>
      <c r="E55" t="s">
        <v>317</v>
      </c>
      <c r="F55">
        <v>1</v>
      </c>
      <c r="G55" t="s">
        <v>321</v>
      </c>
      <c r="H55">
        <v>38</v>
      </c>
      <c r="I55">
        <v>6</v>
      </c>
      <c r="J55">
        <v>14</v>
      </c>
      <c r="K55">
        <v>21</v>
      </c>
      <c r="L55">
        <v>0</v>
      </c>
      <c r="M55">
        <f t="shared" si="2"/>
        <v>6.5979166666666664</v>
      </c>
      <c r="N55" t="s">
        <v>434</v>
      </c>
      <c r="O55" t="s">
        <v>434</v>
      </c>
      <c r="P55" t="s">
        <v>434</v>
      </c>
      <c r="Q55" t="s">
        <v>434</v>
      </c>
      <c r="R55" t="s">
        <v>434</v>
      </c>
      <c r="S55" t="s">
        <v>434</v>
      </c>
      <c r="T55" t="s">
        <v>434</v>
      </c>
      <c r="U55">
        <v>36</v>
      </c>
      <c r="V55">
        <v>7.1023275322190713</v>
      </c>
      <c r="W55">
        <v>4.4090623293939624</v>
      </c>
      <c r="X55" s="5">
        <v>20170623</v>
      </c>
      <c r="Y55" s="4">
        <v>1</v>
      </c>
      <c r="Z55">
        <v>1</v>
      </c>
      <c r="AA55">
        <v>39</v>
      </c>
      <c r="AC55">
        <v>59</v>
      </c>
      <c r="AD55" s="17"/>
      <c r="AE55" s="17"/>
      <c r="AF55" s="17"/>
      <c r="AG55" s="17"/>
      <c r="AH55" s="17"/>
      <c r="AI55" s="17"/>
      <c r="AJ55" s="17"/>
      <c r="AK55" s="17"/>
      <c r="AL55" s="18"/>
      <c r="AM55" s="18"/>
      <c r="AN55" s="18"/>
      <c r="AO55" s="18"/>
      <c r="AP55" s="18"/>
      <c r="AQ55" s="18"/>
      <c r="AR55" s="18"/>
      <c r="AT55" s="44">
        <v>25</v>
      </c>
      <c r="AU55" s="44">
        <v>14</v>
      </c>
      <c r="AV55" s="44"/>
      <c r="AW55" s="44"/>
      <c r="AX55" s="38">
        <v>29</v>
      </c>
      <c r="AY55" s="38">
        <v>9</v>
      </c>
    </row>
    <row r="56" spans="1:59">
      <c r="A56" s="1" t="s">
        <v>21</v>
      </c>
      <c r="B56" t="s">
        <v>291</v>
      </c>
      <c r="C56" t="s">
        <v>22</v>
      </c>
      <c r="D56">
        <v>40</v>
      </c>
      <c r="E56" t="s">
        <v>317</v>
      </c>
      <c r="F56">
        <v>1</v>
      </c>
      <c r="G56" t="s">
        <v>321</v>
      </c>
      <c r="H56">
        <v>38</v>
      </c>
      <c r="I56">
        <v>6</v>
      </c>
      <c r="J56">
        <v>14</v>
      </c>
      <c r="K56">
        <v>21</v>
      </c>
      <c r="L56">
        <v>0</v>
      </c>
      <c r="M56">
        <f t="shared" si="2"/>
        <v>6.5979166666666664</v>
      </c>
      <c r="N56" t="s">
        <v>434</v>
      </c>
      <c r="O56" t="s">
        <v>434</v>
      </c>
      <c r="P56" t="s">
        <v>434</v>
      </c>
      <c r="Q56" t="s">
        <v>434</v>
      </c>
      <c r="R56" t="s">
        <v>434</v>
      </c>
      <c r="S56" t="s">
        <v>434</v>
      </c>
      <c r="T56" t="s">
        <v>434</v>
      </c>
      <c r="U56">
        <v>36</v>
      </c>
      <c r="V56">
        <v>7.1023275322190713</v>
      </c>
      <c r="W56">
        <v>4.4090623293939624</v>
      </c>
      <c r="X56" s="5">
        <v>20170623</v>
      </c>
      <c r="Y56" s="4">
        <v>1</v>
      </c>
      <c r="Z56">
        <v>1</v>
      </c>
      <c r="AA56">
        <v>39</v>
      </c>
      <c r="AC56">
        <v>59</v>
      </c>
      <c r="AD56" s="17"/>
      <c r="AE56" s="17"/>
      <c r="AF56" s="17"/>
      <c r="AG56" s="17"/>
      <c r="AH56" s="17"/>
      <c r="AI56" s="17"/>
      <c r="AJ56" s="17"/>
      <c r="AK56" s="17"/>
      <c r="AL56" s="18"/>
      <c r="AM56" s="18"/>
      <c r="AN56" s="18"/>
      <c r="AO56" s="18"/>
      <c r="AP56" s="18"/>
      <c r="AQ56" s="18"/>
      <c r="AR56" s="18"/>
      <c r="AT56" s="44">
        <v>29</v>
      </c>
      <c r="AU56" s="44">
        <v>10</v>
      </c>
      <c r="AV56" s="44"/>
      <c r="AW56" s="44"/>
      <c r="AX56" s="38">
        <v>34</v>
      </c>
      <c r="AY56" s="38">
        <v>7</v>
      </c>
    </row>
    <row r="57" spans="1:59">
      <c r="A57" s="1" t="s">
        <v>21</v>
      </c>
      <c r="B57" t="s">
        <v>291</v>
      </c>
      <c r="C57" t="s">
        <v>22</v>
      </c>
      <c r="D57">
        <v>40</v>
      </c>
      <c r="E57" t="s">
        <v>317</v>
      </c>
      <c r="F57">
        <v>1</v>
      </c>
      <c r="G57" t="s">
        <v>321</v>
      </c>
      <c r="H57">
        <v>38</v>
      </c>
      <c r="I57">
        <v>6</v>
      </c>
      <c r="J57">
        <v>14</v>
      </c>
      <c r="K57">
        <v>21</v>
      </c>
      <c r="L57">
        <v>0</v>
      </c>
      <c r="M57">
        <f t="shared" si="2"/>
        <v>6.5979166666666664</v>
      </c>
      <c r="N57" t="s">
        <v>434</v>
      </c>
      <c r="O57" t="s">
        <v>434</v>
      </c>
      <c r="P57" t="s">
        <v>434</v>
      </c>
      <c r="Q57" t="s">
        <v>434</v>
      </c>
      <c r="R57" t="s">
        <v>434</v>
      </c>
      <c r="S57" t="s">
        <v>434</v>
      </c>
      <c r="T57" t="s">
        <v>434</v>
      </c>
      <c r="U57">
        <v>36</v>
      </c>
      <c r="V57">
        <v>7.1023275322190713</v>
      </c>
      <c r="W57">
        <v>4.4090623293939624</v>
      </c>
      <c r="X57" s="5">
        <v>20170623</v>
      </c>
      <c r="Y57" s="4">
        <v>1</v>
      </c>
      <c r="Z57">
        <v>1</v>
      </c>
      <c r="AA57">
        <v>39</v>
      </c>
      <c r="AC57">
        <v>59</v>
      </c>
      <c r="AD57" s="17"/>
      <c r="AE57" s="17"/>
      <c r="AF57" s="17"/>
      <c r="AG57" s="17"/>
      <c r="AH57" s="17"/>
      <c r="AI57" s="17"/>
      <c r="AJ57" s="17"/>
      <c r="AK57" s="17"/>
      <c r="AL57" s="18"/>
      <c r="AM57" s="18"/>
      <c r="AN57" s="18"/>
      <c r="AO57" s="18"/>
      <c r="AP57" s="18"/>
      <c r="AQ57" s="18"/>
      <c r="AR57" s="18"/>
      <c r="AT57" s="44">
        <v>33</v>
      </c>
      <c r="AU57" s="44">
        <v>7</v>
      </c>
      <c r="AV57" s="44"/>
      <c r="AW57" s="44"/>
      <c r="AX57" s="38">
        <v>39</v>
      </c>
      <c r="AY57" s="38">
        <v>5</v>
      </c>
    </row>
    <row r="58" spans="1:59">
      <c r="A58" s="1" t="s">
        <v>21</v>
      </c>
      <c r="B58" t="s">
        <v>291</v>
      </c>
      <c r="C58" t="s">
        <v>22</v>
      </c>
      <c r="D58">
        <v>40</v>
      </c>
      <c r="E58" t="s">
        <v>317</v>
      </c>
      <c r="F58">
        <v>1</v>
      </c>
      <c r="G58" t="s">
        <v>321</v>
      </c>
      <c r="H58">
        <v>38</v>
      </c>
      <c r="I58">
        <v>6</v>
      </c>
      <c r="J58">
        <v>14</v>
      </c>
      <c r="K58">
        <v>21</v>
      </c>
      <c r="L58">
        <v>0</v>
      </c>
      <c r="M58">
        <f t="shared" si="2"/>
        <v>6.5979166666666664</v>
      </c>
      <c r="N58" t="s">
        <v>434</v>
      </c>
      <c r="O58" t="s">
        <v>434</v>
      </c>
      <c r="P58" t="s">
        <v>434</v>
      </c>
      <c r="Q58" t="s">
        <v>434</v>
      </c>
      <c r="R58" t="s">
        <v>434</v>
      </c>
      <c r="S58" t="s">
        <v>434</v>
      </c>
      <c r="T58" t="s">
        <v>434</v>
      </c>
      <c r="U58">
        <v>36</v>
      </c>
      <c r="V58">
        <v>7.1023275322190713</v>
      </c>
      <c r="W58">
        <v>4.4090623293939624</v>
      </c>
      <c r="X58" s="5">
        <v>20170623</v>
      </c>
      <c r="Y58" s="4">
        <v>1</v>
      </c>
      <c r="Z58">
        <v>1</v>
      </c>
      <c r="AA58">
        <v>39</v>
      </c>
      <c r="AC58">
        <v>59</v>
      </c>
      <c r="AD58" s="17"/>
      <c r="AE58" s="17"/>
      <c r="AF58" s="17"/>
      <c r="AG58" s="17"/>
      <c r="AH58" s="17"/>
      <c r="AI58" s="17"/>
      <c r="AJ58" s="17"/>
      <c r="AK58" s="17"/>
      <c r="AL58" s="18"/>
      <c r="AM58" s="18"/>
      <c r="AN58" s="18"/>
      <c r="AO58" s="18"/>
      <c r="AP58" s="18"/>
      <c r="AQ58" s="18"/>
      <c r="AR58" s="18"/>
      <c r="AT58" s="44">
        <v>37</v>
      </c>
      <c r="AU58" s="44">
        <v>4</v>
      </c>
      <c r="AV58" s="44"/>
      <c r="AW58" s="44"/>
      <c r="AX58" s="38">
        <v>43</v>
      </c>
      <c r="AY58" s="38">
        <v>1</v>
      </c>
    </row>
    <row r="59" spans="1:59">
      <c r="A59" s="1" t="s">
        <v>21</v>
      </c>
      <c r="B59" t="s">
        <v>291</v>
      </c>
      <c r="C59" t="s">
        <v>22</v>
      </c>
      <c r="D59">
        <v>40</v>
      </c>
      <c r="E59" t="s">
        <v>317</v>
      </c>
      <c r="F59">
        <v>1</v>
      </c>
      <c r="G59" t="s">
        <v>321</v>
      </c>
      <c r="H59">
        <v>38</v>
      </c>
      <c r="I59">
        <v>6</v>
      </c>
      <c r="J59">
        <v>14</v>
      </c>
      <c r="K59">
        <v>21</v>
      </c>
      <c r="L59">
        <v>0</v>
      </c>
      <c r="M59">
        <f>I59+J59/24+K59/(24*60)+L59/(24*60*60)</f>
        <v>6.5979166666666664</v>
      </c>
      <c r="N59" t="s">
        <v>434</v>
      </c>
      <c r="O59" t="s">
        <v>434</v>
      </c>
      <c r="P59" t="s">
        <v>434</v>
      </c>
      <c r="Q59" t="s">
        <v>434</v>
      </c>
      <c r="R59" t="s">
        <v>434</v>
      </c>
      <c r="S59" t="s">
        <v>434</v>
      </c>
      <c r="T59" t="s">
        <v>434</v>
      </c>
      <c r="U59">
        <v>36</v>
      </c>
      <c r="V59">
        <v>7.1023275322190704</v>
      </c>
      <c r="W59">
        <v>4.4090623293939597</v>
      </c>
      <c r="X59" s="5">
        <v>20170623</v>
      </c>
      <c r="Y59" s="4">
        <v>1</v>
      </c>
      <c r="Z59">
        <v>1</v>
      </c>
      <c r="AA59">
        <v>39</v>
      </c>
      <c r="AC59">
        <v>59</v>
      </c>
      <c r="AD59" s="17"/>
      <c r="AE59" s="17"/>
      <c r="AF59" s="17"/>
      <c r="AG59" s="17"/>
      <c r="AH59" s="17"/>
      <c r="AI59" s="17"/>
      <c r="AJ59" s="17"/>
      <c r="AK59" s="17"/>
      <c r="AL59" s="18"/>
      <c r="AM59" s="18"/>
      <c r="AN59" s="18"/>
      <c r="AO59" s="18"/>
      <c r="AP59" s="18"/>
      <c r="AQ59" s="18"/>
      <c r="AR59" s="18"/>
      <c r="AT59" s="44">
        <v>41</v>
      </c>
      <c r="AU59" s="44">
        <v>2</v>
      </c>
      <c r="AV59" s="44"/>
      <c r="AW59" s="44"/>
    </row>
    <row r="60" spans="1:59" s="16" customFormat="1">
      <c r="A60" t="s">
        <v>23</v>
      </c>
      <c r="B60" t="s">
        <v>291</v>
      </c>
      <c r="C60" t="s">
        <v>16</v>
      </c>
      <c r="D60">
        <v>60</v>
      </c>
      <c r="E60" t="s">
        <v>317</v>
      </c>
      <c r="F60">
        <v>1</v>
      </c>
      <c r="G60" t="s">
        <v>321</v>
      </c>
      <c r="H60">
        <v>38</v>
      </c>
      <c r="I60">
        <v>6</v>
      </c>
      <c r="J60">
        <v>14</v>
      </c>
      <c r="K60">
        <v>21</v>
      </c>
      <c r="L60">
        <v>0</v>
      </c>
      <c r="M60">
        <f>I60+J60/24+K60/(24*60)+L60/(24*60*60)</f>
        <v>6.5979166666666664</v>
      </c>
      <c r="N60" t="s">
        <v>434</v>
      </c>
      <c r="O60" t="s">
        <v>434</v>
      </c>
      <c r="P60" t="s">
        <v>434</v>
      </c>
      <c r="Q60" t="s">
        <v>434</v>
      </c>
      <c r="R60" t="s">
        <v>434</v>
      </c>
      <c r="S60" t="s">
        <v>434</v>
      </c>
      <c r="T60" t="s">
        <v>434</v>
      </c>
      <c r="U60">
        <v>36</v>
      </c>
      <c r="V60">
        <v>7.1023275322190713</v>
      </c>
      <c r="W60">
        <v>4.4090623293939624</v>
      </c>
      <c r="X60">
        <v>20170623</v>
      </c>
      <c r="Y60">
        <v>0.8</v>
      </c>
      <c r="Z60">
        <v>10</v>
      </c>
      <c r="AA60">
        <v>36</v>
      </c>
      <c r="AB60"/>
      <c r="AC60" s="30">
        <v>41</v>
      </c>
      <c r="AD60" s="30">
        <v>10</v>
      </c>
      <c r="AE60" s="30">
        <v>6</v>
      </c>
      <c r="AF60" s="30">
        <f>SUM(AE60:AE62)</f>
        <v>55</v>
      </c>
      <c r="AG60" s="30">
        <v>46.436</v>
      </c>
      <c r="AH60" s="13">
        <f>AVERAGE(AG60:AG62)*((AA60-Z60)*Y60)</f>
        <v>1121.952</v>
      </c>
      <c r="AI60" s="30">
        <v>71.563999999999993</v>
      </c>
      <c r="AJ60" s="13">
        <f>AVERAGE(AI60:AI62)*((AA60-Z60)*Y60)</f>
        <v>1768.2773333333334</v>
      </c>
      <c r="AK60" s="16" t="s">
        <v>24</v>
      </c>
      <c r="AL60" s="15">
        <v>10</v>
      </c>
      <c r="AM60" s="15">
        <v>2</v>
      </c>
      <c r="AN60" s="15">
        <f>SUM(AM60:AM63)</f>
        <v>22</v>
      </c>
      <c r="AO60" s="15">
        <v>7.3780000000000001</v>
      </c>
      <c r="AP60" s="9">
        <f>AVERAGE(AO60:AO62)*(AA60-Z60)*Y60</f>
        <v>1222.6864</v>
      </c>
      <c r="AQ60" s="15">
        <v>25.599</v>
      </c>
      <c r="AR60" s="9">
        <f>AVERAGE(AQ60:AQ63)*(AA60-Z60)*Y60</f>
        <v>1723.3944000000004</v>
      </c>
      <c r="AT60" s="45">
        <v>1</v>
      </c>
      <c r="AU60" s="45">
        <v>28</v>
      </c>
      <c r="AV60" s="45">
        <v>109</v>
      </c>
      <c r="AW60" s="45" t="s">
        <v>421</v>
      </c>
      <c r="AX60" s="38"/>
      <c r="AY60" s="38"/>
      <c r="AZ60" s="38"/>
      <c r="BA60" s="38"/>
      <c r="BB60" s="23"/>
      <c r="BC60" s="23"/>
      <c r="BD60" s="23"/>
      <c r="BE60" s="23"/>
      <c r="BF60" s="9"/>
      <c r="BG60" s="9"/>
    </row>
    <row r="61" spans="1:59" s="16" customFormat="1">
      <c r="A61" t="s">
        <v>23</v>
      </c>
      <c r="B61" t="s">
        <v>291</v>
      </c>
      <c r="C61" t="s">
        <v>16</v>
      </c>
      <c r="D61">
        <v>60</v>
      </c>
      <c r="E61" t="s">
        <v>317</v>
      </c>
      <c r="F61">
        <v>1</v>
      </c>
      <c r="G61" t="s">
        <v>321</v>
      </c>
      <c r="H61">
        <v>38</v>
      </c>
      <c r="I61">
        <v>6</v>
      </c>
      <c r="J61">
        <v>14</v>
      </c>
      <c r="K61">
        <v>21</v>
      </c>
      <c r="L61">
        <v>0</v>
      </c>
      <c r="M61">
        <f>I61+J61/24+K61/(24*60)+L61/(24*60*60)</f>
        <v>6.5979166666666664</v>
      </c>
      <c r="N61" t="s">
        <v>434</v>
      </c>
      <c r="O61" t="s">
        <v>434</v>
      </c>
      <c r="P61" t="s">
        <v>434</v>
      </c>
      <c r="Q61" t="s">
        <v>434</v>
      </c>
      <c r="R61" t="s">
        <v>434</v>
      </c>
      <c r="S61" t="s">
        <v>434</v>
      </c>
      <c r="T61" t="s">
        <v>434</v>
      </c>
      <c r="U61">
        <v>36</v>
      </c>
      <c r="V61">
        <v>7.1023275322190713</v>
      </c>
      <c r="W61">
        <v>4.4090623293939624</v>
      </c>
      <c r="X61">
        <v>20170623</v>
      </c>
      <c r="Y61">
        <v>0.8</v>
      </c>
      <c r="Z61">
        <v>10</v>
      </c>
      <c r="AA61">
        <v>36</v>
      </c>
      <c r="AB61"/>
      <c r="AC61" s="30">
        <v>41</v>
      </c>
      <c r="AD61" s="30">
        <v>20</v>
      </c>
      <c r="AE61" s="30">
        <v>42</v>
      </c>
      <c r="AF61" s="30"/>
      <c r="AG61" s="30">
        <v>78.489999999999995</v>
      </c>
      <c r="AH61" s="30"/>
      <c r="AI61" s="30">
        <v>119.23699999999999</v>
      </c>
      <c r="AJ61" s="30"/>
      <c r="AL61" s="15">
        <v>20</v>
      </c>
      <c r="AM61" s="15">
        <v>14</v>
      </c>
      <c r="AN61" s="15"/>
      <c r="AO61" s="15">
        <v>114.042</v>
      </c>
      <c r="AP61" s="15"/>
      <c r="AQ61" s="15">
        <v>157.53200000000001</v>
      </c>
      <c r="AR61" s="15"/>
      <c r="AT61" s="45">
        <v>6</v>
      </c>
      <c r="AU61" s="45">
        <v>26</v>
      </c>
      <c r="AV61" s="45"/>
      <c r="AW61" s="45"/>
      <c r="AX61" s="38"/>
      <c r="AY61" s="38"/>
      <c r="AZ61" s="38"/>
      <c r="BA61" s="38"/>
      <c r="BB61" s="23"/>
      <c r="BC61" s="23"/>
      <c r="BD61" s="23"/>
      <c r="BE61" s="23"/>
      <c r="BF61" s="9"/>
      <c r="BG61" s="9"/>
    </row>
    <row r="62" spans="1:59" s="16" customFormat="1">
      <c r="A62" t="s">
        <v>23</v>
      </c>
      <c r="B62" t="s">
        <v>291</v>
      </c>
      <c r="C62" t="s">
        <v>16</v>
      </c>
      <c r="D62">
        <v>60</v>
      </c>
      <c r="E62" t="s">
        <v>317</v>
      </c>
      <c r="F62">
        <v>1</v>
      </c>
      <c r="G62" t="s">
        <v>321</v>
      </c>
      <c r="H62">
        <v>38</v>
      </c>
      <c r="I62">
        <v>6</v>
      </c>
      <c r="J62">
        <v>14</v>
      </c>
      <c r="K62">
        <v>21</v>
      </c>
      <c r="L62">
        <v>0</v>
      </c>
      <c r="M62">
        <v>6.5979166669999998</v>
      </c>
      <c r="N62" t="s">
        <v>434</v>
      </c>
      <c r="O62" t="s">
        <v>434</v>
      </c>
      <c r="P62" t="s">
        <v>434</v>
      </c>
      <c r="Q62" t="s">
        <v>434</v>
      </c>
      <c r="R62" t="s">
        <v>434</v>
      </c>
      <c r="S62" t="s">
        <v>434</v>
      </c>
      <c r="T62" t="s">
        <v>434</v>
      </c>
      <c r="U62">
        <v>36</v>
      </c>
      <c r="V62">
        <v>7.1023275320000003</v>
      </c>
      <c r="W62">
        <v>4.4090623290000002</v>
      </c>
      <c r="X62">
        <v>20170623</v>
      </c>
      <c r="Y62">
        <v>0.8</v>
      </c>
      <c r="Z62">
        <v>10</v>
      </c>
      <c r="AA62">
        <v>36</v>
      </c>
      <c r="AB62"/>
      <c r="AC62" s="31">
        <v>41</v>
      </c>
      <c r="AD62" s="30">
        <v>30</v>
      </c>
      <c r="AE62" s="30">
        <v>7</v>
      </c>
      <c r="AF62" s="30"/>
      <c r="AG62" s="30">
        <v>36.893999999999998</v>
      </c>
      <c r="AH62" s="30"/>
      <c r="AI62" s="30">
        <v>64.239000000000004</v>
      </c>
      <c r="AJ62" s="30"/>
      <c r="AL62" s="15">
        <v>30</v>
      </c>
      <c r="AM62" s="15">
        <v>6</v>
      </c>
      <c r="AN62" s="15"/>
      <c r="AO62" s="15">
        <v>54.929000000000002</v>
      </c>
      <c r="AP62" s="15"/>
      <c r="AQ62" s="15">
        <v>89.58</v>
      </c>
      <c r="AR62" s="15"/>
      <c r="AT62" s="45">
        <v>11</v>
      </c>
      <c r="AU62" s="45">
        <v>14</v>
      </c>
      <c r="AV62" s="45"/>
      <c r="AW62" s="45"/>
      <c r="AX62" s="38"/>
      <c r="AY62" s="38"/>
      <c r="AZ62" s="38"/>
      <c r="BA62" s="38"/>
      <c r="BB62" s="23"/>
      <c r="BC62" s="23"/>
      <c r="BD62" s="23"/>
      <c r="BE62" s="23"/>
      <c r="BF62" s="9"/>
      <c r="BG62" s="9"/>
    </row>
    <row r="63" spans="1:59" s="16" customFormat="1">
      <c r="A63" t="s">
        <v>23</v>
      </c>
      <c r="B63" t="s">
        <v>291</v>
      </c>
      <c r="C63" t="s">
        <v>16</v>
      </c>
      <c r="D63">
        <v>60</v>
      </c>
      <c r="E63" t="s">
        <v>317</v>
      </c>
      <c r="F63">
        <v>1</v>
      </c>
      <c r="G63" t="s">
        <v>321</v>
      </c>
      <c r="H63">
        <v>38</v>
      </c>
      <c r="I63">
        <v>6</v>
      </c>
      <c r="J63">
        <v>14</v>
      </c>
      <c r="K63">
        <v>21</v>
      </c>
      <c r="L63">
        <v>0</v>
      </c>
      <c r="M63">
        <f>I63+J63/24+K63/(24*60)+L63/(24*60*60)</f>
        <v>6.5979166666666664</v>
      </c>
      <c r="N63" t="s">
        <v>434</v>
      </c>
      <c r="O63" t="s">
        <v>434</v>
      </c>
      <c r="P63" t="s">
        <v>434</v>
      </c>
      <c r="Q63" t="s">
        <v>434</v>
      </c>
      <c r="R63" t="s">
        <v>434</v>
      </c>
      <c r="S63" t="s">
        <v>434</v>
      </c>
      <c r="T63" t="s">
        <v>434</v>
      </c>
      <c r="U63">
        <v>36</v>
      </c>
      <c r="V63">
        <v>7.1023275322190704</v>
      </c>
      <c r="W63">
        <v>4.4090623293939597</v>
      </c>
      <c r="X63">
        <v>20170623</v>
      </c>
      <c r="Y63">
        <v>0.8</v>
      </c>
      <c r="Z63">
        <v>10</v>
      </c>
      <c r="AA63">
        <v>36</v>
      </c>
      <c r="AB63"/>
      <c r="AC63" s="30">
        <v>41</v>
      </c>
      <c r="AD63" s="30"/>
      <c r="AE63" s="30"/>
      <c r="AF63" s="30"/>
      <c r="AG63" s="30"/>
      <c r="AH63" s="30"/>
      <c r="AI63" s="30"/>
      <c r="AJ63" s="30"/>
      <c r="AL63" s="15">
        <v>40</v>
      </c>
      <c r="AM63" s="15">
        <v>0</v>
      </c>
      <c r="AN63" s="15"/>
      <c r="AO63" s="15"/>
      <c r="AP63" s="15"/>
      <c r="AQ63" s="15">
        <v>58.710999999999999</v>
      </c>
      <c r="AR63" s="15"/>
      <c r="AT63" s="45">
        <v>16</v>
      </c>
      <c r="AU63" s="45">
        <v>13</v>
      </c>
      <c r="AV63" s="45"/>
      <c r="AW63" s="45"/>
      <c r="AX63" s="38"/>
      <c r="AY63" s="38"/>
      <c r="AZ63" s="38"/>
      <c r="BA63" s="38"/>
      <c r="BB63" s="23"/>
      <c r="BC63" s="23"/>
      <c r="BD63" s="23"/>
      <c r="BE63" s="23"/>
      <c r="BF63" s="9"/>
      <c r="BG63" s="9"/>
    </row>
    <row r="64" spans="1:59" s="16" customFormat="1">
      <c r="A64" t="s">
        <v>23</v>
      </c>
      <c r="B64" t="s">
        <v>291</v>
      </c>
      <c r="C64" t="s">
        <v>16</v>
      </c>
      <c r="D64">
        <v>60</v>
      </c>
      <c r="E64" t="s">
        <v>317</v>
      </c>
      <c r="F64">
        <v>1</v>
      </c>
      <c r="G64" t="s">
        <v>321</v>
      </c>
      <c r="H64">
        <v>38</v>
      </c>
      <c r="I64">
        <v>6</v>
      </c>
      <c r="J64">
        <v>14</v>
      </c>
      <c r="K64">
        <v>21</v>
      </c>
      <c r="L64">
        <v>0</v>
      </c>
      <c r="M64">
        <f>I64+J64/24+K64/(24*60)+L64/(24*60*60)</f>
        <v>6.5979166666666664</v>
      </c>
      <c r="N64" t="s">
        <v>434</v>
      </c>
      <c r="O64" t="s">
        <v>434</v>
      </c>
      <c r="P64" t="s">
        <v>434</v>
      </c>
      <c r="Q64" t="s">
        <v>434</v>
      </c>
      <c r="R64" t="s">
        <v>434</v>
      </c>
      <c r="S64" t="s">
        <v>434</v>
      </c>
      <c r="T64" t="s">
        <v>434</v>
      </c>
      <c r="U64">
        <v>36</v>
      </c>
      <c r="V64">
        <v>7.1023275322190704</v>
      </c>
      <c r="W64">
        <v>4.4090623293939597</v>
      </c>
      <c r="X64">
        <v>20170623</v>
      </c>
      <c r="Y64">
        <v>0.8</v>
      </c>
      <c r="Z64">
        <v>10</v>
      </c>
      <c r="AA64">
        <v>36</v>
      </c>
      <c r="AB64"/>
      <c r="AC64" s="30">
        <v>41</v>
      </c>
      <c r="AD64" s="30"/>
      <c r="AE64" s="30"/>
      <c r="AF64" s="30"/>
      <c r="AG64" s="30"/>
      <c r="AH64" s="30"/>
      <c r="AI64" s="30"/>
      <c r="AJ64" s="30"/>
      <c r="AL64" s="15"/>
      <c r="AM64" s="15"/>
      <c r="AN64" s="15"/>
      <c r="AO64" s="15"/>
      <c r="AP64" s="15"/>
      <c r="AQ64" s="15"/>
      <c r="AR64" s="15"/>
      <c r="AT64" s="45">
        <v>21</v>
      </c>
      <c r="AU64" s="45">
        <v>12</v>
      </c>
      <c r="AV64" s="45"/>
      <c r="AW64" s="45"/>
      <c r="AX64" s="38"/>
      <c r="AY64" s="38"/>
      <c r="AZ64" s="38"/>
      <c r="BA64" s="38"/>
      <c r="BB64" s="23"/>
      <c r="BC64" s="23"/>
      <c r="BD64" s="23"/>
      <c r="BE64" s="23"/>
      <c r="BF64" s="9"/>
      <c r="BG64" s="9"/>
    </row>
    <row r="65" spans="1:59" s="16" customFormat="1">
      <c r="A65" t="s">
        <v>23</v>
      </c>
      <c r="B65" t="s">
        <v>291</v>
      </c>
      <c r="C65" t="s">
        <v>16</v>
      </c>
      <c r="D65">
        <v>60</v>
      </c>
      <c r="E65" t="s">
        <v>317</v>
      </c>
      <c r="F65">
        <v>1</v>
      </c>
      <c r="G65" t="s">
        <v>321</v>
      </c>
      <c r="H65">
        <v>38</v>
      </c>
      <c r="I65">
        <v>6</v>
      </c>
      <c r="J65">
        <v>14</v>
      </c>
      <c r="K65">
        <v>21</v>
      </c>
      <c r="L65">
        <v>0</v>
      </c>
      <c r="M65">
        <v>6.5979166669999998</v>
      </c>
      <c r="N65" t="s">
        <v>434</v>
      </c>
      <c r="O65" t="s">
        <v>434</v>
      </c>
      <c r="P65" t="s">
        <v>434</v>
      </c>
      <c r="Q65" t="s">
        <v>434</v>
      </c>
      <c r="R65" t="s">
        <v>434</v>
      </c>
      <c r="S65" t="s">
        <v>434</v>
      </c>
      <c r="T65" t="s">
        <v>434</v>
      </c>
      <c r="U65">
        <v>36</v>
      </c>
      <c r="V65">
        <v>7.1023275322190704</v>
      </c>
      <c r="W65">
        <v>4.4090623293939597</v>
      </c>
      <c r="X65">
        <v>20170623</v>
      </c>
      <c r="Y65">
        <v>0.8</v>
      </c>
      <c r="Z65">
        <v>10</v>
      </c>
      <c r="AA65">
        <v>36</v>
      </c>
      <c r="AB65"/>
      <c r="AC65" s="31">
        <v>41</v>
      </c>
      <c r="AD65" s="30"/>
      <c r="AE65" s="30"/>
      <c r="AF65" s="30"/>
      <c r="AG65" s="30"/>
      <c r="AH65" s="30"/>
      <c r="AI65" s="30"/>
      <c r="AJ65" s="30"/>
      <c r="AL65" s="15"/>
      <c r="AM65" s="15"/>
      <c r="AN65" s="15"/>
      <c r="AO65" s="15"/>
      <c r="AP65" s="15"/>
      <c r="AQ65" s="15"/>
      <c r="AR65" s="15"/>
      <c r="AT65" s="45">
        <v>26</v>
      </c>
      <c r="AU65" s="45">
        <v>9</v>
      </c>
      <c r="AV65" s="45"/>
      <c r="AW65" s="45"/>
      <c r="AX65" s="38"/>
      <c r="AY65" s="38"/>
      <c r="AZ65" s="38"/>
      <c r="BA65" s="38"/>
      <c r="BB65" s="23"/>
      <c r="BC65" s="23"/>
      <c r="BD65" s="23"/>
      <c r="BE65" s="23"/>
      <c r="BF65" s="9"/>
      <c r="BG65" s="9"/>
    </row>
    <row r="66" spans="1:59" s="16" customFormat="1">
      <c r="A66" t="s">
        <v>23</v>
      </c>
      <c r="B66" t="s">
        <v>291</v>
      </c>
      <c r="C66" t="s">
        <v>16</v>
      </c>
      <c r="D66">
        <v>60</v>
      </c>
      <c r="E66" t="s">
        <v>317</v>
      </c>
      <c r="F66">
        <v>1</v>
      </c>
      <c r="G66" t="s">
        <v>321</v>
      </c>
      <c r="H66">
        <v>38</v>
      </c>
      <c r="I66">
        <v>6</v>
      </c>
      <c r="J66">
        <v>14</v>
      </c>
      <c r="K66">
        <v>21</v>
      </c>
      <c r="L66">
        <v>0</v>
      </c>
      <c r="M66">
        <f t="shared" ref="M66:M82" si="3">I66+J66/24+K66/(24*60)+L66/(24*60*60)</f>
        <v>6.5979166666666664</v>
      </c>
      <c r="N66" t="s">
        <v>434</v>
      </c>
      <c r="O66" t="s">
        <v>434</v>
      </c>
      <c r="P66" t="s">
        <v>434</v>
      </c>
      <c r="Q66" t="s">
        <v>434</v>
      </c>
      <c r="R66" t="s">
        <v>434</v>
      </c>
      <c r="S66" t="s">
        <v>434</v>
      </c>
      <c r="T66" t="s">
        <v>434</v>
      </c>
      <c r="U66">
        <v>36</v>
      </c>
      <c r="V66">
        <v>7.1023275322190704</v>
      </c>
      <c r="W66">
        <v>4.4090623293939597</v>
      </c>
      <c r="X66">
        <v>20170623</v>
      </c>
      <c r="Y66">
        <v>0.8</v>
      </c>
      <c r="Z66">
        <v>10</v>
      </c>
      <c r="AA66">
        <v>36</v>
      </c>
      <c r="AB66"/>
      <c r="AC66" s="30">
        <v>41</v>
      </c>
      <c r="AD66" s="30"/>
      <c r="AE66" s="30"/>
      <c r="AF66" s="30"/>
      <c r="AG66" s="30"/>
      <c r="AH66" s="30"/>
      <c r="AI66" s="30"/>
      <c r="AJ66" s="30"/>
      <c r="AL66" s="15"/>
      <c r="AM66" s="15"/>
      <c r="AN66" s="15"/>
      <c r="AO66" s="15"/>
      <c r="AP66" s="15"/>
      <c r="AQ66" s="15"/>
      <c r="AR66" s="15"/>
      <c r="AT66" s="45">
        <v>31</v>
      </c>
      <c r="AU66" s="45">
        <v>4</v>
      </c>
      <c r="AV66" s="45"/>
      <c r="AW66" s="45"/>
      <c r="AX66" s="38"/>
      <c r="AY66" s="38"/>
      <c r="AZ66" s="38"/>
      <c r="BA66" s="38"/>
      <c r="BB66" s="23"/>
      <c r="BC66" s="23"/>
      <c r="BD66" s="23"/>
      <c r="BE66" s="23"/>
      <c r="BF66" s="9"/>
      <c r="BG66" s="9"/>
    </row>
    <row r="67" spans="1:59" s="16" customFormat="1">
      <c r="A67" t="s">
        <v>23</v>
      </c>
      <c r="B67" t="s">
        <v>291</v>
      </c>
      <c r="C67" t="s">
        <v>16</v>
      </c>
      <c r="D67">
        <v>60</v>
      </c>
      <c r="E67" t="s">
        <v>317</v>
      </c>
      <c r="F67">
        <v>1</v>
      </c>
      <c r="G67" t="s">
        <v>321</v>
      </c>
      <c r="H67">
        <v>38</v>
      </c>
      <c r="I67">
        <v>6</v>
      </c>
      <c r="J67">
        <v>14</v>
      </c>
      <c r="K67">
        <v>21</v>
      </c>
      <c r="L67">
        <v>0</v>
      </c>
      <c r="M67">
        <f t="shared" si="3"/>
        <v>6.5979166666666664</v>
      </c>
      <c r="N67" t="s">
        <v>434</v>
      </c>
      <c r="O67" t="s">
        <v>434</v>
      </c>
      <c r="P67" t="s">
        <v>434</v>
      </c>
      <c r="Q67" t="s">
        <v>434</v>
      </c>
      <c r="R67" t="s">
        <v>434</v>
      </c>
      <c r="S67" t="s">
        <v>434</v>
      </c>
      <c r="T67" t="s">
        <v>434</v>
      </c>
      <c r="U67">
        <v>36</v>
      </c>
      <c r="V67">
        <v>7.1023275322190704</v>
      </c>
      <c r="W67">
        <v>4.4090623293939597</v>
      </c>
      <c r="X67">
        <v>20170623</v>
      </c>
      <c r="Y67">
        <v>0.8</v>
      </c>
      <c r="Z67">
        <v>10</v>
      </c>
      <c r="AA67">
        <v>36</v>
      </c>
      <c r="AB67"/>
      <c r="AC67" s="30">
        <v>41</v>
      </c>
      <c r="AD67" s="30"/>
      <c r="AE67" s="30"/>
      <c r="AF67" s="30"/>
      <c r="AG67" s="30"/>
      <c r="AH67" s="30"/>
      <c r="AI67" s="30"/>
      <c r="AJ67" s="30"/>
      <c r="AL67" s="15"/>
      <c r="AM67" s="15"/>
      <c r="AN67" s="15"/>
      <c r="AO67" s="15"/>
      <c r="AP67" s="15"/>
      <c r="AQ67" s="15"/>
      <c r="AR67" s="15"/>
      <c r="AT67" s="45">
        <v>36</v>
      </c>
      <c r="AU67" s="45">
        <v>3</v>
      </c>
      <c r="AV67" s="45"/>
      <c r="AW67" s="45"/>
      <c r="AX67" s="38"/>
      <c r="AY67" s="38"/>
      <c r="AZ67" s="38"/>
      <c r="BA67" s="38"/>
      <c r="BB67" s="23"/>
      <c r="BC67" s="23"/>
      <c r="BD67" s="23"/>
      <c r="BE67" s="23"/>
      <c r="BF67" s="9"/>
      <c r="BG67" s="9"/>
    </row>
    <row r="68" spans="1:59" s="16" customFormat="1">
      <c r="A68" t="s">
        <v>25</v>
      </c>
      <c r="B68" t="s">
        <v>291</v>
      </c>
      <c r="C68" t="s">
        <v>16</v>
      </c>
      <c r="D68">
        <v>60</v>
      </c>
      <c r="E68" t="s">
        <v>317</v>
      </c>
      <c r="F68">
        <v>1</v>
      </c>
      <c r="G68" t="s">
        <v>321</v>
      </c>
      <c r="H68">
        <v>38</v>
      </c>
      <c r="I68">
        <v>6</v>
      </c>
      <c r="J68">
        <v>14</v>
      </c>
      <c r="K68">
        <v>21</v>
      </c>
      <c r="L68">
        <v>0</v>
      </c>
      <c r="M68">
        <f t="shared" si="3"/>
        <v>6.5979166666666664</v>
      </c>
      <c r="N68" t="s">
        <v>434</v>
      </c>
      <c r="O68" t="s">
        <v>434</v>
      </c>
      <c r="P68" t="s">
        <v>434</v>
      </c>
      <c r="Q68" t="s">
        <v>434</v>
      </c>
      <c r="R68" t="s">
        <v>434</v>
      </c>
      <c r="S68" t="s">
        <v>434</v>
      </c>
      <c r="T68" t="s">
        <v>434</v>
      </c>
      <c r="U68">
        <v>36</v>
      </c>
      <c r="V68">
        <v>7.1023275322190713</v>
      </c>
      <c r="W68">
        <v>4.4090623293939624</v>
      </c>
      <c r="X68">
        <v>20170623</v>
      </c>
      <c r="Y68">
        <v>0.8</v>
      </c>
      <c r="Z68">
        <v>7</v>
      </c>
      <c r="AA68">
        <v>36</v>
      </c>
      <c r="AB68"/>
      <c r="AC68" s="30">
        <v>40</v>
      </c>
      <c r="AD68" s="30">
        <v>7</v>
      </c>
      <c r="AE68" s="30">
        <v>2</v>
      </c>
      <c r="AF68" s="30">
        <f>SUM(AE68:AE70)</f>
        <v>11</v>
      </c>
      <c r="AG68" s="30">
        <v>36.411999999999999</v>
      </c>
      <c r="AH68" s="13">
        <f>AVERAGE(AG68:AG70)*((AA68-Z68)*Y68)</f>
        <v>1021.5269333333333</v>
      </c>
      <c r="AI68" s="30">
        <v>111.40300000000001</v>
      </c>
      <c r="AJ68" s="13">
        <f>AVERAGE(AI68:AI70)*((AA68-Z68)*Y68)</f>
        <v>2379.0981333333343</v>
      </c>
      <c r="AK68" s="30" t="s">
        <v>24</v>
      </c>
      <c r="AL68" s="15" t="s">
        <v>434</v>
      </c>
      <c r="AM68" s="15">
        <v>0</v>
      </c>
      <c r="AN68" s="15">
        <f>SUM(AM68:AM75)</f>
        <v>0</v>
      </c>
      <c r="AO68" s="15">
        <v>0</v>
      </c>
      <c r="AP68" s="9">
        <v>0</v>
      </c>
      <c r="AQ68" s="15">
        <v>0</v>
      </c>
      <c r="AR68" s="15">
        <v>0</v>
      </c>
      <c r="AT68" s="45">
        <v>1</v>
      </c>
      <c r="AU68" s="45">
        <v>3</v>
      </c>
      <c r="AV68" s="45">
        <v>52</v>
      </c>
      <c r="AW68" s="45" t="s">
        <v>421</v>
      </c>
      <c r="AX68" s="38"/>
      <c r="AY68" s="38"/>
      <c r="AZ68" s="38"/>
      <c r="BA68" s="38"/>
      <c r="BB68" s="23"/>
      <c r="BC68" s="23"/>
      <c r="BD68" s="23"/>
      <c r="BE68" s="23"/>
      <c r="BF68" s="9"/>
      <c r="BG68" s="9"/>
    </row>
    <row r="69" spans="1:59" s="16" customFormat="1">
      <c r="A69" t="s">
        <v>25</v>
      </c>
      <c r="B69" t="s">
        <v>291</v>
      </c>
      <c r="C69" t="s">
        <v>16</v>
      </c>
      <c r="D69">
        <v>60</v>
      </c>
      <c r="E69" t="s">
        <v>317</v>
      </c>
      <c r="F69">
        <v>1</v>
      </c>
      <c r="G69" t="s">
        <v>321</v>
      </c>
      <c r="H69">
        <v>38</v>
      </c>
      <c r="I69">
        <v>6</v>
      </c>
      <c r="J69">
        <v>14</v>
      </c>
      <c r="K69">
        <v>21</v>
      </c>
      <c r="L69">
        <v>0</v>
      </c>
      <c r="M69">
        <f t="shared" si="3"/>
        <v>6.5979166666666664</v>
      </c>
      <c r="N69" t="s">
        <v>434</v>
      </c>
      <c r="O69" t="s">
        <v>434</v>
      </c>
      <c r="P69" t="s">
        <v>434</v>
      </c>
      <c r="Q69" t="s">
        <v>434</v>
      </c>
      <c r="R69" t="s">
        <v>434</v>
      </c>
      <c r="S69" t="s">
        <v>434</v>
      </c>
      <c r="T69" t="s">
        <v>434</v>
      </c>
      <c r="U69">
        <v>36</v>
      </c>
      <c r="V69">
        <v>7.1023275322190713</v>
      </c>
      <c r="W69">
        <v>4.4090623293939624</v>
      </c>
      <c r="X69">
        <v>20170623</v>
      </c>
      <c r="Y69">
        <v>0.8</v>
      </c>
      <c r="Z69">
        <v>7</v>
      </c>
      <c r="AA69">
        <v>36</v>
      </c>
      <c r="AB69"/>
      <c r="AC69" s="30">
        <v>40</v>
      </c>
      <c r="AD69" s="30">
        <v>17</v>
      </c>
      <c r="AE69" s="30">
        <v>6</v>
      </c>
      <c r="AF69" s="30"/>
      <c r="AG69" s="30">
        <v>58.027000000000001</v>
      </c>
      <c r="AH69" s="30"/>
      <c r="AI69" s="30">
        <v>104.911</v>
      </c>
      <c r="AJ69" s="30"/>
      <c r="AK69" s="30"/>
      <c r="AL69" s="15"/>
      <c r="AM69" s="15"/>
      <c r="AN69" s="15"/>
      <c r="AO69" s="15"/>
      <c r="AP69" s="15"/>
      <c r="AQ69" s="15"/>
      <c r="AR69" s="15"/>
      <c r="AT69" s="45">
        <v>6</v>
      </c>
      <c r="AU69" s="45">
        <v>6</v>
      </c>
      <c r="AV69" s="45"/>
      <c r="AW69" s="45"/>
      <c r="AX69" s="38"/>
      <c r="AY69" s="38"/>
      <c r="AZ69" s="38"/>
      <c r="BA69" s="38"/>
      <c r="BB69" s="23"/>
      <c r="BC69" s="23"/>
      <c r="BD69" s="23"/>
      <c r="BE69" s="23"/>
      <c r="BF69" s="9"/>
      <c r="BG69" s="9"/>
    </row>
    <row r="70" spans="1:59" s="16" customFormat="1">
      <c r="A70" t="s">
        <v>25</v>
      </c>
      <c r="B70" t="s">
        <v>291</v>
      </c>
      <c r="C70" t="s">
        <v>16</v>
      </c>
      <c r="D70">
        <v>60</v>
      </c>
      <c r="E70" t="s">
        <v>317</v>
      </c>
      <c r="F70">
        <v>1</v>
      </c>
      <c r="G70" t="s">
        <v>321</v>
      </c>
      <c r="H70">
        <v>38</v>
      </c>
      <c r="I70">
        <v>6</v>
      </c>
      <c r="J70">
        <v>14</v>
      </c>
      <c r="K70">
        <v>21</v>
      </c>
      <c r="L70">
        <v>0</v>
      </c>
      <c r="M70">
        <f t="shared" si="3"/>
        <v>6.5979166666666664</v>
      </c>
      <c r="N70" t="s">
        <v>434</v>
      </c>
      <c r="O70" t="s">
        <v>434</v>
      </c>
      <c r="P70" t="s">
        <v>434</v>
      </c>
      <c r="Q70" t="s">
        <v>434</v>
      </c>
      <c r="R70" t="s">
        <v>434</v>
      </c>
      <c r="S70" t="s">
        <v>434</v>
      </c>
      <c r="T70" t="s">
        <v>434</v>
      </c>
      <c r="U70">
        <v>36</v>
      </c>
      <c r="V70">
        <v>7.1023275322190713</v>
      </c>
      <c r="W70">
        <v>4.4090623293939624</v>
      </c>
      <c r="X70">
        <v>20170623</v>
      </c>
      <c r="Y70">
        <v>0.8</v>
      </c>
      <c r="Z70">
        <v>7</v>
      </c>
      <c r="AA70">
        <v>36</v>
      </c>
      <c r="AB70"/>
      <c r="AC70" s="30">
        <v>40</v>
      </c>
      <c r="AD70" s="30">
        <v>27</v>
      </c>
      <c r="AE70" s="30">
        <v>3</v>
      </c>
      <c r="AF70" s="30"/>
      <c r="AG70" s="30">
        <v>37.655000000000001</v>
      </c>
      <c r="AH70" s="30"/>
      <c r="AI70" s="30">
        <v>91.328000000000003</v>
      </c>
      <c r="AJ70" s="30"/>
      <c r="AK70" s="30"/>
      <c r="AL70" s="15"/>
      <c r="AM70" s="15"/>
      <c r="AN70" s="15"/>
      <c r="AO70" s="15"/>
      <c r="AP70" s="15"/>
      <c r="AQ70" s="15"/>
      <c r="AR70" s="15"/>
      <c r="AT70" s="45">
        <v>11</v>
      </c>
      <c r="AU70" s="45">
        <v>3</v>
      </c>
      <c r="AV70" s="45"/>
      <c r="AW70" s="45"/>
      <c r="AX70" s="38"/>
      <c r="AY70" s="38"/>
      <c r="AZ70" s="38"/>
      <c r="BA70" s="38"/>
      <c r="BB70" s="23"/>
      <c r="BC70" s="23"/>
      <c r="BD70" s="23"/>
      <c r="BE70" s="23"/>
      <c r="BF70" s="9"/>
      <c r="BG70" s="9"/>
    </row>
    <row r="71" spans="1:59" s="16" customFormat="1">
      <c r="A71" t="s">
        <v>25</v>
      </c>
      <c r="B71" t="s">
        <v>291</v>
      </c>
      <c r="C71" t="s">
        <v>16</v>
      </c>
      <c r="D71">
        <v>60</v>
      </c>
      <c r="E71" t="s">
        <v>317</v>
      </c>
      <c r="F71">
        <v>1</v>
      </c>
      <c r="G71" t="s">
        <v>321</v>
      </c>
      <c r="H71">
        <v>38</v>
      </c>
      <c r="I71">
        <v>6</v>
      </c>
      <c r="J71">
        <v>14</v>
      </c>
      <c r="K71">
        <v>21</v>
      </c>
      <c r="L71">
        <v>0</v>
      </c>
      <c r="M71">
        <f t="shared" si="3"/>
        <v>6.5979166666666664</v>
      </c>
      <c r="N71" t="s">
        <v>434</v>
      </c>
      <c r="O71" t="s">
        <v>434</v>
      </c>
      <c r="P71" t="s">
        <v>434</v>
      </c>
      <c r="Q71" t="s">
        <v>434</v>
      </c>
      <c r="R71" t="s">
        <v>434</v>
      </c>
      <c r="S71" t="s">
        <v>434</v>
      </c>
      <c r="T71" t="s">
        <v>434</v>
      </c>
      <c r="U71">
        <v>36</v>
      </c>
      <c r="V71">
        <v>7.1023275322190704</v>
      </c>
      <c r="W71">
        <v>4.4090623293939597</v>
      </c>
      <c r="X71">
        <v>20170623</v>
      </c>
      <c r="Y71">
        <v>0.8</v>
      </c>
      <c r="Z71">
        <v>7</v>
      </c>
      <c r="AA71">
        <v>36</v>
      </c>
      <c r="AB71"/>
      <c r="AC71" s="30">
        <v>40</v>
      </c>
      <c r="AD71" s="30"/>
      <c r="AE71" s="30"/>
      <c r="AF71" s="30"/>
      <c r="AG71" s="30"/>
      <c r="AH71" s="30"/>
      <c r="AI71" s="30"/>
      <c r="AJ71" s="30"/>
      <c r="AK71" s="30"/>
      <c r="AL71" s="15"/>
      <c r="AM71" s="15"/>
      <c r="AN71" s="15"/>
      <c r="AO71" s="15"/>
      <c r="AP71" s="15"/>
      <c r="AQ71" s="15"/>
      <c r="AR71" s="15"/>
      <c r="AT71" s="45">
        <v>16</v>
      </c>
      <c r="AU71" s="45">
        <v>7</v>
      </c>
      <c r="AV71" s="45"/>
      <c r="AW71" s="45"/>
      <c r="AX71" s="38"/>
      <c r="AY71" s="38"/>
      <c r="AZ71" s="38"/>
      <c r="BA71" s="38"/>
      <c r="BB71" s="23"/>
      <c r="BC71" s="23"/>
      <c r="BD71" s="23"/>
      <c r="BE71" s="23"/>
      <c r="BF71" s="9"/>
      <c r="BG71" s="9"/>
    </row>
    <row r="72" spans="1:59" s="16" customFormat="1">
      <c r="A72" t="s">
        <v>25</v>
      </c>
      <c r="B72" t="s">
        <v>291</v>
      </c>
      <c r="C72" t="s">
        <v>16</v>
      </c>
      <c r="D72">
        <v>60</v>
      </c>
      <c r="E72" t="s">
        <v>317</v>
      </c>
      <c r="F72">
        <v>1</v>
      </c>
      <c r="G72" t="s">
        <v>321</v>
      </c>
      <c r="H72">
        <v>38</v>
      </c>
      <c r="I72">
        <v>6</v>
      </c>
      <c r="J72">
        <v>14</v>
      </c>
      <c r="K72">
        <v>21</v>
      </c>
      <c r="L72">
        <v>0</v>
      </c>
      <c r="M72">
        <f t="shared" si="3"/>
        <v>6.5979166666666664</v>
      </c>
      <c r="N72" t="s">
        <v>434</v>
      </c>
      <c r="O72" t="s">
        <v>434</v>
      </c>
      <c r="P72" t="s">
        <v>434</v>
      </c>
      <c r="Q72" t="s">
        <v>434</v>
      </c>
      <c r="R72" t="s">
        <v>434</v>
      </c>
      <c r="S72" t="s">
        <v>434</v>
      </c>
      <c r="T72" t="s">
        <v>434</v>
      </c>
      <c r="U72">
        <v>36</v>
      </c>
      <c r="V72">
        <v>7.1023275322190704</v>
      </c>
      <c r="W72">
        <v>4.4090623293939597</v>
      </c>
      <c r="X72">
        <v>20170623</v>
      </c>
      <c r="Y72">
        <v>0.8</v>
      </c>
      <c r="Z72">
        <v>7</v>
      </c>
      <c r="AA72">
        <v>36</v>
      </c>
      <c r="AB72"/>
      <c r="AC72" s="30">
        <v>40</v>
      </c>
      <c r="AD72" s="30"/>
      <c r="AE72" s="30"/>
      <c r="AF72" s="30"/>
      <c r="AG72" s="30"/>
      <c r="AH72" s="30"/>
      <c r="AI72" s="30"/>
      <c r="AJ72" s="30"/>
      <c r="AK72" s="30"/>
      <c r="AL72" s="15"/>
      <c r="AM72" s="15"/>
      <c r="AN72" s="15"/>
      <c r="AO72" s="15"/>
      <c r="AP72" s="15"/>
      <c r="AQ72" s="15"/>
      <c r="AR72" s="15"/>
      <c r="AT72" s="45">
        <v>21</v>
      </c>
      <c r="AU72" s="45">
        <v>13</v>
      </c>
      <c r="AV72" s="45"/>
      <c r="AW72" s="45"/>
      <c r="AX72" s="38"/>
      <c r="AY72" s="38"/>
      <c r="AZ72" s="38"/>
      <c r="BA72" s="38"/>
      <c r="BB72" s="23"/>
      <c r="BC72" s="23"/>
      <c r="BD72" s="23"/>
      <c r="BE72" s="23"/>
      <c r="BF72" s="9"/>
      <c r="BG72" s="9"/>
    </row>
    <row r="73" spans="1:59" s="16" customFormat="1">
      <c r="A73" t="s">
        <v>25</v>
      </c>
      <c r="B73" t="s">
        <v>291</v>
      </c>
      <c r="C73" t="s">
        <v>16</v>
      </c>
      <c r="D73">
        <v>60</v>
      </c>
      <c r="E73" t="s">
        <v>317</v>
      </c>
      <c r="F73">
        <v>1</v>
      </c>
      <c r="G73" t="s">
        <v>321</v>
      </c>
      <c r="H73">
        <v>38</v>
      </c>
      <c r="I73">
        <v>6</v>
      </c>
      <c r="J73">
        <v>14</v>
      </c>
      <c r="K73">
        <v>21</v>
      </c>
      <c r="L73">
        <v>0</v>
      </c>
      <c r="M73">
        <f t="shared" si="3"/>
        <v>6.5979166666666664</v>
      </c>
      <c r="N73" t="s">
        <v>434</v>
      </c>
      <c r="O73" t="s">
        <v>434</v>
      </c>
      <c r="P73" t="s">
        <v>434</v>
      </c>
      <c r="Q73" t="s">
        <v>434</v>
      </c>
      <c r="R73" t="s">
        <v>434</v>
      </c>
      <c r="S73" t="s">
        <v>434</v>
      </c>
      <c r="T73" t="s">
        <v>434</v>
      </c>
      <c r="U73">
        <v>36</v>
      </c>
      <c r="V73">
        <v>7.1023275322190704</v>
      </c>
      <c r="W73">
        <v>4.4090623293939597</v>
      </c>
      <c r="X73">
        <v>20170623</v>
      </c>
      <c r="Y73">
        <v>0.8</v>
      </c>
      <c r="Z73">
        <v>7</v>
      </c>
      <c r="AA73">
        <v>36</v>
      </c>
      <c r="AB73"/>
      <c r="AC73" s="30">
        <v>40</v>
      </c>
      <c r="AD73" s="30"/>
      <c r="AE73" s="30"/>
      <c r="AF73" s="30"/>
      <c r="AG73" s="30"/>
      <c r="AH73" s="30"/>
      <c r="AI73" s="30"/>
      <c r="AJ73" s="30"/>
      <c r="AK73" s="30"/>
      <c r="AL73" s="15"/>
      <c r="AM73" s="15"/>
      <c r="AN73" s="15"/>
      <c r="AO73" s="15"/>
      <c r="AP73" s="15"/>
      <c r="AQ73" s="15"/>
      <c r="AR73" s="15"/>
      <c r="AT73" s="45">
        <v>26</v>
      </c>
      <c r="AU73" s="45">
        <v>8</v>
      </c>
      <c r="AV73" s="45"/>
      <c r="AW73" s="45"/>
      <c r="AX73" s="38"/>
      <c r="AY73" s="38"/>
      <c r="AZ73" s="38"/>
      <c r="BA73" s="38"/>
      <c r="BB73" s="23"/>
      <c r="BC73" s="23"/>
      <c r="BD73" s="23"/>
      <c r="BE73" s="23"/>
      <c r="BF73" s="9"/>
      <c r="BG73" s="9"/>
    </row>
    <row r="74" spans="1:59" s="16" customFormat="1">
      <c r="A74" t="s">
        <v>25</v>
      </c>
      <c r="B74" t="s">
        <v>291</v>
      </c>
      <c r="C74" t="s">
        <v>16</v>
      </c>
      <c r="D74">
        <v>60</v>
      </c>
      <c r="E74" t="s">
        <v>317</v>
      </c>
      <c r="F74">
        <v>1</v>
      </c>
      <c r="G74" t="s">
        <v>321</v>
      </c>
      <c r="H74">
        <v>38</v>
      </c>
      <c r="I74">
        <v>6</v>
      </c>
      <c r="J74">
        <v>14</v>
      </c>
      <c r="K74">
        <v>21</v>
      </c>
      <c r="L74">
        <v>0</v>
      </c>
      <c r="M74">
        <f t="shared" si="3"/>
        <v>6.5979166666666664</v>
      </c>
      <c r="N74" t="s">
        <v>434</v>
      </c>
      <c r="O74" t="s">
        <v>434</v>
      </c>
      <c r="P74" t="s">
        <v>434</v>
      </c>
      <c r="Q74" t="s">
        <v>434</v>
      </c>
      <c r="R74" t="s">
        <v>434</v>
      </c>
      <c r="S74" t="s">
        <v>434</v>
      </c>
      <c r="T74" t="s">
        <v>434</v>
      </c>
      <c r="U74">
        <v>36</v>
      </c>
      <c r="V74">
        <v>7.1023275322190704</v>
      </c>
      <c r="W74">
        <v>4.4090623293939597</v>
      </c>
      <c r="X74">
        <v>20170623</v>
      </c>
      <c r="Y74">
        <v>0.8</v>
      </c>
      <c r="Z74">
        <v>7</v>
      </c>
      <c r="AA74">
        <v>36</v>
      </c>
      <c r="AB74"/>
      <c r="AC74" s="30">
        <v>40</v>
      </c>
      <c r="AD74" s="30"/>
      <c r="AE74" s="30"/>
      <c r="AF74" s="30"/>
      <c r="AG74" s="30"/>
      <c r="AH74" s="30"/>
      <c r="AI74" s="30"/>
      <c r="AJ74" s="30"/>
      <c r="AK74" s="30"/>
      <c r="AL74" s="15"/>
      <c r="AM74" s="15"/>
      <c r="AN74" s="15"/>
      <c r="AO74" s="15"/>
      <c r="AP74" s="15"/>
      <c r="AQ74" s="15"/>
      <c r="AR74" s="15"/>
      <c r="AT74" s="45">
        <v>31</v>
      </c>
      <c r="AU74" s="45">
        <v>6</v>
      </c>
      <c r="AV74" s="45"/>
      <c r="AW74" s="45"/>
      <c r="AX74" s="38"/>
      <c r="AY74" s="38"/>
      <c r="AZ74" s="38"/>
      <c r="BA74" s="38"/>
      <c r="BB74" s="23"/>
      <c r="BC74" s="23"/>
      <c r="BD74" s="23"/>
      <c r="BE74" s="23"/>
      <c r="BF74" s="9"/>
      <c r="BG74" s="9"/>
    </row>
    <row r="75" spans="1:59" s="16" customFormat="1">
      <c r="A75" t="s">
        <v>25</v>
      </c>
      <c r="B75" t="s">
        <v>291</v>
      </c>
      <c r="C75" t="s">
        <v>16</v>
      </c>
      <c r="D75">
        <v>60</v>
      </c>
      <c r="E75" t="s">
        <v>317</v>
      </c>
      <c r="F75">
        <v>1</v>
      </c>
      <c r="G75" t="s">
        <v>321</v>
      </c>
      <c r="H75">
        <v>38</v>
      </c>
      <c r="I75">
        <v>6</v>
      </c>
      <c r="J75">
        <v>14</v>
      </c>
      <c r="K75">
        <v>21</v>
      </c>
      <c r="L75">
        <v>0</v>
      </c>
      <c r="M75">
        <f t="shared" si="3"/>
        <v>6.5979166666666664</v>
      </c>
      <c r="N75" t="s">
        <v>434</v>
      </c>
      <c r="O75" t="s">
        <v>434</v>
      </c>
      <c r="P75" t="s">
        <v>434</v>
      </c>
      <c r="Q75" t="s">
        <v>434</v>
      </c>
      <c r="R75" t="s">
        <v>434</v>
      </c>
      <c r="S75" t="s">
        <v>434</v>
      </c>
      <c r="T75" t="s">
        <v>434</v>
      </c>
      <c r="U75">
        <v>36</v>
      </c>
      <c r="V75">
        <v>7.1023275322190704</v>
      </c>
      <c r="W75">
        <v>4.4090623293939597</v>
      </c>
      <c r="X75">
        <v>20170623</v>
      </c>
      <c r="Y75">
        <v>0.8</v>
      </c>
      <c r="Z75">
        <v>7</v>
      </c>
      <c r="AA75">
        <v>36</v>
      </c>
      <c r="AB75"/>
      <c r="AC75" s="30">
        <v>40</v>
      </c>
      <c r="AD75" s="30"/>
      <c r="AE75" s="30"/>
      <c r="AF75" s="30"/>
      <c r="AG75" s="30"/>
      <c r="AH75" s="30"/>
      <c r="AI75" s="30"/>
      <c r="AJ75" s="30"/>
      <c r="AK75" s="30"/>
      <c r="AL75" s="15"/>
      <c r="AM75" s="15"/>
      <c r="AN75" s="15"/>
      <c r="AO75" s="15"/>
      <c r="AP75" s="15"/>
      <c r="AQ75" s="15"/>
      <c r="AR75" s="15"/>
      <c r="AT75" s="45">
        <v>36</v>
      </c>
      <c r="AU75" s="45">
        <v>6</v>
      </c>
      <c r="AV75" s="45"/>
      <c r="AW75" s="45"/>
      <c r="AX75" s="38"/>
      <c r="AY75" s="38"/>
      <c r="AZ75" s="38"/>
      <c r="BA75" s="38"/>
      <c r="BB75" s="23"/>
      <c r="BC75" s="23"/>
      <c r="BD75" s="23"/>
      <c r="BE75" s="23"/>
      <c r="BF75" s="9"/>
      <c r="BG75" s="9"/>
    </row>
    <row r="76" spans="1:59" s="16" customFormat="1">
      <c r="A76" t="s">
        <v>26</v>
      </c>
      <c r="B76" t="s">
        <v>291</v>
      </c>
      <c r="C76" t="s">
        <v>16</v>
      </c>
      <c r="D76">
        <v>60</v>
      </c>
      <c r="E76" t="s">
        <v>317</v>
      </c>
      <c r="F76">
        <v>1</v>
      </c>
      <c r="G76" t="s">
        <v>321</v>
      </c>
      <c r="H76">
        <v>38</v>
      </c>
      <c r="I76">
        <v>6</v>
      </c>
      <c r="J76">
        <v>14</v>
      </c>
      <c r="K76">
        <v>21</v>
      </c>
      <c r="L76">
        <v>0</v>
      </c>
      <c r="M76">
        <f t="shared" si="3"/>
        <v>6.5979166666666664</v>
      </c>
      <c r="N76" t="s">
        <v>434</v>
      </c>
      <c r="O76" t="s">
        <v>434</v>
      </c>
      <c r="P76" t="s">
        <v>434</v>
      </c>
      <c r="Q76" t="s">
        <v>434</v>
      </c>
      <c r="R76" t="s">
        <v>434</v>
      </c>
      <c r="S76" t="s">
        <v>434</v>
      </c>
      <c r="T76" t="s">
        <v>434</v>
      </c>
      <c r="U76">
        <v>36</v>
      </c>
      <c r="V76">
        <v>7.1023275322190713</v>
      </c>
      <c r="W76">
        <v>4.4090623293939624</v>
      </c>
      <c r="X76">
        <v>20170623</v>
      </c>
      <c r="Y76">
        <v>0.8</v>
      </c>
      <c r="Z76">
        <v>9</v>
      </c>
      <c r="AA76">
        <v>74</v>
      </c>
      <c r="AB76"/>
      <c r="AC76" s="30">
        <v>78</v>
      </c>
      <c r="AD76" s="30">
        <v>9</v>
      </c>
      <c r="AE76" s="30">
        <v>2</v>
      </c>
      <c r="AF76" s="30">
        <f>SUM(AE76:AE82)</f>
        <v>61</v>
      </c>
      <c r="AG76" s="30">
        <v>10.824999999999999</v>
      </c>
      <c r="AH76" s="13">
        <f>AVERAGE(AG76:AG82)*((AA76-Z76)*Y76)</f>
        <v>2347.3691428571424</v>
      </c>
      <c r="AI76" s="30">
        <v>60.74</v>
      </c>
      <c r="AJ76" s="13">
        <f>AVERAGE(AI76:AI82)*((AA76-Z76)*Y76)</f>
        <v>3853.2297142857151</v>
      </c>
      <c r="AK76" s="30" t="s">
        <v>24</v>
      </c>
      <c r="AL76" s="15" t="s">
        <v>434</v>
      </c>
      <c r="AM76" s="15">
        <v>0</v>
      </c>
      <c r="AN76" s="15">
        <f>SUM(AM76:AM91)</f>
        <v>0</v>
      </c>
      <c r="AO76" s="15">
        <v>0</v>
      </c>
      <c r="AP76" s="15">
        <v>0</v>
      </c>
      <c r="AQ76" s="15">
        <v>0</v>
      </c>
      <c r="AR76" s="15">
        <v>0</v>
      </c>
      <c r="AS76" s="15"/>
      <c r="AT76" s="45">
        <v>1</v>
      </c>
      <c r="AU76" s="45">
        <v>13</v>
      </c>
      <c r="AV76" s="45">
        <v>157</v>
      </c>
      <c r="AW76" s="45"/>
      <c r="AX76" s="38"/>
      <c r="AY76" s="38"/>
      <c r="AZ76" s="38"/>
      <c r="BA76" s="38"/>
      <c r="BB76" s="23"/>
      <c r="BC76" s="23"/>
      <c r="BD76" s="23"/>
      <c r="BE76" s="23"/>
      <c r="BF76" s="9"/>
      <c r="BG76" s="9"/>
    </row>
    <row r="77" spans="1:59" s="16" customFormat="1">
      <c r="A77" t="s">
        <v>26</v>
      </c>
      <c r="B77" t="s">
        <v>291</v>
      </c>
      <c r="C77" t="s">
        <v>16</v>
      </c>
      <c r="D77">
        <v>60</v>
      </c>
      <c r="E77" t="s">
        <v>317</v>
      </c>
      <c r="F77">
        <v>1</v>
      </c>
      <c r="G77" t="s">
        <v>321</v>
      </c>
      <c r="H77">
        <v>38</v>
      </c>
      <c r="I77">
        <v>6</v>
      </c>
      <c r="J77">
        <v>14</v>
      </c>
      <c r="K77">
        <v>21</v>
      </c>
      <c r="L77">
        <v>0</v>
      </c>
      <c r="M77">
        <f t="shared" si="3"/>
        <v>6.5979166666666664</v>
      </c>
      <c r="N77" t="s">
        <v>434</v>
      </c>
      <c r="O77" t="s">
        <v>434</v>
      </c>
      <c r="P77" t="s">
        <v>434</v>
      </c>
      <c r="Q77" t="s">
        <v>434</v>
      </c>
      <c r="R77" t="s">
        <v>434</v>
      </c>
      <c r="S77" t="s">
        <v>434</v>
      </c>
      <c r="T77" t="s">
        <v>434</v>
      </c>
      <c r="U77">
        <v>36</v>
      </c>
      <c r="V77">
        <v>7.1023275322190713</v>
      </c>
      <c r="W77">
        <v>4.4090623293939624</v>
      </c>
      <c r="X77">
        <v>20170623</v>
      </c>
      <c r="Y77">
        <v>0.8</v>
      </c>
      <c r="Z77">
        <v>9</v>
      </c>
      <c r="AA77">
        <v>74</v>
      </c>
      <c r="AB77"/>
      <c r="AC77" s="30">
        <v>78</v>
      </c>
      <c r="AD77" s="30">
        <v>19</v>
      </c>
      <c r="AE77" s="30">
        <v>4</v>
      </c>
      <c r="AF77" s="30"/>
      <c r="AG77" s="30">
        <v>37.216999999999999</v>
      </c>
      <c r="AH77" s="30"/>
      <c r="AI77" s="30">
        <v>69.165000000000006</v>
      </c>
      <c r="AJ77" s="30"/>
      <c r="AK77" s="30"/>
      <c r="AL77" s="15"/>
      <c r="AM77" s="15"/>
      <c r="AN77" s="15"/>
      <c r="AO77" s="15"/>
      <c r="AP77" s="15"/>
      <c r="AQ77" s="15"/>
      <c r="AR77" s="15"/>
      <c r="AS77" s="15"/>
      <c r="AT77" s="45">
        <v>6</v>
      </c>
      <c r="AU77" s="45">
        <v>7</v>
      </c>
      <c r="AV77" s="45"/>
      <c r="AW77" s="45"/>
      <c r="AX77" s="38"/>
      <c r="AY77" s="38"/>
      <c r="AZ77" s="38"/>
      <c r="BA77" s="38"/>
      <c r="BB77" s="23"/>
      <c r="BC77" s="23"/>
      <c r="BD77" s="23"/>
      <c r="BE77" s="23"/>
      <c r="BF77" s="9"/>
      <c r="BG77" s="9"/>
    </row>
    <row r="78" spans="1:59" s="16" customFormat="1">
      <c r="A78" t="s">
        <v>26</v>
      </c>
      <c r="B78" t="s">
        <v>291</v>
      </c>
      <c r="C78" t="s">
        <v>16</v>
      </c>
      <c r="D78">
        <v>60</v>
      </c>
      <c r="E78" t="s">
        <v>317</v>
      </c>
      <c r="F78">
        <v>1</v>
      </c>
      <c r="G78" t="s">
        <v>321</v>
      </c>
      <c r="H78">
        <v>38</v>
      </c>
      <c r="I78">
        <v>6</v>
      </c>
      <c r="J78">
        <v>14</v>
      </c>
      <c r="K78">
        <v>21</v>
      </c>
      <c r="L78">
        <v>0</v>
      </c>
      <c r="M78">
        <f t="shared" si="3"/>
        <v>6.5979166666666664</v>
      </c>
      <c r="N78" t="s">
        <v>434</v>
      </c>
      <c r="O78" t="s">
        <v>434</v>
      </c>
      <c r="P78" t="s">
        <v>434</v>
      </c>
      <c r="Q78" t="s">
        <v>434</v>
      </c>
      <c r="R78" t="s">
        <v>434</v>
      </c>
      <c r="S78" t="s">
        <v>434</v>
      </c>
      <c r="T78" t="s">
        <v>434</v>
      </c>
      <c r="U78">
        <v>36</v>
      </c>
      <c r="V78">
        <v>7.1023275322190713</v>
      </c>
      <c r="W78">
        <v>4.4090623293939624</v>
      </c>
      <c r="X78">
        <v>20170623</v>
      </c>
      <c r="Y78">
        <v>0.8</v>
      </c>
      <c r="Z78">
        <v>9</v>
      </c>
      <c r="AA78">
        <v>74</v>
      </c>
      <c r="AB78"/>
      <c r="AC78" s="30">
        <v>78</v>
      </c>
      <c r="AD78" s="30">
        <v>29</v>
      </c>
      <c r="AE78" s="30">
        <v>8</v>
      </c>
      <c r="AF78" s="30"/>
      <c r="AG78" s="30">
        <v>50.902000000000001</v>
      </c>
      <c r="AH78" s="30"/>
      <c r="AI78" s="30">
        <v>90.831000000000003</v>
      </c>
      <c r="AJ78" s="30"/>
      <c r="AK78" s="30"/>
      <c r="AL78" s="15"/>
      <c r="AM78" s="15"/>
      <c r="AN78" s="15"/>
      <c r="AO78" s="15"/>
      <c r="AP78" s="15"/>
      <c r="AQ78" s="15"/>
      <c r="AR78" s="15"/>
      <c r="AS78" s="15"/>
      <c r="AT78" s="45">
        <v>11</v>
      </c>
      <c r="AU78" s="45">
        <v>12</v>
      </c>
      <c r="AV78" s="45"/>
      <c r="AW78" s="45"/>
      <c r="AX78" s="38"/>
      <c r="AY78" s="38"/>
      <c r="AZ78" s="38"/>
      <c r="BA78" s="38"/>
      <c r="BB78" s="23"/>
      <c r="BC78" s="23"/>
      <c r="BD78" s="23"/>
      <c r="BE78" s="23"/>
      <c r="BF78" s="9"/>
      <c r="BG78" s="9"/>
    </row>
    <row r="79" spans="1:59" s="16" customFormat="1">
      <c r="A79" t="s">
        <v>26</v>
      </c>
      <c r="B79" t="s">
        <v>291</v>
      </c>
      <c r="C79" t="s">
        <v>16</v>
      </c>
      <c r="D79">
        <v>60</v>
      </c>
      <c r="E79" t="s">
        <v>317</v>
      </c>
      <c r="F79">
        <v>1</v>
      </c>
      <c r="G79" t="s">
        <v>321</v>
      </c>
      <c r="H79">
        <v>38</v>
      </c>
      <c r="I79">
        <v>6</v>
      </c>
      <c r="J79">
        <v>14</v>
      </c>
      <c r="K79">
        <v>21</v>
      </c>
      <c r="L79">
        <v>0</v>
      </c>
      <c r="M79">
        <f t="shared" si="3"/>
        <v>6.5979166666666664</v>
      </c>
      <c r="N79" t="s">
        <v>434</v>
      </c>
      <c r="O79" t="s">
        <v>434</v>
      </c>
      <c r="P79" t="s">
        <v>434</v>
      </c>
      <c r="Q79" t="s">
        <v>434</v>
      </c>
      <c r="R79" t="s">
        <v>434</v>
      </c>
      <c r="S79" t="s">
        <v>434</v>
      </c>
      <c r="T79" t="s">
        <v>434</v>
      </c>
      <c r="U79">
        <v>36</v>
      </c>
      <c r="V79">
        <v>7.1023275322190713</v>
      </c>
      <c r="W79">
        <v>4.4090623293939624</v>
      </c>
      <c r="X79">
        <v>20170623</v>
      </c>
      <c r="Y79">
        <v>0.8</v>
      </c>
      <c r="Z79">
        <v>9</v>
      </c>
      <c r="AA79">
        <v>74</v>
      </c>
      <c r="AB79"/>
      <c r="AC79" s="30">
        <v>78</v>
      </c>
      <c r="AD79" s="30">
        <v>39</v>
      </c>
      <c r="AE79" s="30">
        <v>14</v>
      </c>
      <c r="AF79" s="30"/>
      <c r="AG79" s="30">
        <v>60.031999999999996</v>
      </c>
      <c r="AH79" s="30"/>
      <c r="AI79" s="30">
        <v>87.216999999999999</v>
      </c>
      <c r="AJ79" s="30"/>
      <c r="AK79" s="30"/>
      <c r="AL79" s="15"/>
      <c r="AM79" s="15"/>
      <c r="AN79" s="15"/>
      <c r="AO79" s="15"/>
      <c r="AP79" s="15"/>
      <c r="AQ79" s="15"/>
      <c r="AR79" s="15"/>
      <c r="AS79" s="15"/>
      <c r="AT79" s="45">
        <v>16</v>
      </c>
      <c r="AU79" s="45">
        <v>7</v>
      </c>
      <c r="AV79" s="45"/>
      <c r="AW79" s="45"/>
      <c r="AX79" s="38"/>
      <c r="AY79" s="38"/>
      <c r="AZ79" s="38"/>
      <c r="BA79" s="38"/>
      <c r="BB79" s="23"/>
      <c r="BC79" s="23"/>
      <c r="BD79" s="23"/>
      <c r="BE79" s="23"/>
      <c r="BF79" s="9"/>
      <c r="BG79" s="9"/>
    </row>
    <row r="80" spans="1:59" s="16" customFormat="1">
      <c r="A80" t="s">
        <v>26</v>
      </c>
      <c r="B80" t="s">
        <v>291</v>
      </c>
      <c r="C80" t="s">
        <v>16</v>
      </c>
      <c r="D80">
        <v>60</v>
      </c>
      <c r="E80" t="s">
        <v>317</v>
      </c>
      <c r="F80">
        <v>1</v>
      </c>
      <c r="G80" t="s">
        <v>321</v>
      </c>
      <c r="H80">
        <v>38</v>
      </c>
      <c r="I80">
        <v>6</v>
      </c>
      <c r="J80">
        <v>14</v>
      </c>
      <c r="K80">
        <v>21</v>
      </c>
      <c r="L80">
        <v>0</v>
      </c>
      <c r="M80">
        <f t="shared" si="3"/>
        <v>6.5979166666666664</v>
      </c>
      <c r="N80" t="s">
        <v>434</v>
      </c>
      <c r="O80" t="s">
        <v>434</v>
      </c>
      <c r="P80" t="s">
        <v>434</v>
      </c>
      <c r="Q80" t="s">
        <v>434</v>
      </c>
      <c r="R80" t="s">
        <v>434</v>
      </c>
      <c r="S80" t="s">
        <v>434</v>
      </c>
      <c r="T80" t="s">
        <v>434</v>
      </c>
      <c r="U80">
        <v>36</v>
      </c>
      <c r="V80">
        <v>7.1023275322190713</v>
      </c>
      <c r="W80">
        <v>4.4090623293939624</v>
      </c>
      <c r="X80">
        <v>20170623</v>
      </c>
      <c r="Y80">
        <v>0.8</v>
      </c>
      <c r="Z80">
        <v>9</v>
      </c>
      <c r="AA80">
        <v>74</v>
      </c>
      <c r="AB80"/>
      <c r="AC80" s="30">
        <v>78</v>
      </c>
      <c r="AD80" s="30">
        <v>49</v>
      </c>
      <c r="AE80" s="30">
        <v>13</v>
      </c>
      <c r="AF80" s="30"/>
      <c r="AG80" s="30">
        <v>67.153999999999996</v>
      </c>
      <c r="AH80" s="30"/>
      <c r="AI80" s="30">
        <v>81.614000000000004</v>
      </c>
      <c r="AJ80" s="30"/>
      <c r="AK80" s="30"/>
      <c r="AL80" s="15"/>
      <c r="AM80" s="15"/>
      <c r="AN80" s="15"/>
      <c r="AO80" s="15"/>
      <c r="AP80" s="15"/>
      <c r="AQ80" s="15"/>
      <c r="AR80" s="15"/>
      <c r="AS80" s="15"/>
      <c r="AT80" s="45">
        <v>21</v>
      </c>
      <c r="AU80" s="45">
        <v>10</v>
      </c>
      <c r="AV80" s="45"/>
      <c r="AW80" s="45"/>
      <c r="AX80" s="38"/>
      <c r="AY80" s="38"/>
      <c r="AZ80" s="38"/>
      <c r="BA80" s="38"/>
      <c r="BB80" s="23"/>
      <c r="BC80" s="23"/>
      <c r="BD80" s="23"/>
      <c r="BE80" s="23"/>
      <c r="BF80" s="9"/>
      <c r="BG80" s="9"/>
    </row>
    <row r="81" spans="1:59" s="16" customFormat="1">
      <c r="A81" t="s">
        <v>26</v>
      </c>
      <c r="B81" t="s">
        <v>291</v>
      </c>
      <c r="C81" t="s">
        <v>16</v>
      </c>
      <c r="D81">
        <v>60</v>
      </c>
      <c r="E81" t="s">
        <v>317</v>
      </c>
      <c r="F81">
        <v>1</v>
      </c>
      <c r="G81" t="s">
        <v>321</v>
      </c>
      <c r="H81">
        <v>38</v>
      </c>
      <c r="I81">
        <v>6</v>
      </c>
      <c r="J81">
        <v>14</v>
      </c>
      <c r="K81">
        <v>21</v>
      </c>
      <c r="L81">
        <v>0</v>
      </c>
      <c r="M81">
        <f t="shared" si="3"/>
        <v>6.5979166666666664</v>
      </c>
      <c r="N81" t="s">
        <v>434</v>
      </c>
      <c r="O81" t="s">
        <v>434</v>
      </c>
      <c r="P81" t="s">
        <v>434</v>
      </c>
      <c r="Q81" t="s">
        <v>434</v>
      </c>
      <c r="R81" t="s">
        <v>434</v>
      </c>
      <c r="S81" t="s">
        <v>434</v>
      </c>
      <c r="T81" t="s">
        <v>434</v>
      </c>
      <c r="U81">
        <v>36</v>
      </c>
      <c r="V81">
        <v>7.1023275322190713</v>
      </c>
      <c r="W81">
        <v>4.4090623293939624</v>
      </c>
      <c r="X81">
        <v>20170623</v>
      </c>
      <c r="Y81">
        <v>0.8</v>
      </c>
      <c r="Z81">
        <v>9</v>
      </c>
      <c r="AA81">
        <v>74</v>
      </c>
      <c r="AB81"/>
      <c r="AC81" s="30">
        <v>78</v>
      </c>
      <c r="AD81" s="30">
        <v>59</v>
      </c>
      <c r="AE81" s="30">
        <v>13</v>
      </c>
      <c r="AF81" s="30"/>
      <c r="AG81" s="30">
        <v>42.301000000000002</v>
      </c>
      <c r="AH81" s="30"/>
      <c r="AI81" s="30">
        <v>67.516000000000005</v>
      </c>
      <c r="AJ81" s="30"/>
      <c r="AK81" s="30"/>
      <c r="AL81" s="15"/>
      <c r="AM81" s="15"/>
      <c r="AN81" s="15"/>
      <c r="AO81" s="15"/>
      <c r="AP81" s="15"/>
      <c r="AQ81" s="15"/>
      <c r="AR81" s="15"/>
      <c r="AS81" s="15"/>
      <c r="AT81" s="45">
        <v>26</v>
      </c>
      <c r="AU81" s="45">
        <v>7</v>
      </c>
      <c r="AV81" s="45"/>
      <c r="AW81" s="45"/>
      <c r="AX81" s="38"/>
      <c r="AY81" s="38"/>
      <c r="AZ81" s="38"/>
      <c r="BA81" s="38"/>
      <c r="BB81" s="23"/>
      <c r="BC81" s="23"/>
      <c r="BD81" s="23"/>
      <c r="BE81" s="23"/>
      <c r="BF81" s="9"/>
      <c r="BG81" s="9"/>
    </row>
    <row r="82" spans="1:59" s="16" customFormat="1">
      <c r="A82" t="s">
        <v>26</v>
      </c>
      <c r="B82" t="s">
        <v>291</v>
      </c>
      <c r="C82" t="s">
        <v>16</v>
      </c>
      <c r="D82">
        <v>60</v>
      </c>
      <c r="E82" t="s">
        <v>317</v>
      </c>
      <c r="F82">
        <v>1</v>
      </c>
      <c r="G82" t="s">
        <v>321</v>
      </c>
      <c r="H82">
        <v>38</v>
      </c>
      <c r="I82">
        <v>6</v>
      </c>
      <c r="J82">
        <v>14</v>
      </c>
      <c r="K82">
        <v>21</v>
      </c>
      <c r="L82">
        <v>0</v>
      </c>
      <c r="M82">
        <f t="shared" si="3"/>
        <v>6.5979166666666664</v>
      </c>
      <c r="N82" t="s">
        <v>434</v>
      </c>
      <c r="O82" t="s">
        <v>434</v>
      </c>
      <c r="P82" t="s">
        <v>434</v>
      </c>
      <c r="Q82" t="s">
        <v>434</v>
      </c>
      <c r="R82" t="s">
        <v>434</v>
      </c>
      <c r="S82" t="s">
        <v>434</v>
      </c>
      <c r="T82" t="s">
        <v>434</v>
      </c>
      <c r="U82">
        <v>36</v>
      </c>
      <c r="V82">
        <v>7.1023275322190713</v>
      </c>
      <c r="W82">
        <v>4.4090623293939624</v>
      </c>
      <c r="X82">
        <v>20170623</v>
      </c>
      <c r="Y82">
        <v>0.8</v>
      </c>
      <c r="Z82">
        <v>9</v>
      </c>
      <c r="AA82">
        <v>74</v>
      </c>
      <c r="AB82"/>
      <c r="AC82" s="30">
        <v>78</v>
      </c>
      <c r="AD82" s="30">
        <v>69</v>
      </c>
      <c r="AE82" s="30">
        <v>7</v>
      </c>
      <c r="AF82" s="30"/>
      <c r="AG82" s="30">
        <v>47.561</v>
      </c>
      <c r="AH82" s="30"/>
      <c r="AI82" s="30">
        <v>61.621000000000002</v>
      </c>
      <c r="AJ82" s="30"/>
      <c r="AK82" s="30"/>
      <c r="AL82" s="15"/>
      <c r="AM82" s="15"/>
      <c r="AN82" s="15"/>
      <c r="AO82" s="15"/>
      <c r="AP82" s="15"/>
      <c r="AQ82" s="15"/>
      <c r="AR82" s="15"/>
      <c r="AS82" s="15"/>
      <c r="AT82" s="45">
        <v>31</v>
      </c>
      <c r="AU82" s="45">
        <v>5</v>
      </c>
      <c r="AV82" s="45"/>
      <c r="AW82" s="45"/>
      <c r="AX82" s="38"/>
      <c r="AY82" s="38"/>
      <c r="AZ82" s="38"/>
      <c r="BA82" s="38"/>
      <c r="BB82" s="23"/>
      <c r="BC82" s="23"/>
      <c r="BD82" s="23"/>
      <c r="BE82" s="23"/>
      <c r="BF82" s="9"/>
      <c r="BG82" s="9"/>
    </row>
    <row r="83" spans="1:59" s="16" customFormat="1">
      <c r="A83" t="s">
        <v>26</v>
      </c>
      <c r="B83" t="s">
        <v>291</v>
      </c>
      <c r="C83" t="s">
        <v>16</v>
      </c>
      <c r="D83">
        <v>60</v>
      </c>
      <c r="E83" t="s">
        <v>317</v>
      </c>
      <c r="F83">
        <v>1</v>
      </c>
      <c r="G83" t="s">
        <v>321</v>
      </c>
      <c r="H83">
        <v>38</v>
      </c>
      <c r="I83">
        <v>6</v>
      </c>
      <c r="J83">
        <v>14</v>
      </c>
      <c r="K83">
        <v>21</v>
      </c>
      <c r="L83">
        <v>0</v>
      </c>
      <c r="M83">
        <f t="shared" ref="M83:M91" si="4">I83+J83/24+K83/(24*60)+L83/(24*60*60)</f>
        <v>6.5979166666666664</v>
      </c>
      <c r="N83" t="s">
        <v>434</v>
      </c>
      <c r="O83" t="s">
        <v>434</v>
      </c>
      <c r="P83" t="s">
        <v>434</v>
      </c>
      <c r="Q83" t="s">
        <v>434</v>
      </c>
      <c r="R83" t="s">
        <v>434</v>
      </c>
      <c r="S83" t="s">
        <v>434</v>
      </c>
      <c r="T83" t="s">
        <v>434</v>
      </c>
      <c r="U83">
        <v>36</v>
      </c>
      <c r="V83">
        <v>7.1023275322190704</v>
      </c>
      <c r="W83">
        <v>4.4090623293939597</v>
      </c>
      <c r="X83">
        <v>20170623</v>
      </c>
      <c r="Y83">
        <v>0.8</v>
      </c>
      <c r="Z83">
        <v>9</v>
      </c>
      <c r="AA83">
        <v>74</v>
      </c>
      <c r="AB83"/>
      <c r="AC83" s="30">
        <v>78</v>
      </c>
      <c r="AD83" s="30"/>
      <c r="AE83" s="30"/>
      <c r="AF83" s="30"/>
      <c r="AG83" s="30"/>
      <c r="AH83" s="30"/>
      <c r="AI83" s="30"/>
      <c r="AJ83" s="30"/>
      <c r="AK83" s="30"/>
      <c r="AL83" s="15"/>
      <c r="AM83" s="15"/>
      <c r="AN83" s="15"/>
      <c r="AO83" s="15"/>
      <c r="AP83" s="15"/>
      <c r="AQ83" s="15"/>
      <c r="AR83" s="15"/>
      <c r="AS83" s="15"/>
      <c r="AT83" s="45">
        <v>36</v>
      </c>
      <c r="AU83" s="45">
        <v>10</v>
      </c>
      <c r="AV83" s="45"/>
      <c r="AW83" s="45"/>
      <c r="AX83" s="38"/>
      <c r="AY83" s="38"/>
      <c r="AZ83" s="38"/>
      <c r="BA83" s="38"/>
      <c r="BB83" s="23"/>
      <c r="BC83" s="23"/>
      <c r="BD83" s="23"/>
      <c r="BE83" s="23"/>
      <c r="BF83" s="9"/>
      <c r="BG83" s="9"/>
    </row>
    <row r="84" spans="1:59" s="16" customFormat="1">
      <c r="A84" t="s">
        <v>26</v>
      </c>
      <c r="B84" t="s">
        <v>291</v>
      </c>
      <c r="C84" t="s">
        <v>16</v>
      </c>
      <c r="D84">
        <v>60</v>
      </c>
      <c r="E84" t="s">
        <v>317</v>
      </c>
      <c r="F84">
        <v>1</v>
      </c>
      <c r="G84" t="s">
        <v>321</v>
      </c>
      <c r="H84">
        <v>38</v>
      </c>
      <c r="I84">
        <v>6</v>
      </c>
      <c r="J84">
        <v>14</v>
      </c>
      <c r="K84">
        <v>21</v>
      </c>
      <c r="L84">
        <v>0</v>
      </c>
      <c r="M84">
        <f t="shared" si="4"/>
        <v>6.5979166666666664</v>
      </c>
      <c r="N84" t="s">
        <v>434</v>
      </c>
      <c r="O84" t="s">
        <v>434</v>
      </c>
      <c r="P84" t="s">
        <v>434</v>
      </c>
      <c r="Q84" t="s">
        <v>434</v>
      </c>
      <c r="R84" t="s">
        <v>434</v>
      </c>
      <c r="S84" t="s">
        <v>434</v>
      </c>
      <c r="T84" t="s">
        <v>434</v>
      </c>
      <c r="U84">
        <v>36</v>
      </c>
      <c r="V84">
        <v>7.1023275322190704</v>
      </c>
      <c r="W84">
        <v>4.4090623293939597</v>
      </c>
      <c r="X84">
        <v>20170623</v>
      </c>
      <c r="Y84">
        <v>0.8</v>
      </c>
      <c r="Z84">
        <v>9</v>
      </c>
      <c r="AA84">
        <v>74</v>
      </c>
      <c r="AB84"/>
      <c r="AC84" s="30">
        <v>78</v>
      </c>
      <c r="AD84" s="30"/>
      <c r="AE84" s="30"/>
      <c r="AF84" s="30"/>
      <c r="AG84" s="30"/>
      <c r="AH84" s="30"/>
      <c r="AI84" s="30"/>
      <c r="AJ84" s="30"/>
      <c r="AK84" s="30"/>
      <c r="AL84" s="15"/>
      <c r="AM84" s="15"/>
      <c r="AN84" s="15"/>
      <c r="AO84" s="15"/>
      <c r="AP84" s="15"/>
      <c r="AQ84" s="15"/>
      <c r="AR84" s="15"/>
      <c r="AS84" s="15"/>
      <c r="AT84" s="45">
        <v>41</v>
      </c>
      <c r="AU84" s="45">
        <v>13</v>
      </c>
      <c r="AV84" s="45"/>
      <c r="AW84" s="45"/>
      <c r="AX84" s="38"/>
      <c r="AY84" s="38"/>
      <c r="AZ84" s="38"/>
      <c r="BA84" s="38"/>
      <c r="BB84" s="23"/>
      <c r="BC84" s="23"/>
      <c r="BD84" s="23"/>
      <c r="BE84" s="23"/>
      <c r="BF84" s="9"/>
      <c r="BG84" s="9"/>
    </row>
    <row r="85" spans="1:59" s="16" customFormat="1">
      <c r="A85" t="s">
        <v>26</v>
      </c>
      <c r="B85" t="s">
        <v>291</v>
      </c>
      <c r="C85" t="s">
        <v>16</v>
      </c>
      <c r="D85">
        <v>60</v>
      </c>
      <c r="E85" t="s">
        <v>317</v>
      </c>
      <c r="F85">
        <v>1</v>
      </c>
      <c r="G85" t="s">
        <v>321</v>
      </c>
      <c r="H85">
        <v>38</v>
      </c>
      <c r="I85">
        <v>6</v>
      </c>
      <c r="J85">
        <v>14</v>
      </c>
      <c r="K85">
        <v>21</v>
      </c>
      <c r="L85">
        <v>0</v>
      </c>
      <c r="M85">
        <f t="shared" si="4"/>
        <v>6.5979166666666664</v>
      </c>
      <c r="N85" t="s">
        <v>434</v>
      </c>
      <c r="O85" t="s">
        <v>434</v>
      </c>
      <c r="P85" t="s">
        <v>434</v>
      </c>
      <c r="Q85" t="s">
        <v>434</v>
      </c>
      <c r="R85" t="s">
        <v>434</v>
      </c>
      <c r="S85" t="s">
        <v>434</v>
      </c>
      <c r="T85" t="s">
        <v>434</v>
      </c>
      <c r="U85">
        <v>36</v>
      </c>
      <c r="V85">
        <v>7.1023275322190704</v>
      </c>
      <c r="W85">
        <v>4.4090623293939597</v>
      </c>
      <c r="X85">
        <v>20170623</v>
      </c>
      <c r="Y85">
        <v>0.8</v>
      </c>
      <c r="Z85">
        <v>9</v>
      </c>
      <c r="AA85">
        <v>74</v>
      </c>
      <c r="AB85"/>
      <c r="AC85" s="30">
        <v>78</v>
      </c>
      <c r="AD85" s="30"/>
      <c r="AE85" s="30"/>
      <c r="AF85" s="30"/>
      <c r="AG85" s="30"/>
      <c r="AH85" s="30"/>
      <c r="AI85" s="30"/>
      <c r="AJ85" s="30"/>
      <c r="AK85" s="30"/>
      <c r="AL85" s="15"/>
      <c r="AM85" s="15"/>
      <c r="AN85" s="15"/>
      <c r="AO85" s="15"/>
      <c r="AP85" s="15"/>
      <c r="AQ85" s="15"/>
      <c r="AR85" s="15"/>
      <c r="AS85" s="15"/>
      <c r="AT85" s="45">
        <v>46</v>
      </c>
      <c r="AU85" s="45">
        <v>12</v>
      </c>
      <c r="AV85" s="45"/>
      <c r="AW85" s="45"/>
      <c r="AX85" s="38"/>
      <c r="AY85" s="38"/>
      <c r="AZ85" s="38"/>
      <c r="BA85" s="38"/>
      <c r="BB85" s="23"/>
      <c r="BC85" s="23"/>
      <c r="BD85" s="23"/>
      <c r="BE85" s="23"/>
      <c r="BF85" s="9"/>
      <c r="BG85" s="9"/>
    </row>
    <row r="86" spans="1:59" s="16" customFormat="1">
      <c r="A86" t="s">
        <v>26</v>
      </c>
      <c r="B86" t="s">
        <v>291</v>
      </c>
      <c r="C86" t="s">
        <v>16</v>
      </c>
      <c r="D86">
        <v>60</v>
      </c>
      <c r="E86" t="s">
        <v>317</v>
      </c>
      <c r="F86">
        <v>1</v>
      </c>
      <c r="G86" t="s">
        <v>321</v>
      </c>
      <c r="H86">
        <v>38</v>
      </c>
      <c r="I86">
        <v>6</v>
      </c>
      <c r="J86">
        <v>14</v>
      </c>
      <c r="K86">
        <v>21</v>
      </c>
      <c r="L86">
        <v>0</v>
      </c>
      <c r="M86">
        <f t="shared" si="4"/>
        <v>6.5979166666666664</v>
      </c>
      <c r="N86" t="s">
        <v>434</v>
      </c>
      <c r="O86" t="s">
        <v>434</v>
      </c>
      <c r="P86" t="s">
        <v>434</v>
      </c>
      <c r="Q86" t="s">
        <v>434</v>
      </c>
      <c r="R86" t="s">
        <v>434</v>
      </c>
      <c r="S86" t="s">
        <v>434</v>
      </c>
      <c r="T86" t="s">
        <v>434</v>
      </c>
      <c r="U86">
        <v>36</v>
      </c>
      <c r="V86">
        <v>7.1023275322190704</v>
      </c>
      <c r="W86">
        <v>4.4090623293939597</v>
      </c>
      <c r="X86">
        <v>20170623</v>
      </c>
      <c r="Y86">
        <v>0.8</v>
      </c>
      <c r="Z86">
        <v>9</v>
      </c>
      <c r="AA86">
        <v>74</v>
      </c>
      <c r="AB86"/>
      <c r="AC86" s="30">
        <v>78</v>
      </c>
      <c r="AD86" s="30"/>
      <c r="AE86" s="30"/>
      <c r="AF86" s="30"/>
      <c r="AG86" s="30"/>
      <c r="AH86" s="30"/>
      <c r="AI86" s="30"/>
      <c r="AJ86" s="30"/>
      <c r="AK86" s="30"/>
      <c r="AL86" s="15"/>
      <c r="AM86" s="15"/>
      <c r="AN86" s="15"/>
      <c r="AO86" s="15"/>
      <c r="AP86" s="15"/>
      <c r="AQ86" s="15"/>
      <c r="AR86" s="15"/>
      <c r="AS86" s="15"/>
      <c r="AT86" s="45">
        <v>51</v>
      </c>
      <c r="AU86" s="45">
        <v>21</v>
      </c>
      <c r="AV86" s="45"/>
      <c r="AW86" s="45"/>
      <c r="AX86" s="38"/>
      <c r="AY86" s="38"/>
      <c r="AZ86" s="38"/>
      <c r="BA86" s="38"/>
      <c r="BB86" s="23"/>
      <c r="BC86" s="23"/>
      <c r="BD86" s="23"/>
      <c r="BE86" s="23"/>
      <c r="BF86" s="9"/>
      <c r="BG86" s="9"/>
    </row>
    <row r="87" spans="1:59" s="16" customFormat="1">
      <c r="A87" t="s">
        <v>26</v>
      </c>
      <c r="B87" t="s">
        <v>291</v>
      </c>
      <c r="C87" t="s">
        <v>16</v>
      </c>
      <c r="D87">
        <v>60</v>
      </c>
      <c r="E87" t="s">
        <v>317</v>
      </c>
      <c r="F87">
        <v>1</v>
      </c>
      <c r="G87" t="s">
        <v>321</v>
      </c>
      <c r="H87">
        <v>38</v>
      </c>
      <c r="I87">
        <v>6</v>
      </c>
      <c r="J87">
        <v>14</v>
      </c>
      <c r="K87">
        <v>21</v>
      </c>
      <c r="L87">
        <v>0</v>
      </c>
      <c r="M87">
        <f t="shared" si="4"/>
        <v>6.5979166666666664</v>
      </c>
      <c r="N87" t="s">
        <v>434</v>
      </c>
      <c r="O87" t="s">
        <v>434</v>
      </c>
      <c r="P87" t="s">
        <v>434</v>
      </c>
      <c r="Q87" t="s">
        <v>434</v>
      </c>
      <c r="R87" t="s">
        <v>434</v>
      </c>
      <c r="S87" t="s">
        <v>434</v>
      </c>
      <c r="T87" t="s">
        <v>434</v>
      </c>
      <c r="U87">
        <v>36</v>
      </c>
      <c r="V87">
        <v>7.1023275322190704</v>
      </c>
      <c r="W87">
        <v>4.4090623293939597</v>
      </c>
      <c r="X87">
        <v>20170623</v>
      </c>
      <c r="Y87">
        <v>0.8</v>
      </c>
      <c r="Z87">
        <v>9</v>
      </c>
      <c r="AA87">
        <v>74</v>
      </c>
      <c r="AB87"/>
      <c r="AC87" s="30">
        <v>78</v>
      </c>
      <c r="AD87" s="30"/>
      <c r="AE87" s="30"/>
      <c r="AF87" s="30"/>
      <c r="AG87" s="30"/>
      <c r="AH87" s="30"/>
      <c r="AI87" s="30"/>
      <c r="AJ87" s="30"/>
      <c r="AK87" s="30"/>
      <c r="AL87" s="15"/>
      <c r="AM87" s="15"/>
      <c r="AN87" s="15"/>
      <c r="AO87" s="15"/>
      <c r="AP87" s="15"/>
      <c r="AQ87" s="15"/>
      <c r="AR87" s="15"/>
      <c r="AS87" s="15"/>
      <c r="AT87" s="45">
        <v>56</v>
      </c>
      <c r="AU87" s="45">
        <v>15</v>
      </c>
      <c r="AV87" s="45"/>
      <c r="AW87" s="45"/>
      <c r="AX87" s="38"/>
      <c r="AY87" s="38"/>
      <c r="AZ87" s="38"/>
      <c r="BA87" s="38"/>
      <c r="BB87" s="23"/>
      <c r="BC87" s="23"/>
      <c r="BD87" s="23"/>
      <c r="BE87" s="23"/>
      <c r="BF87" s="9"/>
      <c r="BG87" s="9"/>
    </row>
    <row r="88" spans="1:59" s="16" customFormat="1">
      <c r="A88" t="s">
        <v>26</v>
      </c>
      <c r="B88" t="s">
        <v>291</v>
      </c>
      <c r="C88" t="s">
        <v>16</v>
      </c>
      <c r="D88">
        <v>60</v>
      </c>
      <c r="E88" t="s">
        <v>317</v>
      </c>
      <c r="F88">
        <v>1</v>
      </c>
      <c r="G88" t="s">
        <v>321</v>
      </c>
      <c r="H88">
        <v>38</v>
      </c>
      <c r="I88">
        <v>6</v>
      </c>
      <c r="J88">
        <v>14</v>
      </c>
      <c r="K88">
        <v>21</v>
      </c>
      <c r="L88">
        <v>0</v>
      </c>
      <c r="M88">
        <f t="shared" si="4"/>
        <v>6.5979166666666664</v>
      </c>
      <c r="N88" t="s">
        <v>434</v>
      </c>
      <c r="O88" t="s">
        <v>434</v>
      </c>
      <c r="P88" t="s">
        <v>434</v>
      </c>
      <c r="Q88" t="s">
        <v>434</v>
      </c>
      <c r="R88" t="s">
        <v>434</v>
      </c>
      <c r="S88" t="s">
        <v>434</v>
      </c>
      <c r="T88" t="s">
        <v>434</v>
      </c>
      <c r="U88">
        <v>36</v>
      </c>
      <c r="V88">
        <v>7.1023275322190704</v>
      </c>
      <c r="W88">
        <v>4.4090623293939597</v>
      </c>
      <c r="X88">
        <v>20170623</v>
      </c>
      <c r="Y88">
        <v>0.8</v>
      </c>
      <c r="Z88">
        <v>9</v>
      </c>
      <c r="AA88">
        <v>74</v>
      </c>
      <c r="AB88"/>
      <c r="AC88" s="30">
        <v>78</v>
      </c>
      <c r="AD88" s="30"/>
      <c r="AE88" s="30"/>
      <c r="AF88" s="30"/>
      <c r="AG88" s="30"/>
      <c r="AH88" s="30"/>
      <c r="AI88" s="30"/>
      <c r="AJ88" s="30"/>
      <c r="AK88" s="30"/>
      <c r="AL88" s="15"/>
      <c r="AM88" s="15"/>
      <c r="AN88" s="15"/>
      <c r="AO88" s="15"/>
      <c r="AP88" s="15"/>
      <c r="AQ88" s="15"/>
      <c r="AR88" s="15"/>
      <c r="AS88" s="15"/>
      <c r="AT88" s="45">
        <v>61</v>
      </c>
      <c r="AU88" s="45">
        <v>11</v>
      </c>
      <c r="AV88" s="45"/>
      <c r="AW88" s="45"/>
      <c r="AX88" s="38"/>
      <c r="AY88" s="38"/>
      <c r="AZ88" s="38"/>
      <c r="BA88" s="38"/>
      <c r="BB88" s="23"/>
      <c r="BC88" s="23"/>
      <c r="BD88" s="23"/>
      <c r="BE88" s="23"/>
      <c r="BF88" s="9"/>
      <c r="BG88" s="9"/>
    </row>
    <row r="89" spans="1:59" s="16" customFormat="1">
      <c r="A89" t="s">
        <v>26</v>
      </c>
      <c r="B89" t="s">
        <v>291</v>
      </c>
      <c r="C89" t="s">
        <v>16</v>
      </c>
      <c r="D89">
        <v>60</v>
      </c>
      <c r="E89" t="s">
        <v>317</v>
      </c>
      <c r="F89">
        <v>1</v>
      </c>
      <c r="G89" t="s">
        <v>321</v>
      </c>
      <c r="H89">
        <v>38</v>
      </c>
      <c r="I89">
        <v>6</v>
      </c>
      <c r="J89">
        <v>14</v>
      </c>
      <c r="K89">
        <v>21</v>
      </c>
      <c r="L89">
        <v>0</v>
      </c>
      <c r="M89">
        <f t="shared" si="4"/>
        <v>6.5979166666666664</v>
      </c>
      <c r="N89" t="s">
        <v>434</v>
      </c>
      <c r="O89" t="s">
        <v>434</v>
      </c>
      <c r="P89" t="s">
        <v>434</v>
      </c>
      <c r="Q89" t="s">
        <v>434</v>
      </c>
      <c r="R89" t="s">
        <v>434</v>
      </c>
      <c r="S89" t="s">
        <v>434</v>
      </c>
      <c r="T89" t="s">
        <v>434</v>
      </c>
      <c r="U89">
        <v>36</v>
      </c>
      <c r="V89">
        <v>7.1023275322190704</v>
      </c>
      <c r="W89">
        <v>4.4090623293939597</v>
      </c>
      <c r="X89">
        <v>20170623</v>
      </c>
      <c r="Y89">
        <v>0.8</v>
      </c>
      <c r="Z89">
        <v>9</v>
      </c>
      <c r="AA89">
        <v>74</v>
      </c>
      <c r="AB89"/>
      <c r="AC89" s="30">
        <v>78</v>
      </c>
      <c r="AD89" s="30"/>
      <c r="AE89" s="30"/>
      <c r="AF89" s="30"/>
      <c r="AG89" s="30"/>
      <c r="AH89" s="30"/>
      <c r="AI89" s="30"/>
      <c r="AJ89" s="30"/>
      <c r="AK89" s="30"/>
      <c r="AL89" s="15"/>
      <c r="AM89" s="15"/>
      <c r="AN89" s="15"/>
      <c r="AO89" s="15"/>
      <c r="AP89" s="15"/>
      <c r="AQ89" s="15"/>
      <c r="AR89" s="15"/>
      <c r="AS89" s="15"/>
      <c r="AT89" s="45">
        <v>66</v>
      </c>
      <c r="AU89" s="45">
        <v>13</v>
      </c>
      <c r="AV89" s="45"/>
      <c r="AW89" s="45"/>
      <c r="AX89" s="38"/>
      <c r="AY89" s="38"/>
      <c r="AZ89" s="38"/>
      <c r="BA89" s="38"/>
      <c r="BB89" s="23"/>
      <c r="BC89" s="23"/>
      <c r="BD89" s="23"/>
      <c r="BE89" s="23"/>
      <c r="BF89" s="9"/>
      <c r="BG89" s="9"/>
    </row>
    <row r="90" spans="1:59" s="16" customFormat="1">
      <c r="A90" t="s">
        <v>26</v>
      </c>
      <c r="B90" t="s">
        <v>291</v>
      </c>
      <c r="C90" t="s">
        <v>16</v>
      </c>
      <c r="D90">
        <v>60</v>
      </c>
      <c r="E90" t="s">
        <v>317</v>
      </c>
      <c r="F90">
        <v>1</v>
      </c>
      <c r="G90" t="s">
        <v>321</v>
      </c>
      <c r="H90">
        <v>38</v>
      </c>
      <c r="I90">
        <v>6</v>
      </c>
      <c r="J90">
        <v>14</v>
      </c>
      <c r="K90">
        <v>21</v>
      </c>
      <c r="L90">
        <v>0</v>
      </c>
      <c r="M90">
        <f t="shared" si="4"/>
        <v>6.5979166666666664</v>
      </c>
      <c r="N90" t="s">
        <v>434</v>
      </c>
      <c r="O90" t="s">
        <v>434</v>
      </c>
      <c r="P90" t="s">
        <v>434</v>
      </c>
      <c r="Q90" t="s">
        <v>434</v>
      </c>
      <c r="R90" t="s">
        <v>434</v>
      </c>
      <c r="S90" t="s">
        <v>434</v>
      </c>
      <c r="T90" t="s">
        <v>434</v>
      </c>
      <c r="U90">
        <v>36</v>
      </c>
      <c r="V90">
        <v>7.1023275322190704</v>
      </c>
      <c r="W90">
        <v>4.4090623293939597</v>
      </c>
      <c r="X90">
        <v>20170623</v>
      </c>
      <c r="Y90">
        <v>0.8</v>
      </c>
      <c r="Z90">
        <v>9</v>
      </c>
      <c r="AA90">
        <v>74</v>
      </c>
      <c r="AB90"/>
      <c r="AC90" s="30">
        <v>78</v>
      </c>
      <c r="AD90" s="30"/>
      <c r="AE90" s="30"/>
      <c r="AF90" s="30"/>
      <c r="AG90" s="30"/>
      <c r="AH90" s="30"/>
      <c r="AI90" s="30"/>
      <c r="AJ90" s="30"/>
      <c r="AK90" s="30"/>
      <c r="AL90" s="15"/>
      <c r="AM90" s="15"/>
      <c r="AN90" s="15"/>
      <c r="AO90" s="15"/>
      <c r="AP90" s="15"/>
      <c r="AQ90" s="15"/>
      <c r="AR90" s="15"/>
      <c r="AS90" s="15"/>
      <c r="AT90" s="45">
        <v>71</v>
      </c>
      <c r="AU90" s="45">
        <v>10</v>
      </c>
      <c r="AV90" s="45"/>
      <c r="AW90" s="45"/>
      <c r="AX90" s="38"/>
      <c r="AY90" s="38"/>
      <c r="AZ90" s="38"/>
      <c r="BA90" s="38"/>
      <c r="BB90" s="23"/>
      <c r="BC90" s="23"/>
      <c r="BD90" s="23"/>
      <c r="BE90" s="23"/>
      <c r="BF90" s="9"/>
      <c r="BG90" s="9"/>
    </row>
    <row r="91" spans="1:59" s="16" customFormat="1">
      <c r="A91" t="s">
        <v>26</v>
      </c>
      <c r="B91" t="s">
        <v>291</v>
      </c>
      <c r="C91" t="s">
        <v>16</v>
      </c>
      <c r="D91">
        <v>60</v>
      </c>
      <c r="E91" t="s">
        <v>317</v>
      </c>
      <c r="F91">
        <v>1</v>
      </c>
      <c r="G91" t="s">
        <v>321</v>
      </c>
      <c r="H91">
        <v>38</v>
      </c>
      <c r="I91">
        <v>6</v>
      </c>
      <c r="J91">
        <v>14</v>
      </c>
      <c r="K91">
        <v>21</v>
      </c>
      <c r="L91">
        <v>0</v>
      </c>
      <c r="M91">
        <f t="shared" si="4"/>
        <v>6.5979166666666664</v>
      </c>
      <c r="N91" t="s">
        <v>434</v>
      </c>
      <c r="O91" t="s">
        <v>434</v>
      </c>
      <c r="P91" t="s">
        <v>434</v>
      </c>
      <c r="Q91" t="s">
        <v>434</v>
      </c>
      <c r="R91" t="s">
        <v>434</v>
      </c>
      <c r="S91" t="s">
        <v>434</v>
      </c>
      <c r="T91" t="s">
        <v>434</v>
      </c>
      <c r="U91">
        <v>36</v>
      </c>
      <c r="V91">
        <v>7.1023275322190704</v>
      </c>
      <c r="W91">
        <v>4.4090623293939597</v>
      </c>
      <c r="X91">
        <v>20170623</v>
      </c>
      <c r="Y91">
        <v>0.8</v>
      </c>
      <c r="Z91">
        <v>9</v>
      </c>
      <c r="AA91">
        <v>74</v>
      </c>
      <c r="AB91"/>
      <c r="AC91" s="30">
        <v>78</v>
      </c>
      <c r="AD91" s="30"/>
      <c r="AE91" s="30"/>
      <c r="AF91" s="30"/>
      <c r="AG91" s="30"/>
      <c r="AH91" s="30"/>
      <c r="AI91" s="30"/>
      <c r="AJ91" s="30"/>
      <c r="AK91" s="30"/>
      <c r="AL91" s="15"/>
      <c r="AM91" s="15"/>
      <c r="AN91" s="15"/>
      <c r="AO91" s="15"/>
      <c r="AP91" s="15"/>
      <c r="AQ91" s="15"/>
      <c r="AR91" s="15"/>
      <c r="AS91" s="15"/>
      <c r="AT91" s="45">
        <v>76</v>
      </c>
      <c r="AU91" s="45">
        <v>9</v>
      </c>
      <c r="AV91" s="45"/>
      <c r="AW91" s="45"/>
      <c r="AX91" s="38"/>
      <c r="AY91" s="38"/>
      <c r="AZ91" s="38"/>
      <c r="BA91" s="38"/>
      <c r="BB91" s="23"/>
      <c r="BC91" s="23"/>
      <c r="BD91" s="23"/>
      <c r="BE91" s="23"/>
      <c r="BF91" s="9"/>
      <c r="BG91" s="9"/>
    </row>
    <row r="92" spans="1:59">
      <c r="A92" t="s">
        <v>27</v>
      </c>
      <c r="B92" t="s">
        <v>292</v>
      </c>
      <c r="C92" t="s">
        <v>16</v>
      </c>
      <c r="D92">
        <v>60</v>
      </c>
      <c r="E92" t="s">
        <v>317</v>
      </c>
      <c r="F92">
        <v>0</v>
      </c>
      <c r="G92" t="s">
        <v>322</v>
      </c>
      <c r="H92">
        <v>40</v>
      </c>
      <c r="I92">
        <v>3</v>
      </c>
      <c r="J92">
        <v>16</v>
      </c>
      <c r="K92">
        <v>31</v>
      </c>
      <c r="L92">
        <v>55</v>
      </c>
      <c r="M92">
        <f>I92+J92/24+K92/(24*60)+L92/(24*60*60)</f>
        <v>3.6888310185185182</v>
      </c>
      <c r="N92" t="s">
        <v>434</v>
      </c>
      <c r="O92" t="s">
        <v>434</v>
      </c>
      <c r="P92" t="s">
        <v>434</v>
      </c>
      <c r="Q92" t="s">
        <v>434</v>
      </c>
      <c r="R92" t="s">
        <v>434</v>
      </c>
      <c r="S92" t="s">
        <v>434</v>
      </c>
      <c r="T92" t="s">
        <v>434</v>
      </c>
      <c r="U92">
        <v>26</v>
      </c>
      <c r="V92">
        <v>7.1023275322190713</v>
      </c>
      <c r="W92">
        <v>4.4090623293939624</v>
      </c>
      <c r="X92" s="5">
        <v>20170628</v>
      </c>
      <c r="Y92">
        <v>1</v>
      </c>
      <c r="Z92">
        <v>1</v>
      </c>
      <c r="AA92">
        <v>79</v>
      </c>
      <c r="AC92">
        <v>82</v>
      </c>
      <c r="AD92" s="13">
        <v>1</v>
      </c>
      <c r="AE92" s="13">
        <v>1</v>
      </c>
      <c r="AF92" s="13">
        <f>SUM(AE92:AE101)</f>
        <v>57</v>
      </c>
      <c r="AG92" s="13">
        <v>7.5880000000000001</v>
      </c>
      <c r="AH92" s="13">
        <f>AVERAGE(AG92:AG102)*((AA92-Z92)*Y92)</f>
        <v>5723.9988000000003</v>
      </c>
      <c r="AI92" s="13">
        <v>124.08499999999999</v>
      </c>
      <c r="AJ92" s="13">
        <f>AVERAGE(AI92:AI101)*((AA92-Z92)*Y92)</f>
        <v>9497.5607999999993</v>
      </c>
      <c r="AK92" s="13" t="s">
        <v>29</v>
      </c>
      <c r="AL92" s="9">
        <v>1</v>
      </c>
      <c r="AM92" s="9">
        <v>1</v>
      </c>
      <c r="AN92" s="9">
        <f>SUM(AM92:AM101)</f>
        <v>48</v>
      </c>
      <c r="AO92" s="9">
        <v>3.77</v>
      </c>
      <c r="AP92" s="9">
        <f>AVERAGE(AO92:AO100)*(AA92-Z92)*Y92</f>
        <v>3780.7553333333335</v>
      </c>
      <c r="AQ92" s="9">
        <v>161.35300000000001</v>
      </c>
      <c r="AR92" s="9">
        <f>AVERAGE(AQ92:AQ101)*(AA92-Z92)*Y92</f>
        <v>9374.3286000000007</v>
      </c>
      <c r="AS92" s="10"/>
      <c r="AU92" s="45">
        <v>0</v>
      </c>
      <c r="AV92" s="45">
        <v>0</v>
      </c>
      <c r="AW92" s="45" t="s">
        <v>385</v>
      </c>
      <c r="AY92" s="38">
        <v>0</v>
      </c>
      <c r="AZ92" s="38">
        <v>0</v>
      </c>
      <c r="BA92" s="38" t="s">
        <v>385</v>
      </c>
    </row>
    <row r="93" spans="1:59">
      <c r="A93" t="s">
        <v>27</v>
      </c>
      <c r="B93" t="s">
        <v>292</v>
      </c>
      <c r="C93" t="s">
        <v>16</v>
      </c>
      <c r="D93">
        <v>60</v>
      </c>
      <c r="E93" t="s">
        <v>317</v>
      </c>
      <c r="F93">
        <v>0</v>
      </c>
      <c r="G93" t="s">
        <v>322</v>
      </c>
      <c r="H93">
        <v>40</v>
      </c>
      <c r="I93">
        <v>3</v>
      </c>
      <c r="J93">
        <v>16</v>
      </c>
      <c r="K93">
        <v>31</v>
      </c>
      <c r="L93">
        <v>55</v>
      </c>
      <c r="M93">
        <f t="shared" ref="M93:M102" si="5">I93+J93/24+K93/(24*60)+L93/(24*60*60)</f>
        <v>3.6888310185185182</v>
      </c>
      <c r="N93" t="s">
        <v>434</v>
      </c>
      <c r="O93" t="s">
        <v>434</v>
      </c>
      <c r="P93" t="s">
        <v>434</v>
      </c>
      <c r="Q93" t="s">
        <v>434</v>
      </c>
      <c r="R93" t="s">
        <v>434</v>
      </c>
      <c r="S93" t="s">
        <v>434</v>
      </c>
      <c r="T93" t="s">
        <v>434</v>
      </c>
      <c r="U93">
        <v>26</v>
      </c>
      <c r="V93">
        <v>7.1023275322190713</v>
      </c>
      <c r="W93">
        <v>4.4090623293939624</v>
      </c>
      <c r="X93" s="5">
        <v>20170628</v>
      </c>
      <c r="Y93">
        <v>1</v>
      </c>
      <c r="Z93">
        <v>1</v>
      </c>
      <c r="AA93">
        <v>79</v>
      </c>
      <c r="AC93">
        <v>82</v>
      </c>
      <c r="AD93" s="13">
        <v>9</v>
      </c>
      <c r="AE93" s="13">
        <v>5</v>
      </c>
      <c r="AG93" s="13">
        <v>74.197000000000003</v>
      </c>
      <c r="AI93" s="13">
        <v>122.949</v>
      </c>
      <c r="AL93" s="9">
        <v>9</v>
      </c>
      <c r="AM93" s="9">
        <v>3</v>
      </c>
      <c r="AO93" s="9">
        <v>16.396999999999998</v>
      </c>
      <c r="AQ93" s="9">
        <v>149.131</v>
      </c>
      <c r="AS93" s="10"/>
    </row>
    <row r="94" spans="1:59">
      <c r="A94" t="s">
        <v>27</v>
      </c>
      <c r="B94" t="s">
        <v>292</v>
      </c>
      <c r="C94" t="s">
        <v>16</v>
      </c>
      <c r="D94">
        <v>60</v>
      </c>
      <c r="E94" t="s">
        <v>317</v>
      </c>
      <c r="F94">
        <v>0</v>
      </c>
      <c r="G94" t="s">
        <v>322</v>
      </c>
      <c r="H94">
        <v>40</v>
      </c>
      <c r="I94">
        <v>3</v>
      </c>
      <c r="J94">
        <v>16</v>
      </c>
      <c r="K94">
        <v>31</v>
      </c>
      <c r="L94">
        <v>55</v>
      </c>
      <c r="M94">
        <f t="shared" si="5"/>
        <v>3.6888310185185182</v>
      </c>
      <c r="N94" t="s">
        <v>434</v>
      </c>
      <c r="O94" t="s">
        <v>434</v>
      </c>
      <c r="P94" t="s">
        <v>434</v>
      </c>
      <c r="Q94" t="s">
        <v>434</v>
      </c>
      <c r="R94" t="s">
        <v>434</v>
      </c>
      <c r="S94" t="s">
        <v>434</v>
      </c>
      <c r="T94" t="s">
        <v>434</v>
      </c>
      <c r="U94">
        <v>26</v>
      </c>
      <c r="V94">
        <v>7.1023275322190713</v>
      </c>
      <c r="W94">
        <v>4.4090623293939624</v>
      </c>
      <c r="X94" s="5">
        <v>20170628</v>
      </c>
      <c r="Y94">
        <v>1</v>
      </c>
      <c r="Z94">
        <v>1</v>
      </c>
      <c r="AA94">
        <v>79</v>
      </c>
      <c r="AC94">
        <v>82</v>
      </c>
      <c r="AD94" s="13">
        <v>17</v>
      </c>
      <c r="AE94" s="13">
        <v>6</v>
      </c>
      <c r="AG94" s="13">
        <v>58.427999999999997</v>
      </c>
      <c r="AI94" s="13">
        <v>134.06399999999999</v>
      </c>
      <c r="AL94" s="9">
        <v>17</v>
      </c>
      <c r="AM94" s="9">
        <v>6</v>
      </c>
      <c r="AO94" s="9">
        <v>51.017000000000003</v>
      </c>
      <c r="AQ94" s="9">
        <v>143.25399999999999</v>
      </c>
      <c r="AS94" s="9" t="s">
        <v>28</v>
      </c>
    </row>
    <row r="95" spans="1:59">
      <c r="A95" t="s">
        <v>27</v>
      </c>
      <c r="B95" t="s">
        <v>292</v>
      </c>
      <c r="C95" t="s">
        <v>16</v>
      </c>
      <c r="D95">
        <v>60</v>
      </c>
      <c r="E95" t="s">
        <v>317</v>
      </c>
      <c r="F95">
        <v>0</v>
      </c>
      <c r="G95" t="s">
        <v>322</v>
      </c>
      <c r="H95">
        <v>40</v>
      </c>
      <c r="I95">
        <v>3</v>
      </c>
      <c r="J95">
        <v>16</v>
      </c>
      <c r="K95">
        <v>31</v>
      </c>
      <c r="L95">
        <v>55</v>
      </c>
      <c r="M95">
        <f t="shared" si="5"/>
        <v>3.6888310185185182</v>
      </c>
      <c r="N95" t="s">
        <v>434</v>
      </c>
      <c r="O95" t="s">
        <v>434</v>
      </c>
      <c r="P95" t="s">
        <v>434</v>
      </c>
      <c r="Q95" t="s">
        <v>434</v>
      </c>
      <c r="R95" t="s">
        <v>434</v>
      </c>
      <c r="S95" t="s">
        <v>434</v>
      </c>
      <c r="T95" t="s">
        <v>434</v>
      </c>
      <c r="U95">
        <v>26</v>
      </c>
      <c r="V95">
        <v>7.1023275322190713</v>
      </c>
      <c r="W95">
        <v>4.4090623293939624</v>
      </c>
      <c r="X95" s="5">
        <v>20170628</v>
      </c>
      <c r="Y95">
        <v>1</v>
      </c>
      <c r="Z95">
        <v>1</v>
      </c>
      <c r="AA95">
        <v>79</v>
      </c>
      <c r="AC95">
        <v>82</v>
      </c>
      <c r="AD95" s="13">
        <v>25</v>
      </c>
      <c r="AE95" s="13">
        <v>7</v>
      </c>
      <c r="AG95" s="13">
        <v>89.688999999999993</v>
      </c>
      <c r="AI95" s="13">
        <v>119.633</v>
      </c>
      <c r="AL95" s="9">
        <v>25</v>
      </c>
      <c r="AM95" s="9">
        <v>6</v>
      </c>
      <c r="AO95" s="9">
        <v>60.216999999999999</v>
      </c>
      <c r="AQ95" s="9">
        <v>109.14</v>
      </c>
      <c r="AY95" s="39"/>
      <c r="AZ95" s="39"/>
      <c r="BC95" s="24"/>
      <c r="BD95" s="24"/>
      <c r="BG95" s="10"/>
    </row>
    <row r="96" spans="1:59">
      <c r="A96" t="s">
        <v>27</v>
      </c>
      <c r="B96" t="s">
        <v>292</v>
      </c>
      <c r="C96" t="s">
        <v>16</v>
      </c>
      <c r="D96">
        <v>60</v>
      </c>
      <c r="E96" t="s">
        <v>317</v>
      </c>
      <c r="F96">
        <v>0</v>
      </c>
      <c r="G96" t="s">
        <v>322</v>
      </c>
      <c r="H96">
        <v>40</v>
      </c>
      <c r="I96">
        <v>3</v>
      </c>
      <c r="J96">
        <v>16</v>
      </c>
      <c r="K96">
        <v>31</v>
      </c>
      <c r="L96">
        <v>55</v>
      </c>
      <c r="M96">
        <f t="shared" si="5"/>
        <v>3.6888310185185182</v>
      </c>
      <c r="N96" t="s">
        <v>434</v>
      </c>
      <c r="O96" t="s">
        <v>434</v>
      </c>
      <c r="P96" t="s">
        <v>434</v>
      </c>
      <c r="Q96" t="s">
        <v>434</v>
      </c>
      <c r="R96" t="s">
        <v>434</v>
      </c>
      <c r="S96" t="s">
        <v>434</v>
      </c>
      <c r="T96" t="s">
        <v>434</v>
      </c>
      <c r="U96">
        <v>26</v>
      </c>
      <c r="V96">
        <v>7.1023275322190713</v>
      </c>
      <c r="W96">
        <v>4.4090623293939624</v>
      </c>
      <c r="X96" s="5">
        <v>20170628</v>
      </c>
      <c r="Y96">
        <v>1</v>
      </c>
      <c r="Z96">
        <v>1</v>
      </c>
      <c r="AA96">
        <v>79</v>
      </c>
      <c r="AC96">
        <v>82</v>
      </c>
      <c r="AD96" s="13">
        <v>33</v>
      </c>
      <c r="AE96" s="13">
        <v>7</v>
      </c>
      <c r="AG96" s="13">
        <v>135.82900000000001</v>
      </c>
      <c r="AI96" s="13">
        <v>135.51499999999999</v>
      </c>
      <c r="AL96" s="9">
        <v>33</v>
      </c>
      <c r="AM96" s="9">
        <v>9</v>
      </c>
      <c r="AO96" s="9">
        <v>101.004</v>
      </c>
      <c r="AQ96" s="9">
        <v>104.39700000000001</v>
      </c>
      <c r="AX96" s="39"/>
      <c r="AY96" s="39"/>
      <c r="AZ96" s="39"/>
      <c r="BB96" s="24"/>
      <c r="BC96" s="24"/>
      <c r="BD96" s="24"/>
      <c r="BF96" s="10"/>
      <c r="BG96" s="10"/>
    </row>
    <row r="97" spans="1:59">
      <c r="A97" t="s">
        <v>27</v>
      </c>
      <c r="B97" t="s">
        <v>292</v>
      </c>
      <c r="C97" t="s">
        <v>16</v>
      </c>
      <c r="D97">
        <v>60</v>
      </c>
      <c r="E97" t="s">
        <v>317</v>
      </c>
      <c r="F97">
        <v>0</v>
      </c>
      <c r="G97" t="s">
        <v>322</v>
      </c>
      <c r="H97">
        <v>40</v>
      </c>
      <c r="I97">
        <v>3</v>
      </c>
      <c r="J97">
        <v>16</v>
      </c>
      <c r="K97">
        <v>31</v>
      </c>
      <c r="L97">
        <v>55</v>
      </c>
      <c r="M97">
        <f t="shared" si="5"/>
        <v>3.6888310185185182</v>
      </c>
      <c r="N97" t="s">
        <v>434</v>
      </c>
      <c r="O97" t="s">
        <v>434</v>
      </c>
      <c r="P97" t="s">
        <v>434</v>
      </c>
      <c r="Q97" t="s">
        <v>434</v>
      </c>
      <c r="R97" t="s">
        <v>434</v>
      </c>
      <c r="S97" t="s">
        <v>434</v>
      </c>
      <c r="T97" t="s">
        <v>434</v>
      </c>
      <c r="U97">
        <v>26</v>
      </c>
      <c r="V97">
        <v>7.1023275322190713</v>
      </c>
      <c r="W97">
        <v>4.4090623293939624</v>
      </c>
      <c r="X97" s="5">
        <v>20170628</v>
      </c>
      <c r="Y97">
        <v>1</v>
      </c>
      <c r="Z97">
        <v>1</v>
      </c>
      <c r="AA97">
        <v>79</v>
      </c>
      <c r="AC97">
        <v>82</v>
      </c>
      <c r="AD97" s="13">
        <v>41</v>
      </c>
      <c r="AE97" s="13">
        <v>11</v>
      </c>
      <c r="AG97" s="13">
        <v>107.289</v>
      </c>
      <c r="AI97" s="13">
        <v>132.35300000000001</v>
      </c>
      <c r="AL97" s="9">
        <v>41</v>
      </c>
      <c r="AM97" s="9">
        <v>10</v>
      </c>
      <c r="AO97" s="9">
        <v>86.960999999999999</v>
      </c>
      <c r="AQ97" s="9">
        <v>113.854</v>
      </c>
      <c r="AX97" s="39"/>
      <c r="AY97" s="39"/>
      <c r="AZ97" s="39"/>
      <c r="BB97" s="24"/>
      <c r="BC97" s="24"/>
      <c r="BD97" s="24"/>
      <c r="BF97" s="10"/>
      <c r="BG97" s="10"/>
    </row>
    <row r="98" spans="1:59">
      <c r="A98" t="s">
        <v>27</v>
      </c>
      <c r="B98" t="s">
        <v>292</v>
      </c>
      <c r="C98" t="s">
        <v>16</v>
      </c>
      <c r="D98">
        <v>60</v>
      </c>
      <c r="E98" t="s">
        <v>317</v>
      </c>
      <c r="F98">
        <v>0</v>
      </c>
      <c r="G98" t="s">
        <v>322</v>
      </c>
      <c r="H98">
        <v>40</v>
      </c>
      <c r="I98">
        <v>3</v>
      </c>
      <c r="J98">
        <v>16</v>
      </c>
      <c r="K98">
        <v>31</v>
      </c>
      <c r="L98">
        <v>55</v>
      </c>
      <c r="M98">
        <f t="shared" si="5"/>
        <v>3.6888310185185182</v>
      </c>
      <c r="N98" t="s">
        <v>434</v>
      </c>
      <c r="O98" t="s">
        <v>434</v>
      </c>
      <c r="P98" t="s">
        <v>434</v>
      </c>
      <c r="Q98" t="s">
        <v>434</v>
      </c>
      <c r="R98" t="s">
        <v>434</v>
      </c>
      <c r="S98" t="s">
        <v>434</v>
      </c>
      <c r="T98" t="s">
        <v>434</v>
      </c>
      <c r="U98">
        <v>26</v>
      </c>
      <c r="V98">
        <v>7.1023275322190713</v>
      </c>
      <c r="W98">
        <v>4.4090623293939624</v>
      </c>
      <c r="X98" s="5">
        <v>20170628</v>
      </c>
      <c r="Y98">
        <v>1</v>
      </c>
      <c r="Z98">
        <v>1</v>
      </c>
      <c r="AA98">
        <v>79</v>
      </c>
      <c r="AC98">
        <v>82</v>
      </c>
      <c r="AD98" s="13">
        <v>49</v>
      </c>
      <c r="AE98" s="13">
        <v>9</v>
      </c>
      <c r="AG98" s="13">
        <v>89.055000000000007</v>
      </c>
      <c r="AI98" s="13">
        <v>120.61199999999999</v>
      </c>
      <c r="AL98" s="9">
        <v>49</v>
      </c>
      <c r="AM98" s="9">
        <v>8</v>
      </c>
      <c r="AO98" s="9">
        <v>69.486999999999995</v>
      </c>
      <c r="AQ98" s="9">
        <v>114.577</v>
      </c>
      <c r="AX98" s="39"/>
      <c r="BB98" s="24"/>
      <c r="BF98" s="10"/>
    </row>
    <row r="99" spans="1:59">
      <c r="A99" t="s">
        <v>27</v>
      </c>
      <c r="B99" t="s">
        <v>292</v>
      </c>
      <c r="C99" t="s">
        <v>16</v>
      </c>
      <c r="D99">
        <v>60</v>
      </c>
      <c r="E99" t="s">
        <v>317</v>
      </c>
      <c r="F99">
        <v>0</v>
      </c>
      <c r="G99" t="s">
        <v>322</v>
      </c>
      <c r="H99">
        <v>40</v>
      </c>
      <c r="I99">
        <v>3</v>
      </c>
      <c r="J99">
        <v>16</v>
      </c>
      <c r="K99">
        <v>31</v>
      </c>
      <c r="L99">
        <v>55</v>
      </c>
      <c r="M99">
        <f t="shared" si="5"/>
        <v>3.6888310185185182</v>
      </c>
      <c r="N99" t="s">
        <v>434</v>
      </c>
      <c r="O99" t="s">
        <v>434</v>
      </c>
      <c r="P99" t="s">
        <v>434</v>
      </c>
      <c r="Q99" t="s">
        <v>434</v>
      </c>
      <c r="R99" t="s">
        <v>434</v>
      </c>
      <c r="S99" t="s">
        <v>434</v>
      </c>
      <c r="T99" t="s">
        <v>434</v>
      </c>
      <c r="U99">
        <v>26</v>
      </c>
      <c r="V99">
        <v>7.1023275322190713</v>
      </c>
      <c r="W99">
        <v>4.4090623293939624</v>
      </c>
      <c r="X99" s="5">
        <v>20170628</v>
      </c>
      <c r="Y99">
        <v>1</v>
      </c>
      <c r="Z99">
        <v>1</v>
      </c>
      <c r="AA99">
        <v>79</v>
      </c>
      <c r="AC99">
        <v>82</v>
      </c>
      <c r="AD99" s="13">
        <v>57</v>
      </c>
      <c r="AE99" s="13">
        <v>6</v>
      </c>
      <c r="AG99" s="13">
        <v>84.44</v>
      </c>
      <c r="AI99" s="13">
        <v>124.179</v>
      </c>
      <c r="AL99" s="9">
        <v>57</v>
      </c>
      <c r="AM99" s="9">
        <v>4</v>
      </c>
      <c r="AO99" s="9">
        <v>44.722000000000001</v>
      </c>
      <c r="AQ99" s="9">
        <v>122.313</v>
      </c>
    </row>
    <row r="100" spans="1:59">
      <c r="A100" t="s">
        <v>27</v>
      </c>
      <c r="B100" t="s">
        <v>292</v>
      </c>
      <c r="C100" t="s">
        <v>16</v>
      </c>
      <c r="D100">
        <v>60</v>
      </c>
      <c r="E100" t="s">
        <v>317</v>
      </c>
      <c r="F100">
        <v>0</v>
      </c>
      <c r="G100" t="s">
        <v>322</v>
      </c>
      <c r="H100">
        <v>40</v>
      </c>
      <c r="I100">
        <v>3</v>
      </c>
      <c r="J100">
        <v>16</v>
      </c>
      <c r="K100">
        <v>31</v>
      </c>
      <c r="L100">
        <v>55</v>
      </c>
      <c r="M100">
        <f t="shared" si="5"/>
        <v>3.6888310185185182</v>
      </c>
      <c r="N100" t="s">
        <v>434</v>
      </c>
      <c r="O100" t="s">
        <v>434</v>
      </c>
      <c r="P100" t="s">
        <v>434</v>
      </c>
      <c r="Q100" t="s">
        <v>434</v>
      </c>
      <c r="R100" t="s">
        <v>434</v>
      </c>
      <c r="S100" t="s">
        <v>434</v>
      </c>
      <c r="T100" t="s">
        <v>434</v>
      </c>
      <c r="U100">
        <v>26</v>
      </c>
      <c r="V100">
        <v>7.1023275322190713</v>
      </c>
      <c r="W100">
        <v>4.4090623293939624</v>
      </c>
      <c r="X100" s="5">
        <v>20170628</v>
      </c>
      <c r="Y100">
        <v>1</v>
      </c>
      <c r="Z100">
        <v>1</v>
      </c>
      <c r="AA100">
        <v>79</v>
      </c>
      <c r="AC100">
        <v>82</v>
      </c>
      <c r="AD100" s="13">
        <v>65</v>
      </c>
      <c r="AE100" s="13">
        <v>4</v>
      </c>
      <c r="AG100" s="13">
        <v>72.805999999999997</v>
      </c>
      <c r="AI100" s="13">
        <v>107.911</v>
      </c>
      <c r="AL100" s="9">
        <v>65</v>
      </c>
      <c r="AM100" s="9">
        <v>1</v>
      </c>
      <c r="AO100" s="9">
        <v>2.6659999999999999</v>
      </c>
      <c r="AQ100" s="9">
        <v>92.525000000000006</v>
      </c>
    </row>
    <row r="101" spans="1:59">
      <c r="A101" t="s">
        <v>27</v>
      </c>
      <c r="B101" t="s">
        <v>292</v>
      </c>
      <c r="C101" t="s">
        <v>16</v>
      </c>
      <c r="D101">
        <v>60</v>
      </c>
      <c r="E101" t="s">
        <v>317</v>
      </c>
      <c r="F101">
        <v>0</v>
      </c>
      <c r="G101" t="s">
        <v>322</v>
      </c>
      <c r="H101">
        <v>40</v>
      </c>
      <c r="I101">
        <v>3</v>
      </c>
      <c r="J101">
        <v>16</v>
      </c>
      <c r="K101">
        <v>31</v>
      </c>
      <c r="L101">
        <v>55</v>
      </c>
      <c r="M101">
        <f t="shared" si="5"/>
        <v>3.6888310185185182</v>
      </c>
      <c r="N101" t="s">
        <v>434</v>
      </c>
      <c r="O101" t="s">
        <v>434</v>
      </c>
      <c r="P101" t="s">
        <v>434</v>
      </c>
      <c r="Q101" t="s">
        <v>434</v>
      </c>
      <c r="R101" t="s">
        <v>434</v>
      </c>
      <c r="S101" t="s">
        <v>434</v>
      </c>
      <c r="T101" t="s">
        <v>434</v>
      </c>
      <c r="U101">
        <v>26</v>
      </c>
      <c r="V101">
        <v>7.1023275322190713</v>
      </c>
      <c r="W101">
        <v>4.4090623293939624</v>
      </c>
      <c r="X101" s="5">
        <v>20170628</v>
      </c>
      <c r="Y101">
        <v>1</v>
      </c>
      <c r="Z101">
        <v>1</v>
      </c>
      <c r="AA101">
        <v>79</v>
      </c>
      <c r="AC101">
        <v>82</v>
      </c>
      <c r="AD101" s="13">
        <v>73</v>
      </c>
      <c r="AE101" s="13">
        <v>1</v>
      </c>
      <c r="AG101" s="13">
        <v>14.525</v>
      </c>
      <c r="AI101" s="13">
        <v>96.334999999999994</v>
      </c>
      <c r="AL101" s="9">
        <v>73</v>
      </c>
      <c r="AM101" s="9">
        <v>0</v>
      </c>
      <c r="AO101" s="9">
        <v>0</v>
      </c>
      <c r="AQ101" s="9">
        <v>91.293000000000006</v>
      </c>
    </row>
    <row r="102" spans="1:59">
      <c r="A102" t="s">
        <v>27</v>
      </c>
      <c r="B102" t="s">
        <v>292</v>
      </c>
      <c r="C102" t="s">
        <v>16</v>
      </c>
      <c r="D102">
        <v>60</v>
      </c>
      <c r="E102" t="s">
        <v>317</v>
      </c>
      <c r="F102">
        <v>0</v>
      </c>
      <c r="G102" t="s">
        <v>322</v>
      </c>
      <c r="H102">
        <v>40</v>
      </c>
      <c r="I102">
        <v>3</v>
      </c>
      <c r="J102">
        <v>16</v>
      </c>
      <c r="K102">
        <v>31</v>
      </c>
      <c r="L102">
        <v>55</v>
      </c>
      <c r="M102">
        <f t="shared" si="5"/>
        <v>3.6888310185185182</v>
      </c>
      <c r="N102" t="s">
        <v>434</v>
      </c>
      <c r="O102" t="s">
        <v>434</v>
      </c>
      <c r="P102" t="s">
        <v>434</v>
      </c>
      <c r="Q102" t="s">
        <v>434</v>
      </c>
      <c r="R102" t="s">
        <v>434</v>
      </c>
      <c r="S102" t="s">
        <v>434</v>
      </c>
      <c r="T102" t="s">
        <v>434</v>
      </c>
      <c r="U102">
        <v>26</v>
      </c>
      <c r="V102">
        <v>7.1023275322190713</v>
      </c>
      <c r="W102">
        <v>4.4090623293939624</v>
      </c>
      <c r="X102" s="5">
        <v>20170628</v>
      </c>
      <c r="Y102">
        <v>1</v>
      </c>
      <c r="Z102">
        <v>1</v>
      </c>
      <c r="AA102">
        <v>79</v>
      </c>
      <c r="AC102">
        <v>82</v>
      </c>
    </row>
    <row r="103" spans="1:59">
      <c r="A103" s="3" t="s">
        <v>30</v>
      </c>
      <c r="B103" s="8" t="s">
        <v>293</v>
      </c>
      <c r="C103" s="3" t="s">
        <v>22</v>
      </c>
      <c r="D103">
        <v>60</v>
      </c>
      <c r="E103" t="s">
        <v>317</v>
      </c>
      <c r="F103">
        <v>0</v>
      </c>
      <c r="G103" t="s">
        <v>322</v>
      </c>
      <c r="H103" s="3">
        <v>43</v>
      </c>
      <c r="I103" s="3">
        <v>3</v>
      </c>
      <c r="J103" s="3">
        <v>17</v>
      </c>
      <c r="K103" s="3">
        <v>7</v>
      </c>
      <c r="L103" s="3">
        <v>27</v>
      </c>
      <c r="M103">
        <f t="shared" ref="M103:M118" si="6">I103+J103/24+K103/(24*60)+L103/(24*60*60)</f>
        <v>3.7135069444444446</v>
      </c>
      <c r="N103" t="s">
        <v>434</v>
      </c>
      <c r="O103" t="s">
        <v>434</v>
      </c>
      <c r="P103" t="s">
        <v>434</v>
      </c>
      <c r="Q103" t="s">
        <v>434</v>
      </c>
      <c r="R103" t="s">
        <v>434</v>
      </c>
      <c r="S103" t="s">
        <v>434</v>
      </c>
      <c r="T103" t="s">
        <v>434</v>
      </c>
      <c r="U103" s="3">
        <v>26</v>
      </c>
      <c r="V103">
        <v>7.1023275322190713</v>
      </c>
      <c r="W103">
        <v>4.4090623293939624</v>
      </c>
      <c r="X103" s="5">
        <v>20170628</v>
      </c>
      <c r="Y103" s="3">
        <v>1</v>
      </c>
      <c r="Z103" s="3">
        <v>14</v>
      </c>
      <c r="AA103" s="3">
        <v>22</v>
      </c>
      <c r="AB103" s="3"/>
      <c r="AC103" s="3">
        <v>51</v>
      </c>
      <c r="AK103" s="13" t="s">
        <v>31</v>
      </c>
      <c r="AL103" s="11">
        <v>14</v>
      </c>
      <c r="AM103" s="11">
        <v>2</v>
      </c>
      <c r="AN103" s="11">
        <f>SUM(AM103:AM104)</f>
        <v>5</v>
      </c>
      <c r="AO103" s="11">
        <v>8.1359999999999992</v>
      </c>
      <c r="AP103" s="9">
        <f>AVERAGE(AO103:AO104)*(AA103-Z103)*Y103</f>
        <v>111.916</v>
      </c>
      <c r="AQ103" s="11">
        <v>50.235999999999997</v>
      </c>
      <c r="AR103" s="9">
        <f>AVERAGE(AQ103:AQ104)*(AA103-Z103)*Y103</f>
        <v>397.66800000000001</v>
      </c>
      <c r="AU103" s="45">
        <v>0</v>
      </c>
      <c r="AV103" s="45">
        <v>0</v>
      </c>
      <c r="AW103" s="45" t="s">
        <v>422</v>
      </c>
      <c r="AY103" s="38">
        <v>0</v>
      </c>
      <c r="AZ103" s="38">
        <v>0</v>
      </c>
      <c r="BA103" s="38" t="s">
        <v>385</v>
      </c>
    </row>
    <row r="104" spans="1:59">
      <c r="A104" s="3" t="s">
        <v>30</v>
      </c>
      <c r="B104" s="8" t="s">
        <v>293</v>
      </c>
      <c r="C104" s="3" t="s">
        <v>22</v>
      </c>
      <c r="D104">
        <v>60</v>
      </c>
      <c r="E104" t="s">
        <v>317</v>
      </c>
      <c r="F104">
        <v>0</v>
      </c>
      <c r="G104" t="s">
        <v>322</v>
      </c>
      <c r="H104" s="3">
        <v>43</v>
      </c>
      <c r="I104" s="3">
        <v>3</v>
      </c>
      <c r="J104" s="3">
        <v>17</v>
      </c>
      <c r="K104" s="3">
        <v>7</v>
      </c>
      <c r="L104" s="3">
        <v>27</v>
      </c>
      <c r="M104">
        <f t="shared" si="6"/>
        <v>3.7135069444444446</v>
      </c>
      <c r="N104" t="s">
        <v>434</v>
      </c>
      <c r="O104" t="s">
        <v>434</v>
      </c>
      <c r="P104" t="s">
        <v>434</v>
      </c>
      <c r="Q104" t="s">
        <v>434</v>
      </c>
      <c r="R104" t="s">
        <v>434</v>
      </c>
      <c r="S104" t="s">
        <v>434</v>
      </c>
      <c r="T104" t="s">
        <v>434</v>
      </c>
      <c r="U104" s="3">
        <v>26</v>
      </c>
      <c r="V104">
        <v>7.1023275322190713</v>
      </c>
      <c r="W104">
        <v>4.4090623293939624</v>
      </c>
      <c r="X104" s="5">
        <v>20170628</v>
      </c>
      <c r="Y104" s="3">
        <v>1</v>
      </c>
      <c r="Z104" s="3">
        <v>14</v>
      </c>
      <c r="AA104" s="3">
        <v>22</v>
      </c>
      <c r="AB104" s="3"/>
      <c r="AC104" s="3">
        <v>51</v>
      </c>
      <c r="AL104" s="11">
        <v>22</v>
      </c>
      <c r="AM104" s="11">
        <v>3</v>
      </c>
      <c r="AN104" s="11"/>
      <c r="AO104" s="11">
        <v>19.843</v>
      </c>
      <c r="AP104" s="11"/>
      <c r="AQ104" s="11">
        <v>49.180999999999997</v>
      </c>
      <c r="AR104" s="11"/>
    </row>
    <row r="105" spans="1:59">
      <c r="A105" s="2" t="s">
        <v>32</v>
      </c>
      <c r="B105" t="s">
        <v>293</v>
      </c>
      <c r="C105" t="s">
        <v>16</v>
      </c>
      <c r="D105">
        <v>60</v>
      </c>
      <c r="E105" t="s">
        <v>317</v>
      </c>
      <c r="F105">
        <v>0</v>
      </c>
      <c r="G105" t="s">
        <v>322</v>
      </c>
      <c r="H105" s="6">
        <v>43</v>
      </c>
      <c r="I105" s="6">
        <v>3</v>
      </c>
      <c r="J105" s="6">
        <v>17</v>
      </c>
      <c r="K105" s="6">
        <v>7</v>
      </c>
      <c r="L105" s="6">
        <v>27</v>
      </c>
      <c r="M105" s="4">
        <f t="shared" si="6"/>
        <v>3.7135069444444446</v>
      </c>
      <c r="N105" t="s">
        <v>434</v>
      </c>
      <c r="O105" t="s">
        <v>434</v>
      </c>
      <c r="P105" t="s">
        <v>434</v>
      </c>
      <c r="Q105" t="s">
        <v>434</v>
      </c>
      <c r="R105" t="s">
        <v>434</v>
      </c>
      <c r="S105" t="s">
        <v>434</v>
      </c>
      <c r="T105" t="s">
        <v>434</v>
      </c>
      <c r="U105" s="6">
        <v>26</v>
      </c>
      <c r="V105">
        <v>7.1023275322190713</v>
      </c>
      <c r="W105">
        <v>4.4090623293939624</v>
      </c>
      <c r="X105" s="5">
        <v>20170628</v>
      </c>
      <c r="Y105">
        <v>1</v>
      </c>
      <c r="Z105">
        <v>1</v>
      </c>
      <c r="AA105">
        <v>15</v>
      </c>
      <c r="AC105">
        <v>25</v>
      </c>
      <c r="AD105" s="13">
        <v>1</v>
      </c>
      <c r="AE105" s="13">
        <v>4</v>
      </c>
      <c r="AF105" s="13">
        <f>SUM(AE105:AE106)</f>
        <v>9</v>
      </c>
      <c r="AG105" s="13">
        <v>32.234000000000002</v>
      </c>
      <c r="AH105" s="13">
        <f>AVERAGE(AG105:AG107)*((AA105-Z105)*Y105)</f>
        <v>586.94999999999993</v>
      </c>
      <c r="AI105" s="13">
        <v>43.31</v>
      </c>
      <c r="AJ105" s="13">
        <f>AVERAGE(AI105:AI107)*((AA105-Z105)*Y105)</f>
        <v>802.45900000000006</v>
      </c>
      <c r="AK105" s="13" t="s">
        <v>34</v>
      </c>
      <c r="AL105" s="9">
        <v>1</v>
      </c>
      <c r="AM105" s="9">
        <v>2</v>
      </c>
      <c r="AN105" s="9">
        <f>SUM(AM105:AM106)</f>
        <v>7</v>
      </c>
      <c r="AO105" s="9">
        <v>17.966000000000001</v>
      </c>
      <c r="AP105" s="9">
        <f>AVERAGE(AO105:AO106)*(AA105-Z105)*Y105</f>
        <v>422.91899999999998</v>
      </c>
      <c r="AQ105" s="22" t="s">
        <v>33</v>
      </c>
      <c r="AR105" s="9">
        <f>AVERAGE(AQ106)*(AA105-Z105)*Y105</f>
        <v>947.8098</v>
      </c>
      <c r="AS105" s="11"/>
      <c r="AT105" s="45">
        <v>1</v>
      </c>
      <c r="AU105" s="45">
        <v>6</v>
      </c>
      <c r="AV105" s="45">
        <v>16</v>
      </c>
      <c r="AY105" s="38">
        <v>0</v>
      </c>
      <c r="AZ105" s="38">
        <v>0</v>
      </c>
      <c r="BA105" s="38" t="s">
        <v>385</v>
      </c>
    </row>
    <row r="106" spans="1:59">
      <c r="A106" s="2" t="s">
        <v>32</v>
      </c>
      <c r="B106" t="s">
        <v>293</v>
      </c>
      <c r="C106" t="s">
        <v>16</v>
      </c>
      <c r="D106">
        <v>60</v>
      </c>
      <c r="E106" t="s">
        <v>317</v>
      </c>
      <c r="F106">
        <v>0</v>
      </c>
      <c r="G106" t="s">
        <v>322</v>
      </c>
      <c r="H106" s="6">
        <v>43</v>
      </c>
      <c r="I106" s="6">
        <v>3</v>
      </c>
      <c r="J106" s="6">
        <v>17</v>
      </c>
      <c r="K106" s="6">
        <v>7</v>
      </c>
      <c r="L106" s="6">
        <v>27</v>
      </c>
      <c r="M106" s="4">
        <f t="shared" si="6"/>
        <v>3.7135069444444446</v>
      </c>
      <c r="N106" t="s">
        <v>434</v>
      </c>
      <c r="O106" t="s">
        <v>434</v>
      </c>
      <c r="P106" t="s">
        <v>434</v>
      </c>
      <c r="Q106" t="s">
        <v>434</v>
      </c>
      <c r="R106" t="s">
        <v>434</v>
      </c>
      <c r="S106" t="s">
        <v>434</v>
      </c>
      <c r="T106" t="s">
        <v>434</v>
      </c>
      <c r="U106" s="6">
        <v>26</v>
      </c>
      <c r="V106">
        <v>7.1023275322190713</v>
      </c>
      <c r="W106">
        <v>4.4090623293939624</v>
      </c>
      <c r="X106" s="5">
        <v>20170628</v>
      </c>
      <c r="Y106">
        <v>1</v>
      </c>
      <c r="Z106">
        <v>1</v>
      </c>
      <c r="AA106">
        <v>15</v>
      </c>
      <c r="AC106">
        <v>25</v>
      </c>
      <c r="AD106" s="13">
        <v>9</v>
      </c>
      <c r="AE106" s="13">
        <v>5</v>
      </c>
      <c r="AG106" s="13">
        <v>51.616</v>
      </c>
      <c r="AI106" s="13">
        <v>71.326999999999998</v>
      </c>
      <c r="AL106" s="9">
        <v>9</v>
      </c>
      <c r="AM106" s="9">
        <v>5</v>
      </c>
      <c r="AO106" s="9">
        <v>42.451000000000001</v>
      </c>
      <c r="AQ106" s="9">
        <v>67.700699999999998</v>
      </c>
      <c r="AS106" s="11"/>
      <c r="AT106" s="45">
        <v>5</v>
      </c>
      <c r="AU106" s="45">
        <v>6</v>
      </c>
    </row>
    <row r="107" spans="1:59">
      <c r="A107" s="2" t="s">
        <v>32</v>
      </c>
      <c r="B107" t="s">
        <v>293</v>
      </c>
      <c r="C107" t="s">
        <v>16</v>
      </c>
      <c r="D107">
        <v>60</v>
      </c>
      <c r="E107" t="s">
        <v>317</v>
      </c>
      <c r="F107">
        <v>0</v>
      </c>
      <c r="G107" t="s">
        <v>322</v>
      </c>
      <c r="H107" s="6">
        <v>43</v>
      </c>
      <c r="I107" s="6">
        <v>3</v>
      </c>
      <c r="J107" s="6">
        <v>17</v>
      </c>
      <c r="K107" s="6">
        <v>7</v>
      </c>
      <c r="L107" s="6">
        <v>27</v>
      </c>
      <c r="M107" s="4">
        <f t="shared" si="6"/>
        <v>3.7135069444444446</v>
      </c>
      <c r="N107" t="s">
        <v>434</v>
      </c>
      <c r="O107" t="s">
        <v>434</v>
      </c>
      <c r="P107" t="s">
        <v>434</v>
      </c>
      <c r="Q107" t="s">
        <v>434</v>
      </c>
      <c r="R107" t="s">
        <v>434</v>
      </c>
      <c r="S107" t="s">
        <v>434</v>
      </c>
      <c r="T107" t="s">
        <v>434</v>
      </c>
      <c r="U107" s="6">
        <v>26</v>
      </c>
      <c r="V107">
        <v>7.1023275322190713</v>
      </c>
      <c r="W107">
        <v>4.4090623293939624</v>
      </c>
      <c r="X107" s="5">
        <v>20170628</v>
      </c>
      <c r="Y107">
        <v>1</v>
      </c>
      <c r="Z107">
        <v>1</v>
      </c>
      <c r="AA107">
        <v>15</v>
      </c>
      <c r="AC107">
        <v>25</v>
      </c>
      <c r="AT107" s="45">
        <v>9</v>
      </c>
      <c r="AU107" s="45">
        <v>4</v>
      </c>
    </row>
    <row r="108" spans="1:59">
      <c r="A108" s="2" t="s">
        <v>32</v>
      </c>
      <c r="B108" t="s">
        <v>293</v>
      </c>
      <c r="C108" t="s">
        <v>16</v>
      </c>
      <c r="D108">
        <v>60</v>
      </c>
      <c r="E108" t="s">
        <v>317</v>
      </c>
      <c r="F108">
        <v>0</v>
      </c>
      <c r="G108" t="s">
        <v>322</v>
      </c>
      <c r="H108" s="6">
        <v>43</v>
      </c>
      <c r="I108" s="6">
        <v>3</v>
      </c>
      <c r="J108" s="6">
        <v>17</v>
      </c>
      <c r="K108" s="6">
        <v>7</v>
      </c>
      <c r="L108" s="6">
        <v>27</v>
      </c>
      <c r="M108" s="4">
        <f t="shared" si="6"/>
        <v>3.7135069444444446</v>
      </c>
      <c r="N108" t="s">
        <v>434</v>
      </c>
      <c r="O108" t="s">
        <v>434</v>
      </c>
      <c r="P108" t="s">
        <v>434</v>
      </c>
      <c r="Q108" t="s">
        <v>434</v>
      </c>
      <c r="R108" t="s">
        <v>434</v>
      </c>
      <c r="S108" t="s">
        <v>434</v>
      </c>
      <c r="T108" t="s">
        <v>434</v>
      </c>
      <c r="U108" s="6">
        <v>26</v>
      </c>
      <c r="V108">
        <v>7.1023275322190713</v>
      </c>
      <c r="W108">
        <v>4.4090623293939624</v>
      </c>
      <c r="X108" s="5">
        <v>20170628</v>
      </c>
      <c r="Y108">
        <v>1</v>
      </c>
      <c r="Z108">
        <v>1</v>
      </c>
      <c r="AA108">
        <v>12</v>
      </c>
      <c r="AC108">
        <v>25</v>
      </c>
      <c r="AD108" s="13">
        <v>1</v>
      </c>
      <c r="AE108" s="13">
        <v>4</v>
      </c>
      <c r="AF108" s="13">
        <f>SUM(AE108:AE109)</f>
        <v>7</v>
      </c>
      <c r="AG108" s="13">
        <v>61.584000000000003</v>
      </c>
      <c r="AH108" s="13">
        <f>AVERAGE(AG108:AG110)*((AA108-Z108)*Y108)</f>
        <v>582.68650000000002</v>
      </c>
      <c r="AI108" s="13">
        <v>86.731999999999999</v>
      </c>
      <c r="AJ108" s="13">
        <f>AVERAGE(AI108:AI110)*((AA108-Z108)*Y108)</f>
        <v>913.27500000000009</v>
      </c>
      <c r="AL108" s="9">
        <v>1</v>
      </c>
      <c r="AM108" s="9">
        <v>3</v>
      </c>
      <c r="AN108" s="9">
        <f>SUM(AM108:AM110)</f>
        <v>5</v>
      </c>
      <c r="AO108" s="9">
        <v>24.032</v>
      </c>
      <c r="AP108" s="9">
        <f>AVERAGE(AO108:AO109)*(AA108-Z108)*Y108</f>
        <v>218.405</v>
      </c>
      <c r="AQ108" s="9">
        <v>83.768000000000001</v>
      </c>
      <c r="AR108" s="9">
        <f>AVERAGE(AQ108:AQ109)*(AA108-Z108)*Y108</f>
        <v>959.72799999999984</v>
      </c>
      <c r="AY108" s="38">
        <v>0</v>
      </c>
      <c r="AZ108" s="38">
        <v>0</v>
      </c>
      <c r="BA108" s="38" t="s">
        <v>385</v>
      </c>
    </row>
    <row r="109" spans="1:59">
      <c r="A109" s="2" t="s">
        <v>32</v>
      </c>
      <c r="B109" t="s">
        <v>293</v>
      </c>
      <c r="C109" t="s">
        <v>16</v>
      </c>
      <c r="D109">
        <v>60</v>
      </c>
      <c r="E109" t="s">
        <v>317</v>
      </c>
      <c r="F109">
        <v>0</v>
      </c>
      <c r="G109" t="s">
        <v>322</v>
      </c>
      <c r="H109" s="6">
        <v>43</v>
      </c>
      <c r="I109" s="6">
        <v>3</v>
      </c>
      <c r="J109" s="6">
        <v>17</v>
      </c>
      <c r="K109" s="6">
        <v>7</v>
      </c>
      <c r="L109" s="6">
        <v>27</v>
      </c>
      <c r="M109" s="4">
        <f t="shared" si="6"/>
        <v>3.7135069444444446</v>
      </c>
      <c r="N109" t="s">
        <v>434</v>
      </c>
      <c r="O109" t="s">
        <v>434</v>
      </c>
      <c r="P109" t="s">
        <v>434</v>
      </c>
      <c r="Q109" t="s">
        <v>434</v>
      </c>
      <c r="R109" t="s">
        <v>434</v>
      </c>
      <c r="S109" t="s">
        <v>434</v>
      </c>
      <c r="T109" t="s">
        <v>434</v>
      </c>
      <c r="U109" s="6">
        <v>26</v>
      </c>
      <c r="V109">
        <v>7.1023275322190713</v>
      </c>
      <c r="W109">
        <v>4.4090623293939624</v>
      </c>
      <c r="X109" s="5">
        <v>20170628</v>
      </c>
      <c r="Y109">
        <v>1</v>
      </c>
      <c r="Z109">
        <v>1</v>
      </c>
      <c r="AA109">
        <v>12</v>
      </c>
      <c r="AC109">
        <v>25</v>
      </c>
      <c r="AD109" s="13">
        <v>9</v>
      </c>
      <c r="AE109" s="13">
        <v>3</v>
      </c>
      <c r="AG109" s="13">
        <v>44.359000000000002</v>
      </c>
      <c r="AI109" s="13">
        <v>79.317999999999998</v>
      </c>
      <c r="AL109" s="9">
        <v>9</v>
      </c>
      <c r="AM109" s="9">
        <v>2</v>
      </c>
      <c r="AO109" s="9">
        <v>15.678000000000001</v>
      </c>
      <c r="AQ109" s="9">
        <v>90.727999999999994</v>
      </c>
      <c r="AX109" s="40"/>
      <c r="AY109" s="40"/>
      <c r="AZ109" s="40"/>
      <c r="BB109" s="25"/>
      <c r="BC109" s="25"/>
      <c r="BD109" s="25"/>
      <c r="BF109" s="11"/>
      <c r="BG109" s="11"/>
    </row>
    <row r="110" spans="1:59">
      <c r="A110" s="2" t="s">
        <v>32</v>
      </c>
      <c r="B110" t="s">
        <v>293</v>
      </c>
      <c r="C110" t="s">
        <v>16</v>
      </c>
      <c r="D110">
        <v>60</v>
      </c>
      <c r="E110" t="s">
        <v>317</v>
      </c>
      <c r="F110">
        <v>0</v>
      </c>
      <c r="G110" t="s">
        <v>322</v>
      </c>
      <c r="H110" s="6">
        <v>43</v>
      </c>
      <c r="I110" s="6">
        <v>3</v>
      </c>
      <c r="J110" s="6">
        <v>17</v>
      </c>
      <c r="K110" s="6">
        <v>7</v>
      </c>
      <c r="L110" s="6">
        <v>27</v>
      </c>
      <c r="M110" s="4">
        <f t="shared" si="6"/>
        <v>3.7135069444444446</v>
      </c>
      <c r="N110" t="s">
        <v>434</v>
      </c>
      <c r="O110" t="s">
        <v>434</v>
      </c>
      <c r="P110" t="s">
        <v>434</v>
      </c>
      <c r="Q110" t="s">
        <v>434</v>
      </c>
      <c r="R110" t="s">
        <v>434</v>
      </c>
      <c r="S110" t="s">
        <v>434</v>
      </c>
      <c r="T110" t="s">
        <v>434</v>
      </c>
      <c r="U110" s="6">
        <v>26</v>
      </c>
      <c r="V110">
        <v>7.1023275322190713</v>
      </c>
      <c r="W110">
        <v>4.4090623293939624</v>
      </c>
      <c r="X110" s="5">
        <v>20170628</v>
      </c>
      <c r="Y110">
        <v>1</v>
      </c>
      <c r="Z110">
        <v>1</v>
      </c>
      <c r="AA110">
        <v>12</v>
      </c>
      <c r="AC110">
        <v>25</v>
      </c>
      <c r="AX110" s="40"/>
      <c r="AY110" s="40"/>
      <c r="AZ110" s="40"/>
      <c r="BB110" s="25"/>
      <c r="BC110" s="25"/>
      <c r="BD110" s="25"/>
      <c r="BF110" s="11"/>
      <c r="BG110" s="11"/>
    </row>
    <row r="111" spans="1:59">
      <c r="A111" t="s">
        <v>35</v>
      </c>
      <c r="B111" t="s">
        <v>293</v>
      </c>
      <c r="C111" t="s">
        <v>16</v>
      </c>
      <c r="D111">
        <v>60</v>
      </c>
      <c r="E111" t="s">
        <v>317</v>
      </c>
      <c r="F111">
        <v>0</v>
      </c>
      <c r="G111" t="s">
        <v>322</v>
      </c>
      <c r="H111" s="6">
        <v>43</v>
      </c>
      <c r="I111" s="6">
        <v>3</v>
      </c>
      <c r="J111" s="6">
        <v>17</v>
      </c>
      <c r="K111" s="6">
        <v>7</v>
      </c>
      <c r="L111" s="6">
        <v>27</v>
      </c>
      <c r="M111" s="4">
        <f t="shared" si="6"/>
        <v>3.7135069444444446</v>
      </c>
      <c r="N111" t="s">
        <v>434</v>
      </c>
      <c r="O111" t="s">
        <v>434</v>
      </c>
      <c r="P111" t="s">
        <v>434</v>
      </c>
      <c r="Q111" t="s">
        <v>434</v>
      </c>
      <c r="R111" t="s">
        <v>434</v>
      </c>
      <c r="S111" t="s">
        <v>434</v>
      </c>
      <c r="T111" t="s">
        <v>434</v>
      </c>
      <c r="U111" s="6">
        <v>26</v>
      </c>
      <c r="V111">
        <v>7.1023275322190713</v>
      </c>
      <c r="W111">
        <v>4.4090623293939624</v>
      </c>
      <c r="X111" s="5">
        <v>20170628</v>
      </c>
      <c r="Y111">
        <v>1</v>
      </c>
      <c r="Z111">
        <v>4</v>
      </c>
      <c r="AA111">
        <v>28</v>
      </c>
      <c r="AC111">
        <v>31</v>
      </c>
      <c r="AD111" s="13">
        <v>4</v>
      </c>
      <c r="AE111" s="13">
        <v>1</v>
      </c>
      <c r="AF111" s="13">
        <f>SUM(AE111:AE114)</f>
        <v>8</v>
      </c>
      <c r="AG111" s="13">
        <v>10.287000000000001</v>
      </c>
      <c r="AH111" s="13">
        <f>AVERAGE(AG111:AG114)*((AA111-Z111)*Y111)</f>
        <v>544.47</v>
      </c>
      <c r="AI111" s="13">
        <v>36.701000000000001</v>
      </c>
      <c r="AJ111" s="13">
        <f>AVERAGE(AI111:AI114)*((AA111-Z111)*Y111)</f>
        <v>1402.71</v>
      </c>
      <c r="AL111" s="9">
        <v>4</v>
      </c>
      <c r="AM111" s="9">
        <v>1</v>
      </c>
      <c r="AN111" s="9">
        <f>SUM(AM111:AM114)</f>
        <v>8</v>
      </c>
      <c r="AO111" s="9">
        <v>1.9730000000000001</v>
      </c>
      <c r="AP111" s="9">
        <f>AVERAGE(AO111:AO114)*(AA111-Z111)*Y111</f>
        <v>294.774</v>
      </c>
      <c r="AQ111" s="9">
        <v>45.706000000000003</v>
      </c>
      <c r="AR111" s="9">
        <f>AVERAGE(AQ111:AQ114)*(AA111-Z111)*Y111</f>
        <v>1528.644</v>
      </c>
      <c r="AT111" s="45">
        <v>6</v>
      </c>
      <c r="AU111" s="45">
        <v>2</v>
      </c>
      <c r="AV111" s="45">
        <v>34</v>
      </c>
      <c r="AY111" s="38">
        <v>0</v>
      </c>
      <c r="AZ111" s="38">
        <v>0</v>
      </c>
      <c r="BA111" s="38" t="s">
        <v>385</v>
      </c>
    </row>
    <row r="112" spans="1:59">
      <c r="A112" t="s">
        <v>35</v>
      </c>
      <c r="B112" t="s">
        <v>293</v>
      </c>
      <c r="C112" t="s">
        <v>16</v>
      </c>
      <c r="D112">
        <v>60</v>
      </c>
      <c r="E112" t="s">
        <v>317</v>
      </c>
      <c r="F112">
        <v>0</v>
      </c>
      <c r="G112" t="s">
        <v>322</v>
      </c>
      <c r="H112" s="6">
        <v>43</v>
      </c>
      <c r="I112" s="6">
        <v>3</v>
      </c>
      <c r="J112" s="6">
        <v>17</v>
      </c>
      <c r="K112" s="6">
        <v>7</v>
      </c>
      <c r="L112" s="6">
        <v>27</v>
      </c>
      <c r="M112" s="4">
        <f t="shared" si="6"/>
        <v>3.7135069444444446</v>
      </c>
      <c r="N112" t="s">
        <v>434</v>
      </c>
      <c r="O112" t="s">
        <v>434</v>
      </c>
      <c r="P112" t="s">
        <v>434</v>
      </c>
      <c r="Q112" t="s">
        <v>434</v>
      </c>
      <c r="R112" t="s">
        <v>434</v>
      </c>
      <c r="S112" t="s">
        <v>434</v>
      </c>
      <c r="T112" t="s">
        <v>434</v>
      </c>
      <c r="U112" s="6">
        <v>26</v>
      </c>
      <c r="V112">
        <v>7.1023275322190713</v>
      </c>
      <c r="W112">
        <v>4.4090623293939624</v>
      </c>
      <c r="X112" s="5">
        <v>20170628</v>
      </c>
      <c r="Y112">
        <v>1</v>
      </c>
      <c r="Z112">
        <v>4</v>
      </c>
      <c r="AA112">
        <v>28</v>
      </c>
      <c r="AC112">
        <v>31</v>
      </c>
      <c r="AD112" s="13">
        <v>12</v>
      </c>
      <c r="AE112" s="13">
        <v>1</v>
      </c>
      <c r="AG112" s="13">
        <v>23.716000000000001</v>
      </c>
      <c r="AI112" s="13">
        <v>59.305999999999997</v>
      </c>
      <c r="AL112" s="9">
        <v>12</v>
      </c>
      <c r="AM112" s="9">
        <v>1</v>
      </c>
      <c r="AO112" s="9">
        <v>3.12</v>
      </c>
      <c r="AQ112" s="9">
        <v>75.671999999999997</v>
      </c>
      <c r="AT112" s="45">
        <v>10</v>
      </c>
      <c r="AU112" s="45">
        <v>4</v>
      </c>
    </row>
    <row r="113" spans="1:57">
      <c r="A113" t="s">
        <v>35</v>
      </c>
      <c r="B113" t="s">
        <v>293</v>
      </c>
      <c r="C113" t="s">
        <v>16</v>
      </c>
      <c r="D113">
        <v>60</v>
      </c>
      <c r="E113" t="s">
        <v>317</v>
      </c>
      <c r="F113">
        <v>0</v>
      </c>
      <c r="G113" t="s">
        <v>322</v>
      </c>
      <c r="H113" s="6">
        <v>43</v>
      </c>
      <c r="I113" s="6">
        <v>3</v>
      </c>
      <c r="J113" s="6">
        <v>17</v>
      </c>
      <c r="K113" s="6">
        <v>7</v>
      </c>
      <c r="L113" s="6">
        <v>27</v>
      </c>
      <c r="M113" s="4">
        <f t="shared" si="6"/>
        <v>3.7135069444444446</v>
      </c>
      <c r="N113" t="s">
        <v>434</v>
      </c>
      <c r="O113" t="s">
        <v>434</v>
      </c>
      <c r="P113" t="s">
        <v>434</v>
      </c>
      <c r="Q113" t="s">
        <v>434</v>
      </c>
      <c r="R113" t="s">
        <v>434</v>
      </c>
      <c r="S113" t="s">
        <v>434</v>
      </c>
      <c r="T113" t="s">
        <v>434</v>
      </c>
      <c r="U113" s="6">
        <v>26</v>
      </c>
      <c r="V113">
        <v>7.1023275322190713</v>
      </c>
      <c r="W113">
        <v>4.4090623293939624</v>
      </c>
      <c r="X113" s="5">
        <v>20170628</v>
      </c>
      <c r="Y113">
        <v>1</v>
      </c>
      <c r="Z113">
        <v>4</v>
      </c>
      <c r="AA113">
        <v>28</v>
      </c>
      <c r="AC113">
        <v>31</v>
      </c>
      <c r="AD113" s="13">
        <v>20</v>
      </c>
      <c r="AE113" s="13">
        <v>3</v>
      </c>
      <c r="AG113" s="13">
        <v>37.258000000000003</v>
      </c>
      <c r="AI113" s="13">
        <v>68.777000000000001</v>
      </c>
      <c r="AL113" s="9">
        <v>20</v>
      </c>
      <c r="AM113" s="9">
        <v>3</v>
      </c>
      <c r="AO113" s="9">
        <v>30.082999999999998</v>
      </c>
      <c r="AQ113" s="9">
        <v>64.308999999999997</v>
      </c>
      <c r="AT113" s="45">
        <v>14</v>
      </c>
      <c r="AU113" s="45">
        <v>6</v>
      </c>
    </row>
    <row r="114" spans="1:57">
      <c r="A114" t="s">
        <v>35</v>
      </c>
      <c r="B114" t="s">
        <v>293</v>
      </c>
      <c r="C114" t="s">
        <v>16</v>
      </c>
      <c r="D114">
        <v>60</v>
      </c>
      <c r="E114" t="s">
        <v>317</v>
      </c>
      <c r="F114">
        <v>0</v>
      </c>
      <c r="G114" t="s">
        <v>322</v>
      </c>
      <c r="H114" s="6">
        <v>43</v>
      </c>
      <c r="I114" s="6">
        <v>3</v>
      </c>
      <c r="J114" s="6">
        <v>17</v>
      </c>
      <c r="K114" s="6">
        <v>7</v>
      </c>
      <c r="L114" s="6">
        <v>27</v>
      </c>
      <c r="M114" s="4">
        <f t="shared" si="6"/>
        <v>3.7135069444444446</v>
      </c>
      <c r="N114" t="s">
        <v>434</v>
      </c>
      <c r="O114" t="s">
        <v>434</v>
      </c>
      <c r="P114" t="s">
        <v>434</v>
      </c>
      <c r="Q114" t="s">
        <v>434</v>
      </c>
      <c r="R114" t="s">
        <v>434</v>
      </c>
      <c r="S114" t="s">
        <v>434</v>
      </c>
      <c r="T114" t="s">
        <v>434</v>
      </c>
      <c r="U114" s="6">
        <v>26</v>
      </c>
      <c r="V114">
        <v>7.1023275322190713</v>
      </c>
      <c r="W114">
        <v>4.4090623293939624</v>
      </c>
      <c r="X114" s="5">
        <v>20170628</v>
      </c>
      <c r="Y114">
        <v>1</v>
      </c>
      <c r="Z114">
        <v>4</v>
      </c>
      <c r="AA114">
        <v>28</v>
      </c>
      <c r="AC114">
        <v>31</v>
      </c>
      <c r="AD114" s="13">
        <v>28</v>
      </c>
      <c r="AE114" s="13">
        <v>3</v>
      </c>
      <c r="AG114" s="13">
        <v>19.484000000000002</v>
      </c>
      <c r="AI114" s="13">
        <v>69.001000000000005</v>
      </c>
      <c r="AL114" s="9">
        <v>28</v>
      </c>
      <c r="AM114" s="9">
        <v>3</v>
      </c>
      <c r="AO114" s="9">
        <v>13.952999999999999</v>
      </c>
      <c r="AQ114" s="9">
        <v>69.087000000000003</v>
      </c>
      <c r="AS114" s="9" t="s">
        <v>36</v>
      </c>
      <c r="AT114" s="45">
        <v>18</v>
      </c>
      <c r="AU114" s="45">
        <v>5</v>
      </c>
    </row>
    <row r="115" spans="1:57">
      <c r="A115" t="s">
        <v>35</v>
      </c>
      <c r="B115" t="s">
        <v>293</v>
      </c>
      <c r="C115" t="s">
        <v>16</v>
      </c>
      <c r="D115">
        <v>60</v>
      </c>
      <c r="E115" t="s">
        <v>317</v>
      </c>
      <c r="F115">
        <v>0</v>
      </c>
      <c r="G115" t="s">
        <v>322</v>
      </c>
      <c r="H115" s="6">
        <v>43</v>
      </c>
      <c r="I115" s="6">
        <v>3</v>
      </c>
      <c r="J115" s="6">
        <v>17</v>
      </c>
      <c r="K115" s="6">
        <v>7</v>
      </c>
      <c r="L115" s="6">
        <v>27</v>
      </c>
      <c r="M115" s="4">
        <f t="shared" si="6"/>
        <v>3.7135069444444446</v>
      </c>
      <c r="N115" t="s">
        <v>434</v>
      </c>
      <c r="O115" t="s">
        <v>434</v>
      </c>
      <c r="P115" t="s">
        <v>434</v>
      </c>
      <c r="Q115" t="s">
        <v>434</v>
      </c>
      <c r="R115" t="s">
        <v>434</v>
      </c>
      <c r="S115" t="s">
        <v>434</v>
      </c>
      <c r="T115" t="s">
        <v>434</v>
      </c>
      <c r="U115" s="6">
        <v>26</v>
      </c>
      <c r="V115">
        <v>7.1023275322190704</v>
      </c>
      <c r="W115">
        <v>4.4090623293939597</v>
      </c>
      <c r="X115" s="5">
        <v>20170628</v>
      </c>
      <c r="Y115">
        <v>1</v>
      </c>
      <c r="Z115">
        <v>4</v>
      </c>
      <c r="AA115">
        <v>28</v>
      </c>
      <c r="AC115">
        <v>31</v>
      </c>
      <c r="AT115" s="45">
        <v>22</v>
      </c>
      <c r="AU115" s="45">
        <v>6</v>
      </c>
    </row>
    <row r="116" spans="1:57">
      <c r="A116" t="s">
        <v>35</v>
      </c>
      <c r="B116" t="s">
        <v>293</v>
      </c>
      <c r="C116" t="s">
        <v>16</v>
      </c>
      <c r="D116">
        <v>60</v>
      </c>
      <c r="E116" t="s">
        <v>317</v>
      </c>
      <c r="F116">
        <v>0</v>
      </c>
      <c r="G116" t="s">
        <v>322</v>
      </c>
      <c r="H116" s="6">
        <v>43</v>
      </c>
      <c r="I116" s="6">
        <v>3</v>
      </c>
      <c r="J116" s="6">
        <v>17</v>
      </c>
      <c r="K116" s="6">
        <v>7</v>
      </c>
      <c r="L116" s="6">
        <v>27</v>
      </c>
      <c r="M116" s="4">
        <f t="shared" si="6"/>
        <v>3.7135069444444446</v>
      </c>
      <c r="N116" t="s">
        <v>434</v>
      </c>
      <c r="O116" t="s">
        <v>434</v>
      </c>
      <c r="P116" t="s">
        <v>434</v>
      </c>
      <c r="Q116" t="s">
        <v>434</v>
      </c>
      <c r="R116" t="s">
        <v>434</v>
      </c>
      <c r="S116" t="s">
        <v>434</v>
      </c>
      <c r="T116" t="s">
        <v>434</v>
      </c>
      <c r="U116" s="6">
        <v>26</v>
      </c>
      <c r="V116">
        <v>7.1023275322190704</v>
      </c>
      <c r="W116">
        <v>4.4090623293939597</v>
      </c>
      <c r="X116" s="5">
        <v>20170628</v>
      </c>
      <c r="Y116">
        <v>1</v>
      </c>
      <c r="Z116">
        <v>4</v>
      </c>
      <c r="AA116">
        <v>28</v>
      </c>
      <c r="AC116">
        <v>31</v>
      </c>
      <c r="AT116" s="45">
        <v>26</v>
      </c>
      <c r="AU116" s="45">
        <v>7</v>
      </c>
    </row>
    <row r="117" spans="1:57">
      <c r="A117" t="s">
        <v>35</v>
      </c>
      <c r="B117" t="s">
        <v>293</v>
      </c>
      <c r="C117" t="s">
        <v>16</v>
      </c>
      <c r="D117">
        <v>60</v>
      </c>
      <c r="E117" t="s">
        <v>317</v>
      </c>
      <c r="F117">
        <v>0</v>
      </c>
      <c r="G117" t="s">
        <v>322</v>
      </c>
      <c r="H117" s="6">
        <v>43</v>
      </c>
      <c r="I117" s="6">
        <v>3</v>
      </c>
      <c r="J117" s="6">
        <v>17</v>
      </c>
      <c r="K117" s="6">
        <v>7</v>
      </c>
      <c r="L117" s="6">
        <v>27</v>
      </c>
      <c r="M117" s="4">
        <f t="shared" si="6"/>
        <v>3.7135069444444446</v>
      </c>
      <c r="N117" t="s">
        <v>434</v>
      </c>
      <c r="O117" t="s">
        <v>434</v>
      </c>
      <c r="P117" t="s">
        <v>434</v>
      </c>
      <c r="Q117" t="s">
        <v>434</v>
      </c>
      <c r="R117" t="s">
        <v>434</v>
      </c>
      <c r="S117" t="s">
        <v>434</v>
      </c>
      <c r="T117" t="s">
        <v>434</v>
      </c>
      <c r="U117" s="6">
        <v>26</v>
      </c>
      <c r="V117">
        <v>7.1023275322190704</v>
      </c>
      <c r="W117">
        <v>4.4090623293939597</v>
      </c>
      <c r="X117" s="5">
        <v>20170628</v>
      </c>
      <c r="Y117">
        <v>1</v>
      </c>
      <c r="Z117">
        <v>4</v>
      </c>
      <c r="AA117">
        <v>28</v>
      </c>
      <c r="AC117">
        <v>31</v>
      </c>
      <c r="AT117" s="45">
        <v>30</v>
      </c>
      <c r="AU117" s="45">
        <v>4</v>
      </c>
    </row>
    <row r="118" spans="1:57">
      <c r="A118" t="s">
        <v>37</v>
      </c>
      <c r="B118" t="s">
        <v>293</v>
      </c>
      <c r="C118" t="s">
        <v>38</v>
      </c>
      <c r="D118">
        <v>60</v>
      </c>
      <c r="E118" t="s">
        <v>317</v>
      </c>
      <c r="F118">
        <v>0</v>
      </c>
      <c r="G118" t="s">
        <v>322</v>
      </c>
      <c r="H118" s="6">
        <v>43</v>
      </c>
      <c r="I118" s="6">
        <v>3</v>
      </c>
      <c r="J118" s="6">
        <v>17</v>
      </c>
      <c r="K118" s="6">
        <v>7</v>
      </c>
      <c r="L118" s="6">
        <v>27</v>
      </c>
      <c r="M118" s="4">
        <f t="shared" si="6"/>
        <v>3.7135069444444446</v>
      </c>
      <c r="N118" t="s">
        <v>434</v>
      </c>
      <c r="O118" t="s">
        <v>434</v>
      </c>
      <c r="P118" t="s">
        <v>434</v>
      </c>
      <c r="Q118" t="s">
        <v>434</v>
      </c>
      <c r="R118" t="s">
        <v>434</v>
      </c>
      <c r="S118" t="s">
        <v>434</v>
      </c>
      <c r="T118" t="s">
        <v>434</v>
      </c>
      <c r="U118" s="6">
        <v>26</v>
      </c>
      <c r="V118">
        <v>7.1023275322190713</v>
      </c>
      <c r="W118">
        <v>4.4090623293939624</v>
      </c>
      <c r="X118" s="5">
        <v>20170628</v>
      </c>
      <c r="Y118">
        <v>1</v>
      </c>
      <c r="Z118">
        <v>1</v>
      </c>
      <c r="AA118">
        <v>48</v>
      </c>
      <c r="AC118">
        <v>97</v>
      </c>
      <c r="AD118" s="13">
        <v>1</v>
      </c>
      <c r="AE118" s="13">
        <v>5</v>
      </c>
      <c r="AF118" s="13">
        <f>SUM(AE118:AE123)</f>
        <v>72</v>
      </c>
      <c r="AG118" s="13">
        <v>74.126000000000005</v>
      </c>
      <c r="AH118" s="13">
        <f>AVERAGE(AG118:AG124)*((AA118-Z118)*Y118)</f>
        <v>5376.9096666666665</v>
      </c>
      <c r="AI118" s="13">
        <v>63.54</v>
      </c>
      <c r="AJ118" s="13">
        <f>AVERAGE(AI118:AI124)*((AA118-Z118)*Y118)</f>
        <v>6006.2239999999993</v>
      </c>
      <c r="AK118" s="13" t="s">
        <v>40</v>
      </c>
      <c r="AL118" s="9">
        <v>1</v>
      </c>
      <c r="AM118" s="9">
        <v>0</v>
      </c>
      <c r="AN118" s="9">
        <f>SUM(AM119:AM123)</f>
        <v>35</v>
      </c>
      <c r="AO118" s="9">
        <v>0</v>
      </c>
      <c r="AP118" s="9">
        <f>AVERAGE(AO119:AO123)*(AA118-Z118)*Y118</f>
        <v>2956.2530000000002</v>
      </c>
      <c r="AQ118" s="9">
        <v>49.564999999999998</v>
      </c>
      <c r="AR118" s="9">
        <f>AVERAGE(AQ118:AQ123)*(AA118-Z118)*Y118</f>
        <v>4824.5578333333333</v>
      </c>
      <c r="AT118" s="45">
        <v>1</v>
      </c>
      <c r="AU118" s="45">
        <v>7</v>
      </c>
      <c r="AV118" s="45">
        <v>47</v>
      </c>
      <c r="AW118" s="45" t="s">
        <v>423</v>
      </c>
      <c r="AY118" s="38">
        <v>0</v>
      </c>
      <c r="AZ118" s="38">
        <v>0</v>
      </c>
      <c r="BA118" s="38" t="s">
        <v>385</v>
      </c>
    </row>
    <row r="119" spans="1:57">
      <c r="A119" t="s">
        <v>37</v>
      </c>
      <c r="B119" t="s">
        <v>293</v>
      </c>
      <c r="C119" t="s">
        <v>38</v>
      </c>
      <c r="D119">
        <v>60</v>
      </c>
      <c r="E119" t="s">
        <v>317</v>
      </c>
      <c r="F119">
        <v>0</v>
      </c>
      <c r="G119" t="s">
        <v>322</v>
      </c>
      <c r="H119" s="6">
        <v>43</v>
      </c>
      <c r="I119" s="6">
        <v>3</v>
      </c>
      <c r="J119" s="6">
        <v>17</v>
      </c>
      <c r="K119" s="6">
        <v>7</v>
      </c>
      <c r="L119" s="6">
        <v>27</v>
      </c>
      <c r="M119" s="4">
        <f t="shared" ref="M119:M124" si="7">I119+J119/24+K119/(24*60)+L119/(24*60*60)</f>
        <v>3.7135069444444446</v>
      </c>
      <c r="N119" t="s">
        <v>434</v>
      </c>
      <c r="O119" t="s">
        <v>434</v>
      </c>
      <c r="P119" t="s">
        <v>434</v>
      </c>
      <c r="Q119" t="s">
        <v>434</v>
      </c>
      <c r="R119" t="s">
        <v>434</v>
      </c>
      <c r="S119" t="s">
        <v>434</v>
      </c>
      <c r="T119" t="s">
        <v>434</v>
      </c>
      <c r="U119" s="6">
        <v>26</v>
      </c>
      <c r="V119">
        <v>7.1023275322190713</v>
      </c>
      <c r="W119">
        <v>4.4090623293939624</v>
      </c>
      <c r="X119" s="5">
        <v>20170628</v>
      </c>
      <c r="Y119">
        <v>1</v>
      </c>
      <c r="Z119">
        <v>1</v>
      </c>
      <c r="AA119">
        <v>48</v>
      </c>
      <c r="AC119">
        <v>97</v>
      </c>
      <c r="AD119" s="13">
        <v>9</v>
      </c>
      <c r="AE119" s="13">
        <v>6</v>
      </c>
      <c r="AG119" s="13">
        <v>104.267</v>
      </c>
      <c r="AI119" s="13">
        <v>128.09899999999999</v>
      </c>
      <c r="AL119" s="9">
        <v>9</v>
      </c>
      <c r="AM119" s="9">
        <v>3</v>
      </c>
      <c r="AO119" s="9">
        <v>16.106999999999999</v>
      </c>
      <c r="AQ119" s="9">
        <v>68.893000000000001</v>
      </c>
      <c r="AT119" s="45">
        <v>5</v>
      </c>
      <c r="AU119" s="45">
        <v>9</v>
      </c>
    </row>
    <row r="120" spans="1:57">
      <c r="A120" t="s">
        <v>37</v>
      </c>
      <c r="B120" t="s">
        <v>293</v>
      </c>
      <c r="C120" t="s">
        <v>38</v>
      </c>
      <c r="D120">
        <v>60</v>
      </c>
      <c r="E120" t="s">
        <v>317</v>
      </c>
      <c r="F120">
        <v>0</v>
      </c>
      <c r="G120" t="s">
        <v>322</v>
      </c>
      <c r="H120" s="6">
        <v>43</v>
      </c>
      <c r="I120" s="6">
        <v>3</v>
      </c>
      <c r="J120" s="6">
        <v>17</v>
      </c>
      <c r="K120" s="6">
        <v>7</v>
      </c>
      <c r="L120" s="6">
        <v>27</v>
      </c>
      <c r="M120" s="4">
        <f t="shared" si="7"/>
        <v>3.7135069444444446</v>
      </c>
      <c r="N120" t="s">
        <v>434</v>
      </c>
      <c r="O120" t="s">
        <v>434</v>
      </c>
      <c r="P120" t="s">
        <v>434</v>
      </c>
      <c r="Q120" t="s">
        <v>434</v>
      </c>
      <c r="R120" t="s">
        <v>434</v>
      </c>
      <c r="S120" t="s">
        <v>434</v>
      </c>
      <c r="T120" t="s">
        <v>434</v>
      </c>
      <c r="U120" s="6">
        <v>26</v>
      </c>
      <c r="V120">
        <v>7.1023275322190713</v>
      </c>
      <c r="W120">
        <v>4.4090623293939624</v>
      </c>
      <c r="X120" s="5">
        <v>20170628</v>
      </c>
      <c r="Y120">
        <v>1</v>
      </c>
      <c r="Z120">
        <v>1</v>
      </c>
      <c r="AA120">
        <v>48</v>
      </c>
      <c r="AC120">
        <v>97</v>
      </c>
      <c r="AD120" s="13">
        <v>17</v>
      </c>
      <c r="AE120" s="13">
        <v>13</v>
      </c>
      <c r="AG120" s="13">
        <v>116.598</v>
      </c>
      <c r="AI120" s="13">
        <v>142.512</v>
      </c>
      <c r="AL120" s="9">
        <v>17</v>
      </c>
      <c r="AM120" s="9">
        <v>7</v>
      </c>
      <c r="AO120" s="9">
        <v>68.141999999999996</v>
      </c>
      <c r="AQ120" s="9">
        <v>124.163</v>
      </c>
      <c r="AS120" s="9" t="s">
        <v>39</v>
      </c>
      <c r="AT120" s="45">
        <v>9</v>
      </c>
      <c r="AU120" s="45">
        <v>10</v>
      </c>
    </row>
    <row r="121" spans="1:57">
      <c r="A121" t="s">
        <v>37</v>
      </c>
      <c r="B121" t="s">
        <v>293</v>
      </c>
      <c r="C121" t="s">
        <v>38</v>
      </c>
      <c r="D121">
        <v>60</v>
      </c>
      <c r="E121" t="s">
        <v>317</v>
      </c>
      <c r="F121">
        <v>0</v>
      </c>
      <c r="G121" t="s">
        <v>322</v>
      </c>
      <c r="H121" s="6">
        <v>43</v>
      </c>
      <c r="I121" s="6">
        <v>3</v>
      </c>
      <c r="J121" s="6">
        <v>17</v>
      </c>
      <c r="K121" s="6">
        <v>7</v>
      </c>
      <c r="L121" s="6">
        <v>27</v>
      </c>
      <c r="M121" s="4">
        <f t="shared" si="7"/>
        <v>3.7135069444444446</v>
      </c>
      <c r="N121" t="s">
        <v>434</v>
      </c>
      <c r="O121" t="s">
        <v>434</v>
      </c>
      <c r="P121" t="s">
        <v>434</v>
      </c>
      <c r="Q121" t="s">
        <v>434</v>
      </c>
      <c r="R121" t="s">
        <v>434</v>
      </c>
      <c r="S121" t="s">
        <v>434</v>
      </c>
      <c r="T121" t="s">
        <v>434</v>
      </c>
      <c r="U121" s="6">
        <v>26</v>
      </c>
      <c r="V121">
        <v>7.1023275322190713</v>
      </c>
      <c r="W121">
        <v>4.4090623293939624</v>
      </c>
      <c r="X121" s="5">
        <v>20170628</v>
      </c>
      <c r="Y121">
        <v>1</v>
      </c>
      <c r="Z121">
        <v>1</v>
      </c>
      <c r="AA121">
        <v>48</v>
      </c>
      <c r="AC121">
        <v>97</v>
      </c>
      <c r="AD121" s="13">
        <v>25</v>
      </c>
      <c r="AE121" s="13">
        <v>15</v>
      </c>
      <c r="AG121" s="13">
        <v>125.58199999999999</v>
      </c>
      <c r="AI121" s="13">
        <v>151.15799999999999</v>
      </c>
      <c r="AL121" s="9">
        <v>25</v>
      </c>
      <c r="AM121" s="9">
        <v>8</v>
      </c>
      <c r="AO121" s="9">
        <v>69.537000000000006</v>
      </c>
      <c r="AQ121" s="9">
        <v>125.378</v>
      </c>
      <c r="AS121" s="9" t="s">
        <v>41</v>
      </c>
      <c r="AT121" s="45">
        <v>13</v>
      </c>
      <c r="AU121" s="45">
        <v>7</v>
      </c>
    </row>
    <row r="122" spans="1:57">
      <c r="A122" t="s">
        <v>37</v>
      </c>
      <c r="B122" t="s">
        <v>293</v>
      </c>
      <c r="C122" t="s">
        <v>38</v>
      </c>
      <c r="D122">
        <v>60</v>
      </c>
      <c r="E122" t="s">
        <v>317</v>
      </c>
      <c r="F122">
        <v>0</v>
      </c>
      <c r="G122" t="s">
        <v>322</v>
      </c>
      <c r="H122" s="6">
        <v>43</v>
      </c>
      <c r="I122" s="6">
        <v>3</v>
      </c>
      <c r="J122" s="6">
        <v>17</v>
      </c>
      <c r="K122" s="6">
        <v>7</v>
      </c>
      <c r="L122" s="6">
        <v>27</v>
      </c>
      <c r="M122" s="4">
        <f t="shared" si="7"/>
        <v>3.7135069444444446</v>
      </c>
      <c r="N122" t="s">
        <v>434</v>
      </c>
      <c r="O122" t="s">
        <v>434</v>
      </c>
      <c r="P122" t="s">
        <v>434</v>
      </c>
      <c r="Q122" t="s">
        <v>434</v>
      </c>
      <c r="R122" t="s">
        <v>434</v>
      </c>
      <c r="S122" t="s">
        <v>434</v>
      </c>
      <c r="T122" t="s">
        <v>434</v>
      </c>
      <c r="U122" s="6">
        <v>26</v>
      </c>
      <c r="V122">
        <v>7.1023275322190713</v>
      </c>
      <c r="W122">
        <v>4.4090623293939624</v>
      </c>
      <c r="X122" s="5">
        <v>20170628</v>
      </c>
      <c r="Y122">
        <v>1</v>
      </c>
      <c r="Z122">
        <v>1</v>
      </c>
      <c r="AA122">
        <v>48</v>
      </c>
      <c r="AC122">
        <v>97</v>
      </c>
      <c r="AD122" s="13">
        <v>33</v>
      </c>
      <c r="AE122" s="13">
        <v>18</v>
      </c>
      <c r="AG122" s="13">
        <v>128.37</v>
      </c>
      <c r="AI122" s="13">
        <v>150.934</v>
      </c>
      <c r="AL122" s="9">
        <v>33</v>
      </c>
      <c r="AM122" s="9">
        <v>11</v>
      </c>
      <c r="AO122" s="9">
        <v>79.769000000000005</v>
      </c>
      <c r="AQ122" s="9">
        <v>136.95500000000001</v>
      </c>
      <c r="AS122" s="9" t="s">
        <v>42</v>
      </c>
      <c r="AT122" s="45">
        <v>17</v>
      </c>
      <c r="AU122" s="45">
        <v>4</v>
      </c>
    </row>
    <row r="123" spans="1:57">
      <c r="A123" t="s">
        <v>37</v>
      </c>
      <c r="B123" t="s">
        <v>293</v>
      </c>
      <c r="C123" t="s">
        <v>38</v>
      </c>
      <c r="D123">
        <v>60</v>
      </c>
      <c r="E123" t="s">
        <v>317</v>
      </c>
      <c r="F123">
        <v>0</v>
      </c>
      <c r="G123" t="s">
        <v>322</v>
      </c>
      <c r="H123" s="6">
        <v>43</v>
      </c>
      <c r="I123" s="6">
        <v>3</v>
      </c>
      <c r="J123" s="6">
        <v>17</v>
      </c>
      <c r="K123" s="6">
        <v>7</v>
      </c>
      <c r="L123" s="6">
        <v>27</v>
      </c>
      <c r="M123" s="4">
        <f t="shared" si="7"/>
        <v>3.7135069444444446</v>
      </c>
      <c r="N123" t="s">
        <v>434</v>
      </c>
      <c r="O123" t="s">
        <v>434</v>
      </c>
      <c r="P123" t="s">
        <v>434</v>
      </c>
      <c r="Q123" t="s">
        <v>434</v>
      </c>
      <c r="R123" t="s">
        <v>434</v>
      </c>
      <c r="S123" t="s">
        <v>434</v>
      </c>
      <c r="T123" t="s">
        <v>434</v>
      </c>
      <c r="U123" s="6">
        <v>26</v>
      </c>
      <c r="V123">
        <v>7.1023275322190713</v>
      </c>
      <c r="W123">
        <v>4.4090623293939624</v>
      </c>
      <c r="X123" s="5">
        <v>20170628</v>
      </c>
      <c r="Y123">
        <v>1</v>
      </c>
      <c r="Z123">
        <v>1</v>
      </c>
      <c r="AA123">
        <v>48</v>
      </c>
      <c r="AC123">
        <v>97</v>
      </c>
      <c r="AD123" s="13">
        <v>41</v>
      </c>
      <c r="AE123" s="13">
        <v>15</v>
      </c>
      <c r="AG123" s="13">
        <v>137.471</v>
      </c>
      <c r="AI123" s="13">
        <v>130.50899999999999</v>
      </c>
      <c r="AL123" s="9">
        <v>41</v>
      </c>
      <c r="AM123" s="9">
        <v>6</v>
      </c>
      <c r="AO123" s="9">
        <v>80.94</v>
      </c>
      <c r="AQ123" s="9">
        <v>110.947</v>
      </c>
      <c r="AS123" s="9" t="s">
        <v>42</v>
      </c>
      <c r="AT123" s="45">
        <v>21</v>
      </c>
      <c r="AU123" s="45">
        <v>6</v>
      </c>
    </row>
    <row r="124" spans="1:57">
      <c r="A124" t="s">
        <v>37</v>
      </c>
      <c r="B124" t="s">
        <v>293</v>
      </c>
      <c r="C124" t="s">
        <v>38</v>
      </c>
      <c r="D124">
        <v>60</v>
      </c>
      <c r="E124" t="s">
        <v>317</v>
      </c>
      <c r="F124">
        <v>0</v>
      </c>
      <c r="G124" t="s">
        <v>322</v>
      </c>
      <c r="H124" s="6">
        <v>43</v>
      </c>
      <c r="I124" s="6">
        <v>3</v>
      </c>
      <c r="J124" s="6">
        <v>17</v>
      </c>
      <c r="K124" s="6">
        <v>7</v>
      </c>
      <c r="L124" s="6">
        <v>27</v>
      </c>
      <c r="M124" s="4">
        <f t="shared" si="7"/>
        <v>3.7135069444444446</v>
      </c>
      <c r="N124" t="s">
        <v>434</v>
      </c>
      <c r="O124" t="s">
        <v>434</v>
      </c>
      <c r="P124" t="s">
        <v>434</v>
      </c>
      <c r="Q124" t="s">
        <v>434</v>
      </c>
      <c r="R124" t="s">
        <v>434</v>
      </c>
      <c r="S124" t="s">
        <v>434</v>
      </c>
      <c r="T124" t="s">
        <v>434</v>
      </c>
      <c r="U124" s="6">
        <v>26</v>
      </c>
      <c r="V124">
        <v>7.1023275322190713</v>
      </c>
      <c r="W124">
        <v>4.4090623293939624</v>
      </c>
      <c r="X124" s="5">
        <v>20170628</v>
      </c>
      <c r="Y124">
        <v>1</v>
      </c>
      <c r="Z124">
        <v>1</v>
      </c>
      <c r="AA124">
        <v>48</v>
      </c>
      <c r="AC124">
        <v>97</v>
      </c>
      <c r="AT124" s="45">
        <v>25</v>
      </c>
      <c r="AU124" s="45">
        <v>3</v>
      </c>
    </row>
    <row r="125" spans="1:57">
      <c r="A125" t="s">
        <v>37</v>
      </c>
      <c r="B125" t="s">
        <v>293</v>
      </c>
      <c r="C125" t="s">
        <v>38</v>
      </c>
      <c r="D125">
        <v>60</v>
      </c>
      <c r="E125" t="s">
        <v>317</v>
      </c>
      <c r="F125">
        <v>0</v>
      </c>
      <c r="G125" t="s">
        <v>322</v>
      </c>
      <c r="H125" s="6">
        <v>43</v>
      </c>
      <c r="I125" s="6">
        <v>3</v>
      </c>
      <c r="J125" s="6">
        <v>17</v>
      </c>
      <c r="K125" s="6">
        <v>7</v>
      </c>
      <c r="L125" s="6">
        <v>27</v>
      </c>
      <c r="M125" s="4">
        <f>I125+J125/24+K125/(24*60)+L125/(24*60*60)</f>
        <v>3.7135069444444446</v>
      </c>
      <c r="N125" t="s">
        <v>434</v>
      </c>
      <c r="O125" t="s">
        <v>434</v>
      </c>
      <c r="P125" t="s">
        <v>434</v>
      </c>
      <c r="Q125" t="s">
        <v>434</v>
      </c>
      <c r="R125" t="s">
        <v>434</v>
      </c>
      <c r="S125" t="s">
        <v>434</v>
      </c>
      <c r="T125" t="s">
        <v>434</v>
      </c>
      <c r="U125" s="6">
        <v>26</v>
      </c>
      <c r="V125">
        <v>7.1023275322190704</v>
      </c>
      <c r="W125">
        <v>4.4090623293939597</v>
      </c>
      <c r="X125" s="5">
        <v>20170628</v>
      </c>
      <c r="Y125">
        <v>1</v>
      </c>
      <c r="Z125">
        <v>1</v>
      </c>
      <c r="AA125">
        <v>48</v>
      </c>
      <c r="AC125">
        <v>97</v>
      </c>
      <c r="AT125" s="45">
        <v>29</v>
      </c>
      <c r="AU125" s="45">
        <v>1</v>
      </c>
    </row>
    <row r="126" spans="1:57">
      <c r="A126" t="s">
        <v>37</v>
      </c>
      <c r="B126" t="s">
        <v>293</v>
      </c>
      <c r="C126" t="s">
        <v>38</v>
      </c>
      <c r="D126">
        <v>60</v>
      </c>
      <c r="E126" t="s">
        <v>317</v>
      </c>
      <c r="F126">
        <v>0</v>
      </c>
      <c r="G126" t="s">
        <v>322</v>
      </c>
      <c r="H126" s="6">
        <v>43</v>
      </c>
      <c r="I126" s="6">
        <v>3</v>
      </c>
      <c r="J126" s="6">
        <v>17</v>
      </c>
      <c r="K126" s="6">
        <v>7</v>
      </c>
      <c r="L126" s="6">
        <v>27</v>
      </c>
      <c r="M126" s="4">
        <f>I126+J126/24+K126/(24*60)+L126/(24*60*60)</f>
        <v>3.7135069444444446</v>
      </c>
      <c r="N126" t="s">
        <v>434</v>
      </c>
      <c r="O126" t="s">
        <v>434</v>
      </c>
      <c r="P126" t="s">
        <v>434</v>
      </c>
      <c r="Q126" t="s">
        <v>434</v>
      </c>
      <c r="R126" t="s">
        <v>434</v>
      </c>
      <c r="S126" t="s">
        <v>434</v>
      </c>
      <c r="T126" t="s">
        <v>434</v>
      </c>
      <c r="U126" s="6">
        <v>26</v>
      </c>
      <c r="V126">
        <v>7.1023275322190713</v>
      </c>
      <c r="W126">
        <v>4.4090623293939624</v>
      </c>
      <c r="X126" s="5">
        <v>20170628</v>
      </c>
      <c r="Y126">
        <v>1</v>
      </c>
      <c r="Z126">
        <v>1</v>
      </c>
      <c r="AA126">
        <v>70</v>
      </c>
      <c r="AC126">
        <v>97</v>
      </c>
      <c r="AD126" s="13">
        <v>1</v>
      </c>
      <c r="AE126" s="13">
        <v>9</v>
      </c>
      <c r="AF126" s="13">
        <f>SUM(AE126:AE134)</f>
        <v>49</v>
      </c>
      <c r="AG126" s="13">
        <v>85.608000000000004</v>
      </c>
      <c r="AH126" s="13">
        <f>AVERAGE(AG126:AG135)*((AA126-Z126)*Y126)</f>
        <v>5244.7129999999997</v>
      </c>
      <c r="AI126" s="13">
        <v>97.823999999999998</v>
      </c>
      <c r="AJ126" s="13">
        <f>AVERAGE(AI126:AI135)*((AA126-Z126)*Y126)</f>
        <v>7126.043999999999</v>
      </c>
      <c r="AK126" s="13" t="s">
        <v>327</v>
      </c>
      <c r="AL126" s="9">
        <v>1</v>
      </c>
      <c r="AM126" s="9">
        <v>2</v>
      </c>
      <c r="AN126" s="9">
        <f>SUM(AM126:AM134)</f>
        <v>28</v>
      </c>
      <c r="AO126" s="9">
        <v>16.119</v>
      </c>
      <c r="AP126" s="9">
        <f>AVERAGE(AO126:AO134)*(AA126-Z126)*Y126</f>
        <v>2617.7679999999996</v>
      </c>
      <c r="AQ126" s="9">
        <v>78.768000000000001</v>
      </c>
      <c r="AR126" s="9">
        <f>AVERAGE(AQ126:AQ134)*(AA126-Z126)*Y126</f>
        <v>6555.8509999999997</v>
      </c>
      <c r="AT126" s="45">
        <v>1</v>
      </c>
      <c r="AU126" s="45">
        <v>3</v>
      </c>
      <c r="AV126" s="45">
        <v>233</v>
      </c>
      <c r="AY126" s="38">
        <v>0</v>
      </c>
      <c r="AZ126" s="38">
        <v>0</v>
      </c>
      <c r="BA126" s="41" t="s">
        <v>385</v>
      </c>
      <c r="BE126" s="26"/>
    </row>
    <row r="127" spans="1:57">
      <c r="A127" t="s">
        <v>37</v>
      </c>
      <c r="B127" t="s">
        <v>293</v>
      </c>
      <c r="C127" t="s">
        <v>38</v>
      </c>
      <c r="D127">
        <v>60</v>
      </c>
      <c r="E127" t="s">
        <v>317</v>
      </c>
      <c r="F127">
        <v>0</v>
      </c>
      <c r="G127" t="s">
        <v>322</v>
      </c>
      <c r="H127" s="6">
        <v>43</v>
      </c>
      <c r="I127" s="6">
        <v>3</v>
      </c>
      <c r="J127" s="6">
        <v>17</v>
      </c>
      <c r="K127" s="6">
        <v>7</v>
      </c>
      <c r="L127" s="6">
        <v>27</v>
      </c>
      <c r="M127" s="4">
        <f t="shared" ref="M127:M135" si="8">I127+J127/24+K127/(24*60)+L127/(24*60*60)</f>
        <v>3.7135069444444446</v>
      </c>
      <c r="N127" t="s">
        <v>434</v>
      </c>
      <c r="O127" t="s">
        <v>434</v>
      </c>
      <c r="P127" t="s">
        <v>434</v>
      </c>
      <c r="Q127" t="s">
        <v>434</v>
      </c>
      <c r="R127" t="s">
        <v>434</v>
      </c>
      <c r="S127" t="s">
        <v>434</v>
      </c>
      <c r="T127" t="s">
        <v>434</v>
      </c>
      <c r="U127" s="6">
        <v>26</v>
      </c>
      <c r="V127">
        <v>7.1023275322190713</v>
      </c>
      <c r="W127">
        <v>4.4090623293939624</v>
      </c>
      <c r="X127" s="5">
        <v>20170628</v>
      </c>
      <c r="Y127">
        <v>1</v>
      </c>
      <c r="Z127">
        <v>1</v>
      </c>
      <c r="AA127">
        <v>70</v>
      </c>
      <c r="AC127">
        <v>97</v>
      </c>
      <c r="AD127" s="13">
        <v>9</v>
      </c>
      <c r="AE127" s="13">
        <v>4</v>
      </c>
      <c r="AG127" s="13">
        <v>70.335999999999999</v>
      </c>
      <c r="AI127" s="13">
        <v>106.628</v>
      </c>
      <c r="AL127" s="9">
        <v>9</v>
      </c>
      <c r="AM127" s="9">
        <v>3</v>
      </c>
      <c r="AO127" s="9">
        <v>28.018999999999998</v>
      </c>
      <c r="AQ127" s="9">
        <v>92.893000000000001</v>
      </c>
      <c r="AT127" s="45">
        <v>5</v>
      </c>
      <c r="AU127" s="45">
        <v>0</v>
      </c>
    </row>
    <row r="128" spans="1:57">
      <c r="A128" t="s">
        <v>37</v>
      </c>
      <c r="B128" t="s">
        <v>293</v>
      </c>
      <c r="C128" t="s">
        <v>38</v>
      </c>
      <c r="D128">
        <v>60</v>
      </c>
      <c r="E128" t="s">
        <v>317</v>
      </c>
      <c r="F128">
        <v>0</v>
      </c>
      <c r="G128" t="s">
        <v>322</v>
      </c>
      <c r="H128" s="6">
        <v>43</v>
      </c>
      <c r="I128" s="6">
        <v>3</v>
      </c>
      <c r="J128" s="6">
        <v>17</v>
      </c>
      <c r="K128" s="6">
        <v>7</v>
      </c>
      <c r="L128" s="6">
        <v>27</v>
      </c>
      <c r="M128" s="4">
        <f t="shared" si="8"/>
        <v>3.7135069444444446</v>
      </c>
      <c r="N128" t="s">
        <v>434</v>
      </c>
      <c r="O128" t="s">
        <v>434</v>
      </c>
      <c r="P128" t="s">
        <v>434</v>
      </c>
      <c r="Q128" t="s">
        <v>434</v>
      </c>
      <c r="R128" t="s">
        <v>434</v>
      </c>
      <c r="S128" t="s">
        <v>434</v>
      </c>
      <c r="T128" t="s">
        <v>434</v>
      </c>
      <c r="U128" s="6">
        <v>26</v>
      </c>
      <c r="V128">
        <v>7.1023275322190713</v>
      </c>
      <c r="W128">
        <v>4.4090623293939624</v>
      </c>
      <c r="X128" s="5">
        <v>20170628</v>
      </c>
      <c r="Y128">
        <v>1</v>
      </c>
      <c r="Z128">
        <v>1</v>
      </c>
      <c r="AA128">
        <v>70</v>
      </c>
      <c r="AC128">
        <v>97</v>
      </c>
      <c r="AD128" s="13">
        <v>17</v>
      </c>
      <c r="AE128" s="13">
        <v>5</v>
      </c>
      <c r="AG128" s="13">
        <v>81.828999999999994</v>
      </c>
      <c r="AI128" s="13">
        <v>109.59399999999999</v>
      </c>
      <c r="AL128" s="9">
        <v>17</v>
      </c>
      <c r="AM128" s="9">
        <v>4</v>
      </c>
      <c r="AO128" s="9">
        <v>44.122999999999998</v>
      </c>
      <c r="AQ128" s="9">
        <v>97.522000000000006</v>
      </c>
      <c r="AT128" s="45">
        <v>9</v>
      </c>
      <c r="AU128" s="45">
        <v>5</v>
      </c>
    </row>
    <row r="129" spans="1:47">
      <c r="A129" t="s">
        <v>37</v>
      </c>
      <c r="B129" t="s">
        <v>293</v>
      </c>
      <c r="C129" t="s">
        <v>38</v>
      </c>
      <c r="D129">
        <v>60</v>
      </c>
      <c r="E129" t="s">
        <v>317</v>
      </c>
      <c r="F129">
        <v>0</v>
      </c>
      <c r="G129" t="s">
        <v>322</v>
      </c>
      <c r="H129" s="6">
        <v>43</v>
      </c>
      <c r="I129" s="6">
        <v>3</v>
      </c>
      <c r="J129" s="6">
        <v>17</v>
      </c>
      <c r="K129" s="6">
        <v>7</v>
      </c>
      <c r="L129" s="6">
        <v>27</v>
      </c>
      <c r="M129" s="4">
        <f t="shared" si="8"/>
        <v>3.7135069444444446</v>
      </c>
      <c r="N129" t="s">
        <v>434</v>
      </c>
      <c r="O129" t="s">
        <v>434</v>
      </c>
      <c r="P129" t="s">
        <v>434</v>
      </c>
      <c r="Q129" t="s">
        <v>434</v>
      </c>
      <c r="R129" t="s">
        <v>434</v>
      </c>
      <c r="S129" t="s">
        <v>434</v>
      </c>
      <c r="T129" t="s">
        <v>434</v>
      </c>
      <c r="U129" s="6">
        <v>26</v>
      </c>
      <c r="V129">
        <v>7.1023275322190713</v>
      </c>
      <c r="W129">
        <v>4.4090623293939624</v>
      </c>
      <c r="X129" s="5">
        <v>20170628</v>
      </c>
      <c r="Y129">
        <v>1</v>
      </c>
      <c r="Z129">
        <v>1</v>
      </c>
      <c r="AA129">
        <v>70</v>
      </c>
      <c r="AC129">
        <v>97</v>
      </c>
      <c r="AD129" s="13">
        <v>25</v>
      </c>
      <c r="AE129" s="13">
        <v>4</v>
      </c>
      <c r="AG129" s="13">
        <v>68.742000000000004</v>
      </c>
      <c r="AI129" s="13">
        <v>107.349</v>
      </c>
      <c r="AL129" s="9">
        <v>25</v>
      </c>
      <c r="AM129" s="9">
        <v>3</v>
      </c>
      <c r="AO129" s="9">
        <v>34.654000000000003</v>
      </c>
      <c r="AQ129" s="9">
        <v>113.68</v>
      </c>
      <c r="AT129" s="45">
        <v>13</v>
      </c>
      <c r="AU129" s="45">
        <v>6</v>
      </c>
    </row>
    <row r="130" spans="1:47">
      <c r="A130" t="s">
        <v>37</v>
      </c>
      <c r="B130" t="s">
        <v>293</v>
      </c>
      <c r="C130" t="s">
        <v>38</v>
      </c>
      <c r="D130">
        <v>60</v>
      </c>
      <c r="E130" t="s">
        <v>317</v>
      </c>
      <c r="F130">
        <v>0</v>
      </c>
      <c r="G130" t="s">
        <v>322</v>
      </c>
      <c r="H130" s="6">
        <v>43</v>
      </c>
      <c r="I130" s="6">
        <v>3</v>
      </c>
      <c r="J130" s="6">
        <v>17</v>
      </c>
      <c r="K130" s="6">
        <v>7</v>
      </c>
      <c r="L130" s="6">
        <v>27</v>
      </c>
      <c r="M130" s="4">
        <f t="shared" si="8"/>
        <v>3.7135069444444446</v>
      </c>
      <c r="N130" t="s">
        <v>434</v>
      </c>
      <c r="O130" t="s">
        <v>434</v>
      </c>
      <c r="P130" t="s">
        <v>434</v>
      </c>
      <c r="Q130" t="s">
        <v>434</v>
      </c>
      <c r="R130" t="s">
        <v>434</v>
      </c>
      <c r="S130" t="s">
        <v>434</v>
      </c>
      <c r="T130" t="s">
        <v>434</v>
      </c>
      <c r="U130" s="6">
        <v>26</v>
      </c>
      <c r="V130">
        <v>7.1023275322190713</v>
      </c>
      <c r="W130">
        <v>4.4090623293939624</v>
      </c>
      <c r="X130" s="5">
        <v>20170628</v>
      </c>
      <c r="Y130">
        <v>1</v>
      </c>
      <c r="Z130">
        <v>1</v>
      </c>
      <c r="AA130">
        <v>70</v>
      </c>
      <c r="AC130">
        <v>97</v>
      </c>
      <c r="AD130" s="13">
        <v>33</v>
      </c>
      <c r="AE130" s="13">
        <v>7</v>
      </c>
      <c r="AG130" s="13">
        <v>96.096999999999994</v>
      </c>
      <c r="AI130" s="13">
        <v>114.53100000000001</v>
      </c>
      <c r="AL130" s="9">
        <v>33</v>
      </c>
      <c r="AM130" s="9">
        <v>6</v>
      </c>
      <c r="AO130" s="9">
        <v>79.984999999999999</v>
      </c>
      <c r="AQ130" s="9">
        <v>98.671000000000006</v>
      </c>
      <c r="AT130" s="45">
        <v>17</v>
      </c>
      <c r="AU130" s="45">
        <v>8</v>
      </c>
    </row>
    <row r="131" spans="1:47">
      <c r="A131" t="s">
        <v>37</v>
      </c>
      <c r="B131" t="s">
        <v>293</v>
      </c>
      <c r="C131" t="s">
        <v>38</v>
      </c>
      <c r="D131">
        <v>60</v>
      </c>
      <c r="E131" t="s">
        <v>317</v>
      </c>
      <c r="F131">
        <v>0</v>
      </c>
      <c r="G131" t="s">
        <v>322</v>
      </c>
      <c r="H131" s="6">
        <v>43</v>
      </c>
      <c r="I131" s="6">
        <v>3</v>
      </c>
      <c r="J131" s="6">
        <v>17</v>
      </c>
      <c r="K131" s="6">
        <v>7</v>
      </c>
      <c r="L131" s="6">
        <v>27</v>
      </c>
      <c r="M131" s="4">
        <f t="shared" si="8"/>
        <v>3.7135069444444446</v>
      </c>
      <c r="N131" t="s">
        <v>434</v>
      </c>
      <c r="O131" t="s">
        <v>434</v>
      </c>
      <c r="P131" t="s">
        <v>434</v>
      </c>
      <c r="Q131" t="s">
        <v>434</v>
      </c>
      <c r="R131" t="s">
        <v>434</v>
      </c>
      <c r="S131" t="s">
        <v>434</v>
      </c>
      <c r="T131" t="s">
        <v>434</v>
      </c>
      <c r="U131" s="6">
        <v>26</v>
      </c>
      <c r="V131">
        <v>7.1023275322190713</v>
      </c>
      <c r="W131">
        <v>4.4090623293939624</v>
      </c>
      <c r="X131" s="5">
        <v>20170628</v>
      </c>
      <c r="Y131">
        <v>1</v>
      </c>
      <c r="Z131">
        <v>1</v>
      </c>
      <c r="AA131">
        <v>70</v>
      </c>
      <c r="AC131">
        <v>97</v>
      </c>
      <c r="AD131" s="13">
        <v>41</v>
      </c>
      <c r="AE131" s="13">
        <v>6</v>
      </c>
      <c r="AG131" s="13">
        <v>87.915000000000006</v>
      </c>
      <c r="AI131" s="13">
        <v>110.40600000000001</v>
      </c>
      <c r="AL131" s="9">
        <v>41</v>
      </c>
      <c r="AM131" s="9">
        <v>0</v>
      </c>
      <c r="AO131" s="9">
        <v>0</v>
      </c>
      <c r="AQ131" s="9">
        <v>100.03700000000001</v>
      </c>
      <c r="AT131" s="45">
        <v>21</v>
      </c>
      <c r="AU131" s="45">
        <v>6</v>
      </c>
    </row>
    <row r="132" spans="1:47">
      <c r="A132" t="s">
        <v>37</v>
      </c>
      <c r="B132" t="s">
        <v>293</v>
      </c>
      <c r="C132" t="s">
        <v>38</v>
      </c>
      <c r="D132">
        <v>60</v>
      </c>
      <c r="E132" t="s">
        <v>317</v>
      </c>
      <c r="F132">
        <v>0</v>
      </c>
      <c r="G132" t="s">
        <v>322</v>
      </c>
      <c r="H132" s="6">
        <v>43</v>
      </c>
      <c r="I132" s="6">
        <v>3</v>
      </c>
      <c r="J132" s="6">
        <v>17</v>
      </c>
      <c r="K132" s="6">
        <v>7</v>
      </c>
      <c r="L132" s="6">
        <v>27</v>
      </c>
      <c r="M132" s="4">
        <f t="shared" si="8"/>
        <v>3.7135069444444446</v>
      </c>
      <c r="N132" t="s">
        <v>434</v>
      </c>
      <c r="O132" t="s">
        <v>434</v>
      </c>
      <c r="P132" t="s">
        <v>434</v>
      </c>
      <c r="Q132" t="s">
        <v>434</v>
      </c>
      <c r="R132" t="s">
        <v>434</v>
      </c>
      <c r="S132" t="s">
        <v>434</v>
      </c>
      <c r="T132" t="s">
        <v>434</v>
      </c>
      <c r="U132" s="6">
        <v>26</v>
      </c>
      <c r="V132">
        <v>7.1023275322190713</v>
      </c>
      <c r="W132">
        <v>4.4090623293939624</v>
      </c>
      <c r="X132" s="5">
        <v>20170628</v>
      </c>
      <c r="Y132">
        <v>1</v>
      </c>
      <c r="Z132">
        <v>1</v>
      </c>
      <c r="AA132">
        <v>70</v>
      </c>
      <c r="AC132">
        <v>97</v>
      </c>
      <c r="AD132" s="13">
        <v>49</v>
      </c>
      <c r="AE132" s="13">
        <v>6</v>
      </c>
      <c r="AG132" s="13">
        <v>81.421999999999997</v>
      </c>
      <c r="AI132" s="13">
        <v>108.61799999999999</v>
      </c>
      <c r="AL132" s="9">
        <v>49</v>
      </c>
      <c r="AM132" s="9">
        <v>4</v>
      </c>
      <c r="AO132" s="9">
        <v>67.899000000000001</v>
      </c>
      <c r="AQ132" s="9">
        <v>99.305000000000007</v>
      </c>
      <c r="AT132" s="45">
        <v>25</v>
      </c>
      <c r="AU132" s="45">
        <v>8</v>
      </c>
    </row>
    <row r="133" spans="1:47">
      <c r="A133" t="s">
        <v>37</v>
      </c>
      <c r="B133" t="s">
        <v>293</v>
      </c>
      <c r="C133" t="s">
        <v>38</v>
      </c>
      <c r="D133">
        <v>60</v>
      </c>
      <c r="E133" t="s">
        <v>317</v>
      </c>
      <c r="F133">
        <v>0</v>
      </c>
      <c r="G133" t="s">
        <v>322</v>
      </c>
      <c r="H133" s="6">
        <v>43</v>
      </c>
      <c r="I133" s="6">
        <v>3</v>
      </c>
      <c r="J133" s="6">
        <v>17</v>
      </c>
      <c r="K133" s="6">
        <v>7</v>
      </c>
      <c r="L133" s="6">
        <v>27</v>
      </c>
      <c r="M133" s="4">
        <f t="shared" si="8"/>
        <v>3.7135069444444446</v>
      </c>
      <c r="N133" t="s">
        <v>434</v>
      </c>
      <c r="O133" t="s">
        <v>434</v>
      </c>
      <c r="P133" t="s">
        <v>434</v>
      </c>
      <c r="Q133" t="s">
        <v>434</v>
      </c>
      <c r="R133" t="s">
        <v>434</v>
      </c>
      <c r="S133" t="s">
        <v>434</v>
      </c>
      <c r="T133" t="s">
        <v>434</v>
      </c>
      <c r="U133" s="6">
        <v>26</v>
      </c>
      <c r="V133">
        <v>7.1023275322190713</v>
      </c>
      <c r="W133">
        <v>4.4090623293939624</v>
      </c>
      <c r="X133" s="5">
        <v>20170628</v>
      </c>
      <c r="Y133">
        <v>1</v>
      </c>
      <c r="Z133">
        <v>1</v>
      </c>
      <c r="AA133">
        <v>70</v>
      </c>
      <c r="AC133">
        <v>97</v>
      </c>
      <c r="AD133" s="13">
        <v>57</v>
      </c>
      <c r="AE133" s="13">
        <v>4</v>
      </c>
      <c r="AG133" s="13">
        <v>65.159000000000006</v>
      </c>
      <c r="AI133" s="13">
        <v>92.185000000000002</v>
      </c>
      <c r="AL133" s="9">
        <v>57</v>
      </c>
      <c r="AM133" s="9">
        <v>3</v>
      </c>
      <c r="AO133" s="9">
        <v>52.884</v>
      </c>
      <c r="AQ133" s="9">
        <v>86.793000000000006</v>
      </c>
      <c r="AT133" s="45">
        <v>29</v>
      </c>
      <c r="AU133" s="45">
        <v>6</v>
      </c>
    </row>
    <row r="134" spans="1:47">
      <c r="A134" t="s">
        <v>37</v>
      </c>
      <c r="B134" t="s">
        <v>293</v>
      </c>
      <c r="C134" t="s">
        <v>38</v>
      </c>
      <c r="D134">
        <v>60</v>
      </c>
      <c r="E134" t="s">
        <v>317</v>
      </c>
      <c r="F134">
        <v>0</v>
      </c>
      <c r="G134" t="s">
        <v>322</v>
      </c>
      <c r="H134" s="6">
        <v>43</v>
      </c>
      <c r="I134" s="6">
        <v>3</v>
      </c>
      <c r="J134" s="6">
        <v>17</v>
      </c>
      <c r="K134" s="6">
        <v>7</v>
      </c>
      <c r="L134" s="6">
        <v>27</v>
      </c>
      <c r="M134" s="4">
        <f t="shared" si="8"/>
        <v>3.7135069444444446</v>
      </c>
      <c r="N134" t="s">
        <v>434</v>
      </c>
      <c r="O134" t="s">
        <v>434</v>
      </c>
      <c r="P134" t="s">
        <v>434</v>
      </c>
      <c r="Q134" t="s">
        <v>434</v>
      </c>
      <c r="R134" t="s">
        <v>434</v>
      </c>
      <c r="S134" t="s">
        <v>434</v>
      </c>
      <c r="T134" t="s">
        <v>434</v>
      </c>
      <c r="U134" s="6">
        <v>26</v>
      </c>
      <c r="V134">
        <v>7.1023275322190713</v>
      </c>
      <c r="W134">
        <v>4.4090623293939624</v>
      </c>
      <c r="X134" s="5">
        <v>20170628</v>
      </c>
      <c r="Y134">
        <v>1</v>
      </c>
      <c r="Z134">
        <v>1</v>
      </c>
      <c r="AA134">
        <v>70</v>
      </c>
      <c r="AC134">
        <v>97</v>
      </c>
      <c r="AD134" s="13">
        <v>65</v>
      </c>
      <c r="AE134" s="13">
        <v>4</v>
      </c>
      <c r="AG134" s="13">
        <v>46.984999999999999</v>
      </c>
      <c r="AI134" s="13">
        <v>82.349000000000004</v>
      </c>
      <c r="AL134" s="9">
        <v>65</v>
      </c>
      <c r="AM134" s="9">
        <v>3</v>
      </c>
      <c r="AO134" s="9">
        <v>17.765000000000001</v>
      </c>
      <c r="AQ134" s="9">
        <v>87.441999999999993</v>
      </c>
      <c r="AT134" s="45">
        <v>33</v>
      </c>
      <c r="AU134" s="45">
        <v>9</v>
      </c>
    </row>
    <row r="135" spans="1:47">
      <c r="A135" t="s">
        <v>37</v>
      </c>
      <c r="B135" t="s">
        <v>293</v>
      </c>
      <c r="C135" t="s">
        <v>38</v>
      </c>
      <c r="D135">
        <v>60</v>
      </c>
      <c r="E135" t="s">
        <v>317</v>
      </c>
      <c r="F135">
        <v>0</v>
      </c>
      <c r="G135" t="s">
        <v>322</v>
      </c>
      <c r="H135" s="6">
        <v>43</v>
      </c>
      <c r="I135" s="6">
        <v>3</v>
      </c>
      <c r="J135" s="6">
        <v>17</v>
      </c>
      <c r="K135" s="6">
        <v>7</v>
      </c>
      <c r="L135" s="6">
        <v>27</v>
      </c>
      <c r="M135" s="4">
        <f t="shared" si="8"/>
        <v>3.7135069444444446</v>
      </c>
      <c r="N135" t="s">
        <v>434</v>
      </c>
      <c r="O135" t="s">
        <v>434</v>
      </c>
      <c r="P135" t="s">
        <v>434</v>
      </c>
      <c r="Q135" t="s">
        <v>434</v>
      </c>
      <c r="R135" t="s">
        <v>434</v>
      </c>
      <c r="S135" t="s">
        <v>434</v>
      </c>
      <c r="T135" t="s">
        <v>434</v>
      </c>
      <c r="U135" s="6">
        <v>26</v>
      </c>
      <c r="V135">
        <v>7.1023275322190713</v>
      </c>
      <c r="W135">
        <v>4.4090623293939624</v>
      </c>
      <c r="X135" s="5">
        <v>20170628</v>
      </c>
      <c r="Y135">
        <v>1</v>
      </c>
      <c r="Z135">
        <v>1</v>
      </c>
      <c r="AA135">
        <v>70</v>
      </c>
      <c r="AC135">
        <v>97</v>
      </c>
      <c r="AT135" s="45">
        <v>37</v>
      </c>
      <c r="AU135" s="45">
        <v>10</v>
      </c>
    </row>
    <row r="136" spans="1:47">
      <c r="A136" t="s">
        <v>37</v>
      </c>
      <c r="B136" t="s">
        <v>293</v>
      </c>
      <c r="C136" t="s">
        <v>38</v>
      </c>
      <c r="D136">
        <v>60</v>
      </c>
      <c r="E136" t="s">
        <v>317</v>
      </c>
      <c r="F136">
        <v>0</v>
      </c>
      <c r="G136" t="s">
        <v>322</v>
      </c>
      <c r="H136" s="6">
        <v>43</v>
      </c>
      <c r="I136" s="6">
        <v>3</v>
      </c>
      <c r="J136" s="6">
        <v>17</v>
      </c>
      <c r="K136" s="6">
        <v>7</v>
      </c>
      <c r="L136" s="6">
        <v>27</v>
      </c>
      <c r="M136" s="4">
        <f t="shared" ref="M136:M150" si="9">I136+J136/24+K136/(24*60)+L136/(24*60*60)</f>
        <v>3.7135069444444446</v>
      </c>
      <c r="N136" t="s">
        <v>434</v>
      </c>
      <c r="O136" t="s">
        <v>434</v>
      </c>
      <c r="P136" t="s">
        <v>434</v>
      </c>
      <c r="Q136" t="s">
        <v>434</v>
      </c>
      <c r="R136" t="s">
        <v>434</v>
      </c>
      <c r="S136" t="s">
        <v>434</v>
      </c>
      <c r="T136" t="s">
        <v>434</v>
      </c>
      <c r="U136" s="6">
        <v>26</v>
      </c>
      <c r="V136">
        <v>7.1023275322190704</v>
      </c>
      <c r="W136">
        <v>4.4090623293939597</v>
      </c>
      <c r="X136" s="5">
        <v>20170628</v>
      </c>
      <c r="Y136">
        <v>1</v>
      </c>
      <c r="Z136">
        <v>1</v>
      </c>
      <c r="AA136">
        <v>70</v>
      </c>
      <c r="AC136">
        <v>97</v>
      </c>
      <c r="AT136" s="45">
        <v>41</v>
      </c>
      <c r="AU136" s="45">
        <v>12</v>
      </c>
    </row>
    <row r="137" spans="1:47">
      <c r="A137" t="s">
        <v>37</v>
      </c>
      <c r="B137" t="s">
        <v>293</v>
      </c>
      <c r="C137" t="s">
        <v>38</v>
      </c>
      <c r="D137">
        <v>60</v>
      </c>
      <c r="E137" t="s">
        <v>317</v>
      </c>
      <c r="F137">
        <v>0</v>
      </c>
      <c r="G137" t="s">
        <v>322</v>
      </c>
      <c r="H137" s="6">
        <v>43</v>
      </c>
      <c r="I137" s="6">
        <v>3</v>
      </c>
      <c r="J137" s="6">
        <v>17</v>
      </c>
      <c r="K137" s="6">
        <v>7</v>
      </c>
      <c r="L137" s="6">
        <v>27</v>
      </c>
      <c r="M137" s="4">
        <f t="shared" si="9"/>
        <v>3.7135069444444446</v>
      </c>
      <c r="N137" t="s">
        <v>434</v>
      </c>
      <c r="O137" t="s">
        <v>434</v>
      </c>
      <c r="P137" t="s">
        <v>434</v>
      </c>
      <c r="Q137" t="s">
        <v>434</v>
      </c>
      <c r="R137" t="s">
        <v>434</v>
      </c>
      <c r="S137" t="s">
        <v>434</v>
      </c>
      <c r="T137" t="s">
        <v>434</v>
      </c>
      <c r="U137" s="6">
        <v>26</v>
      </c>
      <c r="V137">
        <v>7.1023275322190704</v>
      </c>
      <c r="W137">
        <v>4.4090623293939597</v>
      </c>
      <c r="X137" s="5">
        <v>20170628</v>
      </c>
      <c r="Y137">
        <v>1</v>
      </c>
      <c r="Z137">
        <v>1</v>
      </c>
      <c r="AA137">
        <v>70</v>
      </c>
      <c r="AC137">
        <v>97</v>
      </c>
      <c r="AT137" s="45">
        <v>45</v>
      </c>
      <c r="AU137" s="45">
        <v>13</v>
      </c>
    </row>
    <row r="138" spans="1:47">
      <c r="A138" t="s">
        <v>37</v>
      </c>
      <c r="B138" t="s">
        <v>293</v>
      </c>
      <c r="C138" t="s">
        <v>38</v>
      </c>
      <c r="D138">
        <v>60</v>
      </c>
      <c r="E138" t="s">
        <v>317</v>
      </c>
      <c r="F138">
        <v>0</v>
      </c>
      <c r="G138" t="s">
        <v>322</v>
      </c>
      <c r="H138" s="6">
        <v>43</v>
      </c>
      <c r="I138" s="6">
        <v>3</v>
      </c>
      <c r="J138" s="6">
        <v>17</v>
      </c>
      <c r="K138" s="6">
        <v>7</v>
      </c>
      <c r="L138" s="6">
        <v>27</v>
      </c>
      <c r="M138" s="4">
        <f t="shared" si="9"/>
        <v>3.7135069444444446</v>
      </c>
      <c r="N138" t="s">
        <v>434</v>
      </c>
      <c r="O138" t="s">
        <v>434</v>
      </c>
      <c r="P138" t="s">
        <v>434</v>
      </c>
      <c r="Q138" t="s">
        <v>434</v>
      </c>
      <c r="R138" t="s">
        <v>434</v>
      </c>
      <c r="S138" t="s">
        <v>434</v>
      </c>
      <c r="T138" t="s">
        <v>434</v>
      </c>
      <c r="U138" s="6">
        <v>26</v>
      </c>
      <c r="V138">
        <v>7.1023275322190704</v>
      </c>
      <c r="W138">
        <v>4.4090623293939597</v>
      </c>
      <c r="X138" s="5">
        <v>20170628</v>
      </c>
      <c r="Y138">
        <v>1</v>
      </c>
      <c r="Z138">
        <v>1</v>
      </c>
      <c r="AA138">
        <v>70</v>
      </c>
      <c r="AC138">
        <v>97</v>
      </c>
      <c r="AT138" s="45">
        <v>49</v>
      </c>
      <c r="AU138" s="45">
        <v>10</v>
      </c>
    </row>
    <row r="139" spans="1:47">
      <c r="A139" t="s">
        <v>37</v>
      </c>
      <c r="B139" t="s">
        <v>293</v>
      </c>
      <c r="C139" t="s">
        <v>38</v>
      </c>
      <c r="D139">
        <v>60</v>
      </c>
      <c r="E139" t="s">
        <v>317</v>
      </c>
      <c r="F139">
        <v>0</v>
      </c>
      <c r="G139" t="s">
        <v>322</v>
      </c>
      <c r="H139" s="6">
        <v>43</v>
      </c>
      <c r="I139" s="6">
        <v>3</v>
      </c>
      <c r="J139" s="6">
        <v>17</v>
      </c>
      <c r="K139" s="6">
        <v>7</v>
      </c>
      <c r="L139" s="6">
        <v>27</v>
      </c>
      <c r="M139" s="4">
        <f t="shared" si="9"/>
        <v>3.7135069444444446</v>
      </c>
      <c r="N139" t="s">
        <v>434</v>
      </c>
      <c r="O139" t="s">
        <v>434</v>
      </c>
      <c r="P139" t="s">
        <v>434</v>
      </c>
      <c r="Q139" t="s">
        <v>434</v>
      </c>
      <c r="R139" t="s">
        <v>434</v>
      </c>
      <c r="S139" t="s">
        <v>434</v>
      </c>
      <c r="T139" t="s">
        <v>434</v>
      </c>
      <c r="U139" s="6">
        <v>26</v>
      </c>
      <c r="V139">
        <v>7.1023275322190704</v>
      </c>
      <c r="W139">
        <v>4.4090623293939597</v>
      </c>
      <c r="X139" s="5">
        <v>20170628</v>
      </c>
      <c r="Y139">
        <v>1</v>
      </c>
      <c r="Z139">
        <v>1</v>
      </c>
      <c r="AA139">
        <v>70</v>
      </c>
      <c r="AC139">
        <v>97</v>
      </c>
      <c r="AT139" s="45">
        <v>53</v>
      </c>
      <c r="AU139" s="45">
        <v>11</v>
      </c>
    </row>
    <row r="140" spans="1:47">
      <c r="A140" t="s">
        <v>37</v>
      </c>
      <c r="B140" t="s">
        <v>293</v>
      </c>
      <c r="C140" t="s">
        <v>38</v>
      </c>
      <c r="D140">
        <v>60</v>
      </c>
      <c r="E140" t="s">
        <v>317</v>
      </c>
      <c r="F140">
        <v>0</v>
      </c>
      <c r="G140" t="s">
        <v>322</v>
      </c>
      <c r="H140" s="6">
        <v>43</v>
      </c>
      <c r="I140" s="6">
        <v>3</v>
      </c>
      <c r="J140" s="6">
        <v>17</v>
      </c>
      <c r="K140" s="6">
        <v>7</v>
      </c>
      <c r="L140" s="6">
        <v>27</v>
      </c>
      <c r="M140" s="4">
        <f t="shared" si="9"/>
        <v>3.7135069444444446</v>
      </c>
      <c r="N140" t="s">
        <v>434</v>
      </c>
      <c r="O140" t="s">
        <v>434</v>
      </c>
      <c r="P140" t="s">
        <v>434</v>
      </c>
      <c r="Q140" t="s">
        <v>434</v>
      </c>
      <c r="R140" t="s">
        <v>434</v>
      </c>
      <c r="S140" t="s">
        <v>434</v>
      </c>
      <c r="T140" t="s">
        <v>434</v>
      </c>
      <c r="U140" s="6">
        <v>26</v>
      </c>
      <c r="V140">
        <v>7.1023275322190704</v>
      </c>
      <c r="W140">
        <v>4.4090623293939597</v>
      </c>
      <c r="X140" s="5">
        <v>20170628</v>
      </c>
      <c r="Y140">
        <v>1</v>
      </c>
      <c r="Z140">
        <v>1</v>
      </c>
      <c r="AA140">
        <v>70</v>
      </c>
      <c r="AC140">
        <v>97</v>
      </c>
      <c r="AT140" s="45">
        <v>57</v>
      </c>
      <c r="AU140" s="45">
        <v>14</v>
      </c>
    </row>
    <row r="141" spans="1:47">
      <c r="A141" t="s">
        <v>37</v>
      </c>
      <c r="B141" t="s">
        <v>293</v>
      </c>
      <c r="C141" t="s">
        <v>38</v>
      </c>
      <c r="D141">
        <v>60</v>
      </c>
      <c r="E141" t="s">
        <v>317</v>
      </c>
      <c r="F141">
        <v>0</v>
      </c>
      <c r="G141" t="s">
        <v>322</v>
      </c>
      <c r="H141" s="6">
        <v>43</v>
      </c>
      <c r="I141" s="6">
        <v>3</v>
      </c>
      <c r="J141" s="6">
        <v>17</v>
      </c>
      <c r="K141" s="6">
        <v>7</v>
      </c>
      <c r="L141" s="6">
        <v>27</v>
      </c>
      <c r="M141" s="4">
        <f t="shared" si="9"/>
        <v>3.7135069444444446</v>
      </c>
      <c r="N141" t="s">
        <v>434</v>
      </c>
      <c r="O141" t="s">
        <v>434</v>
      </c>
      <c r="P141" t="s">
        <v>434</v>
      </c>
      <c r="Q141" t="s">
        <v>434</v>
      </c>
      <c r="R141" t="s">
        <v>434</v>
      </c>
      <c r="S141" t="s">
        <v>434</v>
      </c>
      <c r="T141" t="s">
        <v>434</v>
      </c>
      <c r="U141" s="6">
        <v>26</v>
      </c>
      <c r="V141">
        <v>7.1023275322190704</v>
      </c>
      <c r="W141">
        <v>4.4090623293939597</v>
      </c>
      <c r="X141" s="5">
        <v>20170628</v>
      </c>
      <c r="Y141">
        <v>1</v>
      </c>
      <c r="Z141">
        <v>1</v>
      </c>
      <c r="AA141">
        <v>70</v>
      </c>
      <c r="AC141">
        <v>97</v>
      </c>
      <c r="AT141" s="45">
        <v>61</v>
      </c>
      <c r="AU141" s="45">
        <v>15</v>
      </c>
    </row>
    <row r="142" spans="1:47">
      <c r="A142" t="s">
        <v>37</v>
      </c>
      <c r="B142" t="s">
        <v>293</v>
      </c>
      <c r="C142" t="s">
        <v>38</v>
      </c>
      <c r="D142">
        <v>60</v>
      </c>
      <c r="E142" t="s">
        <v>317</v>
      </c>
      <c r="F142">
        <v>0</v>
      </c>
      <c r="G142" t="s">
        <v>322</v>
      </c>
      <c r="H142" s="6">
        <v>43</v>
      </c>
      <c r="I142" s="6">
        <v>3</v>
      </c>
      <c r="J142" s="6">
        <v>17</v>
      </c>
      <c r="K142" s="6">
        <v>7</v>
      </c>
      <c r="L142" s="6">
        <v>27</v>
      </c>
      <c r="M142" s="4">
        <f t="shared" si="9"/>
        <v>3.7135069444444446</v>
      </c>
      <c r="N142" t="s">
        <v>434</v>
      </c>
      <c r="O142" t="s">
        <v>434</v>
      </c>
      <c r="P142" t="s">
        <v>434</v>
      </c>
      <c r="Q142" t="s">
        <v>434</v>
      </c>
      <c r="R142" t="s">
        <v>434</v>
      </c>
      <c r="S142" t="s">
        <v>434</v>
      </c>
      <c r="T142" t="s">
        <v>434</v>
      </c>
      <c r="U142" s="6">
        <v>26</v>
      </c>
      <c r="V142">
        <v>7.1023275322190704</v>
      </c>
      <c r="W142">
        <v>4.4090623293939597</v>
      </c>
      <c r="X142" s="5">
        <v>20170628</v>
      </c>
      <c r="Y142">
        <v>1</v>
      </c>
      <c r="Z142">
        <v>1</v>
      </c>
      <c r="AA142">
        <v>70</v>
      </c>
      <c r="AC142">
        <v>97</v>
      </c>
      <c r="AT142" s="45">
        <v>65</v>
      </c>
      <c r="AU142" s="45">
        <v>17</v>
      </c>
    </row>
    <row r="143" spans="1:47">
      <c r="A143" t="s">
        <v>37</v>
      </c>
      <c r="B143" t="s">
        <v>293</v>
      </c>
      <c r="C143" t="s">
        <v>38</v>
      </c>
      <c r="D143">
        <v>60</v>
      </c>
      <c r="E143" t="s">
        <v>317</v>
      </c>
      <c r="F143">
        <v>0</v>
      </c>
      <c r="G143" t="s">
        <v>322</v>
      </c>
      <c r="H143" s="6">
        <v>43</v>
      </c>
      <c r="I143" s="6">
        <v>3</v>
      </c>
      <c r="J143" s="6">
        <v>17</v>
      </c>
      <c r="K143" s="6">
        <v>7</v>
      </c>
      <c r="L143" s="6">
        <v>27</v>
      </c>
      <c r="M143" s="4">
        <f t="shared" si="9"/>
        <v>3.7135069444444446</v>
      </c>
      <c r="N143" t="s">
        <v>434</v>
      </c>
      <c r="O143" t="s">
        <v>434</v>
      </c>
      <c r="P143" t="s">
        <v>434</v>
      </c>
      <c r="Q143" t="s">
        <v>434</v>
      </c>
      <c r="R143" t="s">
        <v>434</v>
      </c>
      <c r="S143" t="s">
        <v>434</v>
      </c>
      <c r="T143" t="s">
        <v>434</v>
      </c>
      <c r="U143" s="6">
        <v>26</v>
      </c>
      <c r="V143">
        <v>7.1023275322190704</v>
      </c>
      <c r="W143">
        <v>4.4090623293939597</v>
      </c>
      <c r="X143" s="5">
        <v>20170628</v>
      </c>
      <c r="Y143">
        <v>1</v>
      </c>
      <c r="Z143">
        <v>1</v>
      </c>
      <c r="AA143">
        <v>70</v>
      </c>
      <c r="AC143">
        <v>97</v>
      </c>
      <c r="AT143" s="45">
        <v>69</v>
      </c>
      <c r="AU143" s="45">
        <v>13</v>
      </c>
    </row>
    <row r="144" spans="1:47">
      <c r="A144" t="s">
        <v>37</v>
      </c>
      <c r="B144" t="s">
        <v>293</v>
      </c>
      <c r="C144" t="s">
        <v>38</v>
      </c>
      <c r="D144">
        <v>60</v>
      </c>
      <c r="E144" t="s">
        <v>317</v>
      </c>
      <c r="F144">
        <v>0</v>
      </c>
      <c r="G144" t="s">
        <v>322</v>
      </c>
      <c r="H144" s="6">
        <v>43</v>
      </c>
      <c r="I144" s="6">
        <v>3</v>
      </c>
      <c r="J144" s="6">
        <v>17</v>
      </c>
      <c r="K144" s="6">
        <v>7</v>
      </c>
      <c r="L144" s="6">
        <v>27</v>
      </c>
      <c r="M144" s="4">
        <f t="shared" si="9"/>
        <v>3.7135069444444446</v>
      </c>
      <c r="N144" t="s">
        <v>434</v>
      </c>
      <c r="O144" t="s">
        <v>434</v>
      </c>
      <c r="P144" t="s">
        <v>434</v>
      </c>
      <c r="Q144" t="s">
        <v>434</v>
      </c>
      <c r="R144" t="s">
        <v>434</v>
      </c>
      <c r="S144" t="s">
        <v>434</v>
      </c>
      <c r="T144" t="s">
        <v>434</v>
      </c>
      <c r="U144" s="6">
        <v>26</v>
      </c>
      <c r="V144">
        <v>7.1023275322190704</v>
      </c>
      <c r="W144">
        <v>4.4090623293939597</v>
      </c>
      <c r="X144" s="5">
        <v>20170628</v>
      </c>
      <c r="Y144">
        <v>1</v>
      </c>
      <c r="Z144">
        <v>1</v>
      </c>
      <c r="AA144">
        <v>70</v>
      </c>
      <c r="AC144">
        <v>97</v>
      </c>
      <c r="AT144" s="45">
        <v>73</v>
      </c>
      <c r="AU144" s="45">
        <v>21</v>
      </c>
    </row>
    <row r="145" spans="1:58">
      <c r="A145" t="s">
        <v>37</v>
      </c>
      <c r="B145" t="s">
        <v>293</v>
      </c>
      <c r="C145" t="s">
        <v>38</v>
      </c>
      <c r="D145">
        <v>60</v>
      </c>
      <c r="E145" t="s">
        <v>317</v>
      </c>
      <c r="F145">
        <v>0</v>
      </c>
      <c r="G145" t="s">
        <v>322</v>
      </c>
      <c r="H145" s="6">
        <v>43</v>
      </c>
      <c r="I145" s="6">
        <v>3</v>
      </c>
      <c r="J145" s="6">
        <v>17</v>
      </c>
      <c r="K145" s="6">
        <v>7</v>
      </c>
      <c r="L145" s="6">
        <v>27</v>
      </c>
      <c r="M145" s="4">
        <f t="shared" si="9"/>
        <v>3.7135069444444446</v>
      </c>
      <c r="N145" t="s">
        <v>434</v>
      </c>
      <c r="O145" t="s">
        <v>434</v>
      </c>
      <c r="P145" t="s">
        <v>434</v>
      </c>
      <c r="Q145" t="s">
        <v>434</v>
      </c>
      <c r="R145" t="s">
        <v>434</v>
      </c>
      <c r="S145" t="s">
        <v>434</v>
      </c>
      <c r="T145" t="s">
        <v>434</v>
      </c>
      <c r="U145" s="6">
        <v>26</v>
      </c>
      <c r="V145">
        <v>7.1023275322190704</v>
      </c>
      <c r="W145">
        <v>4.4090623293939597</v>
      </c>
      <c r="X145" s="5">
        <v>20170628</v>
      </c>
      <c r="Y145">
        <v>1</v>
      </c>
      <c r="Z145">
        <v>1</v>
      </c>
      <c r="AA145">
        <v>70</v>
      </c>
      <c r="AC145">
        <v>97</v>
      </c>
      <c r="AT145" s="45">
        <v>77</v>
      </c>
      <c r="AU145" s="45">
        <v>13</v>
      </c>
    </row>
    <row r="146" spans="1:58">
      <c r="A146" t="s">
        <v>37</v>
      </c>
      <c r="B146" t="s">
        <v>293</v>
      </c>
      <c r="C146" t="s">
        <v>38</v>
      </c>
      <c r="D146">
        <v>60</v>
      </c>
      <c r="E146" t="s">
        <v>317</v>
      </c>
      <c r="F146">
        <v>0</v>
      </c>
      <c r="G146" t="s">
        <v>322</v>
      </c>
      <c r="H146" s="6">
        <v>43</v>
      </c>
      <c r="I146" s="6">
        <v>3</v>
      </c>
      <c r="J146" s="6">
        <v>17</v>
      </c>
      <c r="K146" s="6">
        <v>7</v>
      </c>
      <c r="L146" s="6">
        <v>27</v>
      </c>
      <c r="M146" s="4">
        <f t="shared" si="9"/>
        <v>3.7135069444444446</v>
      </c>
      <c r="N146" t="s">
        <v>434</v>
      </c>
      <c r="O146" t="s">
        <v>434</v>
      </c>
      <c r="P146" t="s">
        <v>434</v>
      </c>
      <c r="Q146" t="s">
        <v>434</v>
      </c>
      <c r="R146" t="s">
        <v>434</v>
      </c>
      <c r="S146" t="s">
        <v>434</v>
      </c>
      <c r="T146" t="s">
        <v>434</v>
      </c>
      <c r="U146" s="6">
        <v>26</v>
      </c>
      <c r="V146">
        <v>7.1023275322190704</v>
      </c>
      <c r="W146">
        <v>4.4090623293939597</v>
      </c>
      <c r="X146" s="5">
        <v>20170628</v>
      </c>
      <c r="Y146">
        <v>1</v>
      </c>
      <c r="Z146">
        <v>1</v>
      </c>
      <c r="AA146">
        <v>70</v>
      </c>
      <c r="AC146">
        <v>97</v>
      </c>
      <c r="AT146" s="45">
        <v>81</v>
      </c>
      <c r="AU146" s="45">
        <v>11</v>
      </c>
    </row>
    <row r="147" spans="1:58">
      <c r="A147" t="s">
        <v>37</v>
      </c>
      <c r="B147" t="s">
        <v>293</v>
      </c>
      <c r="C147" t="s">
        <v>38</v>
      </c>
      <c r="D147">
        <v>60</v>
      </c>
      <c r="E147" t="s">
        <v>317</v>
      </c>
      <c r="F147">
        <v>0</v>
      </c>
      <c r="G147" t="s">
        <v>322</v>
      </c>
      <c r="H147" s="6">
        <v>43</v>
      </c>
      <c r="I147" s="6">
        <v>3</v>
      </c>
      <c r="J147" s="6">
        <v>17</v>
      </c>
      <c r="K147" s="6">
        <v>7</v>
      </c>
      <c r="L147" s="6">
        <v>27</v>
      </c>
      <c r="M147" s="4">
        <f t="shared" si="9"/>
        <v>3.7135069444444446</v>
      </c>
      <c r="N147" t="s">
        <v>434</v>
      </c>
      <c r="O147" t="s">
        <v>434</v>
      </c>
      <c r="P147" t="s">
        <v>434</v>
      </c>
      <c r="Q147" t="s">
        <v>434</v>
      </c>
      <c r="R147" t="s">
        <v>434</v>
      </c>
      <c r="S147" t="s">
        <v>434</v>
      </c>
      <c r="T147" t="s">
        <v>434</v>
      </c>
      <c r="U147" s="6">
        <v>26</v>
      </c>
      <c r="V147">
        <v>7.1023275322190704</v>
      </c>
      <c r="W147">
        <v>4.4090623293939597</v>
      </c>
      <c r="X147" s="5">
        <v>20170628</v>
      </c>
      <c r="Y147">
        <v>1</v>
      </c>
      <c r="Z147">
        <v>1</v>
      </c>
      <c r="AA147">
        <v>70</v>
      </c>
      <c r="AC147">
        <v>97</v>
      </c>
      <c r="AT147" s="45">
        <v>85</v>
      </c>
      <c r="AU147" s="45">
        <v>7</v>
      </c>
    </row>
    <row r="148" spans="1:58">
      <c r="A148" t="s">
        <v>37</v>
      </c>
      <c r="B148" t="s">
        <v>293</v>
      </c>
      <c r="C148" t="s">
        <v>38</v>
      </c>
      <c r="D148">
        <v>60</v>
      </c>
      <c r="E148" t="s">
        <v>317</v>
      </c>
      <c r="F148">
        <v>0</v>
      </c>
      <c r="G148" t="s">
        <v>322</v>
      </c>
      <c r="H148" s="6">
        <v>43</v>
      </c>
      <c r="I148" s="6">
        <v>3</v>
      </c>
      <c r="J148" s="6">
        <v>17</v>
      </c>
      <c r="K148" s="6">
        <v>7</v>
      </c>
      <c r="L148" s="6">
        <v>27</v>
      </c>
      <c r="M148" s="4">
        <f t="shared" si="9"/>
        <v>3.7135069444444446</v>
      </c>
      <c r="N148" t="s">
        <v>434</v>
      </c>
      <c r="O148" t="s">
        <v>434</v>
      </c>
      <c r="P148" t="s">
        <v>434</v>
      </c>
      <c r="Q148" t="s">
        <v>434</v>
      </c>
      <c r="R148" t="s">
        <v>434</v>
      </c>
      <c r="S148" t="s">
        <v>434</v>
      </c>
      <c r="T148" t="s">
        <v>434</v>
      </c>
      <c r="U148" s="6">
        <v>26</v>
      </c>
      <c r="V148">
        <v>7.1023275322190704</v>
      </c>
      <c r="W148">
        <v>4.4090623293939597</v>
      </c>
      <c r="X148" s="5">
        <v>20170628</v>
      </c>
      <c r="Y148">
        <v>1</v>
      </c>
      <c r="Z148">
        <v>1</v>
      </c>
      <c r="AA148">
        <v>70</v>
      </c>
      <c r="AC148">
        <v>97</v>
      </c>
      <c r="AT148" s="45">
        <v>89</v>
      </c>
      <c r="AU148" s="45">
        <v>6</v>
      </c>
    </row>
    <row r="149" spans="1:58">
      <c r="A149" t="s">
        <v>37</v>
      </c>
      <c r="B149" t="s">
        <v>293</v>
      </c>
      <c r="C149" t="s">
        <v>38</v>
      </c>
      <c r="D149">
        <v>60</v>
      </c>
      <c r="E149" t="s">
        <v>317</v>
      </c>
      <c r="F149">
        <v>0</v>
      </c>
      <c r="G149" t="s">
        <v>322</v>
      </c>
      <c r="H149" s="6">
        <v>43</v>
      </c>
      <c r="I149" s="6">
        <v>3</v>
      </c>
      <c r="J149" s="6">
        <v>17</v>
      </c>
      <c r="K149" s="6">
        <v>7</v>
      </c>
      <c r="L149" s="6">
        <v>27</v>
      </c>
      <c r="M149" s="4">
        <f t="shared" si="9"/>
        <v>3.7135069444444446</v>
      </c>
      <c r="N149" t="s">
        <v>434</v>
      </c>
      <c r="O149" t="s">
        <v>434</v>
      </c>
      <c r="P149" t="s">
        <v>434</v>
      </c>
      <c r="Q149" t="s">
        <v>434</v>
      </c>
      <c r="R149" t="s">
        <v>434</v>
      </c>
      <c r="S149" t="s">
        <v>434</v>
      </c>
      <c r="T149" t="s">
        <v>434</v>
      </c>
      <c r="U149" s="6">
        <v>26</v>
      </c>
      <c r="V149">
        <v>7.1023275322190704</v>
      </c>
      <c r="W149">
        <v>4.4090623293939597</v>
      </c>
      <c r="X149" s="5">
        <v>20170628</v>
      </c>
      <c r="Y149">
        <v>1</v>
      </c>
      <c r="Z149">
        <v>1</v>
      </c>
      <c r="AA149">
        <v>70</v>
      </c>
      <c r="AC149">
        <v>97</v>
      </c>
      <c r="AT149" s="45">
        <v>93</v>
      </c>
      <c r="AU149" s="45">
        <v>6</v>
      </c>
    </row>
    <row r="150" spans="1:58">
      <c r="A150" t="s">
        <v>37</v>
      </c>
      <c r="B150" t="s">
        <v>293</v>
      </c>
      <c r="C150" t="s">
        <v>38</v>
      </c>
      <c r="D150">
        <v>60</v>
      </c>
      <c r="E150" t="s">
        <v>317</v>
      </c>
      <c r="F150">
        <v>0</v>
      </c>
      <c r="G150" t="s">
        <v>322</v>
      </c>
      <c r="H150" s="6">
        <v>43</v>
      </c>
      <c r="I150" s="6">
        <v>3</v>
      </c>
      <c r="J150" s="6">
        <v>17</v>
      </c>
      <c r="K150" s="6">
        <v>7</v>
      </c>
      <c r="L150" s="6">
        <v>27</v>
      </c>
      <c r="M150" s="4">
        <f t="shared" si="9"/>
        <v>3.7135069444444446</v>
      </c>
      <c r="N150" t="s">
        <v>434</v>
      </c>
      <c r="O150" t="s">
        <v>434</v>
      </c>
      <c r="P150" t="s">
        <v>434</v>
      </c>
      <c r="Q150" t="s">
        <v>434</v>
      </c>
      <c r="R150" t="s">
        <v>434</v>
      </c>
      <c r="S150" t="s">
        <v>434</v>
      </c>
      <c r="T150" t="s">
        <v>434</v>
      </c>
      <c r="U150" s="6">
        <v>26</v>
      </c>
      <c r="V150">
        <v>7.1023275322190704</v>
      </c>
      <c r="W150">
        <v>4.4090623293939597</v>
      </c>
      <c r="X150" s="5">
        <v>20170628</v>
      </c>
      <c r="Y150">
        <v>1</v>
      </c>
      <c r="Z150">
        <v>1</v>
      </c>
      <c r="AA150">
        <v>70</v>
      </c>
      <c r="AC150">
        <v>97</v>
      </c>
      <c r="AT150" s="45">
        <v>97</v>
      </c>
      <c r="AU150" s="45">
        <v>3</v>
      </c>
    </row>
    <row r="151" spans="1:58">
      <c r="A151" s="1" t="s">
        <v>43</v>
      </c>
      <c r="B151" t="s">
        <v>294</v>
      </c>
      <c r="C151" t="s">
        <v>22</v>
      </c>
      <c r="D151">
        <v>60</v>
      </c>
      <c r="E151" t="s">
        <v>317</v>
      </c>
      <c r="F151">
        <v>0</v>
      </c>
      <c r="G151" t="s">
        <v>322</v>
      </c>
      <c r="H151">
        <v>42</v>
      </c>
      <c r="I151">
        <v>3</v>
      </c>
      <c r="J151">
        <v>17</v>
      </c>
      <c r="K151">
        <v>46</v>
      </c>
      <c r="L151">
        <v>50</v>
      </c>
      <c r="M151" s="4">
        <f>I151+J151/24+K151/(24*60)+L151/(24*60*60)</f>
        <v>3.7408564814814818</v>
      </c>
      <c r="N151" t="s">
        <v>434</v>
      </c>
      <c r="O151" t="s">
        <v>434</v>
      </c>
      <c r="P151" t="s">
        <v>434</v>
      </c>
      <c r="Q151" t="s">
        <v>434</v>
      </c>
      <c r="R151" t="s">
        <v>434</v>
      </c>
      <c r="S151" t="s">
        <v>434</v>
      </c>
      <c r="T151" t="s">
        <v>434</v>
      </c>
      <c r="U151">
        <v>25</v>
      </c>
      <c r="V151">
        <v>7.1023275322190713</v>
      </c>
      <c r="W151">
        <v>4.4090623293939624</v>
      </c>
      <c r="X151" s="5">
        <v>20170628</v>
      </c>
      <c r="Y151">
        <v>1</v>
      </c>
      <c r="Z151">
        <v>54</v>
      </c>
      <c r="AA151">
        <v>109</v>
      </c>
      <c r="AC151">
        <v>129</v>
      </c>
      <c r="AD151" s="13">
        <v>54</v>
      </c>
      <c r="AE151" s="13">
        <v>1</v>
      </c>
      <c r="AF151" s="13">
        <f>SUM(AE151:AE157)</f>
        <v>7</v>
      </c>
      <c r="AG151" s="13">
        <v>9.3520000000000003</v>
      </c>
      <c r="AH151" s="13">
        <f>AVERAGE(AG151:AG157)*((AA151-Z151)*Y151)</f>
        <v>573.49285714285713</v>
      </c>
      <c r="AI151" s="13">
        <v>43.127000000000002</v>
      </c>
      <c r="AJ151" s="13">
        <f>AVERAGE(AI151:AI157)*((AA151-Z151)*Y151)</f>
        <v>3074.4135714285712</v>
      </c>
      <c r="AK151" s="13" t="s">
        <v>44</v>
      </c>
      <c r="AL151" s="9">
        <v>54</v>
      </c>
      <c r="AM151" s="9">
        <v>1</v>
      </c>
      <c r="AN151" s="9">
        <f>SUM(AM151:AM157)</f>
        <v>4</v>
      </c>
      <c r="AO151" s="9">
        <v>2.8759999999999999</v>
      </c>
      <c r="AP151" s="9">
        <f>AVERAGE(AO151:AO156)*(AA151-Z151)*Y151</f>
        <v>101.67666666666666</v>
      </c>
      <c r="AQ151" s="9">
        <v>29.606999999999999</v>
      </c>
      <c r="AR151" s="9">
        <f>AVERAGE(AQ151:AQ157)*(AA151-Z151)*Y151</f>
        <v>2201.2885714285717</v>
      </c>
      <c r="AT151" s="45">
        <v>20</v>
      </c>
      <c r="AU151" s="45">
        <v>9</v>
      </c>
      <c r="AV151" s="45">
        <v>58</v>
      </c>
      <c r="AY151" s="38">
        <v>0</v>
      </c>
      <c r="AZ151" s="38">
        <v>0</v>
      </c>
      <c r="BA151" s="38" t="s">
        <v>385</v>
      </c>
    </row>
    <row r="152" spans="1:58">
      <c r="A152" s="1" t="s">
        <v>43</v>
      </c>
      <c r="B152" t="s">
        <v>294</v>
      </c>
      <c r="C152" t="s">
        <v>22</v>
      </c>
      <c r="D152">
        <v>60</v>
      </c>
      <c r="E152" t="s">
        <v>317</v>
      </c>
      <c r="F152">
        <v>0</v>
      </c>
      <c r="G152" t="s">
        <v>322</v>
      </c>
      <c r="H152">
        <v>42</v>
      </c>
      <c r="I152">
        <v>3</v>
      </c>
      <c r="J152">
        <v>17</v>
      </c>
      <c r="K152">
        <v>46</v>
      </c>
      <c r="L152">
        <v>50</v>
      </c>
      <c r="M152" s="4">
        <f t="shared" ref="M152:M158" si="10">I152+J152/24+K152/(24*60)+L152/(24*60*60)</f>
        <v>3.7408564814814818</v>
      </c>
      <c r="N152" t="s">
        <v>434</v>
      </c>
      <c r="O152" t="s">
        <v>434</v>
      </c>
      <c r="P152" t="s">
        <v>434</v>
      </c>
      <c r="Q152" t="s">
        <v>434</v>
      </c>
      <c r="R152" t="s">
        <v>434</v>
      </c>
      <c r="S152" t="s">
        <v>434</v>
      </c>
      <c r="T152" t="s">
        <v>434</v>
      </c>
      <c r="U152">
        <v>25</v>
      </c>
      <c r="V152">
        <v>7.1023275322190713</v>
      </c>
      <c r="W152">
        <v>4.4090623293939624</v>
      </c>
      <c r="X152" s="5">
        <v>20170628</v>
      </c>
      <c r="Y152">
        <v>1</v>
      </c>
      <c r="Z152">
        <v>54</v>
      </c>
      <c r="AA152">
        <v>109</v>
      </c>
      <c r="AC152">
        <v>129</v>
      </c>
      <c r="AD152" s="13">
        <v>62</v>
      </c>
      <c r="AE152" s="13">
        <v>1</v>
      </c>
      <c r="AG152" s="13">
        <v>10.997999999999999</v>
      </c>
      <c r="AI152" s="13">
        <v>58.747999999999998</v>
      </c>
      <c r="AL152" s="9">
        <v>62</v>
      </c>
      <c r="AM152" s="9">
        <v>1</v>
      </c>
      <c r="AO152" s="9">
        <v>2.2709999999999999</v>
      </c>
      <c r="AQ152" s="9">
        <v>39.710999999999999</v>
      </c>
      <c r="AT152" s="45">
        <v>24</v>
      </c>
      <c r="AU152" s="45">
        <v>8</v>
      </c>
    </row>
    <row r="153" spans="1:58">
      <c r="A153" s="1" t="s">
        <v>43</v>
      </c>
      <c r="B153" t="s">
        <v>294</v>
      </c>
      <c r="C153" t="s">
        <v>22</v>
      </c>
      <c r="D153">
        <v>60</v>
      </c>
      <c r="E153" t="s">
        <v>317</v>
      </c>
      <c r="F153">
        <v>0</v>
      </c>
      <c r="G153" t="s">
        <v>322</v>
      </c>
      <c r="H153">
        <v>42</v>
      </c>
      <c r="I153">
        <v>3</v>
      </c>
      <c r="J153">
        <v>17</v>
      </c>
      <c r="K153">
        <v>46</v>
      </c>
      <c r="L153">
        <v>50</v>
      </c>
      <c r="M153" s="4">
        <f t="shared" si="10"/>
        <v>3.7408564814814818</v>
      </c>
      <c r="N153" t="s">
        <v>434</v>
      </c>
      <c r="O153" t="s">
        <v>434</v>
      </c>
      <c r="P153" t="s">
        <v>434</v>
      </c>
      <c r="Q153" t="s">
        <v>434</v>
      </c>
      <c r="R153" t="s">
        <v>434</v>
      </c>
      <c r="S153" t="s">
        <v>434</v>
      </c>
      <c r="T153" t="s">
        <v>434</v>
      </c>
      <c r="U153">
        <v>25</v>
      </c>
      <c r="V153">
        <v>7.1023275322190713</v>
      </c>
      <c r="W153">
        <v>4.4090623293939624</v>
      </c>
      <c r="X153" s="5">
        <v>20170628</v>
      </c>
      <c r="Y153">
        <v>1</v>
      </c>
      <c r="Z153">
        <v>54</v>
      </c>
      <c r="AA153">
        <v>109</v>
      </c>
      <c r="AC153">
        <v>129</v>
      </c>
      <c r="AD153" s="13">
        <v>70</v>
      </c>
      <c r="AE153" s="13">
        <v>1</v>
      </c>
      <c r="AG153" s="13">
        <v>14.62</v>
      </c>
      <c r="AI153" s="13">
        <v>53.838999999999999</v>
      </c>
      <c r="AL153" s="9">
        <v>70</v>
      </c>
      <c r="AM153" s="9">
        <v>1</v>
      </c>
      <c r="AO153" s="9">
        <v>2.8250000000000002</v>
      </c>
      <c r="AQ153" s="9">
        <v>37.087000000000003</v>
      </c>
      <c r="AT153" s="45">
        <v>28</v>
      </c>
      <c r="AU153" s="45">
        <v>10</v>
      </c>
    </row>
    <row r="154" spans="1:58">
      <c r="A154" s="1" t="s">
        <v>43</v>
      </c>
      <c r="B154" t="s">
        <v>294</v>
      </c>
      <c r="C154" t="s">
        <v>22</v>
      </c>
      <c r="D154">
        <v>60</v>
      </c>
      <c r="E154" t="s">
        <v>317</v>
      </c>
      <c r="F154">
        <v>0</v>
      </c>
      <c r="G154" t="s">
        <v>322</v>
      </c>
      <c r="H154">
        <v>42</v>
      </c>
      <c r="I154">
        <v>3</v>
      </c>
      <c r="J154">
        <v>17</v>
      </c>
      <c r="K154">
        <v>46</v>
      </c>
      <c r="L154">
        <v>50</v>
      </c>
      <c r="M154" s="4">
        <f t="shared" si="10"/>
        <v>3.7408564814814818</v>
      </c>
      <c r="N154" t="s">
        <v>434</v>
      </c>
      <c r="O154" t="s">
        <v>434</v>
      </c>
      <c r="P154" t="s">
        <v>434</v>
      </c>
      <c r="Q154" t="s">
        <v>434</v>
      </c>
      <c r="R154" t="s">
        <v>434</v>
      </c>
      <c r="S154" t="s">
        <v>434</v>
      </c>
      <c r="T154" t="s">
        <v>434</v>
      </c>
      <c r="U154">
        <v>25</v>
      </c>
      <c r="V154">
        <v>7.1023275322190713</v>
      </c>
      <c r="W154">
        <v>4.4090623293939624</v>
      </c>
      <c r="X154" s="5">
        <v>20170628</v>
      </c>
      <c r="Y154">
        <v>1</v>
      </c>
      <c r="Z154">
        <v>54</v>
      </c>
      <c r="AA154">
        <v>109</v>
      </c>
      <c r="AC154">
        <v>129</v>
      </c>
      <c r="AD154" s="13">
        <v>78</v>
      </c>
      <c r="AE154" s="13">
        <v>2</v>
      </c>
      <c r="AG154" s="13">
        <v>21.599</v>
      </c>
      <c r="AI154" s="13">
        <v>61.171999999999997</v>
      </c>
      <c r="AL154" s="9">
        <v>78</v>
      </c>
      <c r="AM154" s="9">
        <v>0</v>
      </c>
      <c r="AO154" s="9">
        <v>0</v>
      </c>
      <c r="AQ154" s="9">
        <v>35.127000000000002</v>
      </c>
      <c r="AT154" s="45">
        <v>32</v>
      </c>
      <c r="AU154" s="45">
        <v>10</v>
      </c>
    </row>
    <row r="155" spans="1:58">
      <c r="A155" s="1" t="s">
        <v>43</v>
      </c>
      <c r="B155" t="s">
        <v>294</v>
      </c>
      <c r="C155" t="s">
        <v>22</v>
      </c>
      <c r="D155">
        <v>60</v>
      </c>
      <c r="E155" t="s">
        <v>317</v>
      </c>
      <c r="F155">
        <v>0</v>
      </c>
      <c r="G155" t="s">
        <v>322</v>
      </c>
      <c r="H155">
        <v>42</v>
      </c>
      <c r="I155">
        <v>3</v>
      </c>
      <c r="J155">
        <v>17</v>
      </c>
      <c r="K155">
        <v>46</v>
      </c>
      <c r="L155">
        <v>50</v>
      </c>
      <c r="M155" s="4">
        <f t="shared" si="10"/>
        <v>3.7408564814814818</v>
      </c>
      <c r="N155" t="s">
        <v>434</v>
      </c>
      <c r="O155" t="s">
        <v>434</v>
      </c>
      <c r="P155" t="s">
        <v>434</v>
      </c>
      <c r="Q155" t="s">
        <v>434</v>
      </c>
      <c r="R155" t="s">
        <v>434</v>
      </c>
      <c r="S155" t="s">
        <v>434</v>
      </c>
      <c r="T155" t="s">
        <v>434</v>
      </c>
      <c r="U155">
        <v>25</v>
      </c>
      <c r="V155">
        <v>7.1023275322190713</v>
      </c>
      <c r="W155">
        <v>4.4090623293939624</v>
      </c>
      <c r="X155" s="5">
        <v>20170628</v>
      </c>
      <c r="Y155">
        <v>1</v>
      </c>
      <c r="Z155">
        <v>54</v>
      </c>
      <c r="AA155">
        <v>109</v>
      </c>
      <c r="AC155">
        <v>129</v>
      </c>
      <c r="AD155" s="13">
        <v>86</v>
      </c>
      <c r="AE155" s="13">
        <v>0</v>
      </c>
      <c r="AG155" s="13">
        <v>0</v>
      </c>
      <c r="AI155" s="13">
        <v>63.566000000000003</v>
      </c>
      <c r="AL155" s="9">
        <v>86</v>
      </c>
      <c r="AM155" s="9">
        <v>0</v>
      </c>
      <c r="AO155" s="9">
        <v>0</v>
      </c>
      <c r="AQ155" s="9">
        <v>49.552999999999997</v>
      </c>
      <c r="AT155" s="45">
        <v>36</v>
      </c>
      <c r="AU155" s="45">
        <v>7</v>
      </c>
    </row>
    <row r="156" spans="1:58">
      <c r="A156" s="1" t="s">
        <v>43</v>
      </c>
      <c r="B156" t="s">
        <v>294</v>
      </c>
      <c r="C156" t="s">
        <v>22</v>
      </c>
      <c r="D156">
        <v>60</v>
      </c>
      <c r="E156" t="s">
        <v>317</v>
      </c>
      <c r="F156">
        <v>0</v>
      </c>
      <c r="G156" t="s">
        <v>322</v>
      </c>
      <c r="H156">
        <v>42</v>
      </c>
      <c r="I156">
        <v>3</v>
      </c>
      <c r="J156">
        <v>17</v>
      </c>
      <c r="K156">
        <v>46</v>
      </c>
      <c r="L156">
        <v>50</v>
      </c>
      <c r="M156" s="4">
        <f t="shared" si="10"/>
        <v>3.7408564814814818</v>
      </c>
      <c r="N156" t="s">
        <v>434</v>
      </c>
      <c r="O156" t="s">
        <v>434</v>
      </c>
      <c r="P156" t="s">
        <v>434</v>
      </c>
      <c r="Q156" t="s">
        <v>434</v>
      </c>
      <c r="R156" t="s">
        <v>434</v>
      </c>
      <c r="S156" t="s">
        <v>434</v>
      </c>
      <c r="T156" t="s">
        <v>434</v>
      </c>
      <c r="U156">
        <v>25</v>
      </c>
      <c r="V156">
        <v>7.1023275322190713</v>
      </c>
      <c r="W156">
        <v>4.4090623293939624</v>
      </c>
      <c r="X156" s="5">
        <v>20170628</v>
      </c>
      <c r="Y156">
        <v>1</v>
      </c>
      <c r="Z156">
        <v>54</v>
      </c>
      <c r="AA156">
        <v>109</v>
      </c>
      <c r="AC156">
        <v>129</v>
      </c>
      <c r="AD156" s="13">
        <v>94</v>
      </c>
      <c r="AE156" s="13">
        <v>2</v>
      </c>
      <c r="AG156" s="13">
        <v>16.420999999999999</v>
      </c>
      <c r="AI156" s="13">
        <v>50.420999999999999</v>
      </c>
      <c r="AL156" s="9">
        <v>94</v>
      </c>
      <c r="AM156" s="9">
        <v>1</v>
      </c>
      <c r="AO156" s="9">
        <v>3.12</v>
      </c>
      <c r="AQ156" s="9">
        <v>53.805999999999997</v>
      </c>
      <c r="AT156" s="45">
        <v>40</v>
      </c>
      <c r="AU156" s="45">
        <v>6</v>
      </c>
    </row>
    <row r="157" spans="1:58">
      <c r="A157" s="1" t="s">
        <v>43</v>
      </c>
      <c r="B157" t="s">
        <v>294</v>
      </c>
      <c r="C157" t="s">
        <v>22</v>
      </c>
      <c r="D157">
        <v>60</v>
      </c>
      <c r="E157" t="s">
        <v>317</v>
      </c>
      <c r="F157">
        <v>0</v>
      </c>
      <c r="G157" t="s">
        <v>322</v>
      </c>
      <c r="H157">
        <v>42</v>
      </c>
      <c r="I157">
        <v>3</v>
      </c>
      <c r="J157">
        <v>17</v>
      </c>
      <c r="K157">
        <v>46</v>
      </c>
      <c r="L157">
        <v>50</v>
      </c>
      <c r="M157" s="4">
        <f t="shared" si="10"/>
        <v>3.7408564814814818</v>
      </c>
      <c r="N157" t="s">
        <v>434</v>
      </c>
      <c r="O157" t="s">
        <v>434</v>
      </c>
      <c r="P157" t="s">
        <v>434</v>
      </c>
      <c r="Q157" t="s">
        <v>434</v>
      </c>
      <c r="R157" t="s">
        <v>434</v>
      </c>
      <c r="S157" t="s">
        <v>434</v>
      </c>
      <c r="T157" t="s">
        <v>434</v>
      </c>
      <c r="U157">
        <v>25</v>
      </c>
      <c r="V157">
        <v>7.1023275322190713</v>
      </c>
      <c r="W157">
        <v>4.4090623293939624</v>
      </c>
      <c r="X157" s="5">
        <v>20170628</v>
      </c>
      <c r="Y157">
        <v>1</v>
      </c>
      <c r="Z157">
        <v>54</v>
      </c>
      <c r="AA157">
        <v>109</v>
      </c>
      <c r="AC157">
        <v>129</v>
      </c>
      <c r="AD157" s="13">
        <v>102</v>
      </c>
      <c r="AE157" s="13">
        <v>0</v>
      </c>
      <c r="AG157" s="13">
        <v>0</v>
      </c>
      <c r="AI157" s="13">
        <v>60.415999999999997</v>
      </c>
      <c r="AL157" s="9">
        <v>102</v>
      </c>
      <c r="AM157" s="9">
        <v>0</v>
      </c>
      <c r="AO157" s="9">
        <v>0</v>
      </c>
      <c r="AQ157" s="9">
        <v>35.273000000000003</v>
      </c>
      <c r="AT157" s="45">
        <v>44</v>
      </c>
      <c r="AU157" s="45">
        <v>4</v>
      </c>
    </row>
    <row r="158" spans="1:58">
      <c r="A158" s="1" t="s">
        <v>43</v>
      </c>
      <c r="B158" t="s">
        <v>294</v>
      </c>
      <c r="C158" t="s">
        <v>22</v>
      </c>
      <c r="D158">
        <v>60</v>
      </c>
      <c r="E158" t="s">
        <v>317</v>
      </c>
      <c r="F158">
        <v>0</v>
      </c>
      <c r="G158" t="s">
        <v>322</v>
      </c>
      <c r="H158">
        <v>42</v>
      </c>
      <c r="I158">
        <v>3</v>
      </c>
      <c r="J158">
        <v>17</v>
      </c>
      <c r="K158">
        <v>46</v>
      </c>
      <c r="L158">
        <v>50</v>
      </c>
      <c r="M158" s="4">
        <f t="shared" si="10"/>
        <v>3.7408564814814818</v>
      </c>
      <c r="N158" t="s">
        <v>434</v>
      </c>
      <c r="O158" t="s">
        <v>434</v>
      </c>
      <c r="P158" t="s">
        <v>434</v>
      </c>
      <c r="Q158" t="s">
        <v>434</v>
      </c>
      <c r="R158" t="s">
        <v>434</v>
      </c>
      <c r="S158" t="s">
        <v>434</v>
      </c>
      <c r="T158" t="s">
        <v>434</v>
      </c>
      <c r="U158">
        <v>25</v>
      </c>
      <c r="V158">
        <v>7.1023275322190713</v>
      </c>
      <c r="W158">
        <v>4.4090623293939624</v>
      </c>
      <c r="X158" s="5">
        <v>20170628</v>
      </c>
      <c r="Y158">
        <v>1</v>
      </c>
      <c r="Z158">
        <v>54</v>
      </c>
      <c r="AA158">
        <v>109</v>
      </c>
      <c r="AC158">
        <v>129</v>
      </c>
      <c r="AT158" s="45">
        <v>48</v>
      </c>
      <c r="AU158" s="45">
        <v>4</v>
      </c>
    </row>
    <row r="159" spans="1:58">
      <c r="A159" s="3" t="s">
        <v>45</v>
      </c>
      <c r="B159" s="8" t="s">
        <v>294</v>
      </c>
      <c r="C159" s="3" t="s">
        <v>16</v>
      </c>
      <c r="D159">
        <v>60</v>
      </c>
      <c r="E159" t="s">
        <v>317</v>
      </c>
      <c r="F159">
        <v>0</v>
      </c>
      <c r="G159" t="s">
        <v>322</v>
      </c>
      <c r="H159">
        <v>42</v>
      </c>
      <c r="I159">
        <v>3</v>
      </c>
      <c r="J159">
        <v>17</v>
      </c>
      <c r="K159">
        <v>46</v>
      </c>
      <c r="L159">
        <v>50</v>
      </c>
      <c r="M159" s="4">
        <f>I159+J159/24+K159/(24*60)+L159/(24*60*60)</f>
        <v>3.7408564814814818</v>
      </c>
      <c r="N159" t="s">
        <v>434</v>
      </c>
      <c r="O159" t="s">
        <v>434</v>
      </c>
      <c r="P159" t="s">
        <v>434</v>
      </c>
      <c r="Q159" t="s">
        <v>434</v>
      </c>
      <c r="R159" t="s">
        <v>434</v>
      </c>
      <c r="S159" t="s">
        <v>434</v>
      </c>
      <c r="T159" t="s">
        <v>434</v>
      </c>
      <c r="U159" s="3">
        <v>25</v>
      </c>
      <c r="V159">
        <v>7.1023275322190713</v>
      </c>
      <c r="W159">
        <v>4.4090623293939624</v>
      </c>
      <c r="X159" s="5">
        <v>20170628</v>
      </c>
      <c r="Y159" s="3">
        <v>1</v>
      </c>
      <c r="Z159" s="3"/>
      <c r="AA159" s="3"/>
      <c r="AB159" s="3"/>
      <c r="AC159" s="3">
        <v>69</v>
      </c>
      <c r="AK159" s="13" t="s">
        <v>31</v>
      </c>
      <c r="AL159" s="19"/>
      <c r="AM159" s="11">
        <v>0</v>
      </c>
      <c r="AN159" s="11">
        <v>0</v>
      </c>
      <c r="AO159" s="11">
        <v>0</v>
      </c>
      <c r="AP159" s="11">
        <v>0</v>
      </c>
      <c r="AQ159" s="11">
        <v>0</v>
      </c>
      <c r="AR159" s="9">
        <f>AVERAGE(AQ159:AQ162)*(AA159-Z159)*Y159</f>
        <v>0</v>
      </c>
      <c r="AU159" s="45">
        <v>0</v>
      </c>
      <c r="AV159" s="45">
        <v>0</v>
      </c>
      <c r="AW159" s="45" t="s">
        <v>422</v>
      </c>
      <c r="AY159" s="38">
        <v>0</v>
      </c>
      <c r="AZ159" s="38">
        <v>0</v>
      </c>
      <c r="BA159" s="38" t="s">
        <v>385</v>
      </c>
    </row>
    <row r="160" spans="1:58">
      <c r="A160" t="s">
        <v>46</v>
      </c>
      <c r="B160" t="s">
        <v>295</v>
      </c>
      <c r="C160" t="s">
        <v>16</v>
      </c>
      <c r="D160">
        <v>60</v>
      </c>
      <c r="E160" t="s">
        <v>317</v>
      </c>
      <c r="F160">
        <v>1</v>
      </c>
      <c r="G160" t="s">
        <v>323</v>
      </c>
      <c r="H160">
        <v>43</v>
      </c>
      <c r="I160">
        <v>4</v>
      </c>
      <c r="J160">
        <v>7</v>
      </c>
      <c r="K160">
        <v>44</v>
      </c>
      <c r="L160">
        <v>30</v>
      </c>
      <c r="M160" s="4">
        <f>I160+J160/24+K160/(24*60)+L160/(24*60*60)</f>
        <v>4.3225694444444454</v>
      </c>
      <c r="N160" t="s">
        <v>434</v>
      </c>
      <c r="O160" t="s">
        <v>434</v>
      </c>
      <c r="P160" t="s">
        <v>434</v>
      </c>
      <c r="Q160" t="s">
        <v>434</v>
      </c>
      <c r="R160" t="s">
        <v>434</v>
      </c>
      <c r="S160" t="s">
        <v>434</v>
      </c>
      <c r="T160" t="s">
        <v>434</v>
      </c>
      <c r="U160" s="4">
        <v>29</v>
      </c>
      <c r="V160">
        <v>7.1023275322190713</v>
      </c>
      <c r="W160">
        <v>4.4090623293939624</v>
      </c>
      <c r="X160" s="5">
        <v>20170628</v>
      </c>
      <c r="Y160">
        <v>1</v>
      </c>
      <c r="Z160">
        <v>2</v>
      </c>
      <c r="AA160">
        <v>78</v>
      </c>
      <c r="AC160">
        <v>81</v>
      </c>
      <c r="AD160" s="13">
        <v>2</v>
      </c>
      <c r="AE160" s="13">
        <v>2</v>
      </c>
      <c r="AF160" s="13">
        <f>SUM(AE160:AE169)</f>
        <v>90</v>
      </c>
      <c r="AG160" s="13">
        <v>43.578000000000003</v>
      </c>
      <c r="AH160" s="13">
        <f>AVERAGE(AG160:AG169)*((AA160-Z160)*Y160)</f>
        <v>6807.1680000000006</v>
      </c>
      <c r="AI160" s="13">
        <v>90.588999999999999</v>
      </c>
      <c r="AJ160" s="13">
        <f>AVERAGE(AI160:AI169)*((AA160-Z160)*Y160)</f>
        <v>8923.2435999999998</v>
      </c>
      <c r="AK160" s="13" t="s">
        <v>47</v>
      </c>
      <c r="AL160" s="9">
        <v>2</v>
      </c>
      <c r="AM160" s="9">
        <v>1</v>
      </c>
      <c r="AN160" s="9">
        <f>SUM(AM160:AM169)</f>
        <v>54</v>
      </c>
      <c r="AO160" s="9">
        <v>3.1819999999999999</v>
      </c>
      <c r="AP160" s="9">
        <f>AVERAGE(AO160:AO169)*(AA160-Z160)*Y160</f>
        <v>3026.6923999999999</v>
      </c>
      <c r="AQ160" s="9">
        <v>86.903999999999996</v>
      </c>
      <c r="AR160" s="9">
        <f>AVERAGE(AQ160:AQ169)*(AA160-Z160)*Y160</f>
        <v>9275.0172000000002</v>
      </c>
      <c r="AT160" s="45">
        <v>9</v>
      </c>
      <c r="AU160" s="45">
        <v>6</v>
      </c>
      <c r="AV160" s="45">
        <v>132</v>
      </c>
      <c r="AX160" s="40">
        <v>10</v>
      </c>
      <c r="AY160" s="38">
        <v>5</v>
      </c>
      <c r="AZ160" s="38">
        <f>SUM(AY160:AY171)</f>
        <v>51</v>
      </c>
      <c r="BB160" s="25"/>
      <c r="BF160" s="11"/>
    </row>
    <row r="161" spans="1:51">
      <c r="A161" t="s">
        <v>46</v>
      </c>
      <c r="B161" t="s">
        <v>295</v>
      </c>
      <c r="C161" t="s">
        <v>16</v>
      </c>
      <c r="D161">
        <v>60</v>
      </c>
      <c r="E161" t="s">
        <v>317</v>
      </c>
      <c r="F161">
        <v>1</v>
      </c>
      <c r="G161" t="s">
        <v>323</v>
      </c>
      <c r="H161">
        <v>43</v>
      </c>
      <c r="I161">
        <v>4</v>
      </c>
      <c r="J161">
        <v>7</v>
      </c>
      <c r="K161">
        <v>44</v>
      </c>
      <c r="L161">
        <v>30</v>
      </c>
      <c r="M161" s="4">
        <f t="shared" ref="M161:M170" si="11">I161+J161/24+K161/(24*60)+L161/(24*60*60)</f>
        <v>4.3225694444444454</v>
      </c>
      <c r="N161" t="s">
        <v>434</v>
      </c>
      <c r="O161" t="s">
        <v>434</v>
      </c>
      <c r="P161" t="s">
        <v>434</v>
      </c>
      <c r="Q161" t="s">
        <v>434</v>
      </c>
      <c r="R161" t="s">
        <v>434</v>
      </c>
      <c r="S161" t="s">
        <v>434</v>
      </c>
      <c r="T161" t="s">
        <v>434</v>
      </c>
      <c r="U161" s="4">
        <v>29</v>
      </c>
      <c r="V161">
        <v>7.1023275322190713</v>
      </c>
      <c r="W161">
        <v>4.4090623293939624</v>
      </c>
      <c r="X161" s="5">
        <v>20170628</v>
      </c>
      <c r="Y161">
        <v>1</v>
      </c>
      <c r="Z161">
        <v>2</v>
      </c>
      <c r="AA161">
        <v>78</v>
      </c>
      <c r="AC161">
        <v>81</v>
      </c>
      <c r="AD161" s="13">
        <v>10</v>
      </c>
      <c r="AE161" s="13">
        <v>6</v>
      </c>
      <c r="AG161" s="13">
        <v>85.447000000000003</v>
      </c>
      <c r="AI161" s="13">
        <v>105.67700000000001</v>
      </c>
      <c r="AL161" s="9">
        <v>10</v>
      </c>
      <c r="AM161" s="9">
        <v>3</v>
      </c>
      <c r="AO161" s="9">
        <v>22.213000000000001</v>
      </c>
      <c r="AQ161" s="9">
        <v>87.930999999999997</v>
      </c>
      <c r="AS161" s="11"/>
      <c r="AT161" s="45">
        <v>13</v>
      </c>
      <c r="AU161" s="45">
        <v>8</v>
      </c>
      <c r="AX161" s="38">
        <v>14</v>
      </c>
      <c r="AY161" s="38">
        <v>2</v>
      </c>
    </row>
    <row r="162" spans="1:51">
      <c r="A162" t="s">
        <v>46</v>
      </c>
      <c r="B162" t="s">
        <v>295</v>
      </c>
      <c r="C162" t="s">
        <v>16</v>
      </c>
      <c r="D162">
        <v>60</v>
      </c>
      <c r="E162" t="s">
        <v>317</v>
      </c>
      <c r="F162">
        <v>1</v>
      </c>
      <c r="G162" t="s">
        <v>323</v>
      </c>
      <c r="H162">
        <v>43</v>
      </c>
      <c r="I162">
        <v>4</v>
      </c>
      <c r="J162">
        <v>7</v>
      </c>
      <c r="K162">
        <v>44</v>
      </c>
      <c r="L162">
        <v>30</v>
      </c>
      <c r="M162" s="4">
        <f t="shared" si="11"/>
        <v>4.3225694444444454</v>
      </c>
      <c r="N162" t="s">
        <v>434</v>
      </c>
      <c r="O162" t="s">
        <v>434</v>
      </c>
      <c r="P162" t="s">
        <v>434</v>
      </c>
      <c r="Q162" t="s">
        <v>434</v>
      </c>
      <c r="R162" t="s">
        <v>434</v>
      </c>
      <c r="S162" t="s">
        <v>434</v>
      </c>
      <c r="T162" t="s">
        <v>434</v>
      </c>
      <c r="U162" s="4">
        <v>29</v>
      </c>
      <c r="V162">
        <v>7.1023275322190713</v>
      </c>
      <c r="W162">
        <v>4.4090623293939624</v>
      </c>
      <c r="X162" s="5">
        <v>20170628</v>
      </c>
      <c r="Y162">
        <v>1</v>
      </c>
      <c r="Z162">
        <v>2</v>
      </c>
      <c r="AA162">
        <v>78</v>
      </c>
      <c r="AC162">
        <v>81</v>
      </c>
      <c r="AD162" s="13">
        <v>18</v>
      </c>
      <c r="AE162" s="13">
        <v>9</v>
      </c>
      <c r="AG162" s="13">
        <v>100.149</v>
      </c>
      <c r="AI162" s="13">
        <v>134.30600000000001</v>
      </c>
      <c r="AL162" s="9">
        <v>18</v>
      </c>
      <c r="AM162" s="9">
        <v>6</v>
      </c>
      <c r="AO162" s="9">
        <v>40.213999999999999</v>
      </c>
      <c r="AQ162" s="9">
        <v>114.485</v>
      </c>
      <c r="AT162" s="45">
        <v>17</v>
      </c>
      <c r="AU162" s="45">
        <v>4</v>
      </c>
      <c r="AX162" s="38">
        <v>18</v>
      </c>
      <c r="AY162" s="38">
        <v>0</v>
      </c>
    </row>
    <row r="163" spans="1:51">
      <c r="A163" t="s">
        <v>46</v>
      </c>
      <c r="B163" t="s">
        <v>295</v>
      </c>
      <c r="C163" t="s">
        <v>16</v>
      </c>
      <c r="D163">
        <v>60</v>
      </c>
      <c r="E163" t="s">
        <v>317</v>
      </c>
      <c r="F163">
        <v>1</v>
      </c>
      <c r="G163" t="s">
        <v>323</v>
      </c>
      <c r="H163">
        <v>43</v>
      </c>
      <c r="I163">
        <v>4</v>
      </c>
      <c r="J163">
        <v>7</v>
      </c>
      <c r="K163">
        <v>44</v>
      </c>
      <c r="L163">
        <v>30</v>
      </c>
      <c r="M163" s="4">
        <f t="shared" si="11"/>
        <v>4.3225694444444454</v>
      </c>
      <c r="N163" t="s">
        <v>434</v>
      </c>
      <c r="O163" t="s">
        <v>434</v>
      </c>
      <c r="P163" t="s">
        <v>434</v>
      </c>
      <c r="Q163" t="s">
        <v>434</v>
      </c>
      <c r="R163" t="s">
        <v>434</v>
      </c>
      <c r="S163" t="s">
        <v>434</v>
      </c>
      <c r="T163" t="s">
        <v>434</v>
      </c>
      <c r="U163" s="4">
        <v>29</v>
      </c>
      <c r="V163">
        <v>7.1023275322190713</v>
      </c>
      <c r="W163">
        <v>4.4090623293939624</v>
      </c>
      <c r="X163" s="5">
        <v>20170628</v>
      </c>
      <c r="Y163">
        <v>1</v>
      </c>
      <c r="Z163">
        <v>2</v>
      </c>
      <c r="AA163">
        <v>78</v>
      </c>
      <c r="AC163">
        <v>81</v>
      </c>
      <c r="AD163" s="13">
        <v>26</v>
      </c>
      <c r="AE163" s="13">
        <v>5</v>
      </c>
      <c r="AG163" s="13">
        <v>63.494</v>
      </c>
      <c r="AI163" s="13">
        <v>111.55500000000001</v>
      </c>
      <c r="AL163" s="9">
        <v>26</v>
      </c>
      <c r="AM163" s="9">
        <v>5</v>
      </c>
      <c r="AO163" s="9">
        <v>39.405999999999999</v>
      </c>
      <c r="AQ163" s="9">
        <v>112.251</v>
      </c>
      <c r="AT163" s="45">
        <v>21</v>
      </c>
      <c r="AU163" s="45">
        <v>7</v>
      </c>
      <c r="AX163" s="38">
        <v>22</v>
      </c>
      <c r="AY163" s="38">
        <v>7</v>
      </c>
    </row>
    <row r="164" spans="1:51">
      <c r="A164" t="s">
        <v>46</v>
      </c>
      <c r="B164" t="s">
        <v>295</v>
      </c>
      <c r="C164" t="s">
        <v>16</v>
      </c>
      <c r="D164">
        <v>60</v>
      </c>
      <c r="E164" t="s">
        <v>317</v>
      </c>
      <c r="F164">
        <v>1</v>
      </c>
      <c r="G164" t="s">
        <v>323</v>
      </c>
      <c r="H164">
        <v>43</v>
      </c>
      <c r="I164">
        <v>4</v>
      </c>
      <c r="J164">
        <v>7</v>
      </c>
      <c r="K164">
        <v>44</v>
      </c>
      <c r="L164">
        <v>30</v>
      </c>
      <c r="M164" s="4">
        <f t="shared" si="11"/>
        <v>4.3225694444444454</v>
      </c>
      <c r="N164" t="s">
        <v>434</v>
      </c>
      <c r="O164" t="s">
        <v>434</v>
      </c>
      <c r="P164" t="s">
        <v>434</v>
      </c>
      <c r="Q164" t="s">
        <v>434</v>
      </c>
      <c r="R164" t="s">
        <v>434</v>
      </c>
      <c r="S164" t="s">
        <v>434</v>
      </c>
      <c r="T164" t="s">
        <v>434</v>
      </c>
      <c r="U164" s="4">
        <v>29</v>
      </c>
      <c r="V164">
        <v>7.1023275322190713</v>
      </c>
      <c r="W164">
        <v>4.4090623293939624</v>
      </c>
      <c r="X164" s="5">
        <v>20170628</v>
      </c>
      <c r="Y164">
        <v>1</v>
      </c>
      <c r="Z164">
        <v>2</v>
      </c>
      <c r="AA164">
        <v>78</v>
      </c>
      <c r="AC164">
        <v>81</v>
      </c>
      <c r="AD164" s="13">
        <v>34</v>
      </c>
      <c r="AE164" s="13">
        <v>10</v>
      </c>
      <c r="AG164" s="13">
        <v>77.191000000000003</v>
      </c>
      <c r="AI164" s="13">
        <v>117.54600000000001</v>
      </c>
      <c r="AL164" s="9">
        <v>34</v>
      </c>
      <c r="AM164" s="9">
        <v>7</v>
      </c>
      <c r="AO164" s="9">
        <v>58.244999999999997</v>
      </c>
      <c r="AQ164" s="9">
        <v>122.661</v>
      </c>
      <c r="AT164" s="45">
        <v>25</v>
      </c>
      <c r="AU164" s="45">
        <v>10</v>
      </c>
      <c r="AX164" s="38">
        <v>26</v>
      </c>
      <c r="AY164" s="38">
        <v>6</v>
      </c>
    </row>
    <row r="165" spans="1:51">
      <c r="A165" t="s">
        <v>46</v>
      </c>
      <c r="B165" t="s">
        <v>295</v>
      </c>
      <c r="C165" t="s">
        <v>16</v>
      </c>
      <c r="D165">
        <v>60</v>
      </c>
      <c r="E165" t="s">
        <v>317</v>
      </c>
      <c r="F165">
        <v>1</v>
      </c>
      <c r="G165" t="s">
        <v>323</v>
      </c>
      <c r="H165">
        <v>43</v>
      </c>
      <c r="I165">
        <v>4</v>
      </c>
      <c r="J165">
        <v>7</v>
      </c>
      <c r="K165">
        <v>44</v>
      </c>
      <c r="L165">
        <v>30</v>
      </c>
      <c r="M165" s="4">
        <f t="shared" si="11"/>
        <v>4.3225694444444454</v>
      </c>
      <c r="N165" t="s">
        <v>434</v>
      </c>
      <c r="O165" t="s">
        <v>434</v>
      </c>
      <c r="P165" t="s">
        <v>434</v>
      </c>
      <c r="Q165" t="s">
        <v>434</v>
      </c>
      <c r="R165" t="s">
        <v>434</v>
      </c>
      <c r="S165" t="s">
        <v>434</v>
      </c>
      <c r="T165" t="s">
        <v>434</v>
      </c>
      <c r="U165" s="4">
        <v>29</v>
      </c>
      <c r="V165">
        <v>7.1023275322190713</v>
      </c>
      <c r="W165">
        <v>4.4090623293939624</v>
      </c>
      <c r="X165" s="5">
        <v>20170628</v>
      </c>
      <c r="Y165">
        <v>1</v>
      </c>
      <c r="Z165">
        <v>2</v>
      </c>
      <c r="AA165">
        <v>78</v>
      </c>
      <c r="AC165">
        <v>81</v>
      </c>
      <c r="AD165" s="13">
        <v>42</v>
      </c>
      <c r="AE165" s="13">
        <v>6</v>
      </c>
      <c r="AG165" s="13">
        <v>67.021000000000001</v>
      </c>
      <c r="AI165" s="13">
        <v>84.355000000000004</v>
      </c>
      <c r="AL165" s="9">
        <v>42</v>
      </c>
      <c r="AM165" s="9">
        <v>6</v>
      </c>
      <c r="AO165" s="9">
        <v>41.036999999999999</v>
      </c>
      <c r="AQ165" s="9">
        <v>155.696</v>
      </c>
      <c r="AT165" s="45">
        <v>29</v>
      </c>
      <c r="AU165" s="45">
        <v>7</v>
      </c>
      <c r="AX165" s="38">
        <v>30</v>
      </c>
      <c r="AY165" s="38">
        <v>2</v>
      </c>
    </row>
    <row r="166" spans="1:51">
      <c r="A166" t="s">
        <v>46</v>
      </c>
      <c r="B166" t="s">
        <v>295</v>
      </c>
      <c r="C166" t="s">
        <v>16</v>
      </c>
      <c r="D166">
        <v>60</v>
      </c>
      <c r="E166" t="s">
        <v>317</v>
      </c>
      <c r="F166">
        <v>1</v>
      </c>
      <c r="G166" t="s">
        <v>323</v>
      </c>
      <c r="H166">
        <v>43</v>
      </c>
      <c r="I166">
        <v>4</v>
      </c>
      <c r="J166">
        <v>7</v>
      </c>
      <c r="K166">
        <v>44</v>
      </c>
      <c r="L166">
        <v>30</v>
      </c>
      <c r="M166" s="4">
        <f t="shared" si="11"/>
        <v>4.3225694444444454</v>
      </c>
      <c r="N166" t="s">
        <v>434</v>
      </c>
      <c r="O166" t="s">
        <v>434</v>
      </c>
      <c r="P166" t="s">
        <v>434</v>
      </c>
      <c r="Q166" t="s">
        <v>434</v>
      </c>
      <c r="R166" t="s">
        <v>434</v>
      </c>
      <c r="S166" t="s">
        <v>434</v>
      </c>
      <c r="T166" t="s">
        <v>434</v>
      </c>
      <c r="U166" s="4">
        <v>29</v>
      </c>
      <c r="V166">
        <v>7.1023275322190713</v>
      </c>
      <c r="W166">
        <v>4.4090623293939624</v>
      </c>
      <c r="X166" s="5">
        <v>20170628</v>
      </c>
      <c r="Y166">
        <v>1</v>
      </c>
      <c r="Z166">
        <v>2</v>
      </c>
      <c r="AA166">
        <v>78</v>
      </c>
      <c r="AC166">
        <v>81</v>
      </c>
      <c r="AD166" s="13">
        <v>50</v>
      </c>
      <c r="AE166" s="13">
        <v>9</v>
      </c>
      <c r="AG166" s="13">
        <v>98.448999999999998</v>
      </c>
      <c r="AI166" s="13">
        <v>125.548</v>
      </c>
      <c r="AL166" s="9">
        <v>50</v>
      </c>
      <c r="AM166" s="9">
        <v>5</v>
      </c>
      <c r="AO166" s="9">
        <v>50.201000000000001</v>
      </c>
      <c r="AQ166" s="9">
        <v>97.543999999999997</v>
      </c>
      <c r="AT166" s="45">
        <v>33</v>
      </c>
      <c r="AU166" s="45">
        <v>7</v>
      </c>
      <c r="AX166" s="38">
        <v>34</v>
      </c>
      <c r="AY166" s="38">
        <v>0</v>
      </c>
    </row>
    <row r="167" spans="1:51">
      <c r="A167" t="s">
        <v>46</v>
      </c>
      <c r="B167" t="s">
        <v>295</v>
      </c>
      <c r="C167" t="s">
        <v>16</v>
      </c>
      <c r="D167">
        <v>60</v>
      </c>
      <c r="E167" t="s">
        <v>317</v>
      </c>
      <c r="F167">
        <v>1</v>
      </c>
      <c r="G167" t="s">
        <v>323</v>
      </c>
      <c r="H167">
        <v>43</v>
      </c>
      <c r="I167">
        <v>4</v>
      </c>
      <c r="J167">
        <v>7</v>
      </c>
      <c r="K167">
        <v>44</v>
      </c>
      <c r="L167">
        <v>30</v>
      </c>
      <c r="M167" s="4">
        <f t="shared" si="11"/>
        <v>4.3225694444444454</v>
      </c>
      <c r="N167" t="s">
        <v>434</v>
      </c>
      <c r="O167" t="s">
        <v>434</v>
      </c>
      <c r="P167" t="s">
        <v>434</v>
      </c>
      <c r="Q167" t="s">
        <v>434</v>
      </c>
      <c r="R167" t="s">
        <v>434</v>
      </c>
      <c r="S167" t="s">
        <v>434</v>
      </c>
      <c r="T167" t="s">
        <v>434</v>
      </c>
      <c r="U167" s="4">
        <v>29</v>
      </c>
      <c r="V167">
        <v>7.1023275322190713</v>
      </c>
      <c r="W167">
        <v>4.4090623293939624</v>
      </c>
      <c r="X167" s="5">
        <v>20170628</v>
      </c>
      <c r="Y167">
        <v>1</v>
      </c>
      <c r="Z167">
        <v>2</v>
      </c>
      <c r="AA167">
        <v>78</v>
      </c>
      <c r="AC167">
        <v>81</v>
      </c>
      <c r="AD167" s="13">
        <v>58</v>
      </c>
      <c r="AE167" s="13">
        <v>15</v>
      </c>
      <c r="AG167" s="13">
        <v>150.47999999999999</v>
      </c>
      <c r="AI167" s="13">
        <v>167.691</v>
      </c>
      <c r="AL167" s="9">
        <v>58</v>
      </c>
      <c r="AM167" s="9">
        <v>9</v>
      </c>
      <c r="AO167" s="9">
        <v>59.021000000000001</v>
      </c>
      <c r="AQ167" s="9">
        <v>122.648</v>
      </c>
      <c r="AT167" s="45">
        <v>37</v>
      </c>
      <c r="AU167" s="45">
        <v>11</v>
      </c>
      <c r="AX167" s="38">
        <v>38</v>
      </c>
      <c r="AY167" s="38">
        <v>8</v>
      </c>
    </row>
    <row r="168" spans="1:51">
      <c r="A168" t="s">
        <v>46</v>
      </c>
      <c r="B168" t="s">
        <v>295</v>
      </c>
      <c r="C168" t="s">
        <v>16</v>
      </c>
      <c r="D168">
        <v>60</v>
      </c>
      <c r="E168" t="s">
        <v>317</v>
      </c>
      <c r="F168">
        <v>1</v>
      </c>
      <c r="G168" t="s">
        <v>323</v>
      </c>
      <c r="H168">
        <v>43</v>
      </c>
      <c r="I168">
        <v>4</v>
      </c>
      <c r="J168">
        <v>7</v>
      </c>
      <c r="K168">
        <v>44</v>
      </c>
      <c r="L168">
        <v>30</v>
      </c>
      <c r="M168" s="4">
        <f t="shared" si="11"/>
        <v>4.3225694444444454</v>
      </c>
      <c r="N168" t="s">
        <v>434</v>
      </c>
      <c r="O168" t="s">
        <v>434</v>
      </c>
      <c r="P168" t="s">
        <v>434</v>
      </c>
      <c r="Q168" t="s">
        <v>434</v>
      </c>
      <c r="R168" t="s">
        <v>434</v>
      </c>
      <c r="S168" t="s">
        <v>434</v>
      </c>
      <c r="T168" t="s">
        <v>434</v>
      </c>
      <c r="U168" s="4">
        <v>29</v>
      </c>
      <c r="V168">
        <v>7.1023275322190713</v>
      </c>
      <c r="W168">
        <v>4.4090623293939624</v>
      </c>
      <c r="X168" s="5">
        <v>20170628</v>
      </c>
      <c r="Y168">
        <v>1</v>
      </c>
      <c r="Z168">
        <v>2</v>
      </c>
      <c r="AA168">
        <v>78</v>
      </c>
      <c r="AC168">
        <v>81</v>
      </c>
      <c r="AD168" s="13">
        <v>66</v>
      </c>
      <c r="AE168" s="13">
        <v>20</v>
      </c>
      <c r="AG168" s="13">
        <v>141.696</v>
      </c>
      <c r="AI168" s="13">
        <v>140.01300000000001</v>
      </c>
      <c r="AL168" s="9">
        <v>66</v>
      </c>
      <c r="AM168" s="9">
        <v>9</v>
      </c>
      <c r="AO168" s="9">
        <v>59.956000000000003</v>
      </c>
      <c r="AQ168" s="9">
        <v>149.495</v>
      </c>
      <c r="AT168" s="45">
        <v>41</v>
      </c>
      <c r="AU168" s="45">
        <v>9</v>
      </c>
      <c r="AX168" s="38">
        <v>42</v>
      </c>
      <c r="AY168" s="38">
        <v>2</v>
      </c>
    </row>
    <row r="169" spans="1:51">
      <c r="A169" t="s">
        <v>46</v>
      </c>
      <c r="B169" t="s">
        <v>295</v>
      </c>
      <c r="C169" t="s">
        <v>16</v>
      </c>
      <c r="D169">
        <v>60</v>
      </c>
      <c r="E169" t="s">
        <v>317</v>
      </c>
      <c r="F169">
        <v>1</v>
      </c>
      <c r="G169" t="s">
        <v>323</v>
      </c>
      <c r="H169">
        <v>43</v>
      </c>
      <c r="I169">
        <v>4</v>
      </c>
      <c r="J169">
        <v>7</v>
      </c>
      <c r="K169">
        <v>44</v>
      </c>
      <c r="L169">
        <v>30</v>
      </c>
      <c r="M169" s="4">
        <f t="shared" si="11"/>
        <v>4.3225694444444454</v>
      </c>
      <c r="N169" t="s">
        <v>434</v>
      </c>
      <c r="O169" t="s">
        <v>434</v>
      </c>
      <c r="P169" t="s">
        <v>434</v>
      </c>
      <c r="Q169" t="s">
        <v>434</v>
      </c>
      <c r="R169" t="s">
        <v>434</v>
      </c>
      <c r="S169" t="s">
        <v>434</v>
      </c>
      <c r="T169" t="s">
        <v>434</v>
      </c>
      <c r="U169" s="4">
        <v>29</v>
      </c>
      <c r="V169">
        <v>7.1023275322190713</v>
      </c>
      <c r="W169">
        <v>4.4090623293939624</v>
      </c>
      <c r="X169" s="5">
        <v>20170628</v>
      </c>
      <c r="Y169">
        <v>1</v>
      </c>
      <c r="Z169">
        <v>2</v>
      </c>
      <c r="AA169">
        <v>78</v>
      </c>
      <c r="AC169">
        <v>81</v>
      </c>
      <c r="AD169" s="13">
        <v>74</v>
      </c>
      <c r="AE169" s="13">
        <v>8</v>
      </c>
      <c r="AG169" s="13">
        <v>68.174999999999997</v>
      </c>
      <c r="AI169" s="13">
        <v>96.831000000000003</v>
      </c>
      <c r="AL169" s="9">
        <v>74</v>
      </c>
      <c r="AM169" s="9">
        <v>3</v>
      </c>
      <c r="AO169" s="9">
        <v>24.774000000000001</v>
      </c>
      <c r="AQ169" s="9">
        <v>170.78200000000001</v>
      </c>
      <c r="AS169" s="9" t="s">
        <v>365</v>
      </c>
      <c r="AT169" s="45">
        <v>45</v>
      </c>
      <c r="AU169" s="45">
        <v>14</v>
      </c>
      <c r="AX169" s="38">
        <v>46</v>
      </c>
      <c r="AY169" s="38">
        <v>8</v>
      </c>
    </row>
    <row r="170" spans="1:51">
      <c r="A170" t="s">
        <v>46</v>
      </c>
      <c r="B170" t="s">
        <v>295</v>
      </c>
      <c r="C170" t="s">
        <v>16</v>
      </c>
      <c r="D170">
        <v>60</v>
      </c>
      <c r="E170" t="s">
        <v>317</v>
      </c>
      <c r="F170">
        <v>1</v>
      </c>
      <c r="G170" t="s">
        <v>323</v>
      </c>
      <c r="H170">
        <v>43</v>
      </c>
      <c r="I170">
        <v>4</v>
      </c>
      <c r="J170">
        <v>7</v>
      </c>
      <c r="K170">
        <v>44</v>
      </c>
      <c r="L170">
        <v>30</v>
      </c>
      <c r="M170" s="4">
        <f t="shared" si="11"/>
        <v>4.3225694444444454</v>
      </c>
      <c r="N170" t="s">
        <v>434</v>
      </c>
      <c r="O170" t="s">
        <v>434</v>
      </c>
      <c r="P170" t="s">
        <v>434</v>
      </c>
      <c r="Q170" t="s">
        <v>434</v>
      </c>
      <c r="R170" t="s">
        <v>434</v>
      </c>
      <c r="S170" t="s">
        <v>434</v>
      </c>
      <c r="T170" t="s">
        <v>434</v>
      </c>
      <c r="U170" s="4">
        <v>29</v>
      </c>
      <c r="V170">
        <v>7.1023275322190713</v>
      </c>
      <c r="W170">
        <v>4.4090623293939624</v>
      </c>
      <c r="X170" s="5">
        <v>20170628</v>
      </c>
      <c r="Y170">
        <v>1</v>
      </c>
      <c r="Z170">
        <v>2</v>
      </c>
      <c r="AA170">
        <v>78</v>
      </c>
      <c r="AC170">
        <v>81</v>
      </c>
      <c r="AT170" s="45">
        <v>49</v>
      </c>
      <c r="AU170" s="45">
        <v>13</v>
      </c>
      <c r="AX170" s="38">
        <v>50</v>
      </c>
      <c r="AY170" s="38">
        <v>6</v>
      </c>
    </row>
    <row r="171" spans="1:51">
      <c r="A171" t="s">
        <v>46</v>
      </c>
      <c r="B171" t="s">
        <v>295</v>
      </c>
      <c r="C171" t="s">
        <v>16</v>
      </c>
      <c r="D171">
        <v>60</v>
      </c>
      <c r="E171" t="s">
        <v>317</v>
      </c>
      <c r="F171">
        <v>1</v>
      </c>
      <c r="G171" t="s">
        <v>323</v>
      </c>
      <c r="H171">
        <v>43</v>
      </c>
      <c r="I171">
        <v>4</v>
      </c>
      <c r="J171">
        <v>7</v>
      </c>
      <c r="K171">
        <v>44</v>
      </c>
      <c r="L171">
        <v>30</v>
      </c>
      <c r="M171" s="4">
        <f t="shared" ref="M171:M177" si="12">I171+J171/24+K171/(24*60)+L171/(24*60*60)</f>
        <v>4.3225694444444454</v>
      </c>
      <c r="N171" t="s">
        <v>434</v>
      </c>
      <c r="O171" t="s">
        <v>434</v>
      </c>
      <c r="P171" t="s">
        <v>434</v>
      </c>
      <c r="Q171" t="s">
        <v>434</v>
      </c>
      <c r="R171" t="s">
        <v>434</v>
      </c>
      <c r="S171" t="s">
        <v>434</v>
      </c>
      <c r="T171" t="s">
        <v>434</v>
      </c>
      <c r="U171" s="4">
        <v>29</v>
      </c>
      <c r="V171">
        <v>7.1023275322190704</v>
      </c>
      <c r="W171">
        <v>4.4090623293939597</v>
      </c>
      <c r="X171" s="5">
        <v>20170628</v>
      </c>
      <c r="Y171">
        <v>1</v>
      </c>
      <c r="Z171">
        <v>2</v>
      </c>
      <c r="AA171">
        <v>78</v>
      </c>
      <c r="AC171">
        <v>81</v>
      </c>
      <c r="AK171" s="17"/>
      <c r="AL171" s="18"/>
      <c r="AM171" s="18"/>
      <c r="AN171" s="18"/>
      <c r="AO171" s="18"/>
      <c r="AP171" s="18"/>
      <c r="AQ171" s="18"/>
      <c r="AR171" s="18"/>
      <c r="AT171" s="44">
        <v>53</v>
      </c>
      <c r="AU171" s="44">
        <v>12</v>
      </c>
      <c r="AV171" s="44"/>
      <c r="AW171" s="44"/>
      <c r="AX171" s="38">
        <v>54</v>
      </c>
      <c r="AY171" s="38">
        <v>5</v>
      </c>
    </row>
    <row r="172" spans="1:51">
      <c r="A172" t="s">
        <v>46</v>
      </c>
      <c r="B172" t="s">
        <v>295</v>
      </c>
      <c r="C172" t="s">
        <v>16</v>
      </c>
      <c r="D172">
        <v>60</v>
      </c>
      <c r="E172" t="s">
        <v>317</v>
      </c>
      <c r="F172">
        <v>1</v>
      </c>
      <c r="G172" t="s">
        <v>323</v>
      </c>
      <c r="H172">
        <v>43</v>
      </c>
      <c r="I172">
        <v>4</v>
      </c>
      <c r="J172">
        <v>7</v>
      </c>
      <c r="K172">
        <v>44</v>
      </c>
      <c r="L172">
        <v>30</v>
      </c>
      <c r="M172" s="4">
        <f t="shared" si="12"/>
        <v>4.3225694444444454</v>
      </c>
      <c r="N172" t="s">
        <v>434</v>
      </c>
      <c r="O172" t="s">
        <v>434</v>
      </c>
      <c r="P172" t="s">
        <v>434</v>
      </c>
      <c r="Q172" t="s">
        <v>434</v>
      </c>
      <c r="R172" t="s">
        <v>434</v>
      </c>
      <c r="S172" t="s">
        <v>434</v>
      </c>
      <c r="T172" t="s">
        <v>434</v>
      </c>
      <c r="U172" s="4">
        <v>29</v>
      </c>
      <c r="V172">
        <v>7.1023275322190704</v>
      </c>
      <c r="W172">
        <v>4.4090623293939597</v>
      </c>
      <c r="X172" s="5">
        <v>20170628</v>
      </c>
      <c r="Y172">
        <v>1</v>
      </c>
      <c r="Z172">
        <v>2</v>
      </c>
      <c r="AA172">
        <v>78</v>
      </c>
      <c r="AC172">
        <v>81</v>
      </c>
      <c r="AK172" s="17"/>
      <c r="AL172" s="18"/>
      <c r="AM172" s="18"/>
      <c r="AN172" s="18"/>
      <c r="AO172" s="18"/>
      <c r="AP172" s="18"/>
      <c r="AQ172" s="18"/>
      <c r="AR172" s="18"/>
      <c r="AT172" s="44">
        <v>57</v>
      </c>
      <c r="AU172" s="44">
        <v>3</v>
      </c>
      <c r="AV172" s="44"/>
      <c r="AW172" s="44"/>
    </row>
    <row r="173" spans="1:51">
      <c r="A173" t="s">
        <v>46</v>
      </c>
      <c r="B173" t="s">
        <v>295</v>
      </c>
      <c r="C173" t="s">
        <v>16</v>
      </c>
      <c r="D173">
        <v>60</v>
      </c>
      <c r="E173" t="s">
        <v>317</v>
      </c>
      <c r="F173">
        <v>1</v>
      </c>
      <c r="G173" t="s">
        <v>323</v>
      </c>
      <c r="H173">
        <v>43</v>
      </c>
      <c r="I173">
        <v>4</v>
      </c>
      <c r="J173">
        <v>7</v>
      </c>
      <c r="K173">
        <v>44</v>
      </c>
      <c r="L173">
        <v>30</v>
      </c>
      <c r="M173" s="4">
        <f t="shared" si="12"/>
        <v>4.3225694444444454</v>
      </c>
      <c r="N173" t="s">
        <v>434</v>
      </c>
      <c r="O173" t="s">
        <v>434</v>
      </c>
      <c r="P173" t="s">
        <v>434</v>
      </c>
      <c r="Q173" t="s">
        <v>434</v>
      </c>
      <c r="R173" t="s">
        <v>434</v>
      </c>
      <c r="S173" t="s">
        <v>434</v>
      </c>
      <c r="T173" t="s">
        <v>434</v>
      </c>
      <c r="U173" s="4">
        <v>29</v>
      </c>
      <c r="V173">
        <v>7.1023275322190704</v>
      </c>
      <c r="W173">
        <v>4.4090623293939597</v>
      </c>
      <c r="X173" s="5">
        <v>20170628</v>
      </c>
      <c r="Y173">
        <v>1</v>
      </c>
      <c r="Z173">
        <v>2</v>
      </c>
      <c r="AA173">
        <v>78</v>
      </c>
      <c r="AC173">
        <v>81</v>
      </c>
      <c r="AK173" s="17"/>
      <c r="AL173" s="18"/>
      <c r="AM173" s="18"/>
      <c r="AN173" s="18"/>
      <c r="AO173" s="18"/>
      <c r="AP173" s="18"/>
      <c r="AQ173" s="18"/>
      <c r="AR173" s="18"/>
      <c r="AT173" s="44">
        <v>61</v>
      </c>
      <c r="AU173" s="44">
        <v>4</v>
      </c>
      <c r="AV173" s="44"/>
      <c r="AW173" s="44"/>
    </row>
    <row r="174" spans="1:51">
      <c r="A174" t="s">
        <v>46</v>
      </c>
      <c r="B174" t="s">
        <v>295</v>
      </c>
      <c r="C174" t="s">
        <v>16</v>
      </c>
      <c r="D174">
        <v>60</v>
      </c>
      <c r="E174" t="s">
        <v>317</v>
      </c>
      <c r="F174">
        <v>1</v>
      </c>
      <c r="G174" t="s">
        <v>323</v>
      </c>
      <c r="H174">
        <v>43</v>
      </c>
      <c r="I174">
        <v>4</v>
      </c>
      <c r="J174">
        <v>7</v>
      </c>
      <c r="K174">
        <v>44</v>
      </c>
      <c r="L174">
        <v>30</v>
      </c>
      <c r="M174" s="4">
        <f t="shared" si="12"/>
        <v>4.3225694444444454</v>
      </c>
      <c r="N174" t="s">
        <v>434</v>
      </c>
      <c r="O174" t="s">
        <v>434</v>
      </c>
      <c r="P174" t="s">
        <v>434</v>
      </c>
      <c r="Q174" t="s">
        <v>434</v>
      </c>
      <c r="R174" t="s">
        <v>434</v>
      </c>
      <c r="S174" t="s">
        <v>434</v>
      </c>
      <c r="T174" t="s">
        <v>434</v>
      </c>
      <c r="U174" s="4">
        <v>29</v>
      </c>
      <c r="V174">
        <v>7.1023275322190704</v>
      </c>
      <c r="W174">
        <v>4.4090623293939597</v>
      </c>
      <c r="X174" s="5">
        <v>20170628</v>
      </c>
      <c r="Y174">
        <v>1</v>
      </c>
      <c r="Z174">
        <v>2</v>
      </c>
      <c r="AA174">
        <v>78</v>
      </c>
      <c r="AC174">
        <v>81</v>
      </c>
      <c r="AK174" s="17"/>
      <c r="AL174" s="18"/>
      <c r="AM174" s="18"/>
      <c r="AN174" s="18"/>
      <c r="AO174" s="18"/>
      <c r="AP174" s="18"/>
      <c r="AQ174" s="18"/>
      <c r="AR174" s="18"/>
      <c r="AT174" s="44">
        <v>65</v>
      </c>
      <c r="AU174" s="44">
        <v>3</v>
      </c>
      <c r="AV174" s="44"/>
      <c r="AW174" s="44"/>
    </row>
    <row r="175" spans="1:51">
      <c r="A175" t="s">
        <v>46</v>
      </c>
      <c r="B175" t="s">
        <v>295</v>
      </c>
      <c r="C175" t="s">
        <v>16</v>
      </c>
      <c r="D175">
        <v>60</v>
      </c>
      <c r="E175" t="s">
        <v>317</v>
      </c>
      <c r="F175">
        <v>1</v>
      </c>
      <c r="G175" t="s">
        <v>323</v>
      </c>
      <c r="H175">
        <v>43</v>
      </c>
      <c r="I175">
        <v>4</v>
      </c>
      <c r="J175">
        <v>7</v>
      </c>
      <c r="K175">
        <v>44</v>
      </c>
      <c r="L175">
        <v>30</v>
      </c>
      <c r="M175" s="4">
        <f t="shared" si="12"/>
        <v>4.3225694444444454</v>
      </c>
      <c r="N175" t="s">
        <v>434</v>
      </c>
      <c r="O175" t="s">
        <v>434</v>
      </c>
      <c r="P175" t="s">
        <v>434</v>
      </c>
      <c r="Q175" t="s">
        <v>434</v>
      </c>
      <c r="R175" t="s">
        <v>434</v>
      </c>
      <c r="S175" t="s">
        <v>434</v>
      </c>
      <c r="T175" t="s">
        <v>434</v>
      </c>
      <c r="U175" s="4">
        <v>29</v>
      </c>
      <c r="V175">
        <v>7.1023275322190704</v>
      </c>
      <c r="W175">
        <v>4.4090623293939597</v>
      </c>
      <c r="X175" s="5">
        <v>20170628</v>
      </c>
      <c r="Y175">
        <v>1</v>
      </c>
      <c r="Z175">
        <v>2</v>
      </c>
      <c r="AA175">
        <v>78</v>
      </c>
      <c r="AC175">
        <v>81</v>
      </c>
      <c r="AK175" s="17"/>
      <c r="AL175" s="18"/>
      <c r="AM175" s="18"/>
      <c r="AN175" s="18"/>
      <c r="AO175" s="18"/>
      <c r="AP175" s="18"/>
      <c r="AQ175" s="18"/>
      <c r="AR175" s="18"/>
      <c r="AT175" s="44">
        <v>69</v>
      </c>
      <c r="AU175" s="44">
        <v>5</v>
      </c>
      <c r="AV175" s="44"/>
      <c r="AW175" s="44"/>
    </row>
    <row r="176" spans="1:51">
      <c r="A176" t="s">
        <v>46</v>
      </c>
      <c r="B176" t="s">
        <v>295</v>
      </c>
      <c r="C176" t="s">
        <v>16</v>
      </c>
      <c r="D176">
        <v>60</v>
      </c>
      <c r="E176" t="s">
        <v>317</v>
      </c>
      <c r="F176">
        <v>1</v>
      </c>
      <c r="G176" t="s">
        <v>323</v>
      </c>
      <c r="H176">
        <v>43</v>
      </c>
      <c r="I176">
        <v>4</v>
      </c>
      <c r="J176">
        <v>7</v>
      </c>
      <c r="K176">
        <v>44</v>
      </c>
      <c r="L176">
        <v>30</v>
      </c>
      <c r="M176" s="4">
        <f t="shared" si="12"/>
        <v>4.3225694444444454</v>
      </c>
      <c r="N176" t="s">
        <v>434</v>
      </c>
      <c r="O176" t="s">
        <v>434</v>
      </c>
      <c r="P176" t="s">
        <v>434</v>
      </c>
      <c r="Q176" t="s">
        <v>434</v>
      </c>
      <c r="R176" t="s">
        <v>434</v>
      </c>
      <c r="S176" t="s">
        <v>434</v>
      </c>
      <c r="T176" t="s">
        <v>434</v>
      </c>
      <c r="U176" s="4">
        <v>29</v>
      </c>
      <c r="V176">
        <v>7.1023275322190704</v>
      </c>
      <c r="W176">
        <v>4.4090623293939597</v>
      </c>
      <c r="X176" s="5">
        <v>20170628</v>
      </c>
      <c r="Y176">
        <v>1</v>
      </c>
      <c r="Z176">
        <v>2</v>
      </c>
      <c r="AA176">
        <v>78</v>
      </c>
      <c r="AC176">
        <v>81</v>
      </c>
      <c r="AK176" s="17"/>
      <c r="AL176" s="18"/>
      <c r="AM176" s="18"/>
      <c r="AN176" s="18"/>
      <c r="AO176" s="18"/>
      <c r="AP176" s="18"/>
      <c r="AQ176" s="18"/>
      <c r="AR176" s="18"/>
      <c r="AT176" s="44">
        <v>73</v>
      </c>
      <c r="AU176" s="44">
        <v>9</v>
      </c>
      <c r="AV176" s="44"/>
      <c r="AW176" s="44"/>
    </row>
    <row r="177" spans="1:53">
      <c r="A177" t="s">
        <v>48</v>
      </c>
      <c r="B177" t="s">
        <v>296</v>
      </c>
      <c r="C177" t="s">
        <v>16</v>
      </c>
      <c r="D177">
        <v>60</v>
      </c>
      <c r="E177" t="s">
        <v>317</v>
      </c>
      <c r="F177">
        <v>1</v>
      </c>
      <c r="G177" t="s">
        <v>323</v>
      </c>
      <c r="H177">
        <v>42</v>
      </c>
      <c r="I177">
        <v>4</v>
      </c>
      <c r="J177">
        <v>8</v>
      </c>
      <c r="K177">
        <v>11</v>
      </c>
      <c r="L177">
        <v>41</v>
      </c>
      <c r="M177" s="4">
        <f t="shared" si="12"/>
        <v>4.3414467592592585</v>
      </c>
      <c r="N177" t="s">
        <v>434</v>
      </c>
      <c r="O177" t="s">
        <v>434</v>
      </c>
      <c r="P177" t="s">
        <v>434</v>
      </c>
      <c r="Q177" t="s">
        <v>434</v>
      </c>
      <c r="R177" t="s">
        <v>434</v>
      </c>
      <c r="S177" t="s">
        <v>434</v>
      </c>
      <c r="T177" t="s">
        <v>434</v>
      </c>
      <c r="U177" s="4">
        <v>29</v>
      </c>
      <c r="V177">
        <v>7.1023275322190713</v>
      </c>
      <c r="W177">
        <v>4.4090623293939624</v>
      </c>
      <c r="X177" s="5">
        <v>20170628</v>
      </c>
      <c r="Y177">
        <v>1</v>
      </c>
      <c r="Z177">
        <v>4</v>
      </c>
      <c r="AA177">
        <v>56</v>
      </c>
      <c r="AC177">
        <v>58</v>
      </c>
      <c r="AD177" s="13">
        <v>4</v>
      </c>
      <c r="AE177" s="13">
        <v>2</v>
      </c>
      <c r="AF177" s="13">
        <f>SUM(AE177:AE183)</f>
        <v>31</v>
      </c>
      <c r="AG177" s="13">
        <v>19.071999999999999</v>
      </c>
      <c r="AH177" s="13">
        <f>AVERAGE(AG177:AG184)*((AA177-Z177)*Y177)</f>
        <v>1741.5765714285715</v>
      </c>
      <c r="AI177" s="13">
        <v>46.683999999999997</v>
      </c>
      <c r="AJ177" s="13">
        <f>AVERAGE(AI177:AI184)*((AA177-Z177)*Y177)</f>
        <v>2682.5760000000005</v>
      </c>
      <c r="AK177" s="13" t="s">
        <v>49</v>
      </c>
      <c r="AL177" s="9">
        <v>4</v>
      </c>
      <c r="AM177" s="9">
        <v>2</v>
      </c>
      <c r="AN177" s="9">
        <f>SUM(AM177:AM184)</f>
        <v>25</v>
      </c>
      <c r="AO177" s="9">
        <v>5.117</v>
      </c>
      <c r="AP177" s="9">
        <f>AVERAGE(AO177:AO186)*(AA177-Z177)*Y177</f>
        <v>906.67777777777792</v>
      </c>
      <c r="AQ177" s="9">
        <v>53.652999999999999</v>
      </c>
      <c r="AR177" s="9">
        <f>AVERAGE(AQ177:AQ180)*(AA177-Z177)*Y177</f>
        <v>2904.4079999999999</v>
      </c>
      <c r="AU177" s="45">
        <v>0</v>
      </c>
      <c r="AV177" s="45">
        <v>0</v>
      </c>
      <c r="AW177" s="45" t="s">
        <v>422</v>
      </c>
      <c r="AY177" s="38">
        <v>0</v>
      </c>
      <c r="AZ177" s="38">
        <v>0</v>
      </c>
      <c r="BA177" s="38" t="s">
        <v>385</v>
      </c>
    </row>
    <row r="178" spans="1:53">
      <c r="A178" t="s">
        <v>48</v>
      </c>
      <c r="B178" t="s">
        <v>296</v>
      </c>
      <c r="C178" t="s">
        <v>16</v>
      </c>
      <c r="D178">
        <v>60</v>
      </c>
      <c r="E178" t="s">
        <v>317</v>
      </c>
      <c r="F178">
        <v>1</v>
      </c>
      <c r="G178" t="s">
        <v>323</v>
      </c>
      <c r="H178">
        <v>42</v>
      </c>
      <c r="I178">
        <v>4</v>
      </c>
      <c r="J178">
        <v>8</v>
      </c>
      <c r="K178">
        <v>11</v>
      </c>
      <c r="L178">
        <v>41</v>
      </c>
      <c r="M178" s="4">
        <f t="shared" ref="M178:M184" si="13">I178+J178/24+K178/(24*60)+L178/(24*60*60)</f>
        <v>4.3414467592592585</v>
      </c>
      <c r="N178" t="s">
        <v>434</v>
      </c>
      <c r="O178" t="s">
        <v>434</v>
      </c>
      <c r="P178" t="s">
        <v>434</v>
      </c>
      <c r="Q178" t="s">
        <v>434</v>
      </c>
      <c r="R178" t="s">
        <v>434</v>
      </c>
      <c r="S178" t="s">
        <v>434</v>
      </c>
      <c r="T178" t="s">
        <v>434</v>
      </c>
      <c r="U178" s="4">
        <v>29</v>
      </c>
      <c r="V178">
        <v>7.1023275322190713</v>
      </c>
      <c r="W178">
        <v>4.4090623293939624</v>
      </c>
      <c r="X178" s="5">
        <v>20170628</v>
      </c>
      <c r="Y178">
        <v>1</v>
      </c>
      <c r="Z178">
        <v>4</v>
      </c>
      <c r="AA178">
        <v>56</v>
      </c>
      <c r="AC178">
        <v>58</v>
      </c>
      <c r="AD178" s="13">
        <v>12</v>
      </c>
      <c r="AE178" s="13">
        <v>6</v>
      </c>
      <c r="AG178" s="13">
        <v>35.909999999999997</v>
      </c>
      <c r="AI178" s="13">
        <v>55.603000000000002</v>
      </c>
      <c r="AL178" s="9">
        <v>12</v>
      </c>
      <c r="AM178" s="9">
        <v>5</v>
      </c>
      <c r="AO178" s="9">
        <v>19.989999999999998</v>
      </c>
      <c r="AQ178" s="9">
        <v>49.427</v>
      </c>
    </row>
    <row r="179" spans="1:53">
      <c r="A179" t="s">
        <v>48</v>
      </c>
      <c r="B179" t="s">
        <v>296</v>
      </c>
      <c r="C179" t="s">
        <v>16</v>
      </c>
      <c r="D179">
        <v>60</v>
      </c>
      <c r="E179" t="s">
        <v>317</v>
      </c>
      <c r="F179">
        <v>1</v>
      </c>
      <c r="G179" t="s">
        <v>323</v>
      </c>
      <c r="H179">
        <v>42</v>
      </c>
      <c r="I179">
        <v>4</v>
      </c>
      <c r="J179">
        <v>8</v>
      </c>
      <c r="K179">
        <v>11</v>
      </c>
      <c r="L179">
        <v>41</v>
      </c>
      <c r="M179" s="4">
        <f t="shared" si="13"/>
        <v>4.3414467592592585</v>
      </c>
      <c r="N179" t="s">
        <v>434</v>
      </c>
      <c r="O179" t="s">
        <v>434</v>
      </c>
      <c r="P179" t="s">
        <v>434</v>
      </c>
      <c r="Q179" t="s">
        <v>434</v>
      </c>
      <c r="R179" t="s">
        <v>434</v>
      </c>
      <c r="S179" t="s">
        <v>434</v>
      </c>
      <c r="T179" t="s">
        <v>434</v>
      </c>
      <c r="U179" s="4">
        <v>29</v>
      </c>
      <c r="V179">
        <v>7.1023275322190713</v>
      </c>
      <c r="W179">
        <v>4.4090623293939624</v>
      </c>
      <c r="X179" s="5">
        <v>20170628</v>
      </c>
      <c r="Y179">
        <v>1</v>
      </c>
      <c r="Z179">
        <v>4</v>
      </c>
      <c r="AA179">
        <v>56</v>
      </c>
      <c r="AC179">
        <v>58</v>
      </c>
      <c r="AD179" s="13">
        <v>20</v>
      </c>
      <c r="AE179" s="13">
        <v>5</v>
      </c>
      <c r="AG179" s="13">
        <v>39.195999999999998</v>
      </c>
      <c r="AI179" s="13">
        <v>57.982999999999997</v>
      </c>
      <c r="AL179" s="9">
        <v>20</v>
      </c>
      <c r="AM179" s="9">
        <v>3</v>
      </c>
      <c r="AO179" s="9">
        <v>13.82</v>
      </c>
      <c r="AQ179" s="9">
        <v>55.393999999999998</v>
      </c>
    </row>
    <row r="180" spans="1:53">
      <c r="A180" t="s">
        <v>48</v>
      </c>
      <c r="B180" t="s">
        <v>296</v>
      </c>
      <c r="C180" t="s">
        <v>16</v>
      </c>
      <c r="D180">
        <v>60</v>
      </c>
      <c r="E180" t="s">
        <v>317</v>
      </c>
      <c r="F180">
        <v>1</v>
      </c>
      <c r="G180" t="s">
        <v>323</v>
      </c>
      <c r="H180">
        <v>42</v>
      </c>
      <c r="I180">
        <v>4</v>
      </c>
      <c r="J180">
        <v>8</v>
      </c>
      <c r="K180">
        <v>11</v>
      </c>
      <c r="L180">
        <v>41</v>
      </c>
      <c r="M180" s="4">
        <f t="shared" si="13"/>
        <v>4.3414467592592585</v>
      </c>
      <c r="N180" t="s">
        <v>434</v>
      </c>
      <c r="O180" t="s">
        <v>434</v>
      </c>
      <c r="P180" t="s">
        <v>434</v>
      </c>
      <c r="Q180" t="s">
        <v>434</v>
      </c>
      <c r="R180" t="s">
        <v>434</v>
      </c>
      <c r="S180" t="s">
        <v>434</v>
      </c>
      <c r="T180" t="s">
        <v>434</v>
      </c>
      <c r="U180" s="4">
        <v>29</v>
      </c>
      <c r="V180">
        <v>7.1023275322190713</v>
      </c>
      <c r="W180">
        <v>4.4090623293939624</v>
      </c>
      <c r="X180" s="5">
        <v>20170628</v>
      </c>
      <c r="Y180">
        <v>1</v>
      </c>
      <c r="Z180">
        <v>4</v>
      </c>
      <c r="AA180">
        <v>56</v>
      </c>
      <c r="AC180">
        <v>58</v>
      </c>
      <c r="AD180" s="13">
        <v>28</v>
      </c>
      <c r="AE180" s="13">
        <v>7</v>
      </c>
      <c r="AG180" s="13">
        <v>48.335999999999999</v>
      </c>
      <c r="AI180" s="13">
        <v>62.084000000000003</v>
      </c>
      <c r="AL180" s="9">
        <v>28</v>
      </c>
      <c r="AM180" s="9">
        <v>6</v>
      </c>
      <c r="AO180" s="9">
        <v>32.371000000000002</v>
      </c>
      <c r="AQ180" s="9">
        <v>64.941999999999993</v>
      </c>
    </row>
    <row r="181" spans="1:53">
      <c r="A181" t="s">
        <v>48</v>
      </c>
      <c r="B181" t="s">
        <v>296</v>
      </c>
      <c r="C181" t="s">
        <v>16</v>
      </c>
      <c r="D181">
        <v>60</v>
      </c>
      <c r="E181" t="s">
        <v>317</v>
      </c>
      <c r="F181">
        <v>1</v>
      </c>
      <c r="G181" t="s">
        <v>323</v>
      </c>
      <c r="H181">
        <v>42</v>
      </c>
      <c r="I181">
        <v>4</v>
      </c>
      <c r="J181">
        <v>8</v>
      </c>
      <c r="K181">
        <v>11</v>
      </c>
      <c r="L181">
        <v>41</v>
      </c>
      <c r="M181" s="4">
        <f t="shared" si="13"/>
        <v>4.3414467592592585</v>
      </c>
      <c r="N181" t="s">
        <v>434</v>
      </c>
      <c r="O181" t="s">
        <v>434</v>
      </c>
      <c r="P181" t="s">
        <v>434</v>
      </c>
      <c r="Q181" t="s">
        <v>434</v>
      </c>
      <c r="R181" t="s">
        <v>434</v>
      </c>
      <c r="S181" t="s">
        <v>434</v>
      </c>
      <c r="T181" t="s">
        <v>434</v>
      </c>
      <c r="U181" s="4">
        <v>29</v>
      </c>
      <c r="V181">
        <v>7.1023275322190713</v>
      </c>
      <c r="W181">
        <v>4.4090623293939624</v>
      </c>
      <c r="X181" s="5">
        <v>20170628</v>
      </c>
      <c r="Y181">
        <v>1</v>
      </c>
      <c r="Z181">
        <v>4</v>
      </c>
      <c r="AA181">
        <v>56</v>
      </c>
      <c r="AC181">
        <v>58</v>
      </c>
      <c r="AD181" s="13">
        <v>36</v>
      </c>
      <c r="AE181" s="13">
        <v>5</v>
      </c>
      <c r="AG181" s="13">
        <v>39.301000000000002</v>
      </c>
      <c r="AI181" s="13">
        <v>58.746000000000002</v>
      </c>
      <c r="AL181" s="9">
        <v>36</v>
      </c>
      <c r="AM181" s="9">
        <v>5</v>
      </c>
      <c r="AO181" s="9">
        <v>23.039000000000001</v>
      </c>
      <c r="AQ181" s="9">
        <v>33.44</v>
      </c>
    </row>
    <row r="182" spans="1:53">
      <c r="A182" t="s">
        <v>48</v>
      </c>
      <c r="B182" t="s">
        <v>296</v>
      </c>
      <c r="C182" t="s">
        <v>16</v>
      </c>
      <c r="D182">
        <v>60</v>
      </c>
      <c r="E182" t="s">
        <v>317</v>
      </c>
      <c r="F182">
        <v>1</v>
      </c>
      <c r="G182" t="s">
        <v>323</v>
      </c>
      <c r="H182">
        <v>42</v>
      </c>
      <c r="I182">
        <v>4</v>
      </c>
      <c r="J182">
        <v>8</v>
      </c>
      <c r="K182">
        <v>11</v>
      </c>
      <c r="L182">
        <v>41</v>
      </c>
      <c r="M182" s="4">
        <f t="shared" si="13"/>
        <v>4.3414467592592585</v>
      </c>
      <c r="N182" t="s">
        <v>434</v>
      </c>
      <c r="O182" t="s">
        <v>434</v>
      </c>
      <c r="P182" t="s">
        <v>434</v>
      </c>
      <c r="Q182" t="s">
        <v>434</v>
      </c>
      <c r="R182" t="s">
        <v>434</v>
      </c>
      <c r="S182" t="s">
        <v>434</v>
      </c>
      <c r="T182" t="s">
        <v>434</v>
      </c>
      <c r="U182" s="4">
        <v>29</v>
      </c>
      <c r="V182">
        <v>7.1023275322190713</v>
      </c>
      <c r="W182">
        <v>4.4090623293939624</v>
      </c>
      <c r="X182" s="5">
        <v>20170628</v>
      </c>
      <c r="Y182">
        <v>1</v>
      </c>
      <c r="Z182">
        <v>4</v>
      </c>
      <c r="AA182">
        <v>56</v>
      </c>
      <c r="AC182">
        <v>58</v>
      </c>
      <c r="AD182" s="13">
        <v>44</v>
      </c>
      <c r="AE182" s="13">
        <v>4</v>
      </c>
      <c r="AG182" s="13">
        <v>24.771999999999998</v>
      </c>
      <c r="AI182" s="13">
        <v>42.511000000000003</v>
      </c>
      <c r="AL182" s="9">
        <v>44</v>
      </c>
      <c r="AM182" s="9">
        <v>2</v>
      </c>
      <c r="AO182" s="9">
        <v>10.663</v>
      </c>
      <c r="AQ182" s="9">
        <v>59.206000000000003</v>
      </c>
    </row>
    <row r="183" spans="1:53">
      <c r="A183" t="s">
        <v>48</v>
      </c>
      <c r="B183" t="s">
        <v>296</v>
      </c>
      <c r="C183" t="s">
        <v>16</v>
      </c>
      <c r="D183">
        <v>60</v>
      </c>
      <c r="E183" t="s">
        <v>317</v>
      </c>
      <c r="F183">
        <v>1</v>
      </c>
      <c r="G183" t="s">
        <v>323</v>
      </c>
      <c r="H183">
        <v>42</v>
      </c>
      <c r="I183">
        <v>4</v>
      </c>
      <c r="J183">
        <v>8</v>
      </c>
      <c r="K183">
        <v>11</v>
      </c>
      <c r="L183">
        <v>41</v>
      </c>
      <c r="M183" s="4">
        <f t="shared" si="13"/>
        <v>4.3414467592592585</v>
      </c>
      <c r="N183" t="s">
        <v>434</v>
      </c>
      <c r="O183" t="s">
        <v>434</v>
      </c>
      <c r="P183" t="s">
        <v>434</v>
      </c>
      <c r="Q183" t="s">
        <v>434</v>
      </c>
      <c r="R183" t="s">
        <v>434</v>
      </c>
      <c r="S183" t="s">
        <v>434</v>
      </c>
      <c r="T183" t="s">
        <v>434</v>
      </c>
      <c r="U183" s="4">
        <v>29</v>
      </c>
      <c r="V183">
        <v>7.1023275322190713</v>
      </c>
      <c r="W183">
        <v>4.4090623293939624</v>
      </c>
      <c r="X183" s="5">
        <v>20170628</v>
      </c>
      <c r="Y183">
        <v>1</v>
      </c>
      <c r="Z183">
        <v>4</v>
      </c>
      <c r="AA183">
        <v>56</v>
      </c>
      <c r="AC183">
        <v>58</v>
      </c>
      <c r="AD183" s="13">
        <v>52</v>
      </c>
      <c r="AE183" s="13">
        <v>2</v>
      </c>
      <c r="AG183" s="13">
        <v>27.856000000000002</v>
      </c>
      <c r="AI183" s="13">
        <v>37.505000000000003</v>
      </c>
      <c r="AL183" s="9">
        <v>52</v>
      </c>
      <c r="AM183" s="9">
        <v>2</v>
      </c>
      <c r="AO183" s="9">
        <v>9.2479999999999993</v>
      </c>
      <c r="AQ183" s="9">
        <v>47.752000000000002</v>
      </c>
    </row>
    <row r="184" spans="1:53">
      <c r="A184" t="s">
        <v>48</v>
      </c>
      <c r="B184" t="s">
        <v>296</v>
      </c>
      <c r="C184" t="s">
        <v>16</v>
      </c>
      <c r="D184">
        <v>60</v>
      </c>
      <c r="E184" t="s">
        <v>317</v>
      </c>
      <c r="F184">
        <v>1</v>
      </c>
      <c r="G184" t="s">
        <v>323</v>
      </c>
      <c r="H184">
        <v>42</v>
      </c>
      <c r="I184">
        <v>4</v>
      </c>
      <c r="J184">
        <v>8</v>
      </c>
      <c r="K184">
        <v>11</v>
      </c>
      <c r="L184">
        <v>41</v>
      </c>
      <c r="M184" s="4">
        <f t="shared" si="13"/>
        <v>4.3414467592592585</v>
      </c>
      <c r="N184" t="s">
        <v>434</v>
      </c>
      <c r="O184" t="s">
        <v>434</v>
      </c>
      <c r="P184" t="s">
        <v>434</v>
      </c>
      <c r="Q184" t="s">
        <v>434</v>
      </c>
      <c r="R184" t="s">
        <v>434</v>
      </c>
      <c r="S184" t="s">
        <v>434</v>
      </c>
      <c r="T184" t="s">
        <v>434</v>
      </c>
      <c r="U184" s="4">
        <v>29</v>
      </c>
      <c r="V184">
        <v>7.1023275322190713</v>
      </c>
      <c r="W184">
        <v>4.4090623293939624</v>
      </c>
      <c r="X184" s="5">
        <v>20170628</v>
      </c>
      <c r="Y184">
        <v>1</v>
      </c>
      <c r="Z184">
        <v>4</v>
      </c>
      <c r="AA184">
        <v>56</v>
      </c>
      <c r="AC184">
        <v>58</v>
      </c>
    </row>
    <row r="185" spans="1:53">
      <c r="A185" t="s">
        <v>50</v>
      </c>
      <c r="B185" t="s">
        <v>297</v>
      </c>
      <c r="C185" t="s">
        <v>16</v>
      </c>
      <c r="D185">
        <v>60</v>
      </c>
      <c r="E185" t="s">
        <v>317</v>
      </c>
      <c r="F185">
        <v>1</v>
      </c>
      <c r="G185" t="s">
        <v>323</v>
      </c>
      <c r="H185">
        <v>41</v>
      </c>
      <c r="I185">
        <v>4</v>
      </c>
      <c r="J185">
        <v>9</v>
      </c>
      <c r="K185">
        <v>45</v>
      </c>
      <c r="L185">
        <v>27</v>
      </c>
      <c r="M185" s="4">
        <f>I185+J185/24+K185/(24*60)+L185/(24*60*60)</f>
        <v>4.4065624999999997</v>
      </c>
      <c r="N185" t="s">
        <v>434</v>
      </c>
      <c r="O185" t="s">
        <v>434</v>
      </c>
      <c r="P185" t="s">
        <v>434</v>
      </c>
      <c r="Q185" t="s">
        <v>434</v>
      </c>
      <c r="R185" t="s">
        <v>434</v>
      </c>
      <c r="S185" t="s">
        <v>434</v>
      </c>
      <c r="T185" t="s">
        <v>434</v>
      </c>
      <c r="U185" s="4">
        <v>29</v>
      </c>
      <c r="V185">
        <v>7.1023275322190713</v>
      </c>
      <c r="W185">
        <v>4.4090623293939624</v>
      </c>
      <c r="X185" s="5">
        <v>20170628</v>
      </c>
      <c r="Y185">
        <v>1</v>
      </c>
      <c r="Z185">
        <v>5</v>
      </c>
      <c r="AA185">
        <v>56</v>
      </c>
      <c r="AC185">
        <v>61</v>
      </c>
      <c r="AD185" s="13">
        <v>5</v>
      </c>
      <c r="AE185" s="13">
        <v>3</v>
      </c>
      <c r="AF185" s="13">
        <f>SUM(AE185:AE191)</f>
        <v>37</v>
      </c>
      <c r="AG185" s="13">
        <v>67.995999999999995</v>
      </c>
      <c r="AH185" s="13">
        <f>AVERAGE(AG185:AG191)*((AA185-Z185)*Y185)</f>
        <v>3852.4525714285719</v>
      </c>
      <c r="AI185" s="13">
        <v>129.59299999999999</v>
      </c>
      <c r="AJ185" s="13">
        <f>AVERAGE(AI185:AI192)*((AA185-Z185)*Y185)</f>
        <v>5562.0527142857145</v>
      </c>
      <c r="AK185" s="13" t="s">
        <v>51</v>
      </c>
      <c r="AL185" s="9">
        <v>5</v>
      </c>
      <c r="AM185" s="9">
        <v>1</v>
      </c>
      <c r="AN185" s="9">
        <f>SUM(AM185:AM191)</f>
        <v>22</v>
      </c>
      <c r="AO185" s="9">
        <v>1.56</v>
      </c>
      <c r="AP185" s="9">
        <f>AVERAGE(AO185:AO191)*(AA185-Z185)*Y185</f>
        <v>1491.8520000000001</v>
      </c>
      <c r="AQ185" s="9">
        <v>108.264</v>
      </c>
      <c r="AR185" s="9">
        <f>AVERAGE(AQ185:AQ191)*(AA185-Z185)*Y185</f>
        <v>5158.1545714285712</v>
      </c>
      <c r="AT185" s="45">
        <v>24</v>
      </c>
      <c r="AU185" s="45">
        <v>11</v>
      </c>
      <c r="AV185" s="45">
        <v>95</v>
      </c>
      <c r="AX185" s="38">
        <v>33</v>
      </c>
      <c r="AY185" s="38">
        <v>1</v>
      </c>
      <c r="AZ185" s="38">
        <f>SUM(AY185:AY189)</f>
        <v>8</v>
      </c>
    </row>
    <row r="186" spans="1:53">
      <c r="A186" t="s">
        <v>50</v>
      </c>
      <c r="B186" t="s">
        <v>297</v>
      </c>
      <c r="C186" t="s">
        <v>16</v>
      </c>
      <c r="D186">
        <v>60</v>
      </c>
      <c r="E186" t="s">
        <v>317</v>
      </c>
      <c r="F186">
        <v>1</v>
      </c>
      <c r="G186" t="s">
        <v>323</v>
      </c>
      <c r="H186">
        <v>41</v>
      </c>
      <c r="I186">
        <v>4</v>
      </c>
      <c r="J186">
        <v>9</v>
      </c>
      <c r="K186">
        <v>45</v>
      </c>
      <c r="L186">
        <v>27</v>
      </c>
      <c r="M186" s="4">
        <f t="shared" ref="M186:M192" si="14">I186+J186/24+K186/(24*60)+L186/(24*60*60)</f>
        <v>4.4065624999999997</v>
      </c>
      <c r="N186" t="s">
        <v>434</v>
      </c>
      <c r="O186" t="s">
        <v>434</v>
      </c>
      <c r="P186" t="s">
        <v>434</v>
      </c>
      <c r="Q186" t="s">
        <v>434</v>
      </c>
      <c r="R186" t="s">
        <v>434</v>
      </c>
      <c r="S186" t="s">
        <v>434</v>
      </c>
      <c r="T186" t="s">
        <v>434</v>
      </c>
      <c r="U186" s="4">
        <v>29</v>
      </c>
      <c r="V186">
        <v>7.1023275322190713</v>
      </c>
      <c r="W186">
        <v>4.4090623293939624</v>
      </c>
      <c r="X186" s="5">
        <v>20170628</v>
      </c>
      <c r="Y186">
        <v>1</v>
      </c>
      <c r="Z186">
        <v>5</v>
      </c>
      <c r="AA186">
        <v>56</v>
      </c>
      <c r="AC186">
        <v>61</v>
      </c>
      <c r="AD186" s="13">
        <v>13</v>
      </c>
      <c r="AE186" s="13">
        <v>5</v>
      </c>
      <c r="AG186" s="13">
        <v>77.341999999999999</v>
      </c>
      <c r="AI186" s="13">
        <v>123.116</v>
      </c>
      <c r="AL186" s="9">
        <v>13</v>
      </c>
      <c r="AM186" s="9">
        <v>4</v>
      </c>
      <c r="AO186" s="9">
        <v>41.116999999999997</v>
      </c>
      <c r="AQ186" s="9">
        <v>111.684</v>
      </c>
      <c r="AT186" s="45">
        <v>28</v>
      </c>
      <c r="AU186" s="45">
        <v>4</v>
      </c>
      <c r="AX186" s="38">
        <v>37</v>
      </c>
      <c r="AY186" s="38">
        <v>2</v>
      </c>
    </row>
    <row r="187" spans="1:53">
      <c r="A187" t="s">
        <v>50</v>
      </c>
      <c r="B187" t="s">
        <v>297</v>
      </c>
      <c r="C187" t="s">
        <v>16</v>
      </c>
      <c r="D187">
        <v>60</v>
      </c>
      <c r="E187" t="s">
        <v>317</v>
      </c>
      <c r="F187">
        <v>1</v>
      </c>
      <c r="G187" t="s">
        <v>323</v>
      </c>
      <c r="H187">
        <v>41</v>
      </c>
      <c r="I187">
        <v>4</v>
      </c>
      <c r="J187">
        <v>9</v>
      </c>
      <c r="K187">
        <v>45</v>
      </c>
      <c r="L187">
        <v>27</v>
      </c>
      <c r="M187" s="4">
        <f t="shared" si="14"/>
        <v>4.4065624999999997</v>
      </c>
      <c r="N187" t="s">
        <v>434</v>
      </c>
      <c r="O187" t="s">
        <v>434</v>
      </c>
      <c r="P187" t="s">
        <v>434</v>
      </c>
      <c r="Q187" t="s">
        <v>434</v>
      </c>
      <c r="R187" t="s">
        <v>434</v>
      </c>
      <c r="S187" t="s">
        <v>434</v>
      </c>
      <c r="T187" t="s">
        <v>434</v>
      </c>
      <c r="U187" s="4">
        <v>29</v>
      </c>
      <c r="V187">
        <v>7.1023275322190713</v>
      </c>
      <c r="W187">
        <v>4.4090623293939624</v>
      </c>
      <c r="X187" s="5">
        <v>20170628</v>
      </c>
      <c r="Y187">
        <v>1</v>
      </c>
      <c r="Z187">
        <v>5</v>
      </c>
      <c r="AA187">
        <v>56</v>
      </c>
      <c r="AC187">
        <v>61</v>
      </c>
      <c r="AD187" s="13">
        <v>21</v>
      </c>
      <c r="AE187" s="13">
        <v>2</v>
      </c>
      <c r="AG187" s="13">
        <v>64.572999999999993</v>
      </c>
      <c r="AI187" s="13">
        <v>116.009</v>
      </c>
      <c r="AL187" s="9">
        <v>21</v>
      </c>
      <c r="AM187" s="9">
        <v>0</v>
      </c>
      <c r="AO187" s="9">
        <v>0</v>
      </c>
      <c r="AQ187" s="9">
        <v>106.72499999999999</v>
      </c>
      <c r="AT187" s="45">
        <v>32</v>
      </c>
      <c r="AU187" s="45">
        <v>9</v>
      </c>
      <c r="AX187" s="38">
        <v>41</v>
      </c>
      <c r="AY187" s="38">
        <v>1</v>
      </c>
    </row>
    <row r="188" spans="1:53">
      <c r="A188" t="s">
        <v>50</v>
      </c>
      <c r="B188" t="s">
        <v>297</v>
      </c>
      <c r="C188" t="s">
        <v>16</v>
      </c>
      <c r="D188">
        <v>60</v>
      </c>
      <c r="E188" t="s">
        <v>317</v>
      </c>
      <c r="F188">
        <v>1</v>
      </c>
      <c r="G188" t="s">
        <v>323</v>
      </c>
      <c r="H188">
        <v>41</v>
      </c>
      <c r="I188">
        <v>4</v>
      </c>
      <c r="J188">
        <v>9</v>
      </c>
      <c r="K188">
        <v>45</v>
      </c>
      <c r="L188">
        <v>27</v>
      </c>
      <c r="M188" s="4">
        <f t="shared" si="14"/>
        <v>4.4065624999999997</v>
      </c>
      <c r="N188" t="s">
        <v>434</v>
      </c>
      <c r="O188" t="s">
        <v>434</v>
      </c>
      <c r="P188" t="s">
        <v>434</v>
      </c>
      <c r="Q188" t="s">
        <v>434</v>
      </c>
      <c r="R188" t="s">
        <v>434</v>
      </c>
      <c r="S188" t="s">
        <v>434</v>
      </c>
      <c r="T188" t="s">
        <v>434</v>
      </c>
      <c r="U188" s="4">
        <v>29</v>
      </c>
      <c r="V188">
        <v>7.1023275322190713</v>
      </c>
      <c r="W188">
        <v>4.4090623293939624</v>
      </c>
      <c r="X188" s="5">
        <v>20170628</v>
      </c>
      <c r="Y188">
        <v>1</v>
      </c>
      <c r="Z188">
        <v>5</v>
      </c>
      <c r="AA188">
        <v>56</v>
      </c>
      <c r="AC188">
        <v>61</v>
      </c>
      <c r="AD188" s="13">
        <v>29</v>
      </c>
      <c r="AE188" s="13">
        <v>6</v>
      </c>
      <c r="AG188" s="13">
        <v>54.808</v>
      </c>
      <c r="AI188" s="13">
        <v>111.249</v>
      </c>
      <c r="AL188" s="9">
        <v>29</v>
      </c>
      <c r="AM188" s="9">
        <v>3</v>
      </c>
      <c r="AO188" s="9">
        <v>22.853000000000002</v>
      </c>
      <c r="AQ188" s="9">
        <v>107.764</v>
      </c>
      <c r="AT188" s="45">
        <v>36</v>
      </c>
      <c r="AU188" s="45">
        <v>11</v>
      </c>
      <c r="AX188" s="38">
        <v>45</v>
      </c>
      <c r="AY188" s="38">
        <v>1</v>
      </c>
    </row>
    <row r="189" spans="1:53">
      <c r="A189" t="s">
        <v>50</v>
      </c>
      <c r="B189" t="s">
        <v>297</v>
      </c>
      <c r="C189" t="s">
        <v>16</v>
      </c>
      <c r="D189">
        <v>60</v>
      </c>
      <c r="E189" t="s">
        <v>317</v>
      </c>
      <c r="F189">
        <v>1</v>
      </c>
      <c r="G189" t="s">
        <v>323</v>
      </c>
      <c r="H189">
        <v>41</v>
      </c>
      <c r="I189">
        <v>4</v>
      </c>
      <c r="J189">
        <v>9</v>
      </c>
      <c r="K189">
        <v>45</v>
      </c>
      <c r="L189">
        <v>27</v>
      </c>
      <c r="M189" s="4">
        <f t="shared" si="14"/>
        <v>4.4065624999999997</v>
      </c>
      <c r="N189" t="s">
        <v>434</v>
      </c>
      <c r="O189" t="s">
        <v>434</v>
      </c>
      <c r="P189" t="s">
        <v>434</v>
      </c>
      <c r="Q189" t="s">
        <v>434</v>
      </c>
      <c r="R189" t="s">
        <v>434</v>
      </c>
      <c r="S189" t="s">
        <v>434</v>
      </c>
      <c r="T189" t="s">
        <v>434</v>
      </c>
      <c r="U189" s="4">
        <v>29</v>
      </c>
      <c r="V189">
        <v>7.1023275322190713</v>
      </c>
      <c r="W189">
        <v>4.4090623293939624</v>
      </c>
      <c r="X189" s="5">
        <v>20170628</v>
      </c>
      <c r="Y189">
        <v>1</v>
      </c>
      <c r="Z189">
        <v>5</v>
      </c>
      <c r="AA189">
        <v>56</v>
      </c>
      <c r="AC189">
        <v>61</v>
      </c>
      <c r="AD189" s="13">
        <v>37</v>
      </c>
      <c r="AE189" s="13">
        <v>9</v>
      </c>
      <c r="AG189" s="13">
        <v>111.76</v>
      </c>
      <c r="AI189" s="13">
        <v>114.17700000000001</v>
      </c>
      <c r="AL189" s="9">
        <v>37</v>
      </c>
      <c r="AM189" s="9">
        <v>9</v>
      </c>
      <c r="AO189" s="9">
        <v>82.197999999999993</v>
      </c>
      <c r="AQ189" s="9">
        <v>97.4</v>
      </c>
      <c r="AS189" s="9" t="s">
        <v>52</v>
      </c>
      <c r="AT189" s="45">
        <v>40</v>
      </c>
      <c r="AU189" s="45">
        <v>12</v>
      </c>
      <c r="AX189" s="38">
        <v>49</v>
      </c>
      <c r="AY189" s="38">
        <v>3</v>
      </c>
    </row>
    <row r="190" spans="1:53">
      <c r="A190" t="s">
        <v>50</v>
      </c>
      <c r="B190" t="s">
        <v>297</v>
      </c>
      <c r="C190" t="s">
        <v>16</v>
      </c>
      <c r="D190">
        <v>60</v>
      </c>
      <c r="E190" t="s">
        <v>317</v>
      </c>
      <c r="F190">
        <v>1</v>
      </c>
      <c r="G190" t="s">
        <v>323</v>
      </c>
      <c r="H190">
        <v>41</v>
      </c>
      <c r="I190">
        <v>4</v>
      </c>
      <c r="J190">
        <v>9</v>
      </c>
      <c r="K190">
        <v>45</v>
      </c>
      <c r="L190">
        <v>27</v>
      </c>
      <c r="M190" s="4">
        <f t="shared" si="14"/>
        <v>4.4065624999999997</v>
      </c>
      <c r="N190" t="s">
        <v>434</v>
      </c>
      <c r="O190" t="s">
        <v>434</v>
      </c>
      <c r="P190" t="s">
        <v>434</v>
      </c>
      <c r="Q190" t="s">
        <v>434</v>
      </c>
      <c r="R190" t="s">
        <v>434</v>
      </c>
      <c r="S190" t="s">
        <v>434</v>
      </c>
      <c r="T190" t="s">
        <v>434</v>
      </c>
      <c r="U190" s="4">
        <v>29</v>
      </c>
      <c r="V190">
        <v>7.1023275322190713</v>
      </c>
      <c r="W190">
        <v>4.4090623293939624</v>
      </c>
      <c r="X190" s="5">
        <v>20170628</v>
      </c>
      <c r="Y190">
        <v>1</v>
      </c>
      <c r="Z190">
        <v>5</v>
      </c>
      <c r="AA190">
        <v>56</v>
      </c>
      <c r="AC190">
        <v>61</v>
      </c>
      <c r="AD190" s="13">
        <v>45</v>
      </c>
      <c r="AE190" s="13">
        <v>6</v>
      </c>
      <c r="AG190" s="13">
        <v>78.361999999999995</v>
      </c>
      <c r="AI190" s="13">
        <v>93.201999999999998</v>
      </c>
      <c r="AL190" s="9">
        <v>45</v>
      </c>
      <c r="AM190" s="9">
        <v>3</v>
      </c>
      <c r="AO190" s="9">
        <v>45.442</v>
      </c>
      <c r="AQ190" s="9">
        <v>82.512</v>
      </c>
      <c r="AS190" s="9" t="s">
        <v>53</v>
      </c>
      <c r="AT190" s="45">
        <v>44</v>
      </c>
      <c r="AU190" s="45">
        <v>9</v>
      </c>
    </row>
    <row r="191" spans="1:53">
      <c r="A191" t="s">
        <v>50</v>
      </c>
      <c r="B191" t="s">
        <v>297</v>
      </c>
      <c r="C191" t="s">
        <v>16</v>
      </c>
      <c r="D191">
        <v>60</v>
      </c>
      <c r="E191" t="s">
        <v>317</v>
      </c>
      <c r="F191">
        <v>1</v>
      </c>
      <c r="G191" t="s">
        <v>323</v>
      </c>
      <c r="H191">
        <v>41</v>
      </c>
      <c r="I191">
        <v>4</v>
      </c>
      <c r="J191">
        <v>9</v>
      </c>
      <c r="K191">
        <v>45</v>
      </c>
      <c r="L191">
        <v>27</v>
      </c>
      <c r="M191" s="4">
        <f t="shared" si="14"/>
        <v>4.4065624999999997</v>
      </c>
      <c r="N191" t="s">
        <v>434</v>
      </c>
      <c r="O191" t="s">
        <v>434</v>
      </c>
      <c r="P191" t="s">
        <v>434</v>
      </c>
      <c r="Q191" t="s">
        <v>434</v>
      </c>
      <c r="R191" t="s">
        <v>434</v>
      </c>
      <c r="S191" t="s">
        <v>434</v>
      </c>
      <c r="T191" t="s">
        <v>434</v>
      </c>
      <c r="U191" s="4">
        <v>29</v>
      </c>
      <c r="V191">
        <v>7.1023275322190713</v>
      </c>
      <c r="W191">
        <v>4.4090623293939624</v>
      </c>
      <c r="X191" s="5">
        <v>20170628</v>
      </c>
      <c r="Y191">
        <v>1</v>
      </c>
      <c r="Z191">
        <v>5</v>
      </c>
      <c r="AA191">
        <v>56</v>
      </c>
      <c r="AC191">
        <v>61</v>
      </c>
      <c r="AD191" s="13">
        <v>53</v>
      </c>
      <c r="AE191" s="13">
        <v>6</v>
      </c>
      <c r="AG191" s="13">
        <v>73.927000000000007</v>
      </c>
      <c r="AI191" s="13">
        <v>76.072999999999993</v>
      </c>
      <c r="AL191" s="9">
        <v>53</v>
      </c>
      <c r="AM191" s="9">
        <v>2</v>
      </c>
      <c r="AO191" s="9">
        <v>11.593999999999999</v>
      </c>
      <c r="AQ191" s="9">
        <v>93.632999999999996</v>
      </c>
      <c r="AT191" s="45">
        <v>48</v>
      </c>
      <c r="AU191" s="45">
        <v>11</v>
      </c>
    </row>
    <row r="192" spans="1:53">
      <c r="A192" t="s">
        <v>50</v>
      </c>
      <c r="B192" t="s">
        <v>297</v>
      </c>
      <c r="C192" t="s">
        <v>16</v>
      </c>
      <c r="D192">
        <v>60</v>
      </c>
      <c r="E192" t="s">
        <v>317</v>
      </c>
      <c r="F192">
        <v>1</v>
      </c>
      <c r="G192" t="s">
        <v>323</v>
      </c>
      <c r="H192">
        <v>41</v>
      </c>
      <c r="I192">
        <v>4</v>
      </c>
      <c r="J192">
        <v>9</v>
      </c>
      <c r="K192">
        <v>45</v>
      </c>
      <c r="L192">
        <v>27</v>
      </c>
      <c r="M192" s="4">
        <f t="shared" si="14"/>
        <v>4.4065624999999997</v>
      </c>
      <c r="N192" t="s">
        <v>434</v>
      </c>
      <c r="O192" t="s">
        <v>434</v>
      </c>
      <c r="P192" t="s">
        <v>434</v>
      </c>
      <c r="Q192" t="s">
        <v>434</v>
      </c>
      <c r="R192" t="s">
        <v>434</v>
      </c>
      <c r="S192" t="s">
        <v>434</v>
      </c>
      <c r="T192" t="s">
        <v>434</v>
      </c>
      <c r="U192" s="4">
        <v>29</v>
      </c>
      <c r="V192">
        <v>7.1023275322190713</v>
      </c>
      <c r="W192">
        <v>4.4090623293939624</v>
      </c>
      <c r="X192" s="5">
        <v>20170628</v>
      </c>
      <c r="Y192">
        <v>1</v>
      </c>
      <c r="Z192">
        <v>5</v>
      </c>
      <c r="AA192">
        <v>56</v>
      </c>
      <c r="AC192">
        <v>61</v>
      </c>
      <c r="AT192" s="45">
        <v>52</v>
      </c>
      <c r="AU192" s="45">
        <v>13</v>
      </c>
    </row>
    <row r="193" spans="1:52">
      <c r="A193" t="s">
        <v>50</v>
      </c>
      <c r="B193" t="s">
        <v>297</v>
      </c>
      <c r="C193" t="s">
        <v>16</v>
      </c>
      <c r="D193">
        <v>60</v>
      </c>
      <c r="E193" t="s">
        <v>317</v>
      </c>
      <c r="F193">
        <v>1</v>
      </c>
      <c r="G193" t="s">
        <v>323</v>
      </c>
      <c r="H193">
        <v>41</v>
      </c>
      <c r="I193">
        <v>4</v>
      </c>
      <c r="J193">
        <v>9</v>
      </c>
      <c r="K193">
        <v>45</v>
      </c>
      <c r="L193">
        <v>27</v>
      </c>
      <c r="M193" s="4">
        <f>I193+J193/24+K193/(24*60)+L193/(24*60*60)</f>
        <v>4.4065624999999997</v>
      </c>
      <c r="N193" t="s">
        <v>434</v>
      </c>
      <c r="O193" t="s">
        <v>434</v>
      </c>
      <c r="P193" t="s">
        <v>434</v>
      </c>
      <c r="Q193" t="s">
        <v>434</v>
      </c>
      <c r="R193" t="s">
        <v>434</v>
      </c>
      <c r="S193" t="s">
        <v>434</v>
      </c>
      <c r="T193" t="s">
        <v>434</v>
      </c>
      <c r="U193" s="4">
        <v>29</v>
      </c>
      <c r="V193">
        <v>7.1023275322190704</v>
      </c>
      <c r="W193">
        <v>4.4090623293939597</v>
      </c>
      <c r="X193" s="5">
        <v>20170628</v>
      </c>
      <c r="Y193">
        <v>1</v>
      </c>
      <c r="Z193">
        <v>5</v>
      </c>
      <c r="AA193">
        <v>56</v>
      </c>
      <c r="AC193">
        <v>61</v>
      </c>
      <c r="AT193" s="45">
        <v>56</v>
      </c>
      <c r="AU193" s="45">
        <v>7</v>
      </c>
    </row>
    <row r="194" spans="1:52">
      <c r="A194" t="s">
        <v>50</v>
      </c>
      <c r="B194" t="s">
        <v>297</v>
      </c>
      <c r="C194" t="s">
        <v>16</v>
      </c>
      <c r="D194">
        <v>60</v>
      </c>
      <c r="E194" t="s">
        <v>317</v>
      </c>
      <c r="F194">
        <v>1</v>
      </c>
      <c r="G194" t="s">
        <v>323</v>
      </c>
      <c r="H194">
        <v>41</v>
      </c>
      <c r="I194">
        <v>4</v>
      </c>
      <c r="J194">
        <v>9</v>
      </c>
      <c r="K194">
        <v>45</v>
      </c>
      <c r="L194">
        <v>27</v>
      </c>
      <c r="M194" s="4">
        <f>I194+J194/24+K194/(24*60)+L194/(24*60*60)</f>
        <v>4.4065624999999997</v>
      </c>
      <c r="N194" t="s">
        <v>434</v>
      </c>
      <c r="O194" t="s">
        <v>434</v>
      </c>
      <c r="P194" t="s">
        <v>434</v>
      </c>
      <c r="Q194" t="s">
        <v>434</v>
      </c>
      <c r="R194" t="s">
        <v>434</v>
      </c>
      <c r="S194" t="s">
        <v>434</v>
      </c>
      <c r="T194" t="s">
        <v>434</v>
      </c>
      <c r="U194" s="4">
        <v>29</v>
      </c>
      <c r="V194">
        <v>7.1023275322190704</v>
      </c>
      <c r="W194">
        <v>4.4090623293939597</v>
      </c>
      <c r="X194" s="5">
        <v>20170628</v>
      </c>
      <c r="Y194">
        <v>1</v>
      </c>
      <c r="Z194">
        <v>5</v>
      </c>
      <c r="AA194">
        <v>56</v>
      </c>
      <c r="AC194">
        <v>61</v>
      </c>
      <c r="AT194" s="45">
        <v>60</v>
      </c>
      <c r="AU194" s="45">
        <v>8</v>
      </c>
    </row>
    <row r="195" spans="1:52">
      <c r="A195" t="s">
        <v>54</v>
      </c>
      <c r="B195" t="s">
        <v>288</v>
      </c>
      <c r="C195" t="s">
        <v>22</v>
      </c>
      <c r="D195">
        <v>60</v>
      </c>
      <c r="E195" t="s">
        <v>317</v>
      </c>
      <c r="F195">
        <v>1</v>
      </c>
      <c r="G195" t="s">
        <v>321</v>
      </c>
      <c r="H195">
        <v>39</v>
      </c>
      <c r="I195">
        <v>6</v>
      </c>
      <c r="J195">
        <v>14</v>
      </c>
      <c r="K195">
        <v>4</v>
      </c>
      <c r="L195">
        <v>0</v>
      </c>
      <c r="M195" s="4">
        <f>I195+J195/24+K195/(24*60)+L195/(24*60*60)</f>
        <v>6.5861111111111112</v>
      </c>
      <c r="N195" t="s">
        <v>434</v>
      </c>
      <c r="O195" t="s">
        <v>434</v>
      </c>
      <c r="P195" t="s">
        <v>434</v>
      </c>
      <c r="Q195" t="s">
        <v>434</v>
      </c>
      <c r="R195" t="s">
        <v>434</v>
      </c>
      <c r="S195" t="s">
        <v>434</v>
      </c>
      <c r="T195" t="s">
        <v>434</v>
      </c>
      <c r="U195">
        <v>36</v>
      </c>
      <c r="V195">
        <v>7.1023275322190713</v>
      </c>
      <c r="W195">
        <v>4.4090623293939624</v>
      </c>
      <c r="X195" s="5">
        <v>20170628</v>
      </c>
      <c r="Y195">
        <v>1</v>
      </c>
      <c r="Z195">
        <v>17</v>
      </c>
      <c r="AA195">
        <v>67</v>
      </c>
      <c r="AC195">
        <v>81</v>
      </c>
      <c r="AD195" s="13">
        <v>17</v>
      </c>
      <c r="AE195" s="13">
        <v>1</v>
      </c>
      <c r="AF195" s="13">
        <f>SUM(AE195:AE201)</f>
        <v>39</v>
      </c>
      <c r="AG195" s="13">
        <v>15.124000000000001</v>
      </c>
      <c r="AH195" s="13">
        <f>AVERAGE(AG195:AG202)*((AA195-Z195)*Y195)</f>
        <v>2007.7928571428572</v>
      </c>
      <c r="AI195" s="13">
        <v>45.180999999999997</v>
      </c>
      <c r="AJ195" s="13">
        <f>AVERAGE(AI195:AI202)*((AA195-Z195)*Y195)</f>
        <v>2447.6214285714286</v>
      </c>
      <c r="AK195" s="13" t="s">
        <v>55</v>
      </c>
      <c r="AL195" s="9">
        <v>17</v>
      </c>
      <c r="AM195" s="9">
        <v>1</v>
      </c>
      <c r="AN195" s="9">
        <f>SUM(AM195:AM201)</f>
        <v>24</v>
      </c>
      <c r="AO195" s="9">
        <v>2.5150000000000001</v>
      </c>
      <c r="AP195" s="9">
        <f>AVERAGE(AO195:AO201)*(AA195-Z195)*Y195</f>
        <v>815.05714285714282</v>
      </c>
      <c r="AQ195" s="9">
        <v>31.177</v>
      </c>
      <c r="AR195" s="9">
        <f>AVERAGE(AQ195:AQ201)*(AA195-Z195)*Y195</f>
        <v>1818.45</v>
      </c>
      <c r="AT195" s="45">
        <v>6</v>
      </c>
      <c r="AU195" s="45">
        <v>13</v>
      </c>
      <c r="AV195" s="45">
        <v>153</v>
      </c>
      <c r="AX195" s="38">
        <v>19</v>
      </c>
      <c r="AY195" s="38">
        <v>3</v>
      </c>
      <c r="AZ195" s="38">
        <f>SUM(AY195:AY204)</f>
        <v>30</v>
      </c>
    </row>
    <row r="196" spans="1:52">
      <c r="A196" t="s">
        <v>54</v>
      </c>
      <c r="B196" t="s">
        <v>288</v>
      </c>
      <c r="C196" t="s">
        <v>22</v>
      </c>
      <c r="D196">
        <v>60</v>
      </c>
      <c r="E196" t="s">
        <v>317</v>
      </c>
      <c r="F196">
        <v>1</v>
      </c>
      <c r="G196" t="s">
        <v>321</v>
      </c>
      <c r="H196">
        <v>39</v>
      </c>
      <c r="I196">
        <v>6</v>
      </c>
      <c r="J196">
        <v>14</v>
      </c>
      <c r="K196">
        <v>4</v>
      </c>
      <c r="L196">
        <v>0</v>
      </c>
      <c r="M196" s="4">
        <f t="shared" ref="M196:M202" si="15">I196+J196/24+K196/(24*60)+L196/(24*60*60)</f>
        <v>6.5861111111111112</v>
      </c>
      <c r="N196" t="s">
        <v>434</v>
      </c>
      <c r="O196" t="s">
        <v>434</v>
      </c>
      <c r="P196" t="s">
        <v>434</v>
      </c>
      <c r="Q196" t="s">
        <v>434</v>
      </c>
      <c r="R196" t="s">
        <v>434</v>
      </c>
      <c r="S196" t="s">
        <v>434</v>
      </c>
      <c r="T196" t="s">
        <v>434</v>
      </c>
      <c r="U196">
        <v>36</v>
      </c>
      <c r="V196">
        <v>7.1023275322190713</v>
      </c>
      <c r="W196">
        <v>4.4090623293939624</v>
      </c>
      <c r="X196" s="5">
        <v>20170628</v>
      </c>
      <c r="Y196">
        <v>1</v>
      </c>
      <c r="Z196">
        <v>17</v>
      </c>
      <c r="AA196">
        <v>67</v>
      </c>
      <c r="AC196">
        <v>81</v>
      </c>
      <c r="AD196" s="13">
        <v>25</v>
      </c>
      <c r="AE196" s="13">
        <v>18</v>
      </c>
      <c r="AG196" s="13">
        <v>74.558999999999997</v>
      </c>
      <c r="AI196" s="13">
        <v>49.323999999999998</v>
      </c>
      <c r="AL196" s="9">
        <v>25</v>
      </c>
      <c r="AM196" s="22">
        <f>6+2</f>
        <v>8</v>
      </c>
      <c r="AO196" s="22">
        <f>25.746 +12.562</f>
        <v>38.308</v>
      </c>
      <c r="AQ196" s="22">
        <f>26.549 +19.646</f>
        <v>46.195</v>
      </c>
      <c r="AT196" s="45">
        <v>10</v>
      </c>
      <c r="AU196" s="45">
        <v>20</v>
      </c>
      <c r="AX196" s="38">
        <v>23</v>
      </c>
      <c r="AY196" s="38">
        <v>4</v>
      </c>
    </row>
    <row r="197" spans="1:52">
      <c r="A197" t="s">
        <v>54</v>
      </c>
      <c r="B197" t="s">
        <v>288</v>
      </c>
      <c r="C197" t="s">
        <v>22</v>
      </c>
      <c r="D197">
        <v>60</v>
      </c>
      <c r="E197" t="s">
        <v>317</v>
      </c>
      <c r="F197">
        <v>1</v>
      </c>
      <c r="G197" t="s">
        <v>321</v>
      </c>
      <c r="H197">
        <v>39</v>
      </c>
      <c r="I197">
        <v>6</v>
      </c>
      <c r="J197">
        <v>14</v>
      </c>
      <c r="K197">
        <v>4</v>
      </c>
      <c r="L197">
        <v>0</v>
      </c>
      <c r="M197" s="4">
        <f t="shared" si="15"/>
        <v>6.5861111111111112</v>
      </c>
      <c r="N197" t="s">
        <v>434</v>
      </c>
      <c r="O197" t="s">
        <v>434</v>
      </c>
      <c r="P197" t="s">
        <v>434</v>
      </c>
      <c r="Q197" t="s">
        <v>434</v>
      </c>
      <c r="R197" t="s">
        <v>434</v>
      </c>
      <c r="S197" t="s">
        <v>434</v>
      </c>
      <c r="T197" t="s">
        <v>434</v>
      </c>
      <c r="U197">
        <v>36</v>
      </c>
      <c r="V197">
        <v>7.1023275322190713</v>
      </c>
      <c r="W197">
        <v>4.4090623293939624</v>
      </c>
      <c r="X197" s="5">
        <v>20170628</v>
      </c>
      <c r="Y197">
        <v>1</v>
      </c>
      <c r="Z197">
        <v>17</v>
      </c>
      <c r="AA197">
        <v>67</v>
      </c>
      <c r="AC197">
        <v>81</v>
      </c>
      <c r="AD197" s="13">
        <v>33</v>
      </c>
      <c r="AE197" s="13">
        <v>2</v>
      </c>
      <c r="AG197" s="13">
        <v>23.853000000000002</v>
      </c>
      <c r="AI197" s="13">
        <v>35.271000000000001</v>
      </c>
      <c r="AL197" s="9">
        <v>33</v>
      </c>
      <c r="AM197" s="9">
        <v>2</v>
      </c>
      <c r="AO197" s="9">
        <v>6.3179999999999996</v>
      </c>
      <c r="AQ197" s="9">
        <v>17.663</v>
      </c>
      <c r="AT197" s="45">
        <v>14</v>
      </c>
      <c r="AU197" s="45">
        <v>17</v>
      </c>
      <c r="AX197" s="38">
        <v>27</v>
      </c>
      <c r="AY197" s="38">
        <v>7</v>
      </c>
    </row>
    <row r="198" spans="1:52">
      <c r="A198" t="s">
        <v>54</v>
      </c>
      <c r="B198" t="s">
        <v>288</v>
      </c>
      <c r="C198" t="s">
        <v>22</v>
      </c>
      <c r="D198">
        <v>60</v>
      </c>
      <c r="E198" t="s">
        <v>317</v>
      </c>
      <c r="F198">
        <v>1</v>
      </c>
      <c r="G198" t="s">
        <v>321</v>
      </c>
      <c r="H198">
        <v>39</v>
      </c>
      <c r="I198">
        <v>6</v>
      </c>
      <c r="J198">
        <v>14</v>
      </c>
      <c r="K198">
        <v>4</v>
      </c>
      <c r="L198">
        <v>0</v>
      </c>
      <c r="M198" s="4">
        <f t="shared" si="15"/>
        <v>6.5861111111111112</v>
      </c>
      <c r="N198" t="s">
        <v>434</v>
      </c>
      <c r="O198" t="s">
        <v>434</v>
      </c>
      <c r="P198" t="s">
        <v>434</v>
      </c>
      <c r="Q198" t="s">
        <v>434</v>
      </c>
      <c r="R198" t="s">
        <v>434</v>
      </c>
      <c r="S198" t="s">
        <v>434</v>
      </c>
      <c r="T198" t="s">
        <v>434</v>
      </c>
      <c r="U198">
        <v>36</v>
      </c>
      <c r="V198">
        <v>7.1023275322190713</v>
      </c>
      <c r="W198">
        <v>4.4090623293939624</v>
      </c>
      <c r="X198" s="5">
        <v>20170628</v>
      </c>
      <c r="Y198">
        <v>1</v>
      </c>
      <c r="Z198">
        <v>17</v>
      </c>
      <c r="AA198">
        <v>67</v>
      </c>
      <c r="AC198">
        <v>81</v>
      </c>
      <c r="AD198" s="13">
        <v>41</v>
      </c>
      <c r="AE198" s="13">
        <v>5</v>
      </c>
      <c r="AG198" s="13">
        <v>42.738</v>
      </c>
      <c r="AI198" s="13">
        <v>56.886000000000003</v>
      </c>
      <c r="AL198" s="9">
        <v>41</v>
      </c>
      <c r="AM198" s="9">
        <v>4</v>
      </c>
      <c r="AO198" s="9">
        <v>20.029</v>
      </c>
      <c r="AQ198" s="9">
        <v>32.4</v>
      </c>
      <c r="AT198" s="45">
        <v>18</v>
      </c>
      <c r="AU198" s="45">
        <v>11</v>
      </c>
      <c r="AX198" s="38">
        <v>31</v>
      </c>
      <c r="AY198" s="38">
        <v>1</v>
      </c>
    </row>
    <row r="199" spans="1:52">
      <c r="A199" t="s">
        <v>54</v>
      </c>
      <c r="B199" t="s">
        <v>288</v>
      </c>
      <c r="C199" t="s">
        <v>22</v>
      </c>
      <c r="D199">
        <v>60</v>
      </c>
      <c r="E199" t="s">
        <v>317</v>
      </c>
      <c r="F199">
        <v>1</v>
      </c>
      <c r="G199" t="s">
        <v>321</v>
      </c>
      <c r="H199">
        <v>39</v>
      </c>
      <c r="I199">
        <v>6</v>
      </c>
      <c r="J199">
        <v>14</v>
      </c>
      <c r="K199">
        <v>4</v>
      </c>
      <c r="L199">
        <v>0</v>
      </c>
      <c r="M199" s="4">
        <f t="shared" si="15"/>
        <v>6.5861111111111112</v>
      </c>
      <c r="N199" t="s">
        <v>434</v>
      </c>
      <c r="O199" t="s">
        <v>434</v>
      </c>
      <c r="P199" t="s">
        <v>434</v>
      </c>
      <c r="Q199" t="s">
        <v>434</v>
      </c>
      <c r="R199" t="s">
        <v>434</v>
      </c>
      <c r="S199" t="s">
        <v>434</v>
      </c>
      <c r="T199" t="s">
        <v>434</v>
      </c>
      <c r="U199">
        <v>36</v>
      </c>
      <c r="V199">
        <v>7.1023275322190713</v>
      </c>
      <c r="W199">
        <v>4.4090623293939624</v>
      </c>
      <c r="X199" s="5">
        <v>20170628</v>
      </c>
      <c r="Y199">
        <v>1</v>
      </c>
      <c r="Z199">
        <v>17</v>
      </c>
      <c r="AA199">
        <v>67</v>
      </c>
      <c r="AC199">
        <v>81</v>
      </c>
      <c r="AD199" s="13">
        <v>49</v>
      </c>
      <c r="AE199" s="13">
        <v>6</v>
      </c>
      <c r="AG199" s="13">
        <v>42.926000000000002</v>
      </c>
      <c r="AI199" s="13">
        <v>57.261000000000003</v>
      </c>
      <c r="AL199" s="9">
        <v>49</v>
      </c>
      <c r="AM199" s="9">
        <v>3</v>
      </c>
      <c r="AO199" s="9">
        <v>19.539000000000001</v>
      </c>
      <c r="AQ199" s="9">
        <v>35.305999999999997</v>
      </c>
      <c r="AT199" s="45">
        <v>22</v>
      </c>
      <c r="AU199" s="45">
        <v>5</v>
      </c>
      <c r="AX199" s="38">
        <v>35</v>
      </c>
      <c r="AY199" s="38">
        <v>2</v>
      </c>
    </row>
    <row r="200" spans="1:52">
      <c r="A200" t="s">
        <v>54</v>
      </c>
      <c r="B200" t="s">
        <v>288</v>
      </c>
      <c r="C200" t="s">
        <v>22</v>
      </c>
      <c r="D200">
        <v>60</v>
      </c>
      <c r="E200" t="s">
        <v>317</v>
      </c>
      <c r="F200">
        <v>1</v>
      </c>
      <c r="G200" t="s">
        <v>321</v>
      </c>
      <c r="H200">
        <v>39</v>
      </c>
      <c r="I200">
        <v>6</v>
      </c>
      <c r="J200">
        <v>14</v>
      </c>
      <c r="K200">
        <v>4</v>
      </c>
      <c r="L200">
        <v>0</v>
      </c>
      <c r="M200" s="4">
        <f t="shared" si="15"/>
        <v>6.5861111111111112</v>
      </c>
      <c r="N200" t="s">
        <v>434</v>
      </c>
      <c r="O200" t="s">
        <v>434</v>
      </c>
      <c r="P200" t="s">
        <v>434</v>
      </c>
      <c r="Q200" t="s">
        <v>434</v>
      </c>
      <c r="R200" t="s">
        <v>434</v>
      </c>
      <c r="S200" t="s">
        <v>434</v>
      </c>
      <c r="T200" t="s">
        <v>434</v>
      </c>
      <c r="U200">
        <v>36</v>
      </c>
      <c r="V200">
        <v>7.1023275322190713</v>
      </c>
      <c r="W200">
        <v>4.4090623293939624</v>
      </c>
      <c r="X200" s="5">
        <v>20170628</v>
      </c>
      <c r="Y200">
        <v>1</v>
      </c>
      <c r="Z200">
        <v>17</v>
      </c>
      <c r="AA200">
        <v>67</v>
      </c>
      <c r="AC200">
        <v>81</v>
      </c>
      <c r="AD200" s="13">
        <v>57</v>
      </c>
      <c r="AE200" s="13">
        <v>5</v>
      </c>
      <c r="AG200" s="13">
        <v>50.122</v>
      </c>
      <c r="AI200" s="13">
        <v>52.892000000000003</v>
      </c>
      <c r="AL200" s="9">
        <v>57</v>
      </c>
      <c r="AM200" s="9">
        <v>4</v>
      </c>
      <c r="AO200" s="9">
        <v>20.527999999999999</v>
      </c>
      <c r="AQ200" s="9">
        <v>45.46</v>
      </c>
      <c r="AT200" s="45">
        <v>26</v>
      </c>
      <c r="AU200" s="45">
        <v>8</v>
      </c>
      <c r="AX200" s="38">
        <v>39</v>
      </c>
      <c r="AY200" s="38">
        <v>1</v>
      </c>
    </row>
    <row r="201" spans="1:52">
      <c r="A201" t="s">
        <v>54</v>
      </c>
      <c r="B201" t="s">
        <v>288</v>
      </c>
      <c r="C201" t="s">
        <v>22</v>
      </c>
      <c r="D201">
        <v>60</v>
      </c>
      <c r="E201" t="s">
        <v>317</v>
      </c>
      <c r="F201">
        <v>1</v>
      </c>
      <c r="G201" t="s">
        <v>321</v>
      </c>
      <c r="H201">
        <v>39</v>
      </c>
      <c r="I201">
        <v>6</v>
      </c>
      <c r="J201">
        <v>14</v>
      </c>
      <c r="K201">
        <v>4</v>
      </c>
      <c r="L201">
        <v>0</v>
      </c>
      <c r="M201" s="4">
        <f t="shared" si="15"/>
        <v>6.5861111111111112</v>
      </c>
      <c r="N201" t="s">
        <v>434</v>
      </c>
      <c r="O201" t="s">
        <v>434</v>
      </c>
      <c r="P201" t="s">
        <v>434</v>
      </c>
      <c r="Q201" t="s">
        <v>434</v>
      </c>
      <c r="R201" t="s">
        <v>434</v>
      </c>
      <c r="S201" t="s">
        <v>434</v>
      </c>
      <c r="T201" t="s">
        <v>434</v>
      </c>
      <c r="U201">
        <v>36</v>
      </c>
      <c r="V201">
        <v>7.1023275322190713</v>
      </c>
      <c r="W201">
        <v>4.4090623293939624</v>
      </c>
      <c r="X201" s="5">
        <v>20170628</v>
      </c>
      <c r="Y201">
        <v>1</v>
      </c>
      <c r="Z201">
        <v>17</v>
      </c>
      <c r="AA201">
        <v>67</v>
      </c>
      <c r="AC201">
        <v>81</v>
      </c>
      <c r="AD201" s="13">
        <v>65</v>
      </c>
      <c r="AE201" s="13">
        <v>2</v>
      </c>
      <c r="AG201" s="13">
        <v>31.768999999999998</v>
      </c>
      <c r="AI201" s="13">
        <v>45.851999999999997</v>
      </c>
      <c r="AL201" s="9">
        <v>65</v>
      </c>
      <c r="AM201" s="9">
        <v>2</v>
      </c>
      <c r="AO201" s="9">
        <v>6.8710000000000004</v>
      </c>
      <c r="AQ201" s="9">
        <v>46.381999999999998</v>
      </c>
      <c r="AT201" s="45">
        <v>30</v>
      </c>
      <c r="AU201" s="45">
        <v>6</v>
      </c>
      <c r="AX201" s="38">
        <v>43</v>
      </c>
      <c r="AY201" s="38">
        <v>3</v>
      </c>
    </row>
    <row r="202" spans="1:52">
      <c r="A202" t="s">
        <v>54</v>
      </c>
      <c r="B202" t="s">
        <v>288</v>
      </c>
      <c r="C202" t="s">
        <v>22</v>
      </c>
      <c r="D202">
        <v>60</v>
      </c>
      <c r="E202" t="s">
        <v>317</v>
      </c>
      <c r="F202">
        <v>1</v>
      </c>
      <c r="G202" t="s">
        <v>321</v>
      </c>
      <c r="H202">
        <v>39</v>
      </c>
      <c r="I202">
        <v>6</v>
      </c>
      <c r="J202">
        <v>14</v>
      </c>
      <c r="K202">
        <v>4</v>
      </c>
      <c r="L202">
        <v>0</v>
      </c>
      <c r="M202" s="4">
        <f t="shared" si="15"/>
        <v>6.5861111111111112</v>
      </c>
      <c r="N202" t="s">
        <v>434</v>
      </c>
      <c r="O202" t="s">
        <v>434</v>
      </c>
      <c r="P202" t="s">
        <v>434</v>
      </c>
      <c r="Q202" t="s">
        <v>434</v>
      </c>
      <c r="R202" t="s">
        <v>434</v>
      </c>
      <c r="S202" t="s">
        <v>434</v>
      </c>
      <c r="T202" t="s">
        <v>434</v>
      </c>
      <c r="U202">
        <v>36</v>
      </c>
      <c r="V202">
        <v>7.1023275322190713</v>
      </c>
      <c r="W202">
        <v>4.4090623293939624</v>
      </c>
      <c r="X202" s="5">
        <v>20170628</v>
      </c>
      <c r="Y202">
        <v>1</v>
      </c>
      <c r="Z202">
        <v>17</v>
      </c>
      <c r="AA202">
        <v>67</v>
      </c>
      <c r="AC202">
        <v>81</v>
      </c>
      <c r="AT202" s="45">
        <v>34</v>
      </c>
      <c r="AU202" s="45">
        <v>7</v>
      </c>
      <c r="AX202" s="38">
        <v>47</v>
      </c>
      <c r="AY202" s="38">
        <v>4</v>
      </c>
    </row>
    <row r="203" spans="1:52">
      <c r="A203" t="s">
        <v>54</v>
      </c>
      <c r="B203" t="s">
        <v>288</v>
      </c>
      <c r="C203" t="s">
        <v>22</v>
      </c>
      <c r="D203">
        <v>60</v>
      </c>
      <c r="E203" t="s">
        <v>317</v>
      </c>
      <c r="F203">
        <v>1</v>
      </c>
      <c r="G203" t="s">
        <v>321</v>
      </c>
      <c r="H203">
        <v>39</v>
      </c>
      <c r="I203">
        <v>6</v>
      </c>
      <c r="J203">
        <v>14</v>
      </c>
      <c r="K203">
        <v>4</v>
      </c>
      <c r="L203">
        <v>0</v>
      </c>
      <c r="M203" s="4">
        <f>I203+J203/24+K203/(24*60)+L203/(24*60*60)</f>
        <v>6.5861111111111112</v>
      </c>
      <c r="N203" t="s">
        <v>434</v>
      </c>
      <c r="O203" t="s">
        <v>434</v>
      </c>
      <c r="P203" t="s">
        <v>434</v>
      </c>
      <c r="Q203" t="s">
        <v>434</v>
      </c>
      <c r="R203" t="s">
        <v>434</v>
      </c>
      <c r="S203" t="s">
        <v>434</v>
      </c>
      <c r="T203" t="s">
        <v>434</v>
      </c>
      <c r="U203">
        <v>36</v>
      </c>
      <c r="V203">
        <v>7.1023275322190704</v>
      </c>
      <c r="W203">
        <v>4.4090623293939597</v>
      </c>
      <c r="X203" s="5">
        <v>20170628</v>
      </c>
      <c r="Y203">
        <v>1</v>
      </c>
      <c r="Z203">
        <v>17</v>
      </c>
      <c r="AA203">
        <v>67</v>
      </c>
      <c r="AC203">
        <v>81</v>
      </c>
      <c r="AK203" s="17"/>
      <c r="AL203" s="18"/>
      <c r="AM203" s="18"/>
      <c r="AN203" s="18"/>
      <c r="AO203" s="18"/>
      <c r="AP203" s="18"/>
      <c r="AQ203" s="18"/>
      <c r="AR203" s="18"/>
      <c r="AT203" s="44">
        <v>38</v>
      </c>
      <c r="AU203" s="44">
        <v>8</v>
      </c>
      <c r="AV203" s="44"/>
      <c r="AW203" s="44"/>
      <c r="AX203" s="38">
        <v>51</v>
      </c>
      <c r="AY203" s="38">
        <v>3</v>
      </c>
    </row>
    <row r="204" spans="1:52">
      <c r="A204" t="s">
        <v>54</v>
      </c>
      <c r="B204" t="s">
        <v>288</v>
      </c>
      <c r="C204" t="s">
        <v>22</v>
      </c>
      <c r="D204">
        <v>60</v>
      </c>
      <c r="E204" t="s">
        <v>317</v>
      </c>
      <c r="F204">
        <v>1</v>
      </c>
      <c r="G204" t="s">
        <v>321</v>
      </c>
      <c r="H204">
        <v>39</v>
      </c>
      <c r="I204">
        <v>6</v>
      </c>
      <c r="J204">
        <v>14</v>
      </c>
      <c r="K204">
        <v>4</v>
      </c>
      <c r="L204">
        <v>0</v>
      </c>
      <c r="M204" s="4">
        <f>I204+J204/24+K204/(24*60)+L204/(24*60*60)</f>
        <v>6.5861111111111112</v>
      </c>
      <c r="N204" t="s">
        <v>434</v>
      </c>
      <c r="O204" t="s">
        <v>434</v>
      </c>
      <c r="P204" t="s">
        <v>434</v>
      </c>
      <c r="Q204" t="s">
        <v>434</v>
      </c>
      <c r="R204" t="s">
        <v>434</v>
      </c>
      <c r="S204" t="s">
        <v>434</v>
      </c>
      <c r="T204" t="s">
        <v>434</v>
      </c>
      <c r="U204">
        <v>36</v>
      </c>
      <c r="V204">
        <v>7.1023275322190704</v>
      </c>
      <c r="W204">
        <v>4.4090623293939597</v>
      </c>
      <c r="X204" s="5">
        <v>20170628</v>
      </c>
      <c r="Y204">
        <v>1</v>
      </c>
      <c r="Z204">
        <v>17</v>
      </c>
      <c r="AA204">
        <v>67</v>
      </c>
      <c r="AC204">
        <v>81</v>
      </c>
      <c r="AK204" s="17"/>
      <c r="AL204" s="18"/>
      <c r="AM204" s="18"/>
      <c r="AN204" s="18"/>
      <c r="AO204" s="18"/>
      <c r="AP204" s="18"/>
      <c r="AQ204" s="18"/>
      <c r="AR204" s="18"/>
      <c r="AT204" s="44">
        <v>42</v>
      </c>
      <c r="AU204" s="44">
        <v>9</v>
      </c>
      <c r="AV204" s="44"/>
      <c r="AW204" s="44"/>
      <c r="AX204" s="38">
        <v>55</v>
      </c>
      <c r="AY204" s="38">
        <v>2</v>
      </c>
    </row>
    <row r="205" spans="1:52">
      <c r="A205" t="s">
        <v>54</v>
      </c>
      <c r="B205" t="s">
        <v>288</v>
      </c>
      <c r="C205" t="s">
        <v>22</v>
      </c>
      <c r="D205">
        <v>60</v>
      </c>
      <c r="E205" t="s">
        <v>317</v>
      </c>
      <c r="F205">
        <v>1</v>
      </c>
      <c r="G205" t="s">
        <v>321</v>
      </c>
      <c r="H205">
        <v>39</v>
      </c>
      <c r="I205">
        <v>6</v>
      </c>
      <c r="J205">
        <v>14</v>
      </c>
      <c r="K205">
        <v>4</v>
      </c>
      <c r="L205">
        <v>0</v>
      </c>
      <c r="M205" s="4">
        <f t="shared" ref="M205:M211" si="16">I205+J205/24+K205/(24*60)+L205/(24*60*60)</f>
        <v>6.5861111111111112</v>
      </c>
      <c r="N205" t="s">
        <v>434</v>
      </c>
      <c r="O205" t="s">
        <v>434</v>
      </c>
      <c r="P205" t="s">
        <v>434</v>
      </c>
      <c r="Q205" t="s">
        <v>434</v>
      </c>
      <c r="R205" t="s">
        <v>434</v>
      </c>
      <c r="S205" t="s">
        <v>434</v>
      </c>
      <c r="T205" t="s">
        <v>434</v>
      </c>
      <c r="U205">
        <v>36</v>
      </c>
      <c r="V205">
        <v>7.1023275322190704</v>
      </c>
      <c r="W205">
        <v>4.4090623293939499</v>
      </c>
      <c r="X205" s="5">
        <v>20170628</v>
      </c>
      <c r="Y205">
        <v>1</v>
      </c>
      <c r="Z205">
        <v>17</v>
      </c>
      <c r="AA205">
        <v>67</v>
      </c>
      <c r="AC205">
        <v>81</v>
      </c>
      <c r="AK205" s="17"/>
      <c r="AL205" s="18"/>
      <c r="AM205" s="18"/>
      <c r="AN205" s="18"/>
      <c r="AO205" s="18"/>
      <c r="AP205" s="18"/>
      <c r="AQ205" s="18"/>
      <c r="AR205" s="18"/>
      <c r="AT205" s="44">
        <v>46</v>
      </c>
      <c r="AU205" s="44">
        <v>10</v>
      </c>
      <c r="AV205" s="44"/>
      <c r="AW205" s="44"/>
    </row>
    <row r="206" spans="1:52">
      <c r="A206" t="s">
        <v>54</v>
      </c>
      <c r="B206" t="s">
        <v>288</v>
      </c>
      <c r="C206" t="s">
        <v>22</v>
      </c>
      <c r="D206">
        <v>60</v>
      </c>
      <c r="E206" t="s">
        <v>317</v>
      </c>
      <c r="F206">
        <v>1</v>
      </c>
      <c r="G206" t="s">
        <v>321</v>
      </c>
      <c r="H206">
        <v>39</v>
      </c>
      <c r="I206">
        <v>6</v>
      </c>
      <c r="J206">
        <v>14</v>
      </c>
      <c r="K206">
        <v>4</v>
      </c>
      <c r="L206">
        <v>0</v>
      </c>
      <c r="M206" s="4">
        <f t="shared" si="16"/>
        <v>6.5861111111111112</v>
      </c>
      <c r="N206" t="s">
        <v>434</v>
      </c>
      <c r="O206" t="s">
        <v>434</v>
      </c>
      <c r="P206" t="s">
        <v>434</v>
      </c>
      <c r="Q206" t="s">
        <v>434</v>
      </c>
      <c r="R206" t="s">
        <v>434</v>
      </c>
      <c r="S206" t="s">
        <v>434</v>
      </c>
      <c r="T206" t="s">
        <v>434</v>
      </c>
      <c r="U206">
        <v>36</v>
      </c>
      <c r="V206">
        <v>7.1023275322190704</v>
      </c>
      <c r="W206">
        <v>4.4090623293939499</v>
      </c>
      <c r="X206" s="5">
        <v>20170628</v>
      </c>
      <c r="Y206">
        <v>1</v>
      </c>
      <c r="Z206">
        <v>17</v>
      </c>
      <c r="AA206">
        <v>67</v>
      </c>
      <c r="AC206">
        <v>81</v>
      </c>
      <c r="AK206" s="17"/>
      <c r="AL206" s="18"/>
      <c r="AM206" s="18"/>
      <c r="AN206" s="18"/>
      <c r="AO206" s="18"/>
      <c r="AP206" s="18"/>
      <c r="AQ206" s="18"/>
      <c r="AR206" s="18"/>
      <c r="AT206" s="44">
        <v>50</v>
      </c>
      <c r="AU206" s="44">
        <v>7</v>
      </c>
      <c r="AV206" s="44"/>
      <c r="AW206" s="44"/>
    </row>
    <row r="207" spans="1:52">
      <c r="A207" t="s">
        <v>54</v>
      </c>
      <c r="B207" t="s">
        <v>288</v>
      </c>
      <c r="C207" t="s">
        <v>22</v>
      </c>
      <c r="D207">
        <v>60</v>
      </c>
      <c r="E207" t="s">
        <v>317</v>
      </c>
      <c r="F207">
        <v>1</v>
      </c>
      <c r="G207" t="s">
        <v>321</v>
      </c>
      <c r="H207">
        <v>39</v>
      </c>
      <c r="I207">
        <v>6</v>
      </c>
      <c r="J207">
        <v>14</v>
      </c>
      <c r="K207">
        <v>4</v>
      </c>
      <c r="L207">
        <v>0</v>
      </c>
      <c r="M207" s="4">
        <f t="shared" si="16"/>
        <v>6.5861111111111112</v>
      </c>
      <c r="N207" t="s">
        <v>434</v>
      </c>
      <c r="O207" t="s">
        <v>434</v>
      </c>
      <c r="P207" t="s">
        <v>434</v>
      </c>
      <c r="Q207" t="s">
        <v>434</v>
      </c>
      <c r="R207" t="s">
        <v>434</v>
      </c>
      <c r="S207" t="s">
        <v>434</v>
      </c>
      <c r="T207" t="s">
        <v>434</v>
      </c>
      <c r="U207">
        <v>36</v>
      </c>
      <c r="V207">
        <v>7.1023275322190704</v>
      </c>
      <c r="W207">
        <v>4.4090623293939499</v>
      </c>
      <c r="X207" s="5">
        <v>20170628</v>
      </c>
      <c r="Y207">
        <v>1</v>
      </c>
      <c r="Z207">
        <v>17</v>
      </c>
      <c r="AA207">
        <v>67</v>
      </c>
      <c r="AC207">
        <v>81</v>
      </c>
      <c r="AK207" s="17"/>
      <c r="AL207" s="18"/>
      <c r="AM207" s="18"/>
      <c r="AN207" s="18"/>
      <c r="AO207" s="18"/>
      <c r="AP207" s="18"/>
      <c r="AQ207" s="18"/>
      <c r="AR207" s="18"/>
      <c r="AT207" s="44">
        <v>54</v>
      </c>
      <c r="AU207" s="44">
        <v>7</v>
      </c>
      <c r="AV207" s="44"/>
      <c r="AW207" s="44"/>
    </row>
    <row r="208" spans="1:52">
      <c r="A208" t="s">
        <v>54</v>
      </c>
      <c r="B208" t="s">
        <v>288</v>
      </c>
      <c r="C208" t="s">
        <v>22</v>
      </c>
      <c r="D208">
        <v>60</v>
      </c>
      <c r="E208" t="s">
        <v>317</v>
      </c>
      <c r="F208">
        <v>1</v>
      </c>
      <c r="G208" t="s">
        <v>321</v>
      </c>
      <c r="H208">
        <v>39</v>
      </c>
      <c r="I208">
        <v>6</v>
      </c>
      <c r="J208">
        <v>14</v>
      </c>
      <c r="K208">
        <v>4</v>
      </c>
      <c r="L208">
        <v>0</v>
      </c>
      <c r="M208" s="4">
        <f t="shared" si="16"/>
        <v>6.5861111111111112</v>
      </c>
      <c r="N208" t="s">
        <v>434</v>
      </c>
      <c r="O208" t="s">
        <v>434</v>
      </c>
      <c r="P208" t="s">
        <v>434</v>
      </c>
      <c r="Q208" t="s">
        <v>434</v>
      </c>
      <c r="R208" t="s">
        <v>434</v>
      </c>
      <c r="S208" t="s">
        <v>434</v>
      </c>
      <c r="T208" t="s">
        <v>434</v>
      </c>
      <c r="U208">
        <v>36</v>
      </c>
      <c r="V208">
        <v>7.1023275322190704</v>
      </c>
      <c r="W208">
        <v>4.4090623293939499</v>
      </c>
      <c r="X208" s="5">
        <v>20170628</v>
      </c>
      <c r="Y208">
        <v>1</v>
      </c>
      <c r="Z208">
        <v>17</v>
      </c>
      <c r="AA208">
        <v>67</v>
      </c>
      <c r="AC208">
        <v>81</v>
      </c>
      <c r="AK208" s="17"/>
      <c r="AL208" s="18"/>
      <c r="AM208" s="18"/>
      <c r="AN208" s="18"/>
      <c r="AO208" s="18"/>
      <c r="AP208" s="18"/>
      <c r="AQ208" s="18"/>
      <c r="AR208" s="18"/>
      <c r="AT208" s="44">
        <v>58</v>
      </c>
      <c r="AU208" s="44">
        <v>6</v>
      </c>
      <c r="AV208" s="44"/>
      <c r="AW208" s="44"/>
    </row>
    <row r="209" spans="1:59">
      <c r="A209" t="s">
        <v>54</v>
      </c>
      <c r="B209" t="s">
        <v>288</v>
      </c>
      <c r="C209" t="s">
        <v>22</v>
      </c>
      <c r="D209">
        <v>60</v>
      </c>
      <c r="E209" t="s">
        <v>317</v>
      </c>
      <c r="F209">
        <v>1</v>
      </c>
      <c r="G209" t="s">
        <v>321</v>
      </c>
      <c r="H209">
        <v>39</v>
      </c>
      <c r="I209">
        <v>6</v>
      </c>
      <c r="J209">
        <v>14</v>
      </c>
      <c r="K209">
        <v>4</v>
      </c>
      <c r="L209">
        <v>0</v>
      </c>
      <c r="M209" s="4">
        <f t="shared" si="16"/>
        <v>6.5861111111111112</v>
      </c>
      <c r="N209" t="s">
        <v>434</v>
      </c>
      <c r="O209" t="s">
        <v>434</v>
      </c>
      <c r="P209" t="s">
        <v>434</v>
      </c>
      <c r="Q209" t="s">
        <v>434</v>
      </c>
      <c r="R209" t="s">
        <v>434</v>
      </c>
      <c r="S209" t="s">
        <v>434</v>
      </c>
      <c r="T209" t="s">
        <v>434</v>
      </c>
      <c r="U209">
        <v>36</v>
      </c>
      <c r="V209">
        <v>7.1023275322190704</v>
      </c>
      <c r="W209">
        <v>4.4090623293939402</v>
      </c>
      <c r="X209" s="5">
        <v>20170628</v>
      </c>
      <c r="Y209">
        <v>1</v>
      </c>
      <c r="Z209">
        <v>17</v>
      </c>
      <c r="AA209">
        <v>67</v>
      </c>
      <c r="AC209">
        <v>81</v>
      </c>
      <c r="AK209" s="17"/>
      <c r="AL209" s="18"/>
      <c r="AM209" s="18"/>
      <c r="AN209" s="18"/>
      <c r="AO209" s="18"/>
      <c r="AP209" s="18"/>
      <c r="AQ209" s="18"/>
      <c r="AR209" s="18"/>
      <c r="AT209" s="44">
        <v>62</v>
      </c>
      <c r="AU209" s="44">
        <v>8</v>
      </c>
      <c r="AV209" s="44"/>
      <c r="AW209" s="44"/>
    </row>
    <row r="210" spans="1:59">
      <c r="A210" t="s">
        <v>54</v>
      </c>
      <c r="B210" t="s">
        <v>288</v>
      </c>
      <c r="C210" t="s">
        <v>22</v>
      </c>
      <c r="D210">
        <v>60</v>
      </c>
      <c r="E210" t="s">
        <v>317</v>
      </c>
      <c r="F210">
        <v>1</v>
      </c>
      <c r="G210" t="s">
        <v>321</v>
      </c>
      <c r="H210">
        <v>39</v>
      </c>
      <c r="I210">
        <v>6</v>
      </c>
      <c r="J210">
        <v>14</v>
      </c>
      <c r="K210">
        <v>4</v>
      </c>
      <c r="L210">
        <v>0</v>
      </c>
      <c r="M210" s="4">
        <f t="shared" si="16"/>
        <v>6.5861111111111112</v>
      </c>
      <c r="N210" t="s">
        <v>434</v>
      </c>
      <c r="O210" t="s">
        <v>434</v>
      </c>
      <c r="P210" t="s">
        <v>434</v>
      </c>
      <c r="Q210" t="s">
        <v>434</v>
      </c>
      <c r="R210" t="s">
        <v>434</v>
      </c>
      <c r="S210" t="s">
        <v>434</v>
      </c>
      <c r="T210" t="s">
        <v>434</v>
      </c>
      <c r="U210">
        <v>36</v>
      </c>
      <c r="V210">
        <v>7.1023275322190598</v>
      </c>
      <c r="W210">
        <v>4.4090623293939402</v>
      </c>
      <c r="X210" s="5">
        <v>20170628</v>
      </c>
      <c r="Y210">
        <v>1</v>
      </c>
      <c r="Z210">
        <v>17</v>
      </c>
      <c r="AA210">
        <v>67</v>
      </c>
      <c r="AC210">
        <v>81</v>
      </c>
      <c r="AK210" s="17"/>
      <c r="AL210" s="18"/>
      <c r="AM210" s="18"/>
      <c r="AN210" s="18"/>
      <c r="AO210" s="18"/>
      <c r="AP210" s="18"/>
      <c r="AQ210" s="18"/>
      <c r="AR210" s="18"/>
      <c r="AT210" s="44">
        <v>66</v>
      </c>
      <c r="AU210" s="44">
        <v>6</v>
      </c>
      <c r="AV210" s="44"/>
      <c r="AW210" s="44"/>
    </row>
    <row r="211" spans="1:59">
      <c r="A211" t="s">
        <v>54</v>
      </c>
      <c r="B211" t="s">
        <v>288</v>
      </c>
      <c r="C211" t="s">
        <v>22</v>
      </c>
      <c r="D211">
        <v>60</v>
      </c>
      <c r="E211" t="s">
        <v>317</v>
      </c>
      <c r="F211">
        <v>1</v>
      </c>
      <c r="G211" t="s">
        <v>321</v>
      </c>
      <c r="H211">
        <v>39</v>
      </c>
      <c r="I211">
        <v>6</v>
      </c>
      <c r="J211">
        <v>14</v>
      </c>
      <c r="K211">
        <v>4</v>
      </c>
      <c r="L211">
        <v>0</v>
      </c>
      <c r="M211" s="4">
        <f t="shared" si="16"/>
        <v>6.5861111111111112</v>
      </c>
      <c r="N211" t="s">
        <v>434</v>
      </c>
      <c r="O211" t="s">
        <v>434</v>
      </c>
      <c r="P211" t="s">
        <v>434</v>
      </c>
      <c r="Q211" t="s">
        <v>434</v>
      </c>
      <c r="R211" t="s">
        <v>434</v>
      </c>
      <c r="S211" t="s">
        <v>434</v>
      </c>
      <c r="T211" t="s">
        <v>434</v>
      </c>
      <c r="U211">
        <v>36</v>
      </c>
      <c r="V211">
        <v>7.1023275322190598</v>
      </c>
      <c r="W211">
        <v>4.4090623293939402</v>
      </c>
      <c r="X211" s="5">
        <v>20170628</v>
      </c>
      <c r="Y211">
        <v>1</v>
      </c>
      <c r="Z211">
        <v>17</v>
      </c>
      <c r="AA211">
        <v>67</v>
      </c>
      <c r="AC211">
        <v>81</v>
      </c>
      <c r="AK211" s="17"/>
      <c r="AL211" s="18"/>
      <c r="AM211" s="18"/>
      <c r="AN211" s="18"/>
      <c r="AO211" s="18"/>
      <c r="AP211" s="18"/>
      <c r="AQ211" s="18"/>
      <c r="AR211" s="18"/>
      <c r="AT211" s="44">
        <v>70</v>
      </c>
      <c r="AU211" s="44">
        <v>5</v>
      </c>
      <c r="AV211" s="44"/>
      <c r="AW211" s="44"/>
    </row>
    <row r="212" spans="1:59" s="4" customFormat="1">
      <c r="A212" s="35" t="s">
        <v>56</v>
      </c>
      <c r="B212" s="35" t="s">
        <v>289</v>
      </c>
      <c r="C212" s="35" t="s">
        <v>22</v>
      </c>
      <c r="D212" s="4">
        <v>60</v>
      </c>
      <c r="E212" s="4" t="s">
        <v>317</v>
      </c>
      <c r="F212" s="4">
        <v>1</v>
      </c>
      <c r="G212" s="4" t="s">
        <v>321</v>
      </c>
      <c r="H212" s="4">
        <v>39</v>
      </c>
      <c r="I212" s="4">
        <v>6</v>
      </c>
      <c r="J212" s="35">
        <v>14</v>
      </c>
      <c r="K212" s="35">
        <v>10</v>
      </c>
      <c r="L212" s="35">
        <v>0</v>
      </c>
      <c r="M212" s="4">
        <f t="shared" ref="M212:M220" si="17">I212+J212/24+K212/(24*60)+L212/(24*60*60)</f>
        <v>6.5902777777777777</v>
      </c>
      <c r="N212" t="s">
        <v>434</v>
      </c>
      <c r="O212" t="s">
        <v>434</v>
      </c>
      <c r="P212" t="s">
        <v>434</v>
      </c>
      <c r="Q212" t="s">
        <v>434</v>
      </c>
      <c r="R212" t="s">
        <v>434</v>
      </c>
      <c r="S212" t="s">
        <v>434</v>
      </c>
      <c r="T212" t="s">
        <v>434</v>
      </c>
      <c r="U212" s="35">
        <v>36</v>
      </c>
      <c r="V212" s="4">
        <v>7.1023275322190713</v>
      </c>
      <c r="W212" s="4">
        <v>4.4090623293939624</v>
      </c>
      <c r="X212" s="34">
        <v>20170628</v>
      </c>
      <c r="Y212" s="35">
        <v>1</v>
      </c>
      <c r="Z212" s="35">
        <v>10</v>
      </c>
      <c r="AA212" s="35">
        <v>31</v>
      </c>
      <c r="AB212" s="35"/>
      <c r="AC212" s="35">
        <v>31</v>
      </c>
      <c r="AD212" s="35">
        <v>10</v>
      </c>
      <c r="AE212" s="35">
        <v>5</v>
      </c>
      <c r="AF212" s="35">
        <v>74</v>
      </c>
      <c r="AG212" s="35">
        <v>16.026</v>
      </c>
      <c r="AH212" s="4">
        <f>AVERAGE(AG212:AG219)*((AA212-Z212)*Y212)</f>
        <v>653.55500000000006</v>
      </c>
      <c r="AI212" s="35">
        <v>26.337</v>
      </c>
      <c r="AJ212" s="4">
        <f>AVERAGE(AI212:AI219)*((AA212-Z212)*Y212)</f>
        <v>895.87750000000005</v>
      </c>
      <c r="AK212" s="4" t="s">
        <v>369</v>
      </c>
      <c r="AL212" s="49"/>
      <c r="AM212" s="49"/>
      <c r="AN212" s="50"/>
      <c r="AO212" s="49"/>
      <c r="AP212" s="49"/>
      <c r="AQ212" s="49"/>
      <c r="AR212" s="50"/>
      <c r="AS212" s="50"/>
      <c r="AT212" s="45">
        <v>6</v>
      </c>
      <c r="AU212" s="45">
        <v>6</v>
      </c>
      <c r="AV212" s="45">
        <v>28</v>
      </c>
      <c r="AW212" s="45"/>
      <c r="BF212" s="9"/>
      <c r="BG212" s="9"/>
    </row>
    <row r="213" spans="1:59" s="4" customFormat="1">
      <c r="A213" s="35" t="s">
        <v>56</v>
      </c>
      <c r="B213" s="35" t="s">
        <v>289</v>
      </c>
      <c r="C213" s="35" t="s">
        <v>22</v>
      </c>
      <c r="D213" s="4">
        <v>60</v>
      </c>
      <c r="E213" s="4" t="s">
        <v>317</v>
      </c>
      <c r="F213" s="4">
        <v>1</v>
      </c>
      <c r="G213" s="4" t="s">
        <v>321</v>
      </c>
      <c r="H213" s="4">
        <v>39</v>
      </c>
      <c r="I213" s="4">
        <v>6</v>
      </c>
      <c r="J213" s="35">
        <v>14</v>
      </c>
      <c r="K213" s="35">
        <v>10</v>
      </c>
      <c r="L213" s="35">
        <v>0</v>
      </c>
      <c r="M213" s="4">
        <f t="shared" si="17"/>
        <v>6.5902777777777777</v>
      </c>
      <c r="N213" t="s">
        <v>434</v>
      </c>
      <c r="O213" t="s">
        <v>434</v>
      </c>
      <c r="P213" t="s">
        <v>434</v>
      </c>
      <c r="Q213" t="s">
        <v>434</v>
      </c>
      <c r="R213" t="s">
        <v>434</v>
      </c>
      <c r="S213" t="s">
        <v>434</v>
      </c>
      <c r="T213" t="s">
        <v>434</v>
      </c>
      <c r="U213" s="35">
        <v>36</v>
      </c>
      <c r="V213" s="4">
        <v>7.1023275322190713</v>
      </c>
      <c r="W213" s="4">
        <v>4.4090623293939624</v>
      </c>
      <c r="X213" s="34">
        <v>20170628</v>
      </c>
      <c r="Y213" s="35">
        <v>1</v>
      </c>
      <c r="Z213" s="35">
        <v>10</v>
      </c>
      <c r="AA213" s="35">
        <v>31</v>
      </c>
      <c r="AB213" s="35"/>
      <c r="AC213" s="35">
        <v>31</v>
      </c>
      <c r="AD213" s="35">
        <v>18</v>
      </c>
      <c r="AE213" s="35">
        <v>45</v>
      </c>
      <c r="AF213" s="35"/>
      <c r="AG213" s="35">
        <v>49.512999999999998</v>
      </c>
      <c r="AH213" s="35"/>
      <c r="AI213" s="35">
        <v>61.265000000000001</v>
      </c>
      <c r="AJ213" s="35"/>
      <c r="AL213" s="49"/>
      <c r="AM213" s="49"/>
      <c r="AN213" s="50"/>
      <c r="AO213" s="49"/>
      <c r="AP213" s="49"/>
      <c r="AQ213" s="49"/>
      <c r="AR213" s="50"/>
      <c r="AS213" s="50"/>
      <c r="AT213" s="45">
        <v>10</v>
      </c>
      <c r="AU213" s="45">
        <v>7</v>
      </c>
      <c r="AV213" s="45"/>
      <c r="AW213" s="45"/>
      <c r="BF213" s="9"/>
      <c r="BG213" s="9"/>
    </row>
    <row r="214" spans="1:59" s="4" customFormat="1">
      <c r="A214" s="35" t="s">
        <v>56</v>
      </c>
      <c r="B214" s="35" t="s">
        <v>289</v>
      </c>
      <c r="C214" s="35" t="s">
        <v>22</v>
      </c>
      <c r="D214" s="4">
        <v>60</v>
      </c>
      <c r="E214" s="4" t="s">
        <v>317</v>
      </c>
      <c r="F214" s="4">
        <v>1</v>
      </c>
      <c r="G214" s="4" t="s">
        <v>321</v>
      </c>
      <c r="H214" s="4">
        <v>39</v>
      </c>
      <c r="I214" s="4">
        <v>6</v>
      </c>
      <c r="J214" s="35">
        <v>14</v>
      </c>
      <c r="K214" s="35">
        <v>10</v>
      </c>
      <c r="L214" s="35">
        <v>0</v>
      </c>
      <c r="M214" s="4">
        <f t="shared" si="17"/>
        <v>6.5902777777777777</v>
      </c>
      <c r="N214" t="s">
        <v>434</v>
      </c>
      <c r="O214" t="s">
        <v>434</v>
      </c>
      <c r="P214" t="s">
        <v>434</v>
      </c>
      <c r="Q214" t="s">
        <v>434</v>
      </c>
      <c r="R214" t="s">
        <v>434</v>
      </c>
      <c r="S214" t="s">
        <v>434</v>
      </c>
      <c r="T214" t="s">
        <v>434</v>
      </c>
      <c r="U214" s="35">
        <v>36</v>
      </c>
      <c r="V214" s="4">
        <v>7.1023275322190713</v>
      </c>
      <c r="W214" s="4">
        <v>4.4090623293939624</v>
      </c>
      <c r="X214" s="34">
        <v>20170628</v>
      </c>
      <c r="Y214" s="35">
        <v>1</v>
      </c>
      <c r="Z214" s="35">
        <v>10</v>
      </c>
      <c r="AA214" s="35">
        <v>31</v>
      </c>
      <c r="AB214" s="35"/>
      <c r="AC214" s="35">
        <v>31</v>
      </c>
      <c r="AD214" s="35">
        <v>26</v>
      </c>
      <c r="AE214" s="35">
        <v>24</v>
      </c>
      <c r="AF214" s="35"/>
      <c r="AG214" s="35">
        <v>28.899000000000001</v>
      </c>
      <c r="AH214" s="35"/>
      <c r="AI214" s="35">
        <v>36.491999999999997</v>
      </c>
      <c r="AJ214" s="35"/>
      <c r="AL214" s="49"/>
      <c r="AM214" s="49"/>
      <c r="AN214" s="50"/>
      <c r="AO214" s="49"/>
      <c r="AP214" s="49"/>
      <c r="AQ214" s="49"/>
      <c r="AR214" s="50"/>
      <c r="AS214" s="50"/>
      <c r="AT214" s="45">
        <v>14</v>
      </c>
      <c r="AU214" s="45">
        <v>4</v>
      </c>
      <c r="AV214" s="45"/>
      <c r="AW214" s="45"/>
      <c r="BF214" s="9"/>
      <c r="BG214" s="9"/>
    </row>
    <row r="215" spans="1:59" s="4" customFormat="1">
      <c r="A215" s="35" t="s">
        <v>56</v>
      </c>
      <c r="B215" s="35" t="s">
        <v>289</v>
      </c>
      <c r="C215" s="35" t="s">
        <v>22</v>
      </c>
      <c r="D215" s="4">
        <v>60</v>
      </c>
      <c r="E215" s="4" t="s">
        <v>317</v>
      </c>
      <c r="F215" s="4">
        <v>1</v>
      </c>
      <c r="G215" s="4" t="s">
        <v>321</v>
      </c>
      <c r="H215" s="4">
        <v>39</v>
      </c>
      <c r="I215" s="4">
        <v>6</v>
      </c>
      <c r="J215" s="35">
        <v>14</v>
      </c>
      <c r="K215" s="35">
        <v>10</v>
      </c>
      <c r="L215" s="35">
        <v>0</v>
      </c>
      <c r="M215" s="4">
        <f t="shared" si="17"/>
        <v>6.5902777777777777</v>
      </c>
      <c r="N215" t="s">
        <v>434</v>
      </c>
      <c r="O215" t="s">
        <v>434</v>
      </c>
      <c r="P215" t="s">
        <v>434</v>
      </c>
      <c r="Q215" t="s">
        <v>434</v>
      </c>
      <c r="R215" t="s">
        <v>434</v>
      </c>
      <c r="S215" t="s">
        <v>434</v>
      </c>
      <c r="T215" t="s">
        <v>434</v>
      </c>
      <c r="U215" s="35">
        <v>36</v>
      </c>
      <c r="V215" s="4">
        <v>7.1023275322190704</v>
      </c>
      <c r="W215" s="4">
        <v>4.4090623293939597</v>
      </c>
      <c r="X215" s="34">
        <v>20170628</v>
      </c>
      <c r="Y215" s="35">
        <v>1</v>
      </c>
      <c r="Z215" s="35">
        <v>10</v>
      </c>
      <c r="AA215" s="35">
        <v>31</v>
      </c>
      <c r="AB215" s="35"/>
      <c r="AC215" s="35">
        <v>31</v>
      </c>
      <c r="AD215" s="35"/>
      <c r="AE215" s="35"/>
      <c r="AF215" s="35"/>
      <c r="AG215" s="35"/>
      <c r="AH215" s="35"/>
      <c r="AI215" s="35"/>
      <c r="AJ215" s="35"/>
      <c r="AL215" s="49"/>
      <c r="AM215" s="49"/>
      <c r="AN215" s="50"/>
      <c r="AO215" s="49"/>
      <c r="AP215" s="49"/>
      <c r="AQ215" s="49"/>
      <c r="AR215" s="50"/>
      <c r="AS215" s="50"/>
      <c r="AT215" s="45">
        <v>18</v>
      </c>
      <c r="AU215" s="45">
        <v>6</v>
      </c>
      <c r="AV215" s="45"/>
      <c r="AW215" s="45"/>
      <c r="BF215" s="9"/>
      <c r="BG215" s="9"/>
    </row>
    <row r="216" spans="1:59" s="4" customFormat="1">
      <c r="A216" s="35" t="s">
        <v>56</v>
      </c>
      <c r="B216" s="35" t="s">
        <v>289</v>
      </c>
      <c r="C216" s="35" t="s">
        <v>22</v>
      </c>
      <c r="D216" s="4">
        <v>60</v>
      </c>
      <c r="E216" s="4" t="s">
        <v>317</v>
      </c>
      <c r="F216" s="4">
        <v>1</v>
      </c>
      <c r="G216" s="4" t="s">
        <v>321</v>
      </c>
      <c r="H216" s="4">
        <v>39</v>
      </c>
      <c r="I216" s="4">
        <v>6</v>
      </c>
      <c r="J216" s="35">
        <v>14</v>
      </c>
      <c r="K216" s="35">
        <v>10</v>
      </c>
      <c r="L216" s="35">
        <v>0</v>
      </c>
      <c r="M216" s="4">
        <f t="shared" si="17"/>
        <v>6.5902777777777777</v>
      </c>
      <c r="N216" t="s">
        <v>434</v>
      </c>
      <c r="O216" t="s">
        <v>434</v>
      </c>
      <c r="P216" t="s">
        <v>434</v>
      </c>
      <c r="Q216" t="s">
        <v>434</v>
      </c>
      <c r="R216" t="s">
        <v>434</v>
      </c>
      <c r="S216" t="s">
        <v>434</v>
      </c>
      <c r="T216" t="s">
        <v>434</v>
      </c>
      <c r="U216" s="35">
        <v>36</v>
      </c>
      <c r="V216" s="4">
        <v>7.1023275322190704</v>
      </c>
      <c r="W216" s="4">
        <v>4.4090623293939597</v>
      </c>
      <c r="X216" s="34">
        <v>20170628</v>
      </c>
      <c r="Y216" s="35">
        <v>1</v>
      </c>
      <c r="Z216" s="35">
        <v>10</v>
      </c>
      <c r="AA216" s="35">
        <v>31</v>
      </c>
      <c r="AB216" s="35"/>
      <c r="AC216" s="35">
        <v>31</v>
      </c>
      <c r="AD216" s="35"/>
      <c r="AE216" s="35"/>
      <c r="AF216" s="35"/>
      <c r="AG216" s="35"/>
      <c r="AH216" s="35"/>
      <c r="AI216" s="35"/>
      <c r="AJ216" s="35"/>
      <c r="AL216" s="49"/>
      <c r="AM216" s="49"/>
      <c r="AN216" s="50"/>
      <c r="AO216" s="49"/>
      <c r="AP216" s="49"/>
      <c r="AQ216" s="49"/>
      <c r="AR216" s="50"/>
      <c r="AS216" s="50"/>
      <c r="AT216" s="45">
        <v>22</v>
      </c>
      <c r="AU216" s="45">
        <v>5</v>
      </c>
      <c r="AV216" s="45"/>
      <c r="AW216" s="45"/>
      <c r="BF216" s="9"/>
      <c r="BG216" s="9"/>
    </row>
    <row r="217" spans="1:59" s="4" customFormat="1">
      <c r="A217" s="35" t="s">
        <v>56</v>
      </c>
      <c r="B217" s="35" t="s">
        <v>289</v>
      </c>
      <c r="C217" s="35" t="s">
        <v>22</v>
      </c>
      <c r="D217" s="4">
        <v>60</v>
      </c>
      <c r="E217" s="4" t="s">
        <v>317</v>
      </c>
      <c r="F217" s="4">
        <v>1</v>
      </c>
      <c r="G217" s="4" t="s">
        <v>321</v>
      </c>
      <c r="H217" s="4">
        <v>39</v>
      </c>
      <c r="I217" s="4">
        <v>6</v>
      </c>
      <c r="J217" s="35">
        <v>14</v>
      </c>
      <c r="K217" s="35">
        <v>10</v>
      </c>
      <c r="L217" s="35">
        <v>0</v>
      </c>
      <c r="M217" s="4">
        <f t="shared" si="17"/>
        <v>6.5902777777777777</v>
      </c>
      <c r="N217" t="s">
        <v>434</v>
      </c>
      <c r="O217" t="s">
        <v>434</v>
      </c>
      <c r="P217" t="s">
        <v>434</v>
      </c>
      <c r="Q217" t="s">
        <v>434</v>
      </c>
      <c r="R217" t="s">
        <v>434</v>
      </c>
      <c r="S217" t="s">
        <v>434</v>
      </c>
      <c r="T217" t="s">
        <v>434</v>
      </c>
      <c r="U217" s="35">
        <v>36</v>
      </c>
      <c r="V217" s="4">
        <v>7.1023275322190713</v>
      </c>
      <c r="W217" s="4">
        <v>4.4090623293939624</v>
      </c>
      <c r="X217" s="34">
        <v>20170628</v>
      </c>
      <c r="Y217" s="35">
        <v>1</v>
      </c>
      <c r="Z217" s="35">
        <v>15</v>
      </c>
      <c r="AA217" s="35">
        <v>31</v>
      </c>
      <c r="AB217" s="35"/>
      <c r="AC217" s="35">
        <v>31</v>
      </c>
      <c r="AD217" s="35">
        <v>15</v>
      </c>
      <c r="AE217" s="35">
        <v>3</v>
      </c>
      <c r="AF217" s="35">
        <v>26</v>
      </c>
      <c r="AG217" s="35">
        <v>14.87</v>
      </c>
      <c r="AH217" s="35"/>
      <c r="AI217" s="35">
        <v>25.983000000000001</v>
      </c>
      <c r="AJ217" s="35"/>
      <c r="AK217" s="4" t="s">
        <v>370</v>
      </c>
      <c r="AL217" s="49"/>
      <c r="AM217" s="49"/>
      <c r="AN217" s="50"/>
      <c r="AO217" s="49"/>
      <c r="AP217" s="49"/>
      <c r="AQ217" s="49"/>
      <c r="AR217" s="50"/>
      <c r="AS217" s="50"/>
      <c r="AT217" s="45"/>
      <c r="AU217" s="45">
        <v>0</v>
      </c>
      <c r="AV217" s="45">
        <v>0</v>
      </c>
      <c r="AW217" s="45" t="s">
        <v>385</v>
      </c>
      <c r="BF217" s="9"/>
      <c r="BG217" s="9"/>
    </row>
    <row r="218" spans="1:59" s="4" customFormat="1">
      <c r="A218" s="35" t="s">
        <v>56</v>
      </c>
      <c r="B218" s="35" t="s">
        <v>289</v>
      </c>
      <c r="C218" s="35" t="s">
        <v>22</v>
      </c>
      <c r="D218" s="4">
        <v>60</v>
      </c>
      <c r="E218" s="4" t="s">
        <v>317</v>
      </c>
      <c r="F218" s="4">
        <v>1</v>
      </c>
      <c r="G218" s="4" t="s">
        <v>321</v>
      </c>
      <c r="H218" s="4">
        <v>39</v>
      </c>
      <c r="I218" s="4">
        <v>6</v>
      </c>
      <c r="J218" s="35">
        <v>14</v>
      </c>
      <c r="K218" s="35">
        <v>10</v>
      </c>
      <c r="L218" s="35">
        <v>0</v>
      </c>
      <c r="M218" s="4">
        <f t="shared" si="17"/>
        <v>6.5902777777777777</v>
      </c>
      <c r="N218" t="s">
        <v>434</v>
      </c>
      <c r="O218" t="s">
        <v>434</v>
      </c>
      <c r="P218" t="s">
        <v>434</v>
      </c>
      <c r="Q218" t="s">
        <v>434</v>
      </c>
      <c r="R218" t="s">
        <v>434</v>
      </c>
      <c r="S218" t="s">
        <v>434</v>
      </c>
      <c r="T218" t="s">
        <v>434</v>
      </c>
      <c r="U218" s="35">
        <v>36</v>
      </c>
      <c r="V218" s="4">
        <v>7.1023275322190713</v>
      </c>
      <c r="W218" s="4">
        <v>4.4090623293939624</v>
      </c>
      <c r="X218" s="34">
        <v>20170628</v>
      </c>
      <c r="Y218" s="35">
        <v>1</v>
      </c>
      <c r="Z218" s="35">
        <v>15</v>
      </c>
      <c r="AA218" s="35">
        <v>31</v>
      </c>
      <c r="AB218" s="35"/>
      <c r="AC218" s="35">
        <v>31</v>
      </c>
      <c r="AD218" s="35">
        <v>23</v>
      </c>
      <c r="AE218" s="35">
        <v>10</v>
      </c>
      <c r="AF218" s="35"/>
      <c r="AG218" s="35">
        <v>44.622</v>
      </c>
      <c r="AH218" s="35"/>
      <c r="AI218" s="35">
        <v>52.423999999999999</v>
      </c>
      <c r="AJ218" s="35"/>
      <c r="AL218" s="49"/>
      <c r="AM218" s="49"/>
      <c r="AN218" s="50"/>
      <c r="AO218" s="49"/>
      <c r="AP218" s="49"/>
      <c r="AQ218" s="49"/>
      <c r="AR218" s="50"/>
      <c r="AS218" s="50"/>
      <c r="AT218" s="45"/>
      <c r="AU218" s="45"/>
      <c r="AV218" s="45"/>
      <c r="AW218" s="45"/>
      <c r="BF218" s="9"/>
      <c r="BG218" s="9"/>
    </row>
    <row r="219" spans="1:59" s="4" customFormat="1">
      <c r="A219" s="35" t="s">
        <v>56</v>
      </c>
      <c r="B219" s="35" t="s">
        <v>289</v>
      </c>
      <c r="C219" s="35" t="s">
        <v>22</v>
      </c>
      <c r="D219" s="4">
        <v>60</v>
      </c>
      <c r="E219" s="4" t="s">
        <v>317</v>
      </c>
      <c r="F219" s="4">
        <v>1</v>
      </c>
      <c r="G219" s="4" t="s">
        <v>321</v>
      </c>
      <c r="H219" s="4">
        <v>39</v>
      </c>
      <c r="I219" s="4">
        <v>6</v>
      </c>
      <c r="J219" s="35">
        <v>14</v>
      </c>
      <c r="K219" s="35">
        <v>10</v>
      </c>
      <c r="L219" s="35">
        <v>0</v>
      </c>
      <c r="M219" s="4">
        <f t="shared" si="17"/>
        <v>6.5902777777777777</v>
      </c>
      <c r="N219" t="s">
        <v>434</v>
      </c>
      <c r="O219" t="s">
        <v>434</v>
      </c>
      <c r="P219" t="s">
        <v>434</v>
      </c>
      <c r="Q219" t="s">
        <v>434</v>
      </c>
      <c r="R219" t="s">
        <v>434</v>
      </c>
      <c r="S219" t="s">
        <v>434</v>
      </c>
      <c r="T219" t="s">
        <v>434</v>
      </c>
      <c r="U219" s="35">
        <v>36</v>
      </c>
      <c r="V219" s="4">
        <v>7.1023275322190713</v>
      </c>
      <c r="W219" s="4">
        <v>4.4090623293939624</v>
      </c>
      <c r="X219" s="34">
        <v>20170628</v>
      </c>
      <c r="Y219" s="35">
        <v>1</v>
      </c>
      <c r="Z219" s="35">
        <v>15</v>
      </c>
      <c r="AA219" s="35">
        <v>31</v>
      </c>
      <c r="AB219" s="35"/>
      <c r="AC219" s="35">
        <v>31</v>
      </c>
      <c r="AD219" s="35">
        <v>31</v>
      </c>
      <c r="AE219" s="35">
        <v>13</v>
      </c>
      <c r="AF219" s="35"/>
      <c r="AG219" s="35">
        <v>32.799999999999997</v>
      </c>
      <c r="AH219" s="35"/>
      <c r="AI219" s="35">
        <v>53.463999999999999</v>
      </c>
      <c r="AJ219" s="35"/>
      <c r="AL219" s="49"/>
      <c r="AM219" s="49"/>
      <c r="AN219" s="50"/>
      <c r="AO219" s="49"/>
      <c r="AP219" s="49"/>
      <c r="AQ219" s="49"/>
      <c r="AR219" s="50"/>
      <c r="AS219" s="50"/>
      <c r="AT219" s="45"/>
      <c r="AU219" s="45"/>
      <c r="AV219" s="45"/>
      <c r="AW219" s="45"/>
      <c r="BF219" s="9"/>
      <c r="BG219" s="9"/>
    </row>
    <row r="220" spans="1:59">
      <c r="A220" t="s">
        <v>57</v>
      </c>
      <c r="B220" t="s">
        <v>298</v>
      </c>
      <c r="C220" t="s">
        <v>22</v>
      </c>
      <c r="D220">
        <v>60</v>
      </c>
      <c r="E220" t="s">
        <v>317</v>
      </c>
      <c r="F220">
        <v>1</v>
      </c>
      <c r="G220" t="s">
        <v>321</v>
      </c>
      <c r="H220">
        <v>38</v>
      </c>
      <c r="I220">
        <v>6</v>
      </c>
      <c r="J220">
        <v>14</v>
      </c>
      <c r="K220">
        <v>17</v>
      </c>
      <c r="L220">
        <v>0</v>
      </c>
      <c r="M220" s="4">
        <f t="shared" si="17"/>
        <v>6.5951388888888882</v>
      </c>
      <c r="N220" t="s">
        <v>434</v>
      </c>
      <c r="O220" t="s">
        <v>434</v>
      </c>
      <c r="P220" t="s">
        <v>434</v>
      </c>
      <c r="Q220" t="s">
        <v>434</v>
      </c>
      <c r="R220" t="s">
        <v>434</v>
      </c>
      <c r="S220" t="s">
        <v>434</v>
      </c>
      <c r="T220" t="s">
        <v>434</v>
      </c>
      <c r="U220" s="4">
        <v>36</v>
      </c>
      <c r="V220">
        <v>7.1023275322190713</v>
      </c>
      <c r="W220">
        <v>4.4090623293939624</v>
      </c>
      <c r="X220" s="5">
        <v>20170628</v>
      </c>
      <c r="Y220">
        <v>1</v>
      </c>
      <c r="Z220">
        <v>15</v>
      </c>
      <c r="AA220">
        <v>52</v>
      </c>
      <c r="AC220">
        <v>52</v>
      </c>
      <c r="AD220" s="13">
        <v>15</v>
      </c>
      <c r="AE220" s="13">
        <v>4</v>
      </c>
      <c r="AF220" s="13">
        <f>SUM(AE220:AE224)</f>
        <v>56</v>
      </c>
      <c r="AG220" s="13">
        <v>47.74</v>
      </c>
      <c r="AH220" s="13">
        <f>AVERAGE(AG220:AG226)*((AA220-Z220)*Y220)</f>
        <v>4327.6975999999995</v>
      </c>
      <c r="AI220" s="13">
        <v>57.377000000000002</v>
      </c>
      <c r="AJ220" s="13">
        <f>AVERAGE(AI220:AI226)*((AA220-Z220)*Y220)</f>
        <v>4784.6253999999999</v>
      </c>
      <c r="AK220" s="13" t="s">
        <v>58</v>
      </c>
      <c r="AL220" s="9">
        <v>15</v>
      </c>
      <c r="AM220" s="9">
        <v>2</v>
      </c>
      <c r="AN220" s="9">
        <f>SUM(AM220:AM224)</f>
        <v>25</v>
      </c>
      <c r="AO220" s="9">
        <v>14.862</v>
      </c>
      <c r="AP220" s="9">
        <f>AVERAGE(AO220:AO224)*(AA220-Z220)*Y220</f>
        <v>2006.2805999999998</v>
      </c>
      <c r="AQ220" s="9">
        <v>44.466999999999999</v>
      </c>
      <c r="AR220" s="9">
        <f>AVERAGE(AQ220:AQ224)*(AA220-Z220)*Y220</f>
        <v>3813.3162000000002</v>
      </c>
      <c r="AT220" s="45">
        <v>15</v>
      </c>
      <c r="AU220" s="45">
        <v>8</v>
      </c>
      <c r="AV220" s="45">
        <v>132</v>
      </c>
      <c r="AW220" s="45" t="s">
        <v>424</v>
      </c>
      <c r="AX220" s="42">
        <v>18</v>
      </c>
      <c r="AY220" s="38">
        <v>3</v>
      </c>
      <c r="AZ220" s="38">
        <f>SUM(AY220:AY226)</f>
        <v>65</v>
      </c>
      <c r="BB220" s="27"/>
      <c r="BF220" s="60"/>
    </row>
    <row r="221" spans="1:59">
      <c r="A221" t="s">
        <v>57</v>
      </c>
      <c r="B221" t="s">
        <v>298</v>
      </c>
      <c r="C221" t="s">
        <v>22</v>
      </c>
      <c r="D221">
        <v>60</v>
      </c>
      <c r="E221" t="s">
        <v>317</v>
      </c>
      <c r="F221">
        <v>1</v>
      </c>
      <c r="G221" t="s">
        <v>321</v>
      </c>
      <c r="H221">
        <v>38</v>
      </c>
      <c r="I221">
        <v>6</v>
      </c>
      <c r="J221">
        <v>14</v>
      </c>
      <c r="K221">
        <v>17</v>
      </c>
      <c r="L221">
        <v>0</v>
      </c>
      <c r="M221" s="4">
        <f t="shared" ref="M221:M226" si="18">I221+J221/24+K221/(24*60)+L221/(24*60*60)</f>
        <v>6.5951388888888882</v>
      </c>
      <c r="N221" t="s">
        <v>434</v>
      </c>
      <c r="O221" t="s">
        <v>434</v>
      </c>
      <c r="P221" t="s">
        <v>434</v>
      </c>
      <c r="Q221" t="s">
        <v>434</v>
      </c>
      <c r="R221" t="s">
        <v>434</v>
      </c>
      <c r="S221" t="s">
        <v>434</v>
      </c>
      <c r="T221" t="s">
        <v>434</v>
      </c>
      <c r="U221" s="4">
        <v>36</v>
      </c>
      <c r="V221">
        <v>7.1023275322190713</v>
      </c>
      <c r="W221">
        <v>4.4090623293939624</v>
      </c>
      <c r="X221" s="5">
        <v>20170628</v>
      </c>
      <c r="Y221">
        <v>1</v>
      </c>
      <c r="Z221">
        <v>15</v>
      </c>
      <c r="AA221">
        <v>52</v>
      </c>
      <c r="AC221">
        <v>52</v>
      </c>
      <c r="AD221" s="13">
        <v>23</v>
      </c>
      <c r="AE221" s="13">
        <v>11</v>
      </c>
      <c r="AG221" s="13">
        <v>101.593</v>
      </c>
      <c r="AI221" s="13">
        <v>107.471</v>
      </c>
      <c r="AL221" s="9">
        <v>23</v>
      </c>
      <c r="AM221" s="9">
        <v>10</v>
      </c>
      <c r="AO221" s="9">
        <v>77.55</v>
      </c>
      <c r="AQ221" s="9">
        <v>94.156000000000006</v>
      </c>
      <c r="AS221" s="10"/>
      <c r="AT221" s="45">
        <v>19</v>
      </c>
      <c r="AU221" s="45">
        <v>11</v>
      </c>
      <c r="AX221" s="38">
        <v>22</v>
      </c>
      <c r="AY221" s="38">
        <v>10</v>
      </c>
    </row>
    <row r="222" spans="1:59">
      <c r="A222" t="s">
        <v>57</v>
      </c>
      <c r="B222" t="s">
        <v>298</v>
      </c>
      <c r="C222" t="s">
        <v>22</v>
      </c>
      <c r="D222">
        <v>60</v>
      </c>
      <c r="E222" t="s">
        <v>317</v>
      </c>
      <c r="F222">
        <v>1</v>
      </c>
      <c r="G222" t="s">
        <v>321</v>
      </c>
      <c r="H222">
        <v>38</v>
      </c>
      <c r="I222">
        <v>6</v>
      </c>
      <c r="J222">
        <v>14</v>
      </c>
      <c r="K222">
        <v>17</v>
      </c>
      <c r="L222">
        <v>0</v>
      </c>
      <c r="M222" s="4">
        <f t="shared" si="18"/>
        <v>6.5951388888888882</v>
      </c>
      <c r="N222" t="s">
        <v>434</v>
      </c>
      <c r="O222" t="s">
        <v>434</v>
      </c>
      <c r="P222" t="s">
        <v>434</v>
      </c>
      <c r="Q222" t="s">
        <v>434</v>
      </c>
      <c r="R222" t="s">
        <v>434</v>
      </c>
      <c r="S222" t="s">
        <v>434</v>
      </c>
      <c r="T222" t="s">
        <v>434</v>
      </c>
      <c r="U222" s="4">
        <v>36</v>
      </c>
      <c r="V222">
        <v>7.1023275322190713</v>
      </c>
      <c r="W222">
        <v>4.4090623293939624</v>
      </c>
      <c r="X222" s="5">
        <v>20170628</v>
      </c>
      <c r="Y222">
        <v>1</v>
      </c>
      <c r="Z222">
        <v>15</v>
      </c>
      <c r="AA222">
        <v>52</v>
      </c>
      <c r="AC222">
        <v>52</v>
      </c>
      <c r="AD222" s="13">
        <v>31</v>
      </c>
      <c r="AE222" s="13">
        <v>12</v>
      </c>
      <c r="AG222" s="13">
        <v>124.538</v>
      </c>
      <c r="AI222" s="13">
        <v>136.429</v>
      </c>
      <c r="AL222" s="9">
        <v>31</v>
      </c>
      <c r="AM222" s="9">
        <v>7</v>
      </c>
      <c r="AO222" s="9">
        <v>54.72</v>
      </c>
      <c r="AQ222" s="9">
        <v>108.224</v>
      </c>
      <c r="AT222" s="45">
        <v>23</v>
      </c>
      <c r="AU222" s="45">
        <v>23</v>
      </c>
      <c r="AX222" s="38">
        <v>26</v>
      </c>
      <c r="AY222" s="38">
        <v>14</v>
      </c>
    </row>
    <row r="223" spans="1:59">
      <c r="A223" t="s">
        <v>57</v>
      </c>
      <c r="B223" t="s">
        <v>298</v>
      </c>
      <c r="C223" t="s">
        <v>22</v>
      </c>
      <c r="D223">
        <v>60</v>
      </c>
      <c r="E223" t="s">
        <v>317</v>
      </c>
      <c r="F223">
        <v>1</v>
      </c>
      <c r="G223" t="s">
        <v>321</v>
      </c>
      <c r="H223">
        <v>38</v>
      </c>
      <c r="I223">
        <v>6</v>
      </c>
      <c r="J223">
        <v>14</v>
      </c>
      <c r="K223">
        <v>17</v>
      </c>
      <c r="L223">
        <v>0</v>
      </c>
      <c r="M223" s="4">
        <f t="shared" si="18"/>
        <v>6.5951388888888882</v>
      </c>
      <c r="N223" t="s">
        <v>434</v>
      </c>
      <c r="O223" t="s">
        <v>434</v>
      </c>
      <c r="P223" t="s">
        <v>434</v>
      </c>
      <c r="Q223" t="s">
        <v>434</v>
      </c>
      <c r="R223" t="s">
        <v>434</v>
      </c>
      <c r="S223" t="s">
        <v>434</v>
      </c>
      <c r="T223" t="s">
        <v>434</v>
      </c>
      <c r="U223" s="4">
        <v>36</v>
      </c>
      <c r="V223">
        <v>7.1023275322190713</v>
      </c>
      <c r="W223">
        <v>4.4090623293939624</v>
      </c>
      <c r="X223" s="5">
        <v>20170628</v>
      </c>
      <c r="Y223">
        <v>1</v>
      </c>
      <c r="Z223">
        <v>15</v>
      </c>
      <c r="AA223">
        <v>52</v>
      </c>
      <c r="AC223">
        <v>52</v>
      </c>
      <c r="AD223" s="13">
        <v>39</v>
      </c>
      <c r="AE223" s="13">
        <v>18</v>
      </c>
      <c r="AG223" s="13">
        <v>179.74100000000001</v>
      </c>
      <c r="AI223" s="13">
        <v>198.92</v>
      </c>
      <c r="AL223" s="9">
        <v>39</v>
      </c>
      <c r="AM223" s="9">
        <v>5</v>
      </c>
      <c r="AO223" s="9">
        <v>120.45699999999999</v>
      </c>
      <c r="AQ223" s="9">
        <v>149.94900000000001</v>
      </c>
      <c r="AS223" s="9" t="s">
        <v>59</v>
      </c>
      <c r="AT223" s="45">
        <v>27</v>
      </c>
      <c r="AU223" s="45">
        <v>27</v>
      </c>
      <c r="AX223" s="38">
        <v>30</v>
      </c>
      <c r="AY223" s="38">
        <v>19</v>
      </c>
    </row>
    <row r="224" spans="1:59">
      <c r="A224" t="s">
        <v>57</v>
      </c>
      <c r="B224" t="s">
        <v>298</v>
      </c>
      <c r="C224" t="s">
        <v>22</v>
      </c>
      <c r="D224">
        <v>60</v>
      </c>
      <c r="E224" t="s">
        <v>317</v>
      </c>
      <c r="F224">
        <v>1</v>
      </c>
      <c r="G224" t="s">
        <v>321</v>
      </c>
      <c r="H224">
        <v>38</v>
      </c>
      <c r="I224">
        <v>6</v>
      </c>
      <c r="J224">
        <v>14</v>
      </c>
      <c r="K224">
        <v>17</v>
      </c>
      <c r="L224">
        <v>0</v>
      </c>
      <c r="M224" s="4">
        <f t="shared" si="18"/>
        <v>6.5951388888888882</v>
      </c>
      <c r="N224" t="s">
        <v>434</v>
      </c>
      <c r="O224" t="s">
        <v>434</v>
      </c>
      <c r="P224" t="s">
        <v>434</v>
      </c>
      <c r="Q224" t="s">
        <v>434</v>
      </c>
      <c r="R224" t="s">
        <v>434</v>
      </c>
      <c r="S224" t="s">
        <v>434</v>
      </c>
      <c r="T224" t="s">
        <v>434</v>
      </c>
      <c r="U224" s="4">
        <v>36</v>
      </c>
      <c r="V224">
        <v>7.1023275322190713</v>
      </c>
      <c r="W224">
        <v>4.4090623293939624</v>
      </c>
      <c r="X224" s="5">
        <v>20170628</v>
      </c>
      <c r="Y224">
        <v>1</v>
      </c>
      <c r="Z224">
        <v>15</v>
      </c>
      <c r="AA224">
        <v>52</v>
      </c>
      <c r="AC224">
        <v>52</v>
      </c>
      <c r="AD224" s="13">
        <v>47</v>
      </c>
      <c r="AE224" s="13">
        <v>11</v>
      </c>
      <c r="AG224" s="13">
        <v>131.21199999999999</v>
      </c>
      <c r="AI224" s="13">
        <v>146.374</v>
      </c>
      <c r="AL224" s="9">
        <v>47</v>
      </c>
      <c r="AM224" s="9">
        <v>1</v>
      </c>
      <c r="AO224" s="9">
        <v>3.53</v>
      </c>
      <c r="AQ224" s="9">
        <v>118.517</v>
      </c>
      <c r="AT224" s="45">
        <v>31</v>
      </c>
      <c r="AU224" s="45">
        <v>26</v>
      </c>
      <c r="AX224" s="38">
        <v>34</v>
      </c>
      <c r="AY224" s="38">
        <v>15</v>
      </c>
    </row>
    <row r="225" spans="1:52">
      <c r="A225" t="s">
        <v>57</v>
      </c>
      <c r="B225" t="s">
        <v>298</v>
      </c>
      <c r="C225" t="s">
        <v>22</v>
      </c>
      <c r="D225">
        <v>60</v>
      </c>
      <c r="E225" t="s">
        <v>317</v>
      </c>
      <c r="F225">
        <v>1</v>
      </c>
      <c r="G225" t="s">
        <v>321</v>
      </c>
      <c r="H225">
        <v>38</v>
      </c>
      <c r="I225">
        <v>6</v>
      </c>
      <c r="J225">
        <v>14</v>
      </c>
      <c r="K225">
        <v>17</v>
      </c>
      <c r="L225">
        <v>0</v>
      </c>
      <c r="M225" s="4">
        <f t="shared" ref="M225" si="19">I225+J225/24+K225/(24*60)+L225/(24*60*60)</f>
        <v>6.5951388888888882</v>
      </c>
      <c r="N225" t="s">
        <v>434</v>
      </c>
      <c r="O225" t="s">
        <v>434</v>
      </c>
      <c r="P225" t="s">
        <v>434</v>
      </c>
      <c r="Q225" t="s">
        <v>434</v>
      </c>
      <c r="R225" t="s">
        <v>434</v>
      </c>
      <c r="S225" t="s">
        <v>434</v>
      </c>
      <c r="T225" t="s">
        <v>434</v>
      </c>
      <c r="U225" s="4">
        <v>36</v>
      </c>
      <c r="V225">
        <v>7.1023275322190713</v>
      </c>
      <c r="W225">
        <v>4.4090623293939624</v>
      </c>
      <c r="X225" s="5">
        <v>20170628</v>
      </c>
      <c r="Y225">
        <v>1</v>
      </c>
      <c r="Z225">
        <v>15</v>
      </c>
      <c r="AA225">
        <v>52</v>
      </c>
      <c r="AC225">
        <v>52</v>
      </c>
      <c r="AT225" s="45">
        <v>35</v>
      </c>
      <c r="AU225" s="45">
        <v>20</v>
      </c>
    </row>
    <row r="226" spans="1:52">
      <c r="A226" t="s">
        <v>57</v>
      </c>
      <c r="B226" t="s">
        <v>298</v>
      </c>
      <c r="C226" t="s">
        <v>22</v>
      </c>
      <c r="D226">
        <v>60</v>
      </c>
      <c r="E226" t="s">
        <v>317</v>
      </c>
      <c r="F226">
        <v>1</v>
      </c>
      <c r="G226" t="s">
        <v>321</v>
      </c>
      <c r="H226">
        <v>38</v>
      </c>
      <c r="I226">
        <v>6</v>
      </c>
      <c r="J226">
        <v>14</v>
      </c>
      <c r="K226">
        <v>17</v>
      </c>
      <c r="L226">
        <v>0</v>
      </c>
      <c r="M226" s="4">
        <f t="shared" si="18"/>
        <v>6.5951388888888882</v>
      </c>
      <c r="N226" t="s">
        <v>434</v>
      </c>
      <c r="O226" t="s">
        <v>434</v>
      </c>
      <c r="P226" t="s">
        <v>434</v>
      </c>
      <c r="Q226" t="s">
        <v>434</v>
      </c>
      <c r="R226" t="s">
        <v>434</v>
      </c>
      <c r="S226" t="s">
        <v>434</v>
      </c>
      <c r="T226" t="s">
        <v>434</v>
      </c>
      <c r="U226" s="4">
        <v>36</v>
      </c>
      <c r="V226">
        <v>7.1023275322190713</v>
      </c>
      <c r="W226">
        <v>4.4090623293939624</v>
      </c>
      <c r="X226" s="5">
        <v>20170628</v>
      </c>
      <c r="Y226">
        <v>1</v>
      </c>
      <c r="Z226">
        <v>15</v>
      </c>
      <c r="AA226">
        <v>52</v>
      </c>
      <c r="AC226">
        <v>52</v>
      </c>
      <c r="AS226" s="9" t="s">
        <v>60</v>
      </c>
      <c r="AT226" s="45">
        <v>39</v>
      </c>
      <c r="AU226" s="45">
        <v>13</v>
      </c>
      <c r="AX226" s="38">
        <v>38</v>
      </c>
      <c r="AY226" s="38">
        <v>4</v>
      </c>
    </row>
    <row r="227" spans="1:52">
      <c r="A227" t="s">
        <v>57</v>
      </c>
      <c r="B227" t="s">
        <v>298</v>
      </c>
      <c r="C227" t="s">
        <v>22</v>
      </c>
      <c r="D227">
        <v>60</v>
      </c>
      <c r="E227" t="s">
        <v>317</v>
      </c>
      <c r="F227">
        <v>1</v>
      </c>
      <c r="G227" t="s">
        <v>321</v>
      </c>
      <c r="H227">
        <v>38</v>
      </c>
      <c r="I227">
        <v>6</v>
      </c>
      <c r="J227">
        <v>14</v>
      </c>
      <c r="K227">
        <v>17</v>
      </c>
      <c r="L227">
        <v>0</v>
      </c>
      <c r="M227" s="4">
        <f t="shared" ref="M227" si="20">I227+J227/24+K227/(24*60)+L227/(24*60*60)</f>
        <v>6.5951388888888882</v>
      </c>
      <c r="N227" t="s">
        <v>434</v>
      </c>
      <c r="O227" t="s">
        <v>434</v>
      </c>
      <c r="P227" t="s">
        <v>434</v>
      </c>
      <c r="Q227" t="s">
        <v>434</v>
      </c>
      <c r="R227" t="s">
        <v>434</v>
      </c>
      <c r="S227" t="s">
        <v>434</v>
      </c>
      <c r="T227" t="s">
        <v>434</v>
      </c>
      <c r="U227" s="4">
        <v>36</v>
      </c>
      <c r="V227">
        <v>7.1023275322190713</v>
      </c>
      <c r="W227">
        <v>4.4090623293939624</v>
      </c>
      <c r="X227" s="5">
        <v>20170628</v>
      </c>
      <c r="Y227">
        <v>1</v>
      </c>
      <c r="Z227">
        <v>15</v>
      </c>
      <c r="AA227">
        <v>52</v>
      </c>
      <c r="AC227">
        <v>52</v>
      </c>
      <c r="AT227" s="45">
        <v>43</v>
      </c>
      <c r="AU227" s="45">
        <v>4</v>
      </c>
    </row>
    <row r="228" spans="1:52">
      <c r="A228" t="s">
        <v>61</v>
      </c>
      <c r="B228" t="s">
        <v>290</v>
      </c>
      <c r="C228" t="s">
        <v>22</v>
      </c>
      <c r="D228">
        <v>60</v>
      </c>
      <c r="E228" t="s">
        <v>317</v>
      </c>
      <c r="F228">
        <v>1</v>
      </c>
      <c r="G228" t="s">
        <v>321</v>
      </c>
      <c r="H228">
        <v>38</v>
      </c>
      <c r="I228">
        <v>6</v>
      </c>
      <c r="J228">
        <v>14</v>
      </c>
      <c r="K228">
        <v>19</v>
      </c>
      <c r="L228">
        <v>0</v>
      </c>
      <c r="M228" s="4">
        <f t="shared" ref="M228:M243" si="21">I228+J228/24+K228/(24*60)+L228/(24*60*60)</f>
        <v>6.5965277777777773</v>
      </c>
      <c r="N228" t="s">
        <v>434</v>
      </c>
      <c r="O228" t="s">
        <v>434</v>
      </c>
      <c r="P228" t="s">
        <v>434</v>
      </c>
      <c r="Q228" t="s">
        <v>434</v>
      </c>
      <c r="R228" t="s">
        <v>434</v>
      </c>
      <c r="S228" t="s">
        <v>434</v>
      </c>
      <c r="T228" t="s">
        <v>434</v>
      </c>
      <c r="U228" s="4">
        <v>36</v>
      </c>
      <c r="V228">
        <v>7.1023275322190713</v>
      </c>
      <c r="W228">
        <v>4.4090623293939624</v>
      </c>
      <c r="X228" s="5">
        <v>20170628</v>
      </c>
      <c r="Y228">
        <v>1</v>
      </c>
      <c r="Z228">
        <v>2</v>
      </c>
      <c r="AA228">
        <v>40</v>
      </c>
      <c r="AC228">
        <v>40</v>
      </c>
      <c r="AD228" s="13">
        <v>2</v>
      </c>
      <c r="AE228" s="13">
        <v>3</v>
      </c>
      <c r="AF228" s="13">
        <f>SUM(AE228:AE232)</f>
        <v>45</v>
      </c>
      <c r="AG228" s="13">
        <v>19.257000000000001</v>
      </c>
      <c r="AH228" s="13">
        <f>AVERAGE(AG228:AG233)*((AA228-Z228)*Y228)</f>
        <v>2025.0047999999997</v>
      </c>
      <c r="AI228" s="13">
        <v>71.942999999999998</v>
      </c>
      <c r="AJ228" s="13">
        <f>AVERAGE(AI228:AI233)*((AA228-Z228)*Y228)</f>
        <v>2572.2503999999999</v>
      </c>
      <c r="AK228" s="13" t="s">
        <v>62</v>
      </c>
      <c r="AL228" s="9">
        <v>2</v>
      </c>
      <c r="AM228" s="9">
        <v>1</v>
      </c>
      <c r="AN228" s="9">
        <f>SUM(AM228:AM232)</f>
        <v>27</v>
      </c>
      <c r="AO228" s="9">
        <v>9.3729999999999993</v>
      </c>
      <c r="AP228" s="9">
        <f>AVERAGE(AO228:AO232)*(AA228-Z228)*Y228</f>
        <v>2844.8472000000002</v>
      </c>
      <c r="AQ228" s="9">
        <v>186.05799999999999</v>
      </c>
      <c r="AR228" s="9">
        <f>AVERAGE(AQ228:AQ232)*(AA228-Z228)*Y228</f>
        <v>7191.6824000000006</v>
      </c>
      <c r="AT228" s="45">
        <v>20</v>
      </c>
      <c r="AU228" s="45">
        <v>2</v>
      </c>
      <c r="AV228" s="45">
        <v>45</v>
      </c>
      <c r="AX228" s="38">
        <v>30</v>
      </c>
      <c r="AY228" s="38">
        <v>3</v>
      </c>
      <c r="AZ228" s="38">
        <f>SUM(AY228:AY230)</f>
        <v>6</v>
      </c>
    </row>
    <row r="229" spans="1:52">
      <c r="A229" t="s">
        <v>61</v>
      </c>
      <c r="B229" t="s">
        <v>290</v>
      </c>
      <c r="C229" t="s">
        <v>22</v>
      </c>
      <c r="D229">
        <v>60</v>
      </c>
      <c r="E229" t="s">
        <v>317</v>
      </c>
      <c r="F229">
        <v>1</v>
      </c>
      <c r="G229" t="s">
        <v>321</v>
      </c>
      <c r="H229">
        <v>38</v>
      </c>
      <c r="I229">
        <v>6</v>
      </c>
      <c r="J229">
        <v>14</v>
      </c>
      <c r="K229">
        <v>19</v>
      </c>
      <c r="L229">
        <v>0</v>
      </c>
      <c r="M229" s="4">
        <f t="shared" si="21"/>
        <v>6.5965277777777773</v>
      </c>
      <c r="N229" t="s">
        <v>434</v>
      </c>
      <c r="O229" t="s">
        <v>434</v>
      </c>
      <c r="P229" t="s">
        <v>434</v>
      </c>
      <c r="Q229" t="s">
        <v>434</v>
      </c>
      <c r="R229" t="s">
        <v>434</v>
      </c>
      <c r="S229" t="s">
        <v>434</v>
      </c>
      <c r="T229" t="s">
        <v>434</v>
      </c>
      <c r="U229" s="4">
        <v>36</v>
      </c>
      <c r="V229">
        <v>7.1023275322190713</v>
      </c>
      <c r="W229">
        <v>4.4090623293939624</v>
      </c>
      <c r="X229" s="5">
        <v>20170628</v>
      </c>
      <c r="Y229">
        <v>1</v>
      </c>
      <c r="Z229">
        <v>2</v>
      </c>
      <c r="AA229">
        <v>40</v>
      </c>
      <c r="AC229">
        <v>40</v>
      </c>
      <c r="AD229" s="13">
        <v>10</v>
      </c>
      <c r="AE229" s="13">
        <v>11</v>
      </c>
      <c r="AG229" s="13">
        <v>61.781999999999996</v>
      </c>
      <c r="AI229" s="13">
        <v>72.102000000000004</v>
      </c>
      <c r="AL229" s="9">
        <v>10</v>
      </c>
      <c r="AM229" s="9">
        <v>8</v>
      </c>
      <c r="AO229" s="9">
        <v>95.152000000000001</v>
      </c>
      <c r="AQ229" s="9">
        <v>232.489</v>
      </c>
      <c r="AT229" s="45">
        <v>24</v>
      </c>
      <c r="AU229" s="45">
        <v>6</v>
      </c>
      <c r="AX229" s="38">
        <v>34</v>
      </c>
      <c r="AY229" s="38">
        <v>1</v>
      </c>
    </row>
    <row r="230" spans="1:52">
      <c r="A230" t="s">
        <v>61</v>
      </c>
      <c r="B230" t="s">
        <v>290</v>
      </c>
      <c r="C230" t="s">
        <v>22</v>
      </c>
      <c r="D230">
        <v>60</v>
      </c>
      <c r="E230" t="s">
        <v>317</v>
      </c>
      <c r="F230">
        <v>1</v>
      </c>
      <c r="G230" t="s">
        <v>321</v>
      </c>
      <c r="H230">
        <v>38</v>
      </c>
      <c r="I230">
        <v>6</v>
      </c>
      <c r="J230">
        <v>14</v>
      </c>
      <c r="K230">
        <v>19</v>
      </c>
      <c r="L230">
        <v>0</v>
      </c>
      <c r="M230" s="4">
        <f t="shared" si="21"/>
        <v>6.5965277777777773</v>
      </c>
      <c r="N230" t="s">
        <v>434</v>
      </c>
      <c r="O230" t="s">
        <v>434</v>
      </c>
      <c r="P230" t="s">
        <v>434</v>
      </c>
      <c r="Q230" t="s">
        <v>434</v>
      </c>
      <c r="R230" t="s">
        <v>434</v>
      </c>
      <c r="S230" t="s">
        <v>434</v>
      </c>
      <c r="T230" t="s">
        <v>434</v>
      </c>
      <c r="U230" s="4">
        <v>36</v>
      </c>
      <c r="V230">
        <v>7.1023275322190713</v>
      </c>
      <c r="W230">
        <v>4.4090623293939624</v>
      </c>
      <c r="X230" s="5">
        <v>20170628</v>
      </c>
      <c r="Y230">
        <v>1</v>
      </c>
      <c r="Z230">
        <v>2</v>
      </c>
      <c r="AA230">
        <v>40</v>
      </c>
      <c r="AC230">
        <v>40</v>
      </c>
      <c r="AD230" s="13">
        <v>18</v>
      </c>
      <c r="AE230" s="13">
        <v>12</v>
      </c>
      <c r="AG230" s="13">
        <v>87.081999999999994</v>
      </c>
      <c r="AI230" s="13">
        <v>82.59</v>
      </c>
      <c r="AL230" s="9">
        <v>18</v>
      </c>
      <c r="AM230" s="9">
        <v>10</v>
      </c>
      <c r="AO230" s="9">
        <v>155.27199999999999</v>
      </c>
      <c r="AQ230" s="9">
        <v>217.93</v>
      </c>
      <c r="AT230" s="45">
        <v>28</v>
      </c>
      <c r="AU230" s="45">
        <v>8</v>
      </c>
      <c r="AX230" s="38">
        <v>38</v>
      </c>
      <c r="AY230" s="38">
        <v>2</v>
      </c>
    </row>
    <row r="231" spans="1:52">
      <c r="A231" t="s">
        <v>61</v>
      </c>
      <c r="B231" t="s">
        <v>290</v>
      </c>
      <c r="C231" t="s">
        <v>22</v>
      </c>
      <c r="D231">
        <v>60</v>
      </c>
      <c r="E231" t="s">
        <v>317</v>
      </c>
      <c r="F231">
        <v>1</v>
      </c>
      <c r="G231" t="s">
        <v>321</v>
      </c>
      <c r="H231">
        <v>38</v>
      </c>
      <c r="I231">
        <v>6</v>
      </c>
      <c r="J231">
        <v>14</v>
      </c>
      <c r="K231">
        <v>19</v>
      </c>
      <c r="L231">
        <v>0</v>
      </c>
      <c r="M231" s="4">
        <f t="shared" si="21"/>
        <v>6.5965277777777773</v>
      </c>
      <c r="N231" t="s">
        <v>434</v>
      </c>
      <c r="O231" t="s">
        <v>434</v>
      </c>
      <c r="P231" t="s">
        <v>434</v>
      </c>
      <c r="Q231" t="s">
        <v>434</v>
      </c>
      <c r="R231" t="s">
        <v>434</v>
      </c>
      <c r="S231" t="s">
        <v>434</v>
      </c>
      <c r="T231" t="s">
        <v>434</v>
      </c>
      <c r="U231" s="4">
        <v>36</v>
      </c>
      <c r="V231">
        <v>7.1023275322190713</v>
      </c>
      <c r="W231">
        <v>4.4090623293939624</v>
      </c>
      <c r="X231" s="5">
        <v>20170628</v>
      </c>
      <c r="Y231">
        <v>1</v>
      </c>
      <c r="Z231">
        <v>2</v>
      </c>
      <c r="AA231">
        <v>40</v>
      </c>
      <c r="AC231">
        <v>40</v>
      </c>
      <c r="AD231" s="13">
        <v>26</v>
      </c>
      <c r="AE231" s="13">
        <v>11</v>
      </c>
      <c r="AG231" s="13">
        <v>62.195</v>
      </c>
      <c r="AI231" s="13">
        <v>70.55</v>
      </c>
      <c r="AL231" s="9">
        <v>26</v>
      </c>
      <c r="AM231" s="9">
        <v>5</v>
      </c>
      <c r="AO231" s="9">
        <v>77.066999999999993</v>
      </c>
      <c r="AQ231" s="9">
        <v>183.066</v>
      </c>
      <c r="AT231" s="45">
        <v>32</v>
      </c>
      <c r="AU231" s="45">
        <v>11</v>
      </c>
    </row>
    <row r="232" spans="1:52">
      <c r="A232" t="s">
        <v>61</v>
      </c>
      <c r="B232" t="s">
        <v>290</v>
      </c>
      <c r="C232" t="s">
        <v>22</v>
      </c>
      <c r="D232">
        <v>60</v>
      </c>
      <c r="E232" t="s">
        <v>317</v>
      </c>
      <c r="F232">
        <v>1</v>
      </c>
      <c r="G232" t="s">
        <v>321</v>
      </c>
      <c r="H232">
        <v>38</v>
      </c>
      <c r="I232">
        <v>6</v>
      </c>
      <c r="J232">
        <v>14</v>
      </c>
      <c r="K232">
        <v>19</v>
      </c>
      <c r="L232">
        <v>0</v>
      </c>
      <c r="M232" s="4">
        <f t="shared" si="21"/>
        <v>6.5965277777777773</v>
      </c>
      <c r="N232" t="s">
        <v>434</v>
      </c>
      <c r="O232" t="s">
        <v>434</v>
      </c>
      <c r="P232" t="s">
        <v>434</v>
      </c>
      <c r="Q232" t="s">
        <v>434</v>
      </c>
      <c r="R232" t="s">
        <v>434</v>
      </c>
      <c r="S232" t="s">
        <v>434</v>
      </c>
      <c r="T232" t="s">
        <v>434</v>
      </c>
      <c r="U232" s="4">
        <v>36</v>
      </c>
      <c r="V232">
        <v>7.1023275322190713</v>
      </c>
      <c r="W232">
        <v>4.4090623293939624</v>
      </c>
      <c r="X232" s="5">
        <v>20170628</v>
      </c>
      <c r="Y232">
        <v>1</v>
      </c>
      <c r="Z232">
        <v>2</v>
      </c>
      <c r="AA232">
        <v>40</v>
      </c>
      <c r="AC232">
        <v>40</v>
      </c>
      <c r="AD232" s="13">
        <v>34</v>
      </c>
      <c r="AE232" s="13">
        <v>8</v>
      </c>
      <c r="AG232" s="13">
        <v>36.131999999999998</v>
      </c>
      <c r="AI232" s="13">
        <v>41.268999999999998</v>
      </c>
      <c r="AL232" s="9">
        <v>34</v>
      </c>
      <c r="AM232" s="9">
        <v>3</v>
      </c>
      <c r="AO232" s="9">
        <v>37.457999999999998</v>
      </c>
      <c r="AQ232" s="9">
        <v>126.73099999999999</v>
      </c>
      <c r="AT232" s="45">
        <v>36</v>
      </c>
      <c r="AU232" s="45">
        <v>9</v>
      </c>
    </row>
    <row r="233" spans="1:52">
      <c r="A233" t="s">
        <v>61</v>
      </c>
      <c r="B233" t="s">
        <v>290</v>
      </c>
      <c r="C233" t="s">
        <v>22</v>
      </c>
      <c r="D233">
        <v>60</v>
      </c>
      <c r="E233" t="s">
        <v>317</v>
      </c>
      <c r="F233">
        <v>1</v>
      </c>
      <c r="G233" t="s">
        <v>321</v>
      </c>
      <c r="H233">
        <v>38</v>
      </c>
      <c r="I233">
        <v>6</v>
      </c>
      <c r="J233">
        <v>14</v>
      </c>
      <c r="K233">
        <v>19</v>
      </c>
      <c r="L233">
        <v>0</v>
      </c>
      <c r="M233" s="4">
        <f t="shared" si="21"/>
        <v>6.5965277777777773</v>
      </c>
      <c r="N233" t="s">
        <v>434</v>
      </c>
      <c r="O233" t="s">
        <v>434</v>
      </c>
      <c r="P233" t="s">
        <v>434</v>
      </c>
      <c r="Q233" t="s">
        <v>434</v>
      </c>
      <c r="R233" t="s">
        <v>434</v>
      </c>
      <c r="S233" t="s">
        <v>434</v>
      </c>
      <c r="T233" t="s">
        <v>434</v>
      </c>
      <c r="U233" s="4">
        <v>36</v>
      </c>
      <c r="V233">
        <v>7.1023275322190713</v>
      </c>
      <c r="W233">
        <v>4.4090623293939624</v>
      </c>
      <c r="X233" s="5">
        <v>20170628</v>
      </c>
      <c r="Y233">
        <v>1</v>
      </c>
      <c r="Z233">
        <v>2</v>
      </c>
      <c r="AA233">
        <v>40</v>
      </c>
      <c r="AC233">
        <v>40</v>
      </c>
      <c r="AT233" s="45">
        <v>40</v>
      </c>
      <c r="AU233" s="45">
        <v>9</v>
      </c>
    </row>
    <row r="234" spans="1:52">
      <c r="A234" t="s">
        <v>63</v>
      </c>
      <c r="B234" t="s">
        <v>290</v>
      </c>
      <c r="C234" t="s">
        <v>22</v>
      </c>
      <c r="D234">
        <v>60</v>
      </c>
      <c r="E234" t="s">
        <v>317</v>
      </c>
      <c r="F234">
        <v>1</v>
      </c>
      <c r="G234" t="s">
        <v>321</v>
      </c>
      <c r="H234">
        <v>38</v>
      </c>
      <c r="I234">
        <v>6</v>
      </c>
      <c r="J234">
        <v>14</v>
      </c>
      <c r="K234">
        <v>19</v>
      </c>
      <c r="L234">
        <v>0</v>
      </c>
      <c r="M234" s="4">
        <f t="shared" si="21"/>
        <v>6.5965277777777773</v>
      </c>
      <c r="N234" t="s">
        <v>434</v>
      </c>
      <c r="O234" t="s">
        <v>434</v>
      </c>
      <c r="P234" t="s">
        <v>434</v>
      </c>
      <c r="Q234" t="s">
        <v>434</v>
      </c>
      <c r="R234" t="s">
        <v>434</v>
      </c>
      <c r="S234" t="s">
        <v>434</v>
      </c>
      <c r="T234" t="s">
        <v>434</v>
      </c>
      <c r="U234" s="4">
        <v>36</v>
      </c>
      <c r="V234">
        <v>7.1023275322190713</v>
      </c>
      <c r="W234">
        <v>4.4090623293939624</v>
      </c>
      <c r="X234" s="5">
        <v>20170628</v>
      </c>
      <c r="Y234">
        <v>1</v>
      </c>
      <c r="Z234">
        <v>13</v>
      </c>
      <c r="AA234">
        <v>53</v>
      </c>
      <c r="AC234">
        <v>53</v>
      </c>
      <c r="AD234" s="13">
        <v>13</v>
      </c>
      <c r="AE234" s="13">
        <v>3</v>
      </c>
      <c r="AF234" s="13">
        <f>SUM(AE234:AE239)</f>
        <v>48</v>
      </c>
      <c r="AG234" s="13">
        <v>28.776</v>
      </c>
      <c r="AH234" s="13">
        <f>AVERAGE(AG234:AG239)*((AA234-Z234)*Y234)</f>
        <v>2490.0866666666666</v>
      </c>
      <c r="AI234" s="13">
        <v>61.442</v>
      </c>
      <c r="AJ234" s="13">
        <f>AVERAGE(AI234:AI238)*((AA234-Z234)*Y234)</f>
        <v>3026.1600000000003</v>
      </c>
      <c r="AK234" s="13" t="s">
        <v>64</v>
      </c>
      <c r="AL234" s="9">
        <v>13</v>
      </c>
      <c r="AM234" s="9">
        <v>3</v>
      </c>
      <c r="AN234" s="9">
        <f>SUM(AM234:AM239)</f>
        <v>38</v>
      </c>
      <c r="AO234" s="9">
        <v>13.545999999999999</v>
      </c>
      <c r="AP234" s="9">
        <f>AVERAGE(AO234:AO239)*(AA234-Z234)*Y234</f>
        <v>1616.8266666666668</v>
      </c>
      <c r="AQ234" s="9">
        <v>57.972000000000001</v>
      </c>
      <c r="AR234" s="9">
        <f>AVERAGE(AQ234:AQ239)*(AA234-Z234)*Y234</f>
        <v>2227.56</v>
      </c>
      <c r="AT234" s="45">
        <v>8</v>
      </c>
      <c r="AU234" s="45">
        <v>4</v>
      </c>
      <c r="AV234" s="45">
        <v>124</v>
      </c>
      <c r="AX234" s="38">
        <v>10</v>
      </c>
      <c r="AY234" s="38">
        <v>1</v>
      </c>
      <c r="AZ234" s="38">
        <f>SUM(AY234:AY243)</f>
        <v>54</v>
      </c>
    </row>
    <row r="235" spans="1:52">
      <c r="A235" t="s">
        <v>63</v>
      </c>
      <c r="B235" t="s">
        <v>290</v>
      </c>
      <c r="C235" t="s">
        <v>22</v>
      </c>
      <c r="D235">
        <v>60</v>
      </c>
      <c r="E235" t="s">
        <v>317</v>
      </c>
      <c r="F235">
        <v>1</v>
      </c>
      <c r="G235" t="s">
        <v>321</v>
      </c>
      <c r="H235">
        <v>38</v>
      </c>
      <c r="I235">
        <v>6</v>
      </c>
      <c r="J235">
        <v>14</v>
      </c>
      <c r="K235">
        <v>19</v>
      </c>
      <c r="L235">
        <v>0</v>
      </c>
      <c r="M235" s="4">
        <f t="shared" si="21"/>
        <v>6.5965277777777773</v>
      </c>
      <c r="N235" t="s">
        <v>434</v>
      </c>
      <c r="O235" t="s">
        <v>434</v>
      </c>
      <c r="P235" t="s">
        <v>434</v>
      </c>
      <c r="Q235" t="s">
        <v>434</v>
      </c>
      <c r="R235" t="s">
        <v>434</v>
      </c>
      <c r="S235" t="s">
        <v>434</v>
      </c>
      <c r="T235" t="s">
        <v>434</v>
      </c>
      <c r="U235" s="4">
        <v>36</v>
      </c>
      <c r="V235">
        <v>7.1023275322190713</v>
      </c>
      <c r="W235">
        <v>4.4090623293939624</v>
      </c>
      <c r="X235" s="5">
        <v>20170628</v>
      </c>
      <c r="Y235">
        <v>1</v>
      </c>
      <c r="Z235">
        <v>13</v>
      </c>
      <c r="AA235">
        <v>53</v>
      </c>
      <c r="AC235">
        <v>53</v>
      </c>
      <c r="AD235" s="13">
        <v>21</v>
      </c>
      <c r="AE235" s="13">
        <v>8</v>
      </c>
      <c r="AG235" s="13">
        <v>54.387</v>
      </c>
      <c r="AI235" s="13">
        <v>73.786000000000001</v>
      </c>
      <c r="AL235" s="9">
        <v>21</v>
      </c>
      <c r="AM235" s="9">
        <v>4</v>
      </c>
      <c r="AO235" s="9">
        <v>36.707000000000001</v>
      </c>
      <c r="AQ235" s="9">
        <v>71.628</v>
      </c>
      <c r="AT235" s="45">
        <v>12</v>
      </c>
      <c r="AU235" s="45">
        <v>8</v>
      </c>
      <c r="AX235" s="38">
        <v>14</v>
      </c>
      <c r="AY235" s="38">
        <v>4</v>
      </c>
    </row>
    <row r="236" spans="1:52">
      <c r="A236" t="s">
        <v>63</v>
      </c>
      <c r="B236" t="s">
        <v>290</v>
      </c>
      <c r="C236" t="s">
        <v>22</v>
      </c>
      <c r="D236">
        <v>60</v>
      </c>
      <c r="E236" t="s">
        <v>317</v>
      </c>
      <c r="F236">
        <v>1</v>
      </c>
      <c r="G236" t="s">
        <v>321</v>
      </c>
      <c r="H236">
        <v>38</v>
      </c>
      <c r="I236">
        <v>6</v>
      </c>
      <c r="J236">
        <v>14</v>
      </c>
      <c r="K236">
        <v>19</v>
      </c>
      <c r="L236">
        <v>0</v>
      </c>
      <c r="M236" s="4">
        <f t="shared" si="21"/>
        <v>6.5965277777777773</v>
      </c>
      <c r="N236" t="s">
        <v>434</v>
      </c>
      <c r="O236" t="s">
        <v>434</v>
      </c>
      <c r="P236" t="s">
        <v>434</v>
      </c>
      <c r="Q236" t="s">
        <v>434</v>
      </c>
      <c r="R236" t="s">
        <v>434</v>
      </c>
      <c r="S236" t="s">
        <v>434</v>
      </c>
      <c r="T236" t="s">
        <v>434</v>
      </c>
      <c r="U236" s="4">
        <v>36</v>
      </c>
      <c r="V236">
        <v>7.1023275322190713</v>
      </c>
      <c r="W236">
        <v>4.4090623293939624</v>
      </c>
      <c r="X236" s="5">
        <v>20170628</v>
      </c>
      <c r="Y236">
        <v>1</v>
      </c>
      <c r="Z236">
        <v>13</v>
      </c>
      <c r="AA236">
        <v>53</v>
      </c>
      <c r="AC236">
        <v>53</v>
      </c>
      <c r="AD236" s="13">
        <v>29</v>
      </c>
      <c r="AE236" s="13">
        <v>9</v>
      </c>
      <c r="AG236" s="13">
        <v>67.457999999999998</v>
      </c>
      <c r="AI236" s="13">
        <v>78.23</v>
      </c>
      <c r="AL236" s="9">
        <v>29</v>
      </c>
      <c r="AM236" s="9">
        <v>8</v>
      </c>
      <c r="AO236" s="9">
        <v>47.987000000000002</v>
      </c>
      <c r="AQ236" s="9">
        <v>65.908000000000001</v>
      </c>
      <c r="AT236" s="45">
        <v>16</v>
      </c>
      <c r="AU236" s="45">
        <v>13</v>
      </c>
      <c r="AX236" s="38">
        <v>18</v>
      </c>
      <c r="AY236" s="38">
        <v>5</v>
      </c>
    </row>
    <row r="237" spans="1:52">
      <c r="A237" t="s">
        <v>63</v>
      </c>
      <c r="B237" t="s">
        <v>290</v>
      </c>
      <c r="C237" t="s">
        <v>22</v>
      </c>
      <c r="D237">
        <v>60</v>
      </c>
      <c r="E237" t="s">
        <v>317</v>
      </c>
      <c r="F237">
        <v>1</v>
      </c>
      <c r="G237" t="s">
        <v>321</v>
      </c>
      <c r="H237">
        <v>38</v>
      </c>
      <c r="I237">
        <v>6</v>
      </c>
      <c r="J237">
        <v>14</v>
      </c>
      <c r="K237">
        <v>19</v>
      </c>
      <c r="L237">
        <v>0</v>
      </c>
      <c r="M237" s="4">
        <f t="shared" si="21"/>
        <v>6.5965277777777773</v>
      </c>
      <c r="N237" t="s">
        <v>434</v>
      </c>
      <c r="O237" t="s">
        <v>434</v>
      </c>
      <c r="P237" t="s">
        <v>434</v>
      </c>
      <c r="Q237" t="s">
        <v>434</v>
      </c>
      <c r="R237" t="s">
        <v>434</v>
      </c>
      <c r="S237" t="s">
        <v>434</v>
      </c>
      <c r="T237" t="s">
        <v>434</v>
      </c>
      <c r="U237" s="4">
        <v>36</v>
      </c>
      <c r="V237">
        <v>7.1023275322190713</v>
      </c>
      <c r="W237">
        <v>4.4090623293939624</v>
      </c>
      <c r="X237" s="5">
        <v>20170628</v>
      </c>
      <c r="Y237">
        <v>1</v>
      </c>
      <c r="Z237">
        <v>13</v>
      </c>
      <c r="AA237">
        <v>53</v>
      </c>
      <c r="AC237">
        <v>53</v>
      </c>
      <c r="AD237" s="13">
        <v>37</v>
      </c>
      <c r="AE237" s="13">
        <v>7</v>
      </c>
      <c r="AG237" s="13">
        <v>59.805999999999997</v>
      </c>
      <c r="AI237" s="13">
        <v>97.040999999999997</v>
      </c>
      <c r="AL237" s="9">
        <v>37</v>
      </c>
      <c r="AM237" s="9">
        <v>6</v>
      </c>
      <c r="AO237" s="9">
        <v>42.802</v>
      </c>
      <c r="AQ237" s="9">
        <v>48.103000000000002</v>
      </c>
      <c r="AT237" s="45">
        <v>20</v>
      </c>
      <c r="AU237" s="45">
        <v>14</v>
      </c>
      <c r="AX237" s="38">
        <v>22</v>
      </c>
      <c r="AY237" s="38">
        <v>6</v>
      </c>
    </row>
    <row r="238" spans="1:52">
      <c r="A238" t="s">
        <v>63</v>
      </c>
      <c r="B238" t="s">
        <v>290</v>
      </c>
      <c r="C238" t="s">
        <v>22</v>
      </c>
      <c r="D238">
        <v>60</v>
      </c>
      <c r="E238" t="s">
        <v>317</v>
      </c>
      <c r="F238">
        <v>1</v>
      </c>
      <c r="G238" t="s">
        <v>321</v>
      </c>
      <c r="H238">
        <v>38</v>
      </c>
      <c r="I238">
        <v>6</v>
      </c>
      <c r="J238">
        <v>14</v>
      </c>
      <c r="K238">
        <v>19</v>
      </c>
      <c r="L238">
        <v>0</v>
      </c>
      <c r="M238" s="4">
        <f t="shared" si="21"/>
        <v>6.5965277777777773</v>
      </c>
      <c r="N238" t="s">
        <v>434</v>
      </c>
      <c r="O238" t="s">
        <v>434</v>
      </c>
      <c r="P238" t="s">
        <v>434</v>
      </c>
      <c r="Q238" t="s">
        <v>434</v>
      </c>
      <c r="R238" t="s">
        <v>434</v>
      </c>
      <c r="S238" t="s">
        <v>434</v>
      </c>
      <c r="T238" t="s">
        <v>434</v>
      </c>
      <c r="U238" s="4">
        <v>36</v>
      </c>
      <c r="V238">
        <v>7.1023275322190713</v>
      </c>
      <c r="W238">
        <v>4.4090623293939624</v>
      </c>
      <c r="X238" s="5">
        <v>20170628</v>
      </c>
      <c r="Y238">
        <v>1</v>
      </c>
      <c r="Z238">
        <v>13</v>
      </c>
      <c r="AA238">
        <v>53</v>
      </c>
      <c r="AC238">
        <v>53</v>
      </c>
      <c r="AD238" s="13">
        <v>45</v>
      </c>
      <c r="AE238" s="13">
        <v>11</v>
      </c>
      <c r="AG238" s="13">
        <v>100.67</v>
      </c>
      <c r="AI238" s="13">
        <v>67.771000000000001</v>
      </c>
      <c r="AL238" s="9">
        <v>45</v>
      </c>
      <c r="AM238" s="9">
        <v>9</v>
      </c>
      <c r="AO238" s="9">
        <v>66.647999999999996</v>
      </c>
      <c r="AQ238" s="22" t="s">
        <v>434</v>
      </c>
      <c r="AT238" s="45">
        <v>24</v>
      </c>
      <c r="AU238" s="45">
        <v>8</v>
      </c>
      <c r="AX238" s="38">
        <v>26</v>
      </c>
      <c r="AY238" s="38">
        <v>5</v>
      </c>
    </row>
    <row r="239" spans="1:52">
      <c r="A239" t="s">
        <v>63</v>
      </c>
      <c r="B239" t="s">
        <v>290</v>
      </c>
      <c r="C239" t="s">
        <v>22</v>
      </c>
      <c r="D239">
        <v>60</v>
      </c>
      <c r="E239" t="s">
        <v>317</v>
      </c>
      <c r="F239">
        <v>1</v>
      </c>
      <c r="G239" t="s">
        <v>321</v>
      </c>
      <c r="H239">
        <v>38</v>
      </c>
      <c r="I239">
        <v>6</v>
      </c>
      <c r="J239">
        <v>14</v>
      </c>
      <c r="K239">
        <v>19</v>
      </c>
      <c r="L239">
        <v>0</v>
      </c>
      <c r="M239" s="4">
        <f t="shared" si="21"/>
        <v>6.5965277777777773</v>
      </c>
      <c r="N239" t="s">
        <v>434</v>
      </c>
      <c r="O239" t="s">
        <v>434</v>
      </c>
      <c r="P239" t="s">
        <v>434</v>
      </c>
      <c r="Q239" t="s">
        <v>434</v>
      </c>
      <c r="R239" t="s">
        <v>434</v>
      </c>
      <c r="S239" t="s">
        <v>434</v>
      </c>
      <c r="T239" t="s">
        <v>434</v>
      </c>
      <c r="U239" s="4">
        <v>36</v>
      </c>
      <c r="V239">
        <v>7.1023275322190713</v>
      </c>
      <c r="W239">
        <v>4.4090623293939624</v>
      </c>
      <c r="X239" s="5">
        <v>20170628</v>
      </c>
      <c r="Y239">
        <v>1</v>
      </c>
      <c r="Z239">
        <v>13</v>
      </c>
      <c r="AA239">
        <v>53</v>
      </c>
      <c r="AC239">
        <v>53</v>
      </c>
      <c r="AD239" s="13">
        <v>53</v>
      </c>
      <c r="AE239" s="13">
        <v>10</v>
      </c>
      <c r="AG239" s="13">
        <v>62.415999999999997</v>
      </c>
      <c r="AL239" s="9">
        <v>53</v>
      </c>
      <c r="AM239" s="9">
        <v>8</v>
      </c>
      <c r="AO239" s="9">
        <v>34.834000000000003</v>
      </c>
      <c r="AQ239" s="9">
        <v>34.834000000000003</v>
      </c>
      <c r="AT239" s="45">
        <v>28</v>
      </c>
      <c r="AU239" s="45">
        <v>12</v>
      </c>
      <c r="AX239" s="38">
        <v>30</v>
      </c>
      <c r="AY239" s="38">
        <v>8</v>
      </c>
    </row>
    <row r="240" spans="1:52">
      <c r="A240" t="s">
        <v>63</v>
      </c>
      <c r="B240" t="s">
        <v>290</v>
      </c>
      <c r="C240" t="s">
        <v>22</v>
      </c>
      <c r="D240">
        <v>60</v>
      </c>
      <c r="E240" t="s">
        <v>317</v>
      </c>
      <c r="F240">
        <v>1</v>
      </c>
      <c r="G240" t="s">
        <v>321</v>
      </c>
      <c r="H240">
        <v>38</v>
      </c>
      <c r="I240">
        <v>6</v>
      </c>
      <c r="J240">
        <v>14</v>
      </c>
      <c r="K240">
        <v>19</v>
      </c>
      <c r="L240">
        <v>0</v>
      </c>
      <c r="M240" s="4">
        <f t="shared" si="21"/>
        <v>6.5965277777777773</v>
      </c>
      <c r="N240" t="s">
        <v>434</v>
      </c>
      <c r="O240" t="s">
        <v>434</v>
      </c>
      <c r="P240" t="s">
        <v>434</v>
      </c>
      <c r="Q240" t="s">
        <v>434</v>
      </c>
      <c r="R240" t="s">
        <v>434</v>
      </c>
      <c r="S240" t="s">
        <v>434</v>
      </c>
      <c r="T240" t="s">
        <v>434</v>
      </c>
      <c r="U240" s="4">
        <v>36</v>
      </c>
      <c r="V240">
        <v>7.1023275322190704</v>
      </c>
      <c r="W240">
        <v>4.4090623293939597</v>
      </c>
      <c r="X240" s="5">
        <v>20170628</v>
      </c>
      <c r="Y240">
        <v>1</v>
      </c>
      <c r="Z240">
        <v>13</v>
      </c>
      <c r="AA240">
        <v>53</v>
      </c>
      <c r="AC240">
        <v>53</v>
      </c>
      <c r="AD240" s="17"/>
      <c r="AE240" s="17"/>
      <c r="AF240" s="17"/>
      <c r="AG240" s="17"/>
      <c r="AH240" s="17"/>
      <c r="AI240" s="17"/>
      <c r="AJ240" s="17"/>
      <c r="AK240" s="17"/>
      <c r="AL240" s="18"/>
      <c r="AM240" s="18"/>
      <c r="AN240" s="18"/>
      <c r="AO240" s="18"/>
      <c r="AP240" s="18"/>
      <c r="AQ240" s="18"/>
      <c r="AR240" s="18"/>
      <c r="AT240" s="44">
        <v>32</v>
      </c>
      <c r="AU240" s="44">
        <v>13</v>
      </c>
      <c r="AV240" s="44"/>
      <c r="AW240" s="44"/>
      <c r="AX240" s="38">
        <v>34</v>
      </c>
      <c r="AY240" s="38">
        <v>5</v>
      </c>
    </row>
    <row r="241" spans="1:59">
      <c r="A241" t="s">
        <v>63</v>
      </c>
      <c r="B241" t="s">
        <v>290</v>
      </c>
      <c r="C241" t="s">
        <v>22</v>
      </c>
      <c r="D241">
        <v>60</v>
      </c>
      <c r="E241" t="s">
        <v>317</v>
      </c>
      <c r="F241">
        <v>1</v>
      </c>
      <c r="G241" t="s">
        <v>321</v>
      </c>
      <c r="H241">
        <v>38</v>
      </c>
      <c r="I241">
        <v>6</v>
      </c>
      <c r="J241">
        <v>14</v>
      </c>
      <c r="K241">
        <v>19</v>
      </c>
      <c r="L241">
        <v>0</v>
      </c>
      <c r="M241" s="4">
        <f t="shared" si="21"/>
        <v>6.5965277777777773</v>
      </c>
      <c r="N241" t="s">
        <v>434</v>
      </c>
      <c r="O241" t="s">
        <v>434</v>
      </c>
      <c r="P241" t="s">
        <v>434</v>
      </c>
      <c r="Q241" t="s">
        <v>434</v>
      </c>
      <c r="R241" t="s">
        <v>434</v>
      </c>
      <c r="S241" t="s">
        <v>434</v>
      </c>
      <c r="T241" t="s">
        <v>434</v>
      </c>
      <c r="U241" s="4">
        <v>36</v>
      </c>
      <c r="V241">
        <v>7.1023275322190704</v>
      </c>
      <c r="W241">
        <v>4.4090623293939597</v>
      </c>
      <c r="X241" s="5">
        <v>20170628</v>
      </c>
      <c r="Y241">
        <v>1</v>
      </c>
      <c r="Z241">
        <v>13</v>
      </c>
      <c r="AA241">
        <v>53</v>
      </c>
      <c r="AC241">
        <v>53</v>
      </c>
      <c r="AD241" s="17"/>
      <c r="AE241" s="17"/>
      <c r="AF241" s="17"/>
      <c r="AG241" s="17"/>
      <c r="AH241" s="17"/>
      <c r="AI241" s="17"/>
      <c r="AJ241" s="17"/>
      <c r="AK241" s="17"/>
      <c r="AL241" s="18"/>
      <c r="AM241" s="18"/>
      <c r="AN241" s="18"/>
      <c r="AO241" s="18"/>
      <c r="AP241" s="18"/>
      <c r="AQ241" s="18"/>
      <c r="AR241" s="18"/>
      <c r="AT241" s="44">
        <v>36</v>
      </c>
      <c r="AU241" s="44">
        <v>23</v>
      </c>
      <c r="AV241" s="44"/>
      <c r="AW241" s="44"/>
      <c r="AX241" s="38">
        <v>38</v>
      </c>
      <c r="AY241" s="38">
        <v>8</v>
      </c>
    </row>
    <row r="242" spans="1:59">
      <c r="A242" t="s">
        <v>63</v>
      </c>
      <c r="B242" t="s">
        <v>290</v>
      </c>
      <c r="C242" t="s">
        <v>22</v>
      </c>
      <c r="D242">
        <v>60</v>
      </c>
      <c r="E242" t="s">
        <v>317</v>
      </c>
      <c r="F242">
        <v>1</v>
      </c>
      <c r="G242" t="s">
        <v>321</v>
      </c>
      <c r="H242">
        <v>38</v>
      </c>
      <c r="I242">
        <v>6</v>
      </c>
      <c r="J242">
        <v>14</v>
      </c>
      <c r="K242">
        <v>19</v>
      </c>
      <c r="L242">
        <v>0</v>
      </c>
      <c r="M242" s="4">
        <f t="shared" si="21"/>
        <v>6.5965277777777773</v>
      </c>
      <c r="N242" t="s">
        <v>434</v>
      </c>
      <c r="O242" t="s">
        <v>434</v>
      </c>
      <c r="P242" t="s">
        <v>434</v>
      </c>
      <c r="Q242" t="s">
        <v>434</v>
      </c>
      <c r="R242" t="s">
        <v>434</v>
      </c>
      <c r="S242" t="s">
        <v>434</v>
      </c>
      <c r="T242" t="s">
        <v>434</v>
      </c>
      <c r="U242" s="4">
        <v>36</v>
      </c>
      <c r="V242">
        <v>7.1023275322190704</v>
      </c>
      <c r="W242">
        <v>4.4090623293939597</v>
      </c>
      <c r="X242" s="5">
        <v>20170628</v>
      </c>
      <c r="Y242">
        <v>1</v>
      </c>
      <c r="Z242">
        <v>13</v>
      </c>
      <c r="AA242">
        <v>53</v>
      </c>
      <c r="AC242">
        <v>53</v>
      </c>
      <c r="AD242" s="17"/>
      <c r="AE242" s="17"/>
      <c r="AF242" s="17"/>
      <c r="AG242" s="17"/>
      <c r="AH242" s="17"/>
      <c r="AI242" s="17"/>
      <c r="AJ242" s="17"/>
      <c r="AK242" s="17"/>
      <c r="AL242" s="18"/>
      <c r="AM242" s="18"/>
      <c r="AN242" s="18"/>
      <c r="AO242" s="18"/>
      <c r="AP242" s="18"/>
      <c r="AQ242" s="18"/>
      <c r="AR242" s="18"/>
      <c r="AT242" s="44">
        <v>40</v>
      </c>
      <c r="AU242" s="44">
        <v>15</v>
      </c>
      <c r="AV242" s="44"/>
      <c r="AW242" s="44"/>
      <c r="AX242" s="38">
        <v>42</v>
      </c>
      <c r="AY242" s="38">
        <v>10</v>
      </c>
    </row>
    <row r="243" spans="1:59">
      <c r="A243" t="s">
        <v>63</v>
      </c>
      <c r="B243" t="s">
        <v>290</v>
      </c>
      <c r="C243" t="s">
        <v>22</v>
      </c>
      <c r="D243">
        <v>60</v>
      </c>
      <c r="E243" t="s">
        <v>317</v>
      </c>
      <c r="F243">
        <v>1</v>
      </c>
      <c r="G243" t="s">
        <v>321</v>
      </c>
      <c r="H243">
        <v>38</v>
      </c>
      <c r="I243">
        <v>6</v>
      </c>
      <c r="J243">
        <v>14</v>
      </c>
      <c r="K243">
        <v>19</v>
      </c>
      <c r="L243">
        <v>0</v>
      </c>
      <c r="M243" s="4">
        <f t="shared" si="21"/>
        <v>6.5965277777777773</v>
      </c>
      <c r="N243" t="s">
        <v>434</v>
      </c>
      <c r="O243" t="s">
        <v>434</v>
      </c>
      <c r="P243" t="s">
        <v>434</v>
      </c>
      <c r="Q243" t="s">
        <v>434</v>
      </c>
      <c r="R243" t="s">
        <v>434</v>
      </c>
      <c r="S243" t="s">
        <v>434</v>
      </c>
      <c r="T243" t="s">
        <v>434</v>
      </c>
      <c r="U243" s="4">
        <v>36</v>
      </c>
      <c r="V243">
        <v>7.1023275322190704</v>
      </c>
      <c r="W243">
        <v>4.4090623293939597</v>
      </c>
      <c r="X243" s="5">
        <v>20170628</v>
      </c>
      <c r="Y243">
        <v>1</v>
      </c>
      <c r="Z243">
        <v>13</v>
      </c>
      <c r="AA243">
        <v>53</v>
      </c>
      <c r="AC243">
        <v>53</v>
      </c>
      <c r="AD243" s="17"/>
      <c r="AE243" s="17"/>
      <c r="AF243" s="17"/>
      <c r="AG243" s="17"/>
      <c r="AH243" s="17"/>
      <c r="AI243" s="17"/>
      <c r="AJ243" s="17"/>
      <c r="AK243" s="17"/>
      <c r="AL243" s="18"/>
      <c r="AM243" s="18"/>
      <c r="AN243" s="18"/>
      <c r="AO243" s="18"/>
      <c r="AP243" s="18"/>
      <c r="AQ243" s="18"/>
      <c r="AR243" s="18"/>
      <c r="AT243" s="44">
        <v>44</v>
      </c>
      <c r="AU243" s="44">
        <v>11</v>
      </c>
      <c r="AV243" s="44"/>
      <c r="AW243" s="44"/>
      <c r="AX243" s="38">
        <v>46</v>
      </c>
      <c r="AY243" s="38">
        <v>2</v>
      </c>
    </row>
    <row r="244" spans="1:59">
      <c r="A244" t="s">
        <v>63</v>
      </c>
      <c r="B244" t="s">
        <v>290</v>
      </c>
      <c r="C244" t="s">
        <v>22</v>
      </c>
      <c r="D244">
        <v>60</v>
      </c>
      <c r="E244" t="s">
        <v>317</v>
      </c>
      <c r="F244">
        <v>1</v>
      </c>
      <c r="G244" t="s">
        <v>321</v>
      </c>
      <c r="H244">
        <v>38</v>
      </c>
      <c r="I244">
        <v>6</v>
      </c>
      <c r="J244">
        <v>14</v>
      </c>
      <c r="K244">
        <v>19</v>
      </c>
      <c r="L244">
        <v>0</v>
      </c>
      <c r="M244" s="4">
        <f t="shared" ref="M244" si="22">I244+J244/24+K244/(24*60)+L244/(24*60*60)</f>
        <v>6.5965277777777773</v>
      </c>
      <c r="N244" t="s">
        <v>434</v>
      </c>
      <c r="O244" t="s">
        <v>434</v>
      </c>
      <c r="P244" t="s">
        <v>434</v>
      </c>
      <c r="Q244" t="s">
        <v>434</v>
      </c>
      <c r="R244" t="s">
        <v>434</v>
      </c>
      <c r="S244" t="s">
        <v>434</v>
      </c>
      <c r="T244" t="s">
        <v>434</v>
      </c>
      <c r="U244" s="4">
        <v>36</v>
      </c>
      <c r="V244">
        <v>7.1023275322190704</v>
      </c>
      <c r="W244">
        <v>4.4090623293939597</v>
      </c>
      <c r="X244" s="5">
        <v>20170628</v>
      </c>
      <c r="Y244">
        <v>1</v>
      </c>
      <c r="Z244">
        <v>13</v>
      </c>
      <c r="AA244">
        <v>53</v>
      </c>
      <c r="AC244">
        <v>53</v>
      </c>
      <c r="AD244" s="17"/>
      <c r="AE244" s="17"/>
      <c r="AF244" s="17"/>
      <c r="AG244" s="17"/>
      <c r="AH244" s="17"/>
      <c r="AI244" s="17"/>
      <c r="AJ244" s="17"/>
      <c r="AK244" s="17"/>
      <c r="AL244" s="18"/>
      <c r="AM244" s="18"/>
      <c r="AN244" s="18"/>
      <c r="AO244" s="18"/>
      <c r="AP244" s="18"/>
      <c r="AQ244" s="18"/>
      <c r="AR244" s="18"/>
      <c r="AT244" s="44">
        <v>48</v>
      </c>
      <c r="AU244" s="44">
        <v>3</v>
      </c>
      <c r="AV244" s="44"/>
      <c r="AW244" s="44"/>
    </row>
    <row r="245" spans="1:59">
      <c r="A245" s="1" t="s">
        <v>66</v>
      </c>
      <c r="B245" t="s">
        <v>283</v>
      </c>
      <c r="C245" t="s">
        <v>22</v>
      </c>
      <c r="D245">
        <v>60</v>
      </c>
      <c r="E245" t="s">
        <v>317</v>
      </c>
      <c r="F245">
        <v>0</v>
      </c>
      <c r="G245" t="s">
        <v>322</v>
      </c>
      <c r="H245">
        <v>42</v>
      </c>
      <c r="I245">
        <v>3</v>
      </c>
      <c r="J245">
        <v>17</v>
      </c>
      <c r="K245">
        <v>52</v>
      </c>
      <c r="L245">
        <v>29</v>
      </c>
      <c r="M245" s="4">
        <f t="shared" ref="M245:M261" si="23">I245+J245/24+K245/(24*60)+L245/(24*60*60)</f>
        <v>3.7447800925925927</v>
      </c>
      <c r="N245" t="s">
        <v>434</v>
      </c>
      <c r="O245" t="s">
        <v>434</v>
      </c>
      <c r="P245" t="s">
        <v>434</v>
      </c>
      <c r="Q245" t="s">
        <v>434</v>
      </c>
      <c r="R245" t="s">
        <v>434</v>
      </c>
      <c r="S245" t="s">
        <v>434</v>
      </c>
      <c r="T245" t="s">
        <v>434</v>
      </c>
      <c r="U245">
        <v>25</v>
      </c>
      <c r="V245">
        <v>7.1023275322190713</v>
      </c>
      <c r="W245">
        <v>4.4090623293939624</v>
      </c>
      <c r="X245" s="5">
        <v>20170713</v>
      </c>
      <c r="Y245">
        <v>2</v>
      </c>
      <c r="Z245">
        <v>9</v>
      </c>
      <c r="AA245">
        <v>27</v>
      </c>
      <c r="AC245">
        <v>29</v>
      </c>
      <c r="AD245" s="13">
        <v>9</v>
      </c>
      <c r="AE245" s="13">
        <v>1</v>
      </c>
      <c r="AF245" s="13">
        <f>SUM(AE245:AE249)</f>
        <v>11</v>
      </c>
      <c r="AG245" s="13">
        <v>10.015000000000001</v>
      </c>
      <c r="AH245" s="13">
        <f>AVERAGE(AG245:AG250)*((AA245-Z245)*Y245)</f>
        <v>800.99279999999999</v>
      </c>
      <c r="AI245" s="13">
        <v>88.379000000000005</v>
      </c>
      <c r="AJ245" s="13">
        <f>AVERAGE(AI245:AI249)*((AA245-Z245)*Y245)</f>
        <v>3325.9607999999998</v>
      </c>
      <c r="AK245" s="13" t="s">
        <v>67</v>
      </c>
      <c r="AL245" s="9">
        <v>9</v>
      </c>
      <c r="AM245" s="9">
        <v>2</v>
      </c>
      <c r="AN245" s="9">
        <f>SUM(AM245:AM249)</f>
        <v>8</v>
      </c>
      <c r="AO245" s="9">
        <v>21.283999999999999</v>
      </c>
      <c r="AP245" s="9">
        <f>AVERAGE(AO245:AO249)*(AA245-Z245)*Y245</f>
        <v>438.66</v>
      </c>
      <c r="AQ245" s="9">
        <v>68.287999999999997</v>
      </c>
      <c r="AR245" s="9">
        <f>AVERAGE(AQ245:AQ249)*(AA245-Z245)*Y245</f>
        <v>4010.7815999999989</v>
      </c>
      <c r="AS245" s="9" t="s">
        <v>65</v>
      </c>
      <c r="AT245" s="45">
        <v>15</v>
      </c>
      <c r="AU245" s="45">
        <v>2</v>
      </c>
      <c r="AV245" s="45">
        <v>12</v>
      </c>
      <c r="AX245" s="38">
        <v>19</v>
      </c>
      <c r="AY245" s="38">
        <v>1</v>
      </c>
      <c r="AZ245" s="38">
        <v>1</v>
      </c>
      <c r="BB245" s="23">
        <v>19</v>
      </c>
      <c r="BC245" s="23">
        <v>1</v>
      </c>
      <c r="BD245" s="23">
        <v>1</v>
      </c>
      <c r="BF245" s="9">
        <v>19</v>
      </c>
      <c r="BG245" s="9">
        <v>1</v>
      </c>
    </row>
    <row r="246" spans="1:59">
      <c r="A246" s="1" t="s">
        <v>66</v>
      </c>
      <c r="B246" t="s">
        <v>283</v>
      </c>
      <c r="C246" t="s">
        <v>22</v>
      </c>
      <c r="D246">
        <v>60</v>
      </c>
      <c r="E246" t="s">
        <v>317</v>
      </c>
      <c r="F246">
        <v>0</v>
      </c>
      <c r="G246" t="s">
        <v>322</v>
      </c>
      <c r="H246">
        <v>42</v>
      </c>
      <c r="I246">
        <v>3</v>
      </c>
      <c r="J246">
        <v>17</v>
      </c>
      <c r="K246">
        <v>52</v>
      </c>
      <c r="L246">
        <v>29</v>
      </c>
      <c r="M246" s="4">
        <f t="shared" si="23"/>
        <v>3.7447800925925927</v>
      </c>
      <c r="N246" t="s">
        <v>434</v>
      </c>
      <c r="O246" t="s">
        <v>434</v>
      </c>
      <c r="P246" t="s">
        <v>434</v>
      </c>
      <c r="Q246" t="s">
        <v>434</v>
      </c>
      <c r="R246" t="s">
        <v>434</v>
      </c>
      <c r="S246" t="s">
        <v>434</v>
      </c>
      <c r="T246" t="s">
        <v>434</v>
      </c>
      <c r="U246">
        <v>25</v>
      </c>
      <c r="V246">
        <v>7.1023275322190713</v>
      </c>
      <c r="W246">
        <v>4.4090623293939624</v>
      </c>
      <c r="X246" s="5">
        <v>20170713</v>
      </c>
      <c r="Y246">
        <v>2</v>
      </c>
      <c r="Z246">
        <v>9</v>
      </c>
      <c r="AA246">
        <v>27</v>
      </c>
      <c r="AC246">
        <v>29</v>
      </c>
      <c r="AD246" s="13">
        <v>13</v>
      </c>
      <c r="AE246" s="13">
        <v>0</v>
      </c>
      <c r="AG246" s="13">
        <v>0</v>
      </c>
      <c r="AI246" s="13">
        <v>91.1</v>
      </c>
      <c r="AL246" s="9">
        <v>13</v>
      </c>
      <c r="AM246" s="9">
        <v>0</v>
      </c>
      <c r="AO246" s="9">
        <v>0</v>
      </c>
      <c r="AQ246" s="9">
        <v>99.073999999999998</v>
      </c>
      <c r="AT246" s="45">
        <v>17</v>
      </c>
      <c r="AU246" s="45">
        <v>3</v>
      </c>
    </row>
    <row r="247" spans="1:59">
      <c r="A247" s="1" t="s">
        <v>66</v>
      </c>
      <c r="B247" t="s">
        <v>283</v>
      </c>
      <c r="C247" t="s">
        <v>22</v>
      </c>
      <c r="D247">
        <v>60</v>
      </c>
      <c r="E247" t="s">
        <v>317</v>
      </c>
      <c r="F247">
        <v>0</v>
      </c>
      <c r="G247" t="s">
        <v>322</v>
      </c>
      <c r="H247">
        <v>42</v>
      </c>
      <c r="I247">
        <v>3</v>
      </c>
      <c r="J247">
        <v>17</v>
      </c>
      <c r="K247">
        <v>52</v>
      </c>
      <c r="L247">
        <v>29</v>
      </c>
      <c r="M247" s="4">
        <f t="shared" si="23"/>
        <v>3.7447800925925927</v>
      </c>
      <c r="N247" t="s">
        <v>434</v>
      </c>
      <c r="O247" t="s">
        <v>434</v>
      </c>
      <c r="P247" t="s">
        <v>434</v>
      </c>
      <c r="Q247" t="s">
        <v>434</v>
      </c>
      <c r="R247" t="s">
        <v>434</v>
      </c>
      <c r="S247" t="s">
        <v>434</v>
      </c>
      <c r="T247" t="s">
        <v>434</v>
      </c>
      <c r="U247">
        <v>25</v>
      </c>
      <c r="V247">
        <v>7.1023275322190713</v>
      </c>
      <c r="W247">
        <v>4.4090623293939624</v>
      </c>
      <c r="X247" s="5">
        <v>20170713</v>
      </c>
      <c r="Y247">
        <v>2</v>
      </c>
      <c r="Z247">
        <v>9</v>
      </c>
      <c r="AA247">
        <v>27</v>
      </c>
      <c r="AC247">
        <v>29</v>
      </c>
      <c r="AD247" s="13">
        <v>17</v>
      </c>
      <c r="AE247" s="13">
        <v>5</v>
      </c>
      <c r="AG247" s="13">
        <v>56.896000000000001</v>
      </c>
      <c r="AI247" s="13">
        <v>98.498000000000005</v>
      </c>
      <c r="AL247" s="9">
        <v>17</v>
      </c>
      <c r="AM247" s="9">
        <v>3</v>
      </c>
      <c r="AO247" s="9">
        <v>27.725999999999999</v>
      </c>
      <c r="AQ247" s="9">
        <v>108.8</v>
      </c>
      <c r="AT247" s="45">
        <v>19</v>
      </c>
      <c r="AU247" s="45">
        <v>2</v>
      </c>
    </row>
    <row r="248" spans="1:59">
      <c r="A248" s="1" t="s">
        <v>66</v>
      </c>
      <c r="B248" t="s">
        <v>283</v>
      </c>
      <c r="C248" t="s">
        <v>22</v>
      </c>
      <c r="D248">
        <v>60</v>
      </c>
      <c r="E248" t="s">
        <v>317</v>
      </c>
      <c r="F248">
        <v>0</v>
      </c>
      <c r="G248" t="s">
        <v>322</v>
      </c>
      <c r="H248">
        <v>42</v>
      </c>
      <c r="I248">
        <v>3</v>
      </c>
      <c r="J248">
        <v>17</v>
      </c>
      <c r="K248">
        <v>52</v>
      </c>
      <c r="L248">
        <v>29</v>
      </c>
      <c r="M248" s="4">
        <f t="shared" si="23"/>
        <v>3.7447800925925927</v>
      </c>
      <c r="N248" t="s">
        <v>434</v>
      </c>
      <c r="O248" t="s">
        <v>434</v>
      </c>
      <c r="P248" t="s">
        <v>434</v>
      </c>
      <c r="Q248" t="s">
        <v>434</v>
      </c>
      <c r="R248" t="s">
        <v>434</v>
      </c>
      <c r="S248" t="s">
        <v>434</v>
      </c>
      <c r="T248" t="s">
        <v>434</v>
      </c>
      <c r="U248">
        <v>25</v>
      </c>
      <c r="V248">
        <v>7.1023275322190713</v>
      </c>
      <c r="W248">
        <v>4.4090623293939624</v>
      </c>
      <c r="X248" s="5">
        <v>20170713</v>
      </c>
      <c r="Y248">
        <v>2</v>
      </c>
      <c r="Z248">
        <v>9</v>
      </c>
      <c r="AA248">
        <v>27</v>
      </c>
      <c r="AC248">
        <v>29</v>
      </c>
      <c r="AD248" s="13">
        <v>21</v>
      </c>
      <c r="AE248" s="13">
        <v>4</v>
      </c>
      <c r="AG248" s="13">
        <v>37.972000000000001</v>
      </c>
      <c r="AI248" s="13">
        <v>97.335999999999999</v>
      </c>
      <c r="AL248" s="9">
        <v>21</v>
      </c>
      <c r="AM248" s="9">
        <v>2</v>
      </c>
      <c r="AO248" s="9">
        <v>10.547000000000001</v>
      </c>
      <c r="AQ248" s="9">
        <v>104.994</v>
      </c>
      <c r="AT248" s="45">
        <v>21</v>
      </c>
      <c r="AU248" s="45">
        <v>3</v>
      </c>
    </row>
    <row r="249" spans="1:59">
      <c r="A249" s="1" t="s">
        <v>66</v>
      </c>
      <c r="B249" t="s">
        <v>283</v>
      </c>
      <c r="C249" t="s">
        <v>22</v>
      </c>
      <c r="D249">
        <v>60</v>
      </c>
      <c r="E249" t="s">
        <v>317</v>
      </c>
      <c r="F249">
        <v>0</v>
      </c>
      <c r="G249" t="s">
        <v>322</v>
      </c>
      <c r="H249">
        <v>42</v>
      </c>
      <c r="I249">
        <v>3</v>
      </c>
      <c r="J249">
        <v>17</v>
      </c>
      <c r="K249">
        <v>52</v>
      </c>
      <c r="L249">
        <v>29</v>
      </c>
      <c r="M249" s="4">
        <f t="shared" si="23"/>
        <v>3.7447800925925927</v>
      </c>
      <c r="N249" t="s">
        <v>434</v>
      </c>
      <c r="O249" t="s">
        <v>434</v>
      </c>
      <c r="P249" t="s">
        <v>434</v>
      </c>
      <c r="Q249" t="s">
        <v>434</v>
      </c>
      <c r="R249" t="s">
        <v>434</v>
      </c>
      <c r="S249" t="s">
        <v>434</v>
      </c>
      <c r="T249" t="s">
        <v>434</v>
      </c>
      <c r="U249">
        <v>25</v>
      </c>
      <c r="V249">
        <v>7.1023275322190713</v>
      </c>
      <c r="W249">
        <v>4.4090623293939624</v>
      </c>
      <c r="X249" s="5">
        <v>20170713</v>
      </c>
      <c r="Y249">
        <v>2</v>
      </c>
      <c r="Z249">
        <v>9</v>
      </c>
      <c r="AA249">
        <v>27</v>
      </c>
      <c r="AC249">
        <v>29</v>
      </c>
      <c r="AD249" s="13">
        <v>25</v>
      </c>
      <c r="AE249" s="13">
        <v>1</v>
      </c>
      <c r="AG249" s="13">
        <v>6.3659999999999997</v>
      </c>
      <c r="AI249" s="13">
        <v>86.626000000000005</v>
      </c>
      <c r="AL249" s="9">
        <v>25</v>
      </c>
      <c r="AM249" s="9">
        <v>1</v>
      </c>
      <c r="AO249" s="9">
        <v>1.3680000000000001</v>
      </c>
      <c r="AQ249" s="9">
        <v>175.89699999999999</v>
      </c>
      <c r="AT249" s="45">
        <v>23</v>
      </c>
      <c r="AU249" s="45">
        <v>2</v>
      </c>
    </row>
    <row r="250" spans="1:59">
      <c r="A250" s="1" t="s">
        <v>66</v>
      </c>
      <c r="B250" t="s">
        <v>283</v>
      </c>
      <c r="C250" t="s">
        <v>22</v>
      </c>
      <c r="D250">
        <v>60</v>
      </c>
      <c r="E250" t="s">
        <v>317</v>
      </c>
      <c r="F250">
        <v>0</v>
      </c>
      <c r="G250" t="s">
        <v>322</v>
      </c>
      <c r="H250">
        <v>42</v>
      </c>
      <c r="I250">
        <v>3</v>
      </c>
      <c r="J250">
        <v>17</v>
      </c>
      <c r="K250">
        <v>52</v>
      </c>
      <c r="L250">
        <v>29</v>
      </c>
      <c r="M250" s="4">
        <f t="shared" si="23"/>
        <v>3.7447800925925927</v>
      </c>
      <c r="N250" t="s">
        <v>434</v>
      </c>
      <c r="O250" t="s">
        <v>434</v>
      </c>
      <c r="P250" t="s">
        <v>434</v>
      </c>
      <c r="Q250" t="s">
        <v>434</v>
      </c>
      <c r="R250" t="s">
        <v>434</v>
      </c>
      <c r="S250" t="s">
        <v>434</v>
      </c>
      <c r="T250" t="s">
        <v>434</v>
      </c>
      <c r="U250">
        <v>25</v>
      </c>
      <c r="V250">
        <v>7.1023275322190713</v>
      </c>
      <c r="W250">
        <v>4.4090623293939624</v>
      </c>
      <c r="X250" s="5">
        <v>20170713</v>
      </c>
      <c r="Y250">
        <v>2</v>
      </c>
      <c r="Z250">
        <v>9</v>
      </c>
      <c r="AA250">
        <v>27</v>
      </c>
      <c r="AC250">
        <v>29</v>
      </c>
    </row>
    <row r="251" spans="1:59">
      <c r="A251" t="s">
        <v>70</v>
      </c>
      <c r="B251" t="s">
        <v>283</v>
      </c>
      <c r="C251" t="s">
        <v>22</v>
      </c>
      <c r="D251">
        <v>60</v>
      </c>
      <c r="E251" t="s">
        <v>317</v>
      </c>
      <c r="F251">
        <v>0</v>
      </c>
      <c r="G251" t="s">
        <v>322</v>
      </c>
      <c r="H251">
        <v>42</v>
      </c>
      <c r="I251">
        <v>3</v>
      </c>
      <c r="J251">
        <v>17</v>
      </c>
      <c r="K251">
        <v>52</v>
      </c>
      <c r="L251">
        <v>29</v>
      </c>
      <c r="M251" s="4">
        <f t="shared" si="23"/>
        <v>3.7447800925925927</v>
      </c>
      <c r="N251" t="s">
        <v>434</v>
      </c>
      <c r="O251" t="s">
        <v>434</v>
      </c>
      <c r="P251" t="s">
        <v>434</v>
      </c>
      <c r="Q251" t="s">
        <v>434</v>
      </c>
      <c r="R251" t="s">
        <v>434</v>
      </c>
      <c r="S251" t="s">
        <v>434</v>
      </c>
      <c r="T251" t="s">
        <v>434</v>
      </c>
      <c r="U251">
        <v>25</v>
      </c>
      <c r="V251">
        <v>7.1023275322190713</v>
      </c>
      <c r="W251">
        <v>4.4090623293939624</v>
      </c>
      <c r="X251" s="5">
        <v>20170713</v>
      </c>
      <c r="Y251">
        <v>2</v>
      </c>
      <c r="Z251">
        <v>1</v>
      </c>
      <c r="AA251">
        <v>17</v>
      </c>
      <c r="AC251">
        <v>22</v>
      </c>
      <c r="AD251" s="13">
        <v>1</v>
      </c>
      <c r="AE251" s="13">
        <v>1</v>
      </c>
      <c r="AF251" s="13">
        <f>SUM(AE251:AE255)</f>
        <v>10</v>
      </c>
      <c r="AG251" s="13">
        <v>3.7389999999999999</v>
      </c>
      <c r="AH251" s="13">
        <f>AVERAGE(AG251:AG255)*((AA251-Z251)*Y251)</f>
        <v>770.32320000000004</v>
      </c>
      <c r="AI251" s="13">
        <v>51.948</v>
      </c>
      <c r="AJ251" s="13">
        <f>AVERAGE(AI251:AI255)*((AA251-Z251)*Y251)</f>
        <v>1935.1104</v>
      </c>
      <c r="AK251" s="13" t="s">
        <v>72</v>
      </c>
      <c r="AL251" s="9">
        <v>1</v>
      </c>
      <c r="AM251" s="9">
        <v>1</v>
      </c>
      <c r="AN251" s="9">
        <f>SUM(AM251:AM255)</f>
        <v>8</v>
      </c>
      <c r="AO251" s="9">
        <v>2.3109999999999999</v>
      </c>
      <c r="AP251" s="9">
        <f>AVERAGE(AO251:AO255)*(AA251-Z251)*Y251</f>
        <v>300.73599999999999</v>
      </c>
      <c r="AQ251" s="9">
        <v>131.708</v>
      </c>
      <c r="AR251" s="9">
        <f>AVERAGE(AQ251:AQ255)*(AA251-Z251)*Y251</f>
        <v>4422.3807999999999</v>
      </c>
      <c r="AS251" s="9" t="s">
        <v>68</v>
      </c>
      <c r="AU251" s="45">
        <v>0</v>
      </c>
      <c r="AV251" s="45">
        <v>0</v>
      </c>
      <c r="AW251" s="45" t="s">
        <v>385</v>
      </c>
      <c r="AY251" s="38">
        <v>0</v>
      </c>
      <c r="AZ251" s="38">
        <v>0</v>
      </c>
      <c r="BA251" s="38" t="s">
        <v>385</v>
      </c>
      <c r="BC251" s="23">
        <v>0</v>
      </c>
      <c r="BD251" s="23">
        <v>0</v>
      </c>
      <c r="BE251" s="23" t="s">
        <v>385</v>
      </c>
      <c r="BG251" s="9">
        <v>0</v>
      </c>
    </row>
    <row r="252" spans="1:59">
      <c r="A252" t="s">
        <v>70</v>
      </c>
      <c r="B252" t="s">
        <v>283</v>
      </c>
      <c r="C252" t="s">
        <v>22</v>
      </c>
      <c r="D252">
        <v>60</v>
      </c>
      <c r="E252" t="s">
        <v>317</v>
      </c>
      <c r="F252">
        <v>0</v>
      </c>
      <c r="G252" t="s">
        <v>322</v>
      </c>
      <c r="H252">
        <v>42</v>
      </c>
      <c r="I252">
        <v>3</v>
      </c>
      <c r="J252">
        <v>17</v>
      </c>
      <c r="K252">
        <v>52</v>
      </c>
      <c r="L252">
        <v>29</v>
      </c>
      <c r="M252" s="4">
        <f t="shared" si="23"/>
        <v>3.7447800925925927</v>
      </c>
      <c r="N252" t="s">
        <v>434</v>
      </c>
      <c r="O252" t="s">
        <v>434</v>
      </c>
      <c r="P252" t="s">
        <v>434</v>
      </c>
      <c r="Q252" t="s">
        <v>434</v>
      </c>
      <c r="R252" t="s">
        <v>434</v>
      </c>
      <c r="S252" t="s">
        <v>434</v>
      </c>
      <c r="T252" t="s">
        <v>434</v>
      </c>
      <c r="U252">
        <v>25</v>
      </c>
      <c r="V252">
        <v>7.1023275322190713</v>
      </c>
      <c r="W252">
        <v>4.4090623293939624</v>
      </c>
      <c r="X252" s="5">
        <v>20170713</v>
      </c>
      <c r="Y252">
        <v>2</v>
      </c>
      <c r="Z252">
        <v>1</v>
      </c>
      <c r="AA252">
        <v>17</v>
      </c>
      <c r="AC252">
        <v>22</v>
      </c>
      <c r="AD252" s="13">
        <v>5</v>
      </c>
      <c r="AE252" s="13">
        <v>2</v>
      </c>
      <c r="AG252" s="13">
        <v>27.245000000000001</v>
      </c>
      <c r="AI252" s="13">
        <v>55.408000000000001</v>
      </c>
      <c r="AL252" s="9">
        <v>5</v>
      </c>
      <c r="AM252" s="9">
        <v>2</v>
      </c>
      <c r="AO252" s="9">
        <v>11.047000000000001</v>
      </c>
      <c r="AQ252" s="9">
        <v>137.124</v>
      </c>
      <c r="AS252" s="9" t="s">
        <v>69</v>
      </c>
    </row>
    <row r="253" spans="1:59">
      <c r="A253" t="s">
        <v>70</v>
      </c>
      <c r="B253" t="s">
        <v>283</v>
      </c>
      <c r="C253" t="s">
        <v>22</v>
      </c>
      <c r="D253">
        <v>60</v>
      </c>
      <c r="E253" t="s">
        <v>317</v>
      </c>
      <c r="F253">
        <v>0</v>
      </c>
      <c r="G253" t="s">
        <v>322</v>
      </c>
      <c r="H253">
        <v>42</v>
      </c>
      <c r="I253">
        <v>3</v>
      </c>
      <c r="J253">
        <v>17</v>
      </c>
      <c r="K253">
        <v>52</v>
      </c>
      <c r="L253">
        <v>29</v>
      </c>
      <c r="M253" s="4">
        <f t="shared" si="23"/>
        <v>3.7447800925925927</v>
      </c>
      <c r="N253" t="s">
        <v>434</v>
      </c>
      <c r="O253" t="s">
        <v>434</v>
      </c>
      <c r="P253" t="s">
        <v>434</v>
      </c>
      <c r="Q253" t="s">
        <v>434</v>
      </c>
      <c r="R253" t="s">
        <v>434</v>
      </c>
      <c r="S253" t="s">
        <v>434</v>
      </c>
      <c r="T253" t="s">
        <v>434</v>
      </c>
      <c r="U253">
        <v>25</v>
      </c>
      <c r="V253">
        <v>7.1023275322190713</v>
      </c>
      <c r="W253">
        <v>4.4090623293939624</v>
      </c>
      <c r="X253" s="5">
        <v>20170713</v>
      </c>
      <c r="Y253">
        <v>2</v>
      </c>
      <c r="Z253">
        <v>1</v>
      </c>
      <c r="AA253">
        <v>17</v>
      </c>
      <c r="AC253">
        <v>22</v>
      </c>
      <c r="AD253" s="13">
        <v>9</v>
      </c>
      <c r="AE253" s="13">
        <v>4</v>
      </c>
      <c r="AG253" s="13">
        <v>53.264000000000003</v>
      </c>
      <c r="AI253" s="13">
        <v>75.706999999999994</v>
      </c>
      <c r="AL253" s="9">
        <v>9</v>
      </c>
      <c r="AM253" s="9">
        <v>2</v>
      </c>
      <c r="AO253" s="9">
        <v>14.217000000000001</v>
      </c>
      <c r="AQ253" s="9">
        <v>163.328</v>
      </c>
      <c r="AS253" s="9" t="s">
        <v>71</v>
      </c>
    </row>
    <row r="254" spans="1:59">
      <c r="A254" t="s">
        <v>70</v>
      </c>
      <c r="B254" t="s">
        <v>283</v>
      </c>
      <c r="C254" t="s">
        <v>22</v>
      </c>
      <c r="D254">
        <v>60</v>
      </c>
      <c r="E254" t="s">
        <v>317</v>
      </c>
      <c r="F254">
        <v>0</v>
      </c>
      <c r="G254" t="s">
        <v>322</v>
      </c>
      <c r="H254">
        <v>42</v>
      </c>
      <c r="I254">
        <v>3</v>
      </c>
      <c r="J254">
        <v>17</v>
      </c>
      <c r="K254">
        <v>52</v>
      </c>
      <c r="L254">
        <v>29</v>
      </c>
      <c r="M254" s="4">
        <f t="shared" si="23"/>
        <v>3.7447800925925927</v>
      </c>
      <c r="N254" t="s">
        <v>434</v>
      </c>
      <c r="O254" t="s">
        <v>434</v>
      </c>
      <c r="P254" t="s">
        <v>434</v>
      </c>
      <c r="Q254" t="s">
        <v>434</v>
      </c>
      <c r="R254" t="s">
        <v>434</v>
      </c>
      <c r="S254" t="s">
        <v>434</v>
      </c>
      <c r="T254" t="s">
        <v>434</v>
      </c>
      <c r="U254">
        <v>25</v>
      </c>
      <c r="V254">
        <v>7.1023275322190713</v>
      </c>
      <c r="W254">
        <v>4.4090623293939624</v>
      </c>
      <c r="X254" s="5">
        <v>20170713</v>
      </c>
      <c r="Y254">
        <v>2</v>
      </c>
      <c r="Z254">
        <v>1</v>
      </c>
      <c r="AA254">
        <v>17</v>
      </c>
      <c r="AC254">
        <v>22</v>
      </c>
      <c r="AD254" s="13">
        <v>13</v>
      </c>
      <c r="AE254" s="13">
        <v>2</v>
      </c>
      <c r="AG254" s="13">
        <v>33.027000000000001</v>
      </c>
      <c r="AI254" s="13">
        <v>70.754000000000005</v>
      </c>
      <c r="AL254" s="9">
        <v>13</v>
      </c>
      <c r="AM254" s="9">
        <v>2</v>
      </c>
      <c r="AO254" s="9">
        <v>17.423999999999999</v>
      </c>
      <c r="AQ254" s="9">
        <v>140.41999999999999</v>
      </c>
    </row>
    <row r="255" spans="1:59">
      <c r="A255" t="s">
        <v>70</v>
      </c>
      <c r="B255" t="s">
        <v>283</v>
      </c>
      <c r="C255" t="s">
        <v>22</v>
      </c>
      <c r="D255">
        <v>60</v>
      </c>
      <c r="E255" t="s">
        <v>317</v>
      </c>
      <c r="F255">
        <v>0</v>
      </c>
      <c r="G255" t="s">
        <v>322</v>
      </c>
      <c r="H255">
        <v>42</v>
      </c>
      <c r="I255">
        <v>3</v>
      </c>
      <c r="J255">
        <v>17</v>
      </c>
      <c r="K255">
        <v>52</v>
      </c>
      <c r="L255">
        <v>29</v>
      </c>
      <c r="M255" s="4">
        <f t="shared" si="23"/>
        <v>3.7447800925925927</v>
      </c>
      <c r="N255" t="s">
        <v>434</v>
      </c>
      <c r="O255" t="s">
        <v>434</v>
      </c>
      <c r="P255" t="s">
        <v>434</v>
      </c>
      <c r="Q255" t="s">
        <v>434</v>
      </c>
      <c r="R255" t="s">
        <v>434</v>
      </c>
      <c r="S255" t="s">
        <v>434</v>
      </c>
      <c r="T255" t="s">
        <v>434</v>
      </c>
      <c r="U255">
        <v>25</v>
      </c>
      <c r="V255">
        <v>7.1023275322190713</v>
      </c>
      <c r="W255">
        <v>4.4090623293939624</v>
      </c>
      <c r="X255" s="5">
        <v>20170713</v>
      </c>
      <c r="Y255">
        <v>2</v>
      </c>
      <c r="Z255">
        <v>1</v>
      </c>
      <c r="AA255">
        <v>17</v>
      </c>
      <c r="AC255">
        <v>22</v>
      </c>
      <c r="AD255" s="13">
        <v>17</v>
      </c>
      <c r="AE255" s="13">
        <v>1</v>
      </c>
      <c r="AG255" s="13">
        <v>3.0880000000000001</v>
      </c>
      <c r="AI255" s="13">
        <v>48.543999999999997</v>
      </c>
      <c r="AL255" s="9">
        <v>17</v>
      </c>
      <c r="AM255" s="9">
        <v>1</v>
      </c>
      <c r="AO255" s="9">
        <v>1.9910000000000001</v>
      </c>
      <c r="AQ255" s="9">
        <v>118.417</v>
      </c>
    </row>
    <row r="256" spans="1:59">
      <c r="A256" t="s">
        <v>73</v>
      </c>
      <c r="B256" t="s">
        <v>283</v>
      </c>
      <c r="C256" t="s">
        <v>22</v>
      </c>
      <c r="D256">
        <v>60</v>
      </c>
      <c r="E256" t="s">
        <v>317</v>
      </c>
      <c r="F256">
        <v>0</v>
      </c>
      <c r="G256" t="s">
        <v>322</v>
      </c>
      <c r="H256">
        <v>42</v>
      </c>
      <c r="I256">
        <v>3</v>
      </c>
      <c r="J256">
        <v>17</v>
      </c>
      <c r="K256">
        <v>52</v>
      </c>
      <c r="L256">
        <v>29</v>
      </c>
      <c r="M256" s="4">
        <f t="shared" si="23"/>
        <v>3.7447800925925927</v>
      </c>
      <c r="N256" t="s">
        <v>434</v>
      </c>
      <c r="O256" t="s">
        <v>434</v>
      </c>
      <c r="P256" t="s">
        <v>434</v>
      </c>
      <c r="Q256" t="s">
        <v>434</v>
      </c>
      <c r="R256" t="s">
        <v>434</v>
      </c>
      <c r="S256" t="s">
        <v>434</v>
      </c>
      <c r="T256" t="s">
        <v>434</v>
      </c>
      <c r="U256">
        <v>25</v>
      </c>
      <c r="V256">
        <v>7.1023275322190713</v>
      </c>
      <c r="W256">
        <v>4.4090623293939624</v>
      </c>
      <c r="X256" s="5">
        <v>20170713</v>
      </c>
      <c r="Y256">
        <v>2</v>
      </c>
      <c r="Z256">
        <v>8</v>
      </c>
      <c r="AA256">
        <v>21</v>
      </c>
      <c r="AC256">
        <v>23</v>
      </c>
      <c r="AD256" s="13">
        <v>8</v>
      </c>
      <c r="AE256" s="13">
        <v>5</v>
      </c>
      <c r="AF256" s="13">
        <f>SUM(AE256:AE259)</f>
        <v>67</v>
      </c>
      <c r="AG256" s="13">
        <v>77.906000000000006</v>
      </c>
      <c r="AH256" s="13">
        <f>AVERAGE(AG256:AG260)*((AA256-Z256)*Y256)</f>
        <v>2949.6025</v>
      </c>
      <c r="AI256" s="13">
        <v>93.486999999999995</v>
      </c>
      <c r="AJ256" s="13">
        <f>AVERAGE(AI256:AI260)*((AA256-Z256)*Y256)</f>
        <v>3282.2139999999999</v>
      </c>
      <c r="AK256" s="13" t="s">
        <v>74</v>
      </c>
      <c r="AL256" s="9">
        <v>8</v>
      </c>
      <c r="AM256" s="9">
        <v>4</v>
      </c>
      <c r="AN256" s="9">
        <f>SUM(AM256:AM259)</f>
        <v>35</v>
      </c>
      <c r="AO256" s="9">
        <v>39.055999999999997</v>
      </c>
      <c r="AP256" s="9">
        <f>AVERAGE(AO256:AO259)*(AA256-Z256)*Y256</f>
        <v>1201.0504999999998</v>
      </c>
      <c r="AQ256" s="9">
        <v>77.366</v>
      </c>
      <c r="AR256" s="9">
        <f>AVERAGE(AQ256:AQ259)*(AA256-Z256)*Y256</f>
        <v>1930.357</v>
      </c>
      <c r="AU256" s="45">
        <v>0</v>
      </c>
      <c r="AV256" s="45">
        <v>0</v>
      </c>
      <c r="AW256" s="45" t="s">
        <v>385</v>
      </c>
      <c r="AY256" s="38">
        <v>0</v>
      </c>
      <c r="AZ256" s="38">
        <v>0</v>
      </c>
      <c r="BA256" s="38" t="s">
        <v>385</v>
      </c>
      <c r="BC256" s="23">
        <v>0</v>
      </c>
      <c r="BD256" s="23">
        <v>0</v>
      </c>
      <c r="BE256" s="23" t="s">
        <v>385</v>
      </c>
      <c r="BG256" s="9">
        <v>0</v>
      </c>
    </row>
    <row r="257" spans="1:59">
      <c r="A257" t="s">
        <v>73</v>
      </c>
      <c r="B257" t="s">
        <v>283</v>
      </c>
      <c r="C257" t="s">
        <v>22</v>
      </c>
      <c r="D257">
        <v>60</v>
      </c>
      <c r="E257" t="s">
        <v>317</v>
      </c>
      <c r="F257">
        <v>0</v>
      </c>
      <c r="G257" t="s">
        <v>322</v>
      </c>
      <c r="H257">
        <v>42</v>
      </c>
      <c r="I257">
        <v>3</v>
      </c>
      <c r="J257">
        <v>17</v>
      </c>
      <c r="K257">
        <v>52</v>
      </c>
      <c r="L257">
        <v>29</v>
      </c>
      <c r="M257" s="4">
        <f t="shared" si="23"/>
        <v>3.7447800925925927</v>
      </c>
      <c r="N257" t="s">
        <v>434</v>
      </c>
      <c r="O257" t="s">
        <v>434</v>
      </c>
      <c r="P257" t="s">
        <v>434</v>
      </c>
      <c r="Q257" t="s">
        <v>434</v>
      </c>
      <c r="R257" t="s">
        <v>434</v>
      </c>
      <c r="S257" t="s">
        <v>434</v>
      </c>
      <c r="T257" t="s">
        <v>434</v>
      </c>
      <c r="U257">
        <v>25</v>
      </c>
      <c r="V257">
        <v>7.1023275322190713</v>
      </c>
      <c r="W257">
        <v>4.4090623293939624</v>
      </c>
      <c r="X257" s="5">
        <v>20170713</v>
      </c>
      <c r="Y257">
        <v>2</v>
      </c>
      <c r="Z257">
        <v>8</v>
      </c>
      <c r="AA257">
        <v>21</v>
      </c>
      <c r="AC257">
        <v>23</v>
      </c>
      <c r="AD257" s="13">
        <v>12</v>
      </c>
      <c r="AE257" s="13">
        <v>11</v>
      </c>
      <c r="AG257" s="13">
        <v>121.42700000000001</v>
      </c>
      <c r="AI257" s="13">
        <v>122.836</v>
      </c>
      <c r="AL257" s="9">
        <v>12</v>
      </c>
      <c r="AM257" s="9">
        <v>2</v>
      </c>
      <c r="AO257" s="9">
        <v>26.518000000000001</v>
      </c>
      <c r="AQ257" s="9">
        <v>82.462000000000003</v>
      </c>
    </row>
    <row r="258" spans="1:59">
      <c r="A258" t="s">
        <v>73</v>
      </c>
      <c r="B258" t="s">
        <v>283</v>
      </c>
      <c r="C258" t="s">
        <v>22</v>
      </c>
      <c r="D258">
        <v>60</v>
      </c>
      <c r="E258" t="s">
        <v>317</v>
      </c>
      <c r="F258">
        <v>0</v>
      </c>
      <c r="G258" t="s">
        <v>322</v>
      </c>
      <c r="H258">
        <v>42</v>
      </c>
      <c r="I258">
        <v>3</v>
      </c>
      <c r="J258">
        <v>17</v>
      </c>
      <c r="K258">
        <v>52</v>
      </c>
      <c r="L258">
        <v>29</v>
      </c>
      <c r="M258" s="4">
        <f t="shared" si="23"/>
        <v>3.7447800925925927</v>
      </c>
      <c r="N258" t="s">
        <v>434</v>
      </c>
      <c r="O258" t="s">
        <v>434</v>
      </c>
      <c r="P258" t="s">
        <v>434</v>
      </c>
      <c r="Q258" t="s">
        <v>434</v>
      </c>
      <c r="R258" t="s">
        <v>434</v>
      </c>
      <c r="S258" t="s">
        <v>434</v>
      </c>
      <c r="T258" t="s">
        <v>434</v>
      </c>
      <c r="U258">
        <v>25</v>
      </c>
      <c r="V258">
        <v>7.1023275322190713</v>
      </c>
      <c r="W258">
        <v>4.4090623293939624</v>
      </c>
      <c r="X258" s="5">
        <v>20170713</v>
      </c>
      <c r="Y258">
        <v>2</v>
      </c>
      <c r="Z258">
        <v>8</v>
      </c>
      <c r="AA258">
        <v>21</v>
      </c>
      <c r="AC258">
        <v>23</v>
      </c>
      <c r="AD258" s="13">
        <v>16</v>
      </c>
      <c r="AE258" s="13">
        <v>34</v>
      </c>
      <c r="AG258" s="13">
        <v>155.46899999999999</v>
      </c>
      <c r="AI258" s="13">
        <v>156.71600000000001</v>
      </c>
      <c r="AL258" s="9">
        <v>16</v>
      </c>
      <c r="AM258" s="9">
        <v>21</v>
      </c>
      <c r="AO258" s="9">
        <v>83.715999999999994</v>
      </c>
      <c r="AQ258" s="9">
        <v>101.663</v>
      </c>
    </row>
    <row r="259" spans="1:59">
      <c r="A259" t="s">
        <v>73</v>
      </c>
      <c r="B259" t="s">
        <v>283</v>
      </c>
      <c r="C259" t="s">
        <v>22</v>
      </c>
      <c r="D259">
        <v>60</v>
      </c>
      <c r="E259" t="s">
        <v>317</v>
      </c>
      <c r="F259">
        <v>0</v>
      </c>
      <c r="G259" t="s">
        <v>322</v>
      </c>
      <c r="H259">
        <v>42</v>
      </c>
      <c r="I259">
        <v>3</v>
      </c>
      <c r="J259">
        <v>17</v>
      </c>
      <c r="K259">
        <v>52</v>
      </c>
      <c r="L259">
        <v>29</v>
      </c>
      <c r="M259" s="4">
        <f t="shared" si="23"/>
        <v>3.7447800925925927</v>
      </c>
      <c r="N259" t="s">
        <v>434</v>
      </c>
      <c r="O259" t="s">
        <v>434</v>
      </c>
      <c r="P259" t="s">
        <v>434</v>
      </c>
      <c r="Q259" t="s">
        <v>434</v>
      </c>
      <c r="R259" t="s">
        <v>434</v>
      </c>
      <c r="S259" t="s">
        <v>434</v>
      </c>
      <c r="T259" t="s">
        <v>434</v>
      </c>
      <c r="U259">
        <v>25</v>
      </c>
      <c r="V259">
        <v>7.1023275322190713</v>
      </c>
      <c r="W259">
        <v>4.4090623293939624</v>
      </c>
      <c r="X259" s="5">
        <v>20170713</v>
      </c>
      <c r="Y259">
        <v>2</v>
      </c>
      <c r="Z259">
        <v>8</v>
      </c>
      <c r="AA259">
        <v>21</v>
      </c>
      <c r="AC259">
        <v>23</v>
      </c>
      <c r="AD259" s="13">
        <v>20</v>
      </c>
      <c r="AE259" s="13">
        <v>17</v>
      </c>
      <c r="AG259" s="13">
        <v>98.983000000000004</v>
      </c>
      <c r="AI259" s="13">
        <v>131.917</v>
      </c>
      <c r="AL259" s="9">
        <v>20</v>
      </c>
      <c r="AM259" s="9">
        <v>8</v>
      </c>
      <c r="AO259" s="9">
        <v>35.487000000000002</v>
      </c>
      <c r="AQ259" s="9">
        <v>35.487000000000002</v>
      </c>
      <c r="AS259" s="9" t="s">
        <v>42</v>
      </c>
    </row>
    <row r="260" spans="1:59">
      <c r="A260" t="s">
        <v>73</v>
      </c>
      <c r="B260" t="s">
        <v>283</v>
      </c>
      <c r="C260" t="s">
        <v>22</v>
      </c>
      <c r="D260">
        <v>60</v>
      </c>
      <c r="E260" t="s">
        <v>317</v>
      </c>
      <c r="F260">
        <v>0</v>
      </c>
      <c r="G260" t="s">
        <v>322</v>
      </c>
      <c r="H260">
        <v>42</v>
      </c>
      <c r="I260">
        <v>3</v>
      </c>
      <c r="J260">
        <v>17</v>
      </c>
      <c r="K260">
        <v>52</v>
      </c>
      <c r="L260">
        <v>29</v>
      </c>
      <c r="M260" s="4">
        <f t="shared" si="23"/>
        <v>3.7447800925925927</v>
      </c>
      <c r="N260" t="s">
        <v>434</v>
      </c>
      <c r="O260" t="s">
        <v>434</v>
      </c>
      <c r="P260" t="s">
        <v>434</v>
      </c>
      <c r="Q260" t="s">
        <v>434</v>
      </c>
      <c r="R260" t="s">
        <v>434</v>
      </c>
      <c r="S260" t="s">
        <v>434</v>
      </c>
      <c r="T260" t="s">
        <v>434</v>
      </c>
      <c r="U260">
        <v>25</v>
      </c>
      <c r="V260">
        <v>7.1023275322190713</v>
      </c>
      <c r="W260">
        <v>4.4090623293939624</v>
      </c>
      <c r="X260" s="5">
        <v>20170713</v>
      </c>
      <c r="Y260">
        <v>2</v>
      </c>
      <c r="Z260">
        <v>8</v>
      </c>
      <c r="AA260">
        <v>21</v>
      </c>
      <c r="AC260">
        <v>23</v>
      </c>
    </row>
    <row r="261" spans="1:59">
      <c r="A261" t="s">
        <v>75</v>
      </c>
      <c r="B261" t="s">
        <v>283</v>
      </c>
      <c r="C261" t="s">
        <v>22</v>
      </c>
      <c r="D261">
        <v>60</v>
      </c>
      <c r="E261" t="s">
        <v>317</v>
      </c>
      <c r="F261">
        <v>0</v>
      </c>
      <c r="G261" t="s">
        <v>322</v>
      </c>
      <c r="H261">
        <v>42</v>
      </c>
      <c r="I261">
        <v>3</v>
      </c>
      <c r="J261">
        <v>17</v>
      </c>
      <c r="K261">
        <v>52</v>
      </c>
      <c r="L261">
        <v>29</v>
      </c>
      <c r="M261" s="4">
        <f t="shared" si="23"/>
        <v>3.7447800925925927</v>
      </c>
      <c r="N261" t="s">
        <v>434</v>
      </c>
      <c r="O261" t="s">
        <v>434</v>
      </c>
      <c r="P261" t="s">
        <v>434</v>
      </c>
      <c r="Q261" t="s">
        <v>434</v>
      </c>
      <c r="R261" t="s">
        <v>434</v>
      </c>
      <c r="S261" t="s">
        <v>434</v>
      </c>
      <c r="T261" t="s">
        <v>434</v>
      </c>
      <c r="U261">
        <v>25</v>
      </c>
      <c r="V261">
        <v>7.1023275322190713</v>
      </c>
      <c r="W261">
        <v>4.4090623293939624</v>
      </c>
      <c r="X261" s="5">
        <v>20170713</v>
      </c>
      <c r="Y261">
        <v>2</v>
      </c>
      <c r="Z261">
        <v>14</v>
      </c>
      <c r="AA261">
        <v>80</v>
      </c>
      <c r="AC261">
        <v>82</v>
      </c>
      <c r="AD261" s="13">
        <v>14</v>
      </c>
      <c r="AE261" s="13">
        <v>2</v>
      </c>
      <c r="AF261" s="13">
        <f>SUM(AE261:AE277)</f>
        <v>38</v>
      </c>
      <c r="AG261" s="13">
        <v>27.01</v>
      </c>
      <c r="AH261" s="13">
        <f>AVERAGE(AG261:AG278)*((AA261-Z261)*Y261)</f>
        <v>3369.967764705882</v>
      </c>
      <c r="AI261" s="13">
        <v>111.913</v>
      </c>
      <c r="AJ261" s="13">
        <f>AVERAGE(AI261:AI278)*((AA261-Z261)*Y261)</f>
        <v>12393.658588235296</v>
      </c>
      <c r="AK261" s="13" t="s">
        <v>76</v>
      </c>
      <c r="AL261" s="9">
        <v>14</v>
      </c>
      <c r="AM261" s="9">
        <v>2</v>
      </c>
      <c r="AN261" s="9">
        <f>SUM(AM261:AM277)</f>
        <v>25</v>
      </c>
      <c r="AO261" s="9">
        <v>7.633</v>
      </c>
      <c r="AP261" s="9">
        <f>AVERAGE(AO261:AO276)*(AA261-Z261)*Y261</f>
        <v>1318.1685</v>
      </c>
      <c r="AQ261" s="9">
        <v>68.863</v>
      </c>
      <c r="AR261" s="9">
        <f>AVERAGE(AQ261:AQ277)*(AA261-Z261)*Y261</f>
        <v>11386.591764705881</v>
      </c>
      <c r="AU261" s="45">
        <v>0</v>
      </c>
      <c r="AV261" s="45">
        <v>0</v>
      </c>
      <c r="AW261" s="45" t="s">
        <v>385</v>
      </c>
      <c r="AY261" s="38">
        <v>0</v>
      </c>
      <c r="AZ261" s="38">
        <v>0</v>
      </c>
      <c r="BA261" s="38" t="s">
        <v>385</v>
      </c>
      <c r="BC261" s="23">
        <v>0</v>
      </c>
      <c r="BD261" s="23">
        <v>0</v>
      </c>
      <c r="BE261" s="23" t="s">
        <v>385</v>
      </c>
      <c r="BG261" s="9">
        <v>0</v>
      </c>
    </row>
    <row r="262" spans="1:59">
      <c r="A262" t="s">
        <v>75</v>
      </c>
      <c r="B262" t="s">
        <v>283</v>
      </c>
      <c r="C262" t="s">
        <v>22</v>
      </c>
      <c r="D262">
        <v>60</v>
      </c>
      <c r="E262" t="s">
        <v>317</v>
      </c>
      <c r="F262">
        <v>0</v>
      </c>
      <c r="G262" t="s">
        <v>322</v>
      </c>
      <c r="H262">
        <v>42</v>
      </c>
      <c r="I262">
        <v>3</v>
      </c>
      <c r="J262">
        <v>17</v>
      </c>
      <c r="K262">
        <v>52</v>
      </c>
      <c r="L262">
        <v>29</v>
      </c>
      <c r="M262" s="4">
        <f t="shared" ref="M262:M278" si="24">I262+J262/24+K262/(24*60)+L262/(24*60*60)</f>
        <v>3.7447800925925927</v>
      </c>
      <c r="N262" t="s">
        <v>434</v>
      </c>
      <c r="O262" t="s">
        <v>434</v>
      </c>
      <c r="P262" t="s">
        <v>434</v>
      </c>
      <c r="Q262" t="s">
        <v>434</v>
      </c>
      <c r="R262" t="s">
        <v>434</v>
      </c>
      <c r="S262" t="s">
        <v>434</v>
      </c>
      <c r="T262" t="s">
        <v>434</v>
      </c>
      <c r="U262">
        <v>25</v>
      </c>
      <c r="V262">
        <v>7.1023275322190713</v>
      </c>
      <c r="W262">
        <v>4.4090623293939624</v>
      </c>
      <c r="X262" s="5">
        <v>20170713</v>
      </c>
      <c r="Y262">
        <v>2</v>
      </c>
      <c r="Z262">
        <v>14</v>
      </c>
      <c r="AA262">
        <v>80</v>
      </c>
      <c r="AC262">
        <v>82</v>
      </c>
      <c r="AD262" s="13">
        <v>18</v>
      </c>
      <c r="AE262" s="13">
        <v>4</v>
      </c>
      <c r="AG262" s="13">
        <v>25.899000000000001</v>
      </c>
      <c r="AI262" s="13">
        <v>120.036</v>
      </c>
      <c r="AL262" s="9">
        <v>18</v>
      </c>
      <c r="AM262" s="9">
        <v>1</v>
      </c>
      <c r="AO262" s="9">
        <v>1.0489999999999999</v>
      </c>
      <c r="AQ262" s="9">
        <v>49.457999999999998</v>
      </c>
    </row>
    <row r="263" spans="1:59">
      <c r="A263" t="s">
        <v>75</v>
      </c>
      <c r="B263" t="s">
        <v>283</v>
      </c>
      <c r="C263" t="s">
        <v>22</v>
      </c>
      <c r="D263">
        <v>60</v>
      </c>
      <c r="E263" t="s">
        <v>317</v>
      </c>
      <c r="F263">
        <v>0</v>
      </c>
      <c r="G263" t="s">
        <v>322</v>
      </c>
      <c r="H263">
        <v>42</v>
      </c>
      <c r="I263">
        <v>3</v>
      </c>
      <c r="J263">
        <v>17</v>
      </c>
      <c r="K263">
        <v>52</v>
      </c>
      <c r="L263">
        <v>29</v>
      </c>
      <c r="M263" s="4">
        <f t="shared" si="24"/>
        <v>3.7447800925925927</v>
      </c>
      <c r="N263" t="s">
        <v>434</v>
      </c>
      <c r="O263" t="s">
        <v>434</v>
      </c>
      <c r="P263" t="s">
        <v>434</v>
      </c>
      <c r="Q263" t="s">
        <v>434</v>
      </c>
      <c r="R263" t="s">
        <v>434</v>
      </c>
      <c r="S263" t="s">
        <v>434</v>
      </c>
      <c r="T263" t="s">
        <v>434</v>
      </c>
      <c r="U263">
        <v>25</v>
      </c>
      <c r="V263">
        <v>7.1023275322190713</v>
      </c>
      <c r="W263">
        <v>4.4090623293939624</v>
      </c>
      <c r="X263" s="5">
        <v>20170713</v>
      </c>
      <c r="Y263">
        <v>2</v>
      </c>
      <c r="Z263">
        <v>14</v>
      </c>
      <c r="AA263">
        <v>80</v>
      </c>
      <c r="AC263">
        <v>82</v>
      </c>
      <c r="AD263" s="13">
        <v>22</v>
      </c>
      <c r="AE263" s="13">
        <v>3</v>
      </c>
      <c r="AG263" s="13">
        <v>23.050999999999998</v>
      </c>
      <c r="AI263" s="13">
        <v>120.006</v>
      </c>
      <c r="AL263" s="9">
        <v>22</v>
      </c>
      <c r="AM263" s="9">
        <v>3</v>
      </c>
      <c r="AO263" s="9">
        <v>9.0579999999999998</v>
      </c>
      <c r="AQ263" s="9">
        <v>81.454999999999998</v>
      </c>
    </row>
    <row r="264" spans="1:59">
      <c r="A264" t="s">
        <v>75</v>
      </c>
      <c r="B264" t="s">
        <v>283</v>
      </c>
      <c r="C264" t="s">
        <v>22</v>
      </c>
      <c r="D264">
        <v>60</v>
      </c>
      <c r="E264" t="s">
        <v>317</v>
      </c>
      <c r="F264">
        <v>0</v>
      </c>
      <c r="G264" t="s">
        <v>322</v>
      </c>
      <c r="H264">
        <v>42</v>
      </c>
      <c r="I264">
        <v>3</v>
      </c>
      <c r="J264">
        <v>17</v>
      </c>
      <c r="K264">
        <v>52</v>
      </c>
      <c r="L264">
        <v>29</v>
      </c>
      <c r="M264" s="4">
        <f t="shared" si="24"/>
        <v>3.7447800925925927</v>
      </c>
      <c r="N264" t="s">
        <v>434</v>
      </c>
      <c r="O264" t="s">
        <v>434</v>
      </c>
      <c r="P264" t="s">
        <v>434</v>
      </c>
      <c r="Q264" t="s">
        <v>434</v>
      </c>
      <c r="R264" t="s">
        <v>434</v>
      </c>
      <c r="S264" t="s">
        <v>434</v>
      </c>
      <c r="T264" t="s">
        <v>434</v>
      </c>
      <c r="U264">
        <v>25</v>
      </c>
      <c r="V264">
        <v>7.1023275322190713</v>
      </c>
      <c r="W264">
        <v>4.4090623293939624</v>
      </c>
      <c r="X264" s="5">
        <v>20170713</v>
      </c>
      <c r="Y264">
        <v>2</v>
      </c>
      <c r="Z264">
        <v>14</v>
      </c>
      <c r="AA264">
        <v>80</v>
      </c>
      <c r="AC264">
        <v>82</v>
      </c>
      <c r="AD264" s="13">
        <v>26</v>
      </c>
      <c r="AE264" s="13">
        <v>3</v>
      </c>
      <c r="AG264" s="13">
        <v>70.069000000000003</v>
      </c>
      <c r="AI264" s="13">
        <v>109.482</v>
      </c>
      <c r="AL264" s="9">
        <v>26</v>
      </c>
      <c r="AM264" s="9">
        <v>3</v>
      </c>
      <c r="AO264" s="9">
        <v>40.445</v>
      </c>
      <c r="AQ264" s="9">
        <v>79.94</v>
      </c>
      <c r="AS264" s="9" t="s">
        <v>77</v>
      </c>
    </row>
    <row r="265" spans="1:59">
      <c r="A265" t="s">
        <v>75</v>
      </c>
      <c r="B265" t="s">
        <v>283</v>
      </c>
      <c r="C265" t="s">
        <v>22</v>
      </c>
      <c r="D265">
        <v>60</v>
      </c>
      <c r="E265" t="s">
        <v>317</v>
      </c>
      <c r="F265">
        <v>0</v>
      </c>
      <c r="G265" t="s">
        <v>322</v>
      </c>
      <c r="H265">
        <v>42</v>
      </c>
      <c r="I265">
        <v>3</v>
      </c>
      <c r="J265">
        <v>17</v>
      </c>
      <c r="K265">
        <v>52</v>
      </c>
      <c r="L265">
        <v>29</v>
      </c>
      <c r="M265" s="4">
        <f t="shared" si="24"/>
        <v>3.7447800925925927</v>
      </c>
      <c r="N265" t="s">
        <v>434</v>
      </c>
      <c r="O265" t="s">
        <v>434</v>
      </c>
      <c r="P265" t="s">
        <v>434</v>
      </c>
      <c r="Q265" t="s">
        <v>434</v>
      </c>
      <c r="R265" t="s">
        <v>434</v>
      </c>
      <c r="S265" t="s">
        <v>434</v>
      </c>
      <c r="T265" t="s">
        <v>434</v>
      </c>
      <c r="U265">
        <v>25</v>
      </c>
      <c r="V265">
        <v>7.1023275322190713</v>
      </c>
      <c r="W265">
        <v>4.4090623293939624</v>
      </c>
      <c r="X265" s="5">
        <v>20170713</v>
      </c>
      <c r="Y265">
        <v>2</v>
      </c>
      <c r="Z265">
        <v>14</v>
      </c>
      <c r="AA265">
        <v>80</v>
      </c>
      <c r="AC265">
        <v>82</v>
      </c>
      <c r="AD265" s="13">
        <v>30</v>
      </c>
      <c r="AE265" s="13">
        <v>2</v>
      </c>
      <c r="AG265" s="13">
        <v>33.47</v>
      </c>
      <c r="AI265" s="13">
        <v>128.584</v>
      </c>
      <c r="AL265" s="9">
        <v>30</v>
      </c>
      <c r="AM265" s="9">
        <v>1</v>
      </c>
      <c r="AO265" s="9">
        <v>2.6720000000000002</v>
      </c>
      <c r="AQ265" s="9">
        <v>92.869</v>
      </c>
    </row>
    <row r="266" spans="1:59">
      <c r="A266" t="s">
        <v>75</v>
      </c>
      <c r="B266" t="s">
        <v>283</v>
      </c>
      <c r="C266" t="s">
        <v>22</v>
      </c>
      <c r="D266">
        <v>60</v>
      </c>
      <c r="E266" t="s">
        <v>317</v>
      </c>
      <c r="F266">
        <v>0</v>
      </c>
      <c r="G266" t="s">
        <v>322</v>
      </c>
      <c r="H266">
        <v>42</v>
      </c>
      <c r="I266">
        <v>3</v>
      </c>
      <c r="J266">
        <v>17</v>
      </c>
      <c r="K266">
        <v>52</v>
      </c>
      <c r="L266">
        <v>29</v>
      </c>
      <c r="M266" s="4">
        <f t="shared" si="24"/>
        <v>3.7447800925925927</v>
      </c>
      <c r="N266" t="s">
        <v>434</v>
      </c>
      <c r="O266" t="s">
        <v>434</v>
      </c>
      <c r="P266" t="s">
        <v>434</v>
      </c>
      <c r="Q266" t="s">
        <v>434</v>
      </c>
      <c r="R266" t="s">
        <v>434</v>
      </c>
      <c r="S266" t="s">
        <v>434</v>
      </c>
      <c r="T266" t="s">
        <v>434</v>
      </c>
      <c r="U266">
        <v>25</v>
      </c>
      <c r="V266">
        <v>7.1023275322190713</v>
      </c>
      <c r="W266">
        <v>4.4090623293939624</v>
      </c>
      <c r="X266" s="5">
        <v>20170713</v>
      </c>
      <c r="Y266">
        <v>2</v>
      </c>
      <c r="Z266">
        <v>14</v>
      </c>
      <c r="AA266">
        <v>80</v>
      </c>
      <c r="AC266">
        <v>82</v>
      </c>
      <c r="AD266" s="13">
        <v>34</v>
      </c>
      <c r="AE266" s="13">
        <v>3</v>
      </c>
      <c r="AG266" s="13">
        <v>46.856999999999999</v>
      </c>
      <c r="AI266" s="13">
        <v>120.16</v>
      </c>
      <c r="AL266" s="9">
        <v>34</v>
      </c>
      <c r="AM266" s="9">
        <v>2</v>
      </c>
      <c r="AO266" s="9">
        <v>21.126000000000001</v>
      </c>
      <c r="AQ266" s="9">
        <v>75.265000000000001</v>
      </c>
    </row>
    <row r="267" spans="1:59">
      <c r="A267" t="s">
        <v>75</v>
      </c>
      <c r="B267" t="s">
        <v>283</v>
      </c>
      <c r="C267" t="s">
        <v>22</v>
      </c>
      <c r="D267">
        <v>60</v>
      </c>
      <c r="E267" t="s">
        <v>317</v>
      </c>
      <c r="F267">
        <v>0</v>
      </c>
      <c r="G267" t="s">
        <v>322</v>
      </c>
      <c r="H267">
        <v>42</v>
      </c>
      <c r="I267">
        <v>3</v>
      </c>
      <c r="J267">
        <v>17</v>
      </c>
      <c r="K267">
        <v>52</v>
      </c>
      <c r="L267">
        <v>29</v>
      </c>
      <c r="M267" s="4">
        <f t="shared" si="24"/>
        <v>3.7447800925925927</v>
      </c>
      <c r="N267" t="s">
        <v>434</v>
      </c>
      <c r="O267" t="s">
        <v>434</v>
      </c>
      <c r="P267" t="s">
        <v>434</v>
      </c>
      <c r="Q267" t="s">
        <v>434</v>
      </c>
      <c r="R267" t="s">
        <v>434</v>
      </c>
      <c r="S267" t="s">
        <v>434</v>
      </c>
      <c r="T267" t="s">
        <v>434</v>
      </c>
      <c r="U267">
        <v>25</v>
      </c>
      <c r="V267">
        <v>7.1023275322190713</v>
      </c>
      <c r="W267">
        <v>4.4090623293939624</v>
      </c>
      <c r="X267" s="5">
        <v>20170713</v>
      </c>
      <c r="Y267">
        <v>2</v>
      </c>
      <c r="Z267">
        <v>14</v>
      </c>
      <c r="AA267">
        <v>80</v>
      </c>
      <c r="AC267">
        <v>82</v>
      </c>
      <c r="AD267" s="13">
        <v>38</v>
      </c>
      <c r="AE267" s="13">
        <v>4</v>
      </c>
      <c r="AG267" s="13">
        <v>30.065999999999999</v>
      </c>
      <c r="AI267" s="13">
        <v>101.904</v>
      </c>
      <c r="AL267" s="9">
        <v>38</v>
      </c>
      <c r="AM267" s="9">
        <v>2</v>
      </c>
      <c r="AO267" s="9">
        <v>14.976000000000001</v>
      </c>
      <c r="AQ267" s="9">
        <v>92.283000000000001</v>
      </c>
    </row>
    <row r="268" spans="1:59">
      <c r="A268" t="s">
        <v>75</v>
      </c>
      <c r="B268" t="s">
        <v>283</v>
      </c>
      <c r="C268" t="s">
        <v>22</v>
      </c>
      <c r="D268">
        <v>60</v>
      </c>
      <c r="E268" t="s">
        <v>317</v>
      </c>
      <c r="F268">
        <v>0</v>
      </c>
      <c r="G268" t="s">
        <v>322</v>
      </c>
      <c r="H268">
        <v>42</v>
      </c>
      <c r="I268">
        <v>3</v>
      </c>
      <c r="J268">
        <v>17</v>
      </c>
      <c r="K268">
        <v>52</v>
      </c>
      <c r="L268">
        <v>29</v>
      </c>
      <c r="M268" s="4">
        <f t="shared" si="24"/>
        <v>3.7447800925925927</v>
      </c>
      <c r="N268" t="s">
        <v>434</v>
      </c>
      <c r="O268" t="s">
        <v>434</v>
      </c>
      <c r="P268" t="s">
        <v>434</v>
      </c>
      <c r="Q268" t="s">
        <v>434</v>
      </c>
      <c r="R268" t="s">
        <v>434</v>
      </c>
      <c r="S268" t="s">
        <v>434</v>
      </c>
      <c r="T268" t="s">
        <v>434</v>
      </c>
      <c r="U268">
        <v>25</v>
      </c>
      <c r="V268">
        <v>7.1023275322190713</v>
      </c>
      <c r="W268">
        <v>4.4090623293939624</v>
      </c>
      <c r="X268" s="5">
        <v>20170713</v>
      </c>
      <c r="Y268">
        <v>2</v>
      </c>
      <c r="Z268">
        <v>14</v>
      </c>
      <c r="AA268">
        <v>80</v>
      </c>
      <c r="AC268">
        <v>82</v>
      </c>
      <c r="AD268" s="13">
        <v>42</v>
      </c>
      <c r="AE268" s="13">
        <v>2</v>
      </c>
      <c r="AG268" s="13">
        <v>24.405000000000001</v>
      </c>
      <c r="AI268" s="13">
        <v>105.574</v>
      </c>
      <c r="AL268" s="9">
        <v>42</v>
      </c>
      <c r="AM268" s="9">
        <v>2</v>
      </c>
      <c r="AO268" s="9">
        <v>12.35</v>
      </c>
      <c r="AQ268" s="9">
        <v>97.230999999999995</v>
      </c>
    </row>
    <row r="269" spans="1:59">
      <c r="A269" t="s">
        <v>75</v>
      </c>
      <c r="B269" t="s">
        <v>283</v>
      </c>
      <c r="C269" t="s">
        <v>22</v>
      </c>
      <c r="D269">
        <v>60</v>
      </c>
      <c r="E269" t="s">
        <v>317</v>
      </c>
      <c r="F269">
        <v>0</v>
      </c>
      <c r="G269" t="s">
        <v>322</v>
      </c>
      <c r="H269">
        <v>42</v>
      </c>
      <c r="I269">
        <v>3</v>
      </c>
      <c r="J269">
        <v>17</v>
      </c>
      <c r="K269">
        <v>52</v>
      </c>
      <c r="L269">
        <v>29</v>
      </c>
      <c r="M269" s="4">
        <f t="shared" si="24"/>
        <v>3.7447800925925927</v>
      </c>
      <c r="N269" t="s">
        <v>434</v>
      </c>
      <c r="O269" t="s">
        <v>434</v>
      </c>
      <c r="P269" t="s">
        <v>434</v>
      </c>
      <c r="Q269" t="s">
        <v>434</v>
      </c>
      <c r="R269" t="s">
        <v>434</v>
      </c>
      <c r="S269" t="s">
        <v>434</v>
      </c>
      <c r="T269" t="s">
        <v>434</v>
      </c>
      <c r="U269">
        <v>25</v>
      </c>
      <c r="V269">
        <v>7.1023275322190713</v>
      </c>
      <c r="W269">
        <v>4.4090623293939624</v>
      </c>
      <c r="X269" s="5">
        <v>20170713</v>
      </c>
      <c r="Y269">
        <v>2</v>
      </c>
      <c r="Z269">
        <v>14</v>
      </c>
      <c r="AA269">
        <v>80</v>
      </c>
      <c r="AC269">
        <v>82</v>
      </c>
      <c r="AD269" s="13">
        <v>46</v>
      </c>
      <c r="AE269" s="13">
        <v>4</v>
      </c>
      <c r="AG269" s="13">
        <v>56.344000000000001</v>
      </c>
      <c r="AI269" s="13">
        <v>99.022999999999996</v>
      </c>
      <c r="AL269" s="9">
        <v>46</v>
      </c>
      <c r="AM269" s="9">
        <v>3</v>
      </c>
      <c r="AO269" s="9">
        <v>18.484999999999999</v>
      </c>
      <c r="AQ269" s="9">
        <v>80.453999999999994</v>
      </c>
    </row>
    <row r="270" spans="1:59">
      <c r="A270" t="s">
        <v>75</v>
      </c>
      <c r="B270" t="s">
        <v>283</v>
      </c>
      <c r="C270" t="s">
        <v>22</v>
      </c>
      <c r="D270">
        <v>60</v>
      </c>
      <c r="E270" t="s">
        <v>317</v>
      </c>
      <c r="F270">
        <v>0</v>
      </c>
      <c r="G270" t="s">
        <v>322</v>
      </c>
      <c r="H270">
        <v>42</v>
      </c>
      <c r="I270">
        <v>3</v>
      </c>
      <c r="J270">
        <v>17</v>
      </c>
      <c r="K270">
        <v>52</v>
      </c>
      <c r="L270">
        <v>29</v>
      </c>
      <c r="M270" s="4">
        <f t="shared" si="24"/>
        <v>3.7447800925925927</v>
      </c>
      <c r="N270" t="s">
        <v>434</v>
      </c>
      <c r="O270" t="s">
        <v>434</v>
      </c>
      <c r="P270" t="s">
        <v>434</v>
      </c>
      <c r="Q270" t="s">
        <v>434</v>
      </c>
      <c r="R270" t="s">
        <v>434</v>
      </c>
      <c r="S270" t="s">
        <v>434</v>
      </c>
      <c r="T270" t="s">
        <v>434</v>
      </c>
      <c r="U270">
        <v>25</v>
      </c>
      <c r="V270">
        <v>7.1023275322190713</v>
      </c>
      <c r="W270">
        <v>4.4090623293939624</v>
      </c>
      <c r="X270" s="5">
        <v>20170713</v>
      </c>
      <c r="Y270">
        <v>2</v>
      </c>
      <c r="Z270">
        <v>14</v>
      </c>
      <c r="AA270">
        <v>80</v>
      </c>
      <c r="AC270">
        <v>82</v>
      </c>
      <c r="AD270" s="13">
        <v>50</v>
      </c>
      <c r="AE270" s="13">
        <v>4</v>
      </c>
      <c r="AG270" s="13">
        <v>38.049999999999997</v>
      </c>
      <c r="AI270" s="13">
        <v>90.566000000000003</v>
      </c>
      <c r="AL270" s="9">
        <v>50</v>
      </c>
      <c r="AM270" s="9">
        <v>2</v>
      </c>
      <c r="AO270" s="9">
        <v>8.923</v>
      </c>
      <c r="AQ270" s="9">
        <v>92.954999999999998</v>
      </c>
    </row>
    <row r="271" spans="1:59">
      <c r="A271" t="s">
        <v>75</v>
      </c>
      <c r="B271" t="s">
        <v>283</v>
      </c>
      <c r="C271" t="s">
        <v>22</v>
      </c>
      <c r="D271">
        <v>60</v>
      </c>
      <c r="E271" t="s">
        <v>317</v>
      </c>
      <c r="F271">
        <v>0</v>
      </c>
      <c r="G271" t="s">
        <v>322</v>
      </c>
      <c r="H271">
        <v>42</v>
      </c>
      <c r="I271">
        <v>3</v>
      </c>
      <c r="J271">
        <v>17</v>
      </c>
      <c r="K271">
        <v>52</v>
      </c>
      <c r="L271">
        <v>29</v>
      </c>
      <c r="M271" s="4">
        <f t="shared" si="24"/>
        <v>3.7447800925925927</v>
      </c>
      <c r="N271" t="s">
        <v>434</v>
      </c>
      <c r="O271" t="s">
        <v>434</v>
      </c>
      <c r="P271" t="s">
        <v>434</v>
      </c>
      <c r="Q271" t="s">
        <v>434</v>
      </c>
      <c r="R271" t="s">
        <v>434</v>
      </c>
      <c r="S271" t="s">
        <v>434</v>
      </c>
      <c r="T271" t="s">
        <v>434</v>
      </c>
      <c r="U271">
        <v>25</v>
      </c>
      <c r="V271">
        <v>7.1023275322190713</v>
      </c>
      <c r="W271">
        <v>4.4090623293939624</v>
      </c>
      <c r="X271" s="5">
        <v>20170713</v>
      </c>
      <c r="Y271">
        <v>2</v>
      </c>
      <c r="Z271">
        <v>14</v>
      </c>
      <c r="AA271">
        <v>80</v>
      </c>
      <c r="AC271">
        <v>82</v>
      </c>
      <c r="AD271" s="13">
        <v>54</v>
      </c>
      <c r="AE271" s="13">
        <v>5</v>
      </c>
      <c r="AG271" s="13">
        <v>41.265000000000001</v>
      </c>
      <c r="AI271" s="13">
        <v>93.885999999999996</v>
      </c>
      <c r="AL271" s="9">
        <v>54</v>
      </c>
      <c r="AM271" s="9">
        <v>3</v>
      </c>
      <c r="AO271" s="9">
        <v>20.324000000000002</v>
      </c>
      <c r="AQ271" s="9">
        <v>75.798000000000002</v>
      </c>
    </row>
    <row r="272" spans="1:59">
      <c r="A272" t="s">
        <v>75</v>
      </c>
      <c r="B272" t="s">
        <v>283</v>
      </c>
      <c r="C272" t="s">
        <v>22</v>
      </c>
      <c r="D272">
        <v>60</v>
      </c>
      <c r="E272" t="s">
        <v>317</v>
      </c>
      <c r="F272">
        <v>0</v>
      </c>
      <c r="G272" t="s">
        <v>322</v>
      </c>
      <c r="H272">
        <v>42</v>
      </c>
      <c r="I272">
        <v>3</v>
      </c>
      <c r="J272">
        <v>17</v>
      </c>
      <c r="K272">
        <v>52</v>
      </c>
      <c r="L272">
        <v>29</v>
      </c>
      <c r="M272" s="4">
        <f t="shared" si="24"/>
        <v>3.7447800925925927</v>
      </c>
      <c r="N272" t="s">
        <v>434</v>
      </c>
      <c r="O272" t="s">
        <v>434</v>
      </c>
      <c r="P272" t="s">
        <v>434</v>
      </c>
      <c r="Q272" t="s">
        <v>434</v>
      </c>
      <c r="R272" t="s">
        <v>434</v>
      </c>
      <c r="S272" t="s">
        <v>434</v>
      </c>
      <c r="T272" t="s">
        <v>434</v>
      </c>
      <c r="U272">
        <v>25</v>
      </c>
      <c r="V272">
        <v>7.1023275322190713</v>
      </c>
      <c r="W272">
        <v>4.4090623293939624</v>
      </c>
      <c r="X272" s="5">
        <v>20170713</v>
      </c>
      <c r="Y272">
        <v>2</v>
      </c>
      <c r="Z272">
        <v>14</v>
      </c>
      <c r="AA272">
        <v>80</v>
      </c>
      <c r="AC272">
        <v>82</v>
      </c>
      <c r="AD272" s="13">
        <v>58</v>
      </c>
      <c r="AE272" s="13">
        <v>0</v>
      </c>
      <c r="AG272" s="13">
        <v>0</v>
      </c>
      <c r="AI272" s="13">
        <v>84.069000000000003</v>
      </c>
      <c r="AL272" s="9">
        <v>58</v>
      </c>
      <c r="AM272" s="9">
        <v>0</v>
      </c>
      <c r="AO272" s="9">
        <v>0</v>
      </c>
      <c r="AQ272" s="9">
        <v>78.231999999999999</v>
      </c>
    </row>
    <row r="273" spans="1:59">
      <c r="A273" t="s">
        <v>75</v>
      </c>
      <c r="B273" t="s">
        <v>283</v>
      </c>
      <c r="C273" t="s">
        <v>22</v>
      </c>
      <c r="D273">
        <v>60</v>
      </c>
      <c r="E273" t="s">
        <v>317</v>
      </c>
      <c r="F273">
        <v>0</v>
      </c>
      <c r="G273" t="s">
        <v>322</v>
      </c>
      <c r="H273">
        <v>42</v>
      </c>
      <c r="I273">
        <v>3</v>
      </c>
      <c r="J273">
        <v>17</v>
      </c>
      <c r="K273">
        <v>52</v>
      </c>
      <c r="L273">
        <v>29</v>
      </c>
      <c r="M273" s="4">
        <f t="shared" si="24"/>
        <v>3.7447800925925927</v>
      </c>
      <c r="N273" t="s">
        <v>434</v>
      </c>
      <c r="O273" t="s">
        <v>434</v>
      </c>
      <c r="P273" t="s">
        <v>434</v>
      </c>
      <c r="Q273" t="s">
        <v>434</v>
      </c>
      <c r="R273" t="s">
        <v>434</v>
      </c>
      <c r="S273" t="s">
        <v>434</v>
      </c>
      <c r="T273" t="s">
        <v>434</v>
      </c>
      <c r="U273">
        <v>25</v>
      </c>
      <c r="V273">
        <v>7.1023275322190713</v>
      </c>
      <c r="W273">
        <v>4.4090623293939624</v>
      </c>
      <c r="X273" s="5">
        <v>20170713</v>
      </c>
      <c r="Y273">
        <v>2</v>
      </c>
      <c r="Z273">
        <v>14</v>
      </c>
      <c r="AA273">
        <v>80</v>
      </c>
      <c r="AC273">
        <v>82</v>
      </c>
      <c r="AD273" s="13">
        <v>62</v>
      </c>
      <c r="AE273" s="13">
        <v>0</v>
      </c>
      <c r="AG273" s="13">
        <v>0</v>
      </c>
      <c r="AI273" s="13">
        <v>54.649000000000001</v>
      </c>
      <c r="AL273" s="9">
        <v>62</v>
      </c>
      <c r="AM273" s="9">
        <v>0</v>
      </c>
      <c r="AO273" s="9">
        <v>0</v>
      </c>
      <c r="AQ273" s="9">
        <v>105.764</v>
      </c>
    </row>
    <row r="274" spans="1:59">
      <c r="A274" t="s">
        <v>75</v>
      </c>
      <c r="B274" t="s">
        <v>283</v>
      </c>
      <c r="C274" t="s">
        <v>22</v>
      </c>
      <c r="D274">
        <v>60</v>
      </c>
      <c r="E274" t="s">
        <v>317</v>
      </c>
      <c r="F274">
        <v>0</v>
      </c>
      <c r="G274" t="s">
        <v>322</v>
      </c>
      <c r="H274">
        <v>42</v>
      </c>
      <c r="I274">
        <v>3</v>
      </c>
      <c r="J274">
        <v>17</v>
      </c>
      <c r="K274">
        <v>52</v>
      </c>
      <c r="L274">
        <v>29</v>
      </c>
      <c r="M274" s="4">
        <f t="shared" si="24"/>
        <v>3.7447800925925927</v>
      </c>
      <c r="N274" t="s">
        <v>434</v>
      </c>
      <c r="O274" t="s">
        <v>434</v>
      </c>
      <c r="P274" t="s">
        <v>434</v>
      </c>
      <c r="Q274" t="s">
        <v>434</v>
      </c>
      <c r="R274" t="s">
        <v>434</v>
      </c>
      <c r="S274" t="s">
        <v>434</v>
      </c>
      <c r="T274" t="s">
        <v>434</v>
      </c>
      <c r="U274">
        <v>25</v>
      </c>
      <c r="V274">
        <v>7.1023275322190713</v>
      </c>
      <c r="W274">
        <v>4.4090623293939624</v>
      </c>
      <c r="X274" s="5">
        <v>20170713</v>
      </c>
      <c r="Y274">
        <v>2</v>
      </c>
      <c r="Z274">
        <v>14</v>
      </c>
      <c r="AA274">
        <v>80</v>
      </c>
      <c r="AC274">
        <v>82</v>
      </c>
      <c r="AD274" s="13">
        <v>66</v>
      </c>
      <c r="AE274" s="13">
        <v>0</v>
      </c>
      <c r="AG274" s="13">
        <v>0</v>
      </c>
      <c r="AI274" s="13">
        <v>50.88</v>
      </c>
      <c r="AL274" s="9">
        <v>66</v>
      </c>
      <c r="AM274" s="9">
        <v>0</v>
      </c>
      <c r="AO274" s="9">
        <v>0</v>
      </c>
      <c r="AQ274" s="9">
        <v>88.182000000000002</v>
      </c>
    </row>
    <row r="275" spans="1:59">
      <c r="A275" t="s">
        <v>75</v>
      </c>
      <c r="B275" t="s">
        <v>283</v>
      </c>
      <c r="C275" t="s">
        <v>22</v>
      </c>
      <c r="D275">
        <v>60</v>
      </c>
      <c r="E275" t="s">
        <v>317</v>
      </c>
      <c r="F275">
        <v>0</v>
      </c>
      <c r="G275" t="s">
        <v>322</v>
      </c>
      <c r="H275">
        <v>42</v>
      </c>
      <c r="I275">
        <v>3</v>
      </c>
      <c r="J275">
        <v>17</v>
      </c>
      <c r="K275">
        <v>52</v>
      </c>
      <c r="L275">
        <v>29</v>
      </c>
      <c r="M275" s="4">
        <f t="shared" si="24"/>
        <v>3.7447800925925927</v>
      </c>
      <c r="N275" t="s">
        <v>434</v>
      </c>
      <c r="O275" t="s">
        <v>434</v>
      </c>
      <c r="P275" t="s">
        <v>434</v>
      </c>
      <c r="Q275" t="s">
        <v>434</v>
      </c>
      <c r="R275" t="s">
        <v>434</v>
      </c>
      <c r="S275" t="s">
        <v>434</v>
      </c>
      <c r="T275" t="s">
        <v>434</v>
      </c>
      <c r="U275">
        <v>25</v>
      </c>
      <c r="V275">
        <v>7.1023275322190713</v>
      </c>
      <c r="W275">
        <v>4.4090623293939624</v>
      </c>
      <c r="X275" s="5">
        <v>20170713</v>
      </c>
      <c r="Y275">
        <v>2</v>
      </c>
      <c r="Z275">
        <v>14</v>
      </c>
      <c r="AA275">
        <v>80</v>
      </c>
      <c r="AC275">
        <v>82</v>
      </c>
      <c r="AD275" s="13">
        <v>70</v>
      </c>
      <c r="AE275" s="13">
        <v>0</v>
      </c>
      <c r="AG275" s="13">
        <v>0</v>
      </c>
      <c r="AI275" s="13">
        <v>56.488</v>
      </c>
      <c r="AL275" s="9">
        <v>70</v>
      </c>
      <c r="AM275" s="9">
        <v>0</v>
      </c>
      <c r="AO275" s="9">
        <v>0</v>
      </c>
      <c r="AQ275" s="9">
        <v>74.56</v>
      </c>
    </row>
    <row r="276" spans="1:59">
      <c r="A276" t="s">
        <v>75</v>
      </c>
      <c r="B276" t="s">
        <v>283</v>
      </c>
      <c r="C276" t="s">
        <v>22</v>
      </c>
      <c r="D276">
        <v>60</v>
      </c>
      <c r="E276" t="s">
        <v>317</v>
      </c>
      <c r="F276">
        <v>0</v>
      </c>
      <c r="G276" t="s">
        <v>322</v>
      </c>
      <c r="H276">
        <v>42</v>
      </c>
      <c r="I276">
        <v>3</v>
      </c>
      <c r="J276">
        <v>17</v>
      </c>
      <c r="K276">
        <v>52</v>
      </c>
      <c r="L276">
        <v>29</v>
      </c>
      <c r="M276" s="4">
        <f t="shared" si="24"/>
        <v>3.7447800925925927</v>
      </c>
      <c r="N276" t="s">
        <v>434</v>
      </c>
      <c r="O276" t="s">
        <v>434</v>
      </c>
      <c r="P276" t="s">
        <v>434</v>
      </c>
      <c r="Q276" t="s">
        <v>434</v>
      </c>
      <c r="R276" t="s">
        <v>434</v>
      </c>
      <c r="S276" t="s">
        <v>434</v>
      </c>
      <c r="T276" t="s">
        <v>434</v>
      </c>
      <c r="U276">
        <v>25</v>
      </c>
      <c r="V276">
        <v>7.1023275322190713</v>
      </c>
      <c r="W276">
        <v>4.4090623293939624</v>
      </c>
      <c r="X276" s="5">
        <v>20170713</v>
      </c>
      <c r="Y276">
        <v>2</v>
      </c>
      <c r="Z276">
        <v>14</v>
      </c>
      <c r="AA276">
        <v>80</v>
      </c>
      <c r="AC276">
        <v>82</v>
      </c>
      <c r="AD276" s="13">
        <v>74</v>
      </c>
      <c r="AE276" s="13">
        <v>1</v>
      </c>
      <c r="AG276" s="13">
        <v>10.025</v>
      </c>
      <c r="AI276" s="13">
        <v>74.552999999999997</v>
      </c>
      <c r="AL276" s="9">
        <v>74</v>
      </c>
      <c r="AM276" s="9">
        <v>1</v>
      </c>
      <c r="AO276" s="9">
        <v>2.7370000000000001</v>
      </c>
      <c r="AQ276" s="9">
        <v>92.501999999999995</v>
      </c>
    </row>
    <row r="277" spans="1:59">
      <c r="A277" t="s">
        <v>75</v>
      </c>
      <c r="B277" t="s">
        <v>283</v>
      </c>
      <c r="C277" t="s">
        <v>22</v>
      </c>
      <c r="D277">
        <v>60</v>
      </c>
      <c r="E277" t="s">
        <v>317</v>
      </c>
      <c r="F277">
        <v>0</v>
      </c>
      <c r="G277" t="s">
        <v>322</v>
      </c>
      <c r="H277">
        <v>42</v>
      </c>
      <c r="I277">
        <v>3</v>
      </c>
      <c r="J277">
        <v>17</v>
      </c>
      <c r="K277">
        <v>52</v>
      </c>
      <c r="L277">
        <v>29</v>
      </c>
      <c r="M277" s="4">
        <f t="shared" si="24"/>
        <v>3.7447800925925927</v>
      </c>
      <c r="N277" t="s">
        <v>434</v>
      </c>
      <c r="O277" t="s">
        <v>434</v>
      </c>
      <c r="P277" t="s">
        <v>434</v>
      </c>
      <c r="Q277" t="s">
        <v>434</v>
      </c>
      <c r="R277" t="s">
        <v>434</v>
      </c>
      <c r="S277" t="s">
        <v>434</v>
      </c>
      <c r="T277" t="s">
        <v>434</v>
      </c>
      <c r="U277">
        <v>25</v>
      </c>
      <c r="V277">
        <v>7.1023275322190713</v>
      </c>
      <c r="W277">
        <v>4.4090623293939624</v>
      </c>
      <c r="X277" s="5">
        <v>20170713</v>
      </c>
      <c r="Y277">
        <v>2</v>
      </c>
      <c r="Z277">
        <v>14</v>
      </c>
      <c r="AA277">
        <v>80</v>
      </c>
      <c r="AC277">
        <v>82</v>
      </c>
      <c r="AD277" s="13">
        <v>78</v>
      </c>
      <c r="AE277" s="13">
        <v>1</v>
      </c>
      <c r="AG277" s="13">
        <v>7.5</v>
      </c>
      <c r="AI277" s="13">
        <v>74.38</v>
      </c>
      <c r="AL277" s="9">
        <v>78</v>
      </c>
      <c r="AM277" s="9">
        <v>0</v>
      </c>
      <c r="AO277" s="9">
        <v>0</v>
      </c>
      <c r="AQ277" s="9">
        <v>140.64400000000001</v>
      </c>
    </row>
    <row r="278" spans="1:59">
      <c r="A278" t="s">
        <v>75</v>
      </c>
      <c r="B278" t="s">
        <v>283</v>
      </c>
      <c r="C278" t="s">
        <v>22</v>
      </c>
      <c r="D278">
        <v>60</v>
      </c>
      <c r="E278" t="s">
        <v>317</v>
      </c>
      <c r="F278">
        <v>0</v>
      </c>
      <c r="G278" t="s">
        <v>322</v>
      </c>
      <c r="H278">
        <v>42</v>
      </c>
      <c r="I278">
        <v>3</v>
      </c>
      <c r="J278">
        <v>17</v>
      </c>
      <c r="K278">
        <v>52</v>
      </c>
      <c r="L278">
        <v>29</v>
      </c>
      <c r="M278" s="4">
        <f t="shared" si="24"/>
        <v>3.7447800925925927</v>
      </c>
      <c r="N278" t="s">
        <v>434</v>
      </c>
      <c r="O278" t="s">
        <v>434</v>
      </c>
      <c r="P278" t="s">
        <v>434</v>
      </c>
      <c r="Q278" t="s">
        <v>434</v>
      </c>
      <c r="R278" t="s">
        <v>434</v>
      </c>
      <c r="S278" t="s">
        <v>434</v>
      </c>
      <c r="T278" t="s">
        <v>434</v>
      </c>
      <c r="U278">
        <v>25</v>
      </c>
      <c r="V278">
        <v>7.1023275322190713</v>
      </c>
      <c r="W278">
        <v>4.4090623293939624</v>
      </c>
      <c r="X278" s="5">
        <v>20170713</v>
      </c>
      <c r="Y278">
        <v>2</v>
      </c>
      <c r="Z278">
        <v>14</v>
      </c>
      <c r="AA278">
        <v>80</v>
      </c>
      <c r="AC278">
        <v>82</v>
      </c>
      <c r="AS278" s="9" t="s">
        <v>78</v>
      </c>
    </row>
    <row r="279" spans="1:59">
      <c r="A279" t="s">
        <v>79</v>
      </c>
      <c r="B279" t="s">
        <v>283</v>
      </c>
      <c r="C279" t="s">
        <v>16</v>
      </c>
      <c r="D279">
        <v>60</v>
      </c>
      <c r="E279" t="s">
        <v>317</v>
      </c>
      <c r="F279">
        <v>0</v>
      </c>
      <c r="G279" t="s">
        <v>322</v>
      </c>
      <c r="H279">
        <v>42</v>
      </c>
      <c r="I279">
        <v>3</v>
      </c>
      <c r="J279">
        <v>17</v>
      </c>
      <c r="K279">
        <v>52</v>
      </c>
      <c r="L279">
        <v>29</v>
      </c>
      <c r="M279" s="4">
        <f>I279+J279/24+K279/(24*60)+L279/(24*60*60)</f>
        <v>3.7447800925925927</v>
      </c>
      <c r="N279" t="s">
        <v>434</v>
      </c>
      <c r="O279" t="s">
        <v>434</v>
      </c>
      <c r="P279" t="s">
        <v>434</v>
      </c>
      <c r="Q279" t="s">
        <v>434</v>
      </c>
      <c r="R279" t="s">
        <v>434</v>
      </c>
      <c r="S279" t="s">
        <v>434</v>
      </c>
      <c r="T279" t="s">
        <v>434</v>
      </c>
      <c r="U279">
        <v>25</v>
      </c>
      <c r="V279">
        <v>7.1023275322190713</v>
      </c>
      <c r="W279">
        <v>4.4090623293939624</v>
      </c>
      <c r="X279" s="5">
        <v>20170713</v>
      </c>
      <c r="Y279">
        <v>2</v>
      </c>
      <c r="Z279">
        <v>1</v>
      </c>
      <c r="AA279">
        <v>43</v>
      </c>
      <c r="AC279">
        <v>43</v>
      </c>
      <c r="AD279" s="13">
        <v>1</v>
      </c>
      <c r="AE279" s="13">
        <v>1</v>
      </c>
      <c r="AF279" s="13">
        <f>SUM(AE279:AE289)</f>
        <v>72</v>
      </c>
      <c r="AG279" s="13">
        <v>3.8690000000000002</v>
      </c>
      <c r="AH279" s="13">
        <f>AVERAGE(AG279:AG290)*((AA279-Z279)*Y279)</f>
        <v>9157.6265454545446</v>
      </c>
      <c r="AI279" s="13">
        <v>76.768000000000001</v>
      </c>
      <c r="AJ279" s="13">
        <f>AVERAGE(AI279:AI289)*((AA279-Z279)*Y279)</f>
        <v>12888.028363636364</v>
      </c>
      <c r="AK279" s="13" t="s">
        <v>81</v>
      </c>
      <c r="AL279" s="9">
        <v>1</v>
      </c>
      <c r="AM279" s="9">
        <v>1</v>
      </c>
      <c r="AN279" s="9">
        <f>SUM(AM279:AM289)</f>
        <v>65</v>
      </c>
      <c r="AO279" s="9">
        <v>1.833</v>
      </c>
      <c r="AP279" s="9">
        <f>AVERAGE(AO279:AO288)*(AA279-Z279)*Y279</f>
        <v>6232.2960000000003</v>
      </c>
      <c r="AQ279" s="9">
        <v>109.60299999999999</v>
      </c>
      <c r="AR279" s="9">
        <f>AVERAGE(AQ279:AQ289)*(AA279-Z279)*Y279</f>
        <v>12629.476363636362</v>
      </c>
      <c r="AU279" s="45">
        <v>0</v>
      </c>
      <c r="AV279" s="45">
        <v>0</v>
      </c>
      <c r="AW279" s="45" t="s">
        <v>385</v>
      </c>
      <c r="AY279" s="38">
        <v>0</v>
      </c>
      <c r="AZ279" s="38">
        <v>0</v>
      </c>
      <c r="BA279" s="38" t="s">
        <v>385</v>
      </c>
      <c r="BC279" s="23">
        <v>0</v>
      </c>
      <c r="BD279" s="23">
        <v>0</v>
      </c>
      <c r="BE279" s="23" t="s">
        <v>385</v>
      </c>
      <c r="BG279" s="9">
        <v>0</v>
      </c>
    </row>
    <row r="280" spans="1:59">
      <c r="A280" t="s">
        <v>79</v>
      </c>
      <c r="B280" t="s">
        <v>283</v>
      </c>
      <c r="C280" t="s">
        <v>16</v>
      </c>
      <c r="D280">
        <v>60</v>
      </c>
      <c r="E280" t="s">
        <v>317</v>
      </c>
      <c r="F280">
        <v>0</v>
      </c>
      <c r="G280" t="s">
        <v>322</v>
      </c>
      <c r="H280">
        <v>42</v>
      </c>
      <c r="I280">
        <v>3</v>
      </c>
      <c r="J280">
        <v>17</v>
      </c>
      <c r="K280">
        <v>52</v>
      </c>
      <c r="L280">
        <v>29</v>
      </c>
      <c r="M280" s="4">
        <f t="shared" ref="M280:M290" si="25">I280+J280/24+K280/(24*60)+L280/(24*60*60)</f>
        <v>3.7447800925925927</v>
      </c>
      <c r="N280" t="s">
        <v>434</v>
      </c>
      <c r="O280" t="s">
        <v>434</v>
      </c>
      <c r="P280" t="s">
        <v>434</v>
      </c>
      <c r="Q280" t="s">
        <v>434</v>
      </c>
      <c r="R280" t="s">
        <v>434</v>
      </c>
      <c r="S280" t="s">
        <v>434</v>
      </c>
      <c r="T280" t="s">
        <v>434</v>
      </c>
      <c r="U280">
        <v>25</v>
      </c>
      <c r="V280">
        <v>7.1023275322190713</v>
      </c>
      <c r="W280">
        <v>4.4090623293939624</v>
      </c>
      <c r="X280" s="5">
        <v>20170713</v>
      </c>
      <c r="Y280">
        <v>2</v>
      </c>
      <c r="Z280">
        <v>1</v>
      </c>
      <c r="AA280">
        <v>43</v>
      </c>
      <c r="AC280">
        <v>43</v>
      </c>
      <c r="AD280" s="13">
        <v>5</v>
      </c>
      <c r="AE280" s="13">
        <v>4</v>
      </c>
      <c r="AG280" s="13">
        <v>126.822</v>
      </c>
      <c r="AI280" s="13">
        <v>124.751</v>
      </c>
      <c r="AL280" s="9">
        <v>5</v>
      </c>
      <c r="AM280" s="9">
        <v>6</v>
      </c>
      <c r="AO280" s="9">
        <v>73.286000000000001</v>
      </c>
      <c r="AQ280" s="9">
        <v>122.35299999999999</v>
      </c>
    </row>
    <row r="281" spans="1:59">
      <c r="A281" t="s">
        <v>79</v>
      </c>
      <c r="B281" t="s">
        <v>283</v>
      </c>
      <c r="C281" t="s">
        <v>16</v>
      </c>
      <c r="D281">
        <v>60</v>
      </c>
      <c r="E281" t="s">
        <v>317</v>
      </c>
      <c r="F281">
        <v>0</v>
      </c>
      <c r="G281" t="s">
        <v>322</v>
      </c>
      <c r="H281">
        <v>42</v>
      </c>
      <c r="I281">
        <v>3</v>
      </c>
      <c r="J281">
        <v>17</v>
      </c>
      <c r="K281">
        <v>52</v>
      </c>
      <c r="L281">
        <v>29</v>
      </c>
      <c r="M281" s="4">
        <f t="shared" si="25"/>
        <v>3.7447800925925927</v>
      </c>
      <c r="N281" t="s">
        <v>434</v>
      </c>
      <c r="O281" t="s">
        <v>434</v>
      </c>
      <c r="P281" t="s">
        <v>434</v>
      </c>
      <c r="Q281" t="s">
        <v>434</v>
      </c>
      <c r="R281" t="s">
        <v>434</v>
      </c>
      <c r="S281" t="s">
        <v>434</v>
      </c>
      <c r="T281" t="s">
        <v>434</v>
      </c>
      <c r="U281">
        <v>25</v>
      </c>
      <c r="V281">
        <v>7.1023275322190713</v>
      </c>
      <c r="W281">
        <v>4.4090623293939624</v>
      </c>
      <c r="X281" s="5">
        <v>20170713</v>
      </c>
      <c r="Y281">
        <v>2</v>
      </c>
      <c r="Z281">
        <v>1</v>
      </c>
      <c r="AA281">
        <v>43</v>
      </c>
      <c r="AC281">
        <v>43</v>
      </c>
      <c r="AD281" s="13">
        <v>9</v>
      </c>
      <c r="AE281" s="13">
        <v>5</v>
      </c>
      <c r="AG281" s="13">
        <v>120.17</v>
      </c>
      <c r="AI281" s="13">
        <v>129.827</v>
      </c>
      <c r="AL281" s="9">
        <v>9</v>
      </c>
      <c r="AM281" s="9">
        <v>5</v>
      </c>
      <c r="AO281" s="9">
        <v>67.516000000000005</v>
      </c>
      <c r="AQ281" s="9">
        <v>121.35</v>
      </c>
      <c r="AS281" s="9" t="s">
        <v>80</v>
      </c>
    </row>
    <row r="282" spans="1:59">
      <c r="A282" t="s">
        <v>79</v>
      </c>
      <c r="B282" t="s">
        <v>283</v>
      </c>
      <c r="C282" t="s">
        <v>16</v>
      </c>
      <c r="D282">
        <v>60</v>
      </c>
      <c r="E282" t="s">
        <v>317</v>
      </c>
      <c r="F282">
        <v>0</v>
      </c>
      <c r="G282" t="s">
        <v>322</v>
      </c>
      <c r="H282">
        <v>42</v>
      </c>
      <c r="I282">
        <v>3</v>
      </c>
      <c r="J282">
        <v>17</v>
      </c>
      <c r="K282">
        <v>52</v>
      </c>
      <c r="L282">
        <v>29</v>
      </c>
      <c r="M282" s="4">
        <f t="shared" si="25"/>
        <v>3.7447800925925927</v>
      </c>
      <c r="N282" t="s">
        <v>434</v>
      </c>
      <c r="O282" t="s">
        <v>434</v>
      </c>
      <c r="P282" t="s">
        <v>434</v>
      </c>
      <c r="Q282" t="s">
        <v>434</v>
      </c>
      <c r="R282" t="s">
        <v>434</v>
      </c>
      <c r="S282" t="s">
        <v>434</v>
      </c>
      <c r="T282" t="s">
        <v>434</v>
      </c>
      <c r="U282">
        <v>25</v>
      </c>
      <c r="V282">
        <v>7.1023275322190713</v>
      </c>
      <c r="W282">
        <v>4.4090623293939624</v>
      </c>
      <c r="X282" s="5">
        <v>20170713</v>
      </c>
      <c r="Y282">
        <v>2</v>
      </c>
      <c r="Z282">
        <v>1</v>
      </c>
      <c r="AA282">
        <v>43</v>
      </c>
      <c r="AC282">
        <v>43</v>
      </c>
      <c r="AD282" s="13">
        <v>13</v>
      </c>
      <c r="AE282" s="13">
        <v>9</v>
      </c>
      <c r="AG282" s="13">
        <v>151.90799999999999</v>
      </c>
      <c r="AI282" s="13">
        <v>148.21600000000001</v>
      </c>
      <c r="AL282" s="9">
        <v>13</v>
      </c>
      <c r="AM282" s="9">
        <v>7</v>
      </c>
      <c r="AO282" s="9">
        <v>91.165000000000006</v>
      </c>
      <c r="AQ282" s="9">
        <v>173.01499999999999</v>
      </c>
      <c r="AS282" s="9" t="s">
        <v>82</v>
      </c>
    </row>
    <row r="283" spans="1:59">
      <c r="A283" t="s">
        <v>79</v>
      </c>
      <c r="B283" t="s">
        <v>283</v>
      </c>
      <c r="C283" t="s">
        <v>16</v>
      </c>
      <c r="D283">
        <v>60</v>
      </c>
      <c r="E283" t="s">
        <v>317</v>
      </c>
      <c r="F283">
        <v>0</v>
      </c>
      <c r="G283" t="s">
        <v>322</v>
      </c>
      <c r="H283">
        <v>42</v>
      </c>
      <c r="I283">
        <v>3</v>
      </c>
      <c r="J283">
        <v>17</v>
      </c>
      <c r="K283">
        <v>52</v>
      </c>
      <c r="L283">
        <v>29</v>
      </c>
      <c r="M283" s="4">
        <f t="shared" si="25"/>
        <v>3.7447800925925927</v>
      </c>
      <c r="N283" t="s">
        <v>434</v>
      </c>
      <c r="O283" t="s">
        <v>434</v>
      </c>
      <c r="P283" t="s">
        <v>434</v>
      </c>
      <c r="Q283" t="s">
        <v>434</v>
      </c>
      <c r="R283" t="s">
        <v>434</v>
      </c>
      <c r="S283" t="s">
        <v>434</v>
      </c>
      <c r="T283" t="s">
        <v>434</v>
      </c>
      <c r="U283">
        <v>25</v>
      </c>
      <c r="V283">
        <v>7.1023275322190713</v>
      </c>
      <c r="W283">
        <v>4.4090623293939624</v>
      </c>
      <c r="X283" s="5">
        <v>20170713</v>
      </c>
      <c r="Y283">
        <v>2</v>
      </c>
      <c r="Z283">
        <v>1</v>
      </c>
      <c r="AA283">
        <v>43</v>
      </c>
      <c r="AC283">
        <v>43</v>
      </c>
      <c r="AD283" s="13">
        <v>17</v>
      </c>
      <c r="AE283" s="13">
        <v>7</v>
      </c>
      <c r="AG283" s="13">
        <v>138.08799999999999</v>
      </c>
      <c r="AI283" s="13">
        <v>185.65199999999999</v>
      </c>
      <c r="AL283" s="9">
        <v>17</v>
      </c>
      <c r="AM283" s="9">
        <v>8</v>
      </c>
      <c r="AO283" s="9">
        <v>154.20099999999999</v>
      </c>
      <c r="AQ283" s="9">
        <v>176.57499999999999</v>
      </c>
    </row>
    <row r="284" spans="1:59">
      <c r="A284" t="s">
        <v>79</v>
      </c>
      <c r="B284" t="s">
        <v>283</v>
      </c>
      <c r="C284" t="s">
        <v>16</v>
      </c>
      <c r="D284">
        <v>60</v>
      </c>
      <c r="E284" t="s">
        <v>317</v>
      </c>
      <c r="F284">
        <v>0</v>
      </c>
      <c r="G284" t="s">
        <v>322</v>
      </c>
      <c r="H284">
        <v>42</v>
      </c>
      <c r="I284">
        <v>3</v>
      </c>
      <c r="J284">
        <v>17</v>
      </c>
      <c r="K284">
        <v>52</v>
      </c>
      <c r="L284">
        <v>29</v>
      </c>
      <c r="M284" s="4">
        <f t="shared" si="25"/>
        <v>3.7447800925925927</v>
      </c>
      <c r="N284" t="s">
        <v>434</v>
      </c>
      <c r="O284" t="s">
        <v>434</v>
      </c>
      <c r="P284" t="s">
        <v>434</v>
      </c>
      <c r="Q284" t="s">
        <v>434</v>
      </c>
      <c r="R284" t="s">
        <v>434</v>
      </c>
      <c r="S284" t="s">
        <v>434</v>
      </c>
      <c r="T284" t="s">
        <v>434</v>
      </c>
      <c r="U284">
        <v>25</v>
      </c>
      <c r="V284">
        <v>7.1023275322190713</v>
      </c>
      <c r="W284">
        <v>4.4090623293939624</v>
      </c>
      <c r="X284" s="5">
        <v>20170713</v>
      </c>
      <c r="Y284">
        <v>2</v>
      </c>
      <c r="Z284">
        <v>1</v>
      </c>
      <c r="AA284">
        <v>43</v>
      </c>
      <c r="AC284">
        <v>43</v>
      </c>
      <c r="AD284" s="13">
        <v>21</v>
      </c>
      <c r="AE284" s="13">
        <v>12</v>
      </c>
      <c r="AG284" s="13">
        <v>193.464</v>
      </c>
      <c r="AI284" s="13">
        <v>196.583</v>
      </c>
      <c r="AL284" s="9">
        <v>21</v>
      </c>
      <c r="AM284" s="9">
        <v>12</v>
      </c>
      <c r="AO284" s="9">
        <v>119.95099999999999</v>
      </c>
      <c r="AQ284" s="9">
        <v>166.54900000000001</v>
      </c>
    </row>
    <row r="285" spans="1:59">
      <c r="A285" t="s">
        <v>79</v>
      </c>
      <c r="B285" t="s">
        <v>283</v>
      </c>
      <c r="C285" t="s">
        <v>16</v>
      </c>
      <c r="D285">
        <v>60</v>
      </c>
      <c r="E285" t="s">
        <v>317</v>
      </c>
      <c r="F285">
        <v>0</v>
      </c>
      <c r="G285" t="s">
        <v>322</v>
      </c>
      <c r="H285">
        <v>42</v>
      </c>
      <c r="I285">
        <v>3</v>
      </c>
      <c r="J285">
        <v>17</v>
      </c>
      <c r="K285">
        <v>52</v>
      </c>
      <c r="L285">
        <v>29</v>
      </c>
      <c r="M285" s="4">
        <f t="shared" si="25"/>
        <v>3.7447800925925927</v>
      </c>
      <c r="N285" t="s">
        <v>434</v>
      </c>
      <c r="O285" t="s">
        <v>434</v>
      </c>
      <c r="P285" t="s">
        <v>434</v>
      </c>
      <c r="Q285" t="s">
        <v>434</v>
      </c>
      <c r="R285" t="s">
        <v>434</v>
      </c>
      <c r="S285" t="s">
        <v>434</v>
      </c>
      <c r="T285" t="s">
        <v>434</v>
      </c>
      <c r="U285">
        <v>25</v>
      </c>
      <c r="V285">
        <v>7.1023275322190713</v>
      </c>
      <c r="W285">
        <v>4.4090623293939624</v>
      </c>
      <c r="X285" s="5">
        <v>20170713</v>
      </c>
      <c r="Y285">
        <v>2</v>
      </c>
      <c r="Z285">
        <v>1</v>
      </c>
      <c r="AA285">
        <v>43</v>
      </c>
      <c r="AC285">
        <v>43</v>
      </c>
      <c r="AD285" s="13">
        <v>25</v>
      </c>
      <c r="AE285" s="13">
        <v>10</v>
      </c>
      <c r="AG285" s="13">
        <v>137.13999999999999</v>
      </c>
      <c r="AI285" s="13">
        <v>214.68700000000001</v>
      </c>
      <c r="AL285" s="9">
        <v>25</v>
      </c>
      <c r="AM285" s="9">
        <v>11</v>
      </c>
      <c r="AO285" s="9">
        <v>112.437</v>
      </c>
      <c r="AQ285" s="9">
        <v>164.416</v>
      </c>
    </row>
    <row r="286" spans="1:59">
      <c r="A286" t="s">
        <v>79</v>
      </c>
      <c r="B286" t="s">
        <v>283</v>
      </c>
      <c r="C286" t="s">
        <v>16</v>
      </c>
      <c r="D286">
        <v>60</v>
      </c>
      <c r="E286" t="s">
        <v>317</v>
      </c>
      <c r="F286">
        <v>0</v>
      </c>
      <c r="G286" t="s">
        <v>322</v>
      </c>
      <c r="H286">
        <v>42</v>
      </c>
      <c r="I286">
        <v>3</v>
      </c>
      <c r="J286">
        <v>17</v>
      </c>
      <c r="K286">
        <v>52</v>
      </c>
      <c r="L286">
        <v>29</v>
      </c>
      <c r="M286" s="4">
        <f t="shared" si="25"/>
        <v>3.7447800925925927</v>
      </c>
      <c r="N286" t="s">
        <v>434</v>
      </c>
      <c r="O286" t="s">
        <v>434</v>
      </c>
      <c r="P286" t="s">
        <v>434</v>
      </c>
      <c r="Q286" t="s">
        <v>434</v>
      </c>
      <c r="R286" t="s">
        <v>434</v>
      </c>
      <c r="S286" t="s">
        <v>434</v>
      </c>
      <c r="T286" t="s">
        <v>434</v>
      </c>
      <c r="U286">
        <v>25</v>
      </c>
      <c r="V286">
        <v>7.1023275322190713</v>
      </c>
      <c r="W286">
        <v>4.4090623293939624</v>
      </c>
      <c r="X286" s="5">
        <v>20170713</v>
      </c>
      <c r="Y286">
        <v>2</v>
      </c>
      <c r="Z286">
        <v>1</v>
      </c>
      <c r="AA286">
        <v>43</v>
      </c>
      <c r="AC286">
        <v>43</v>
      </c>
      <c r="AD286" s="13">
        <v>29</v>
      </c>
      <c r="AE286" s="13">
        <v>9</v>
      </c>
      <c r="AG286" s="13">
        <v>131.18600000000001</v>
      </c>
      <c r="AI286" s="13">
        <v>181.977</v>
      </c>
      <c r="AL286" s="9">
        <v>29</v>
      </c>
      <c r="AM286" s="9">
        <v>6</v>
      </c>
      <c r="AO286" s="9">
        <v>53.73</v>
      </c>
      <c r="AQ286" s="9">
        <v>158.04400000000001</v>
      </c>
    </row>
    <row r="287" spans="1:59">
      <c r="A287" t="s">
        <v>79</v>
      </c>
      <c r="B287" t="s">
        <v>283</v>
      </c>
      <c r="C287" t="s">
        <v>16</v>
      </c>
      <c r="D287">
        <v>60</v>
      </c>
      <c r="E287" t="s">
        <v>317</v>
      </c>
      <c r="F287">
        <v>0</v>
      </c>
      <c r="G287" t="s">
        <v>322</v>
      </c>
      <c r="H287">
        <v>42</v>
      </c>
      <c r="I287">
        <v>3</v>
      </c>
      <c r="J287">
        <v>17</v>
      </c>
      <c r="K287">
        <v>52</v>
      </c>
      <c r="L287">
        <v>29</v>
      </c>
      <c r="M287" s="4">
        <f t="shared" si="25"/>
        <v>3.7447800925925927</v>
      </c>
      <c r="N287" t="s">
        <v>434</v>
      </c>
      <c r="O287" t="s">
        <v>434</v>
      </c>
      <c r="P287" t="s">
        <v>434</v>
      </c>
      <c r="Q287" t="s">
        <v>434</v>
      </c>
      <c r="R287" t="s">
        <v>434</v>
      </c>
      <c r="S287" t="s">
        <v>434</v>
      </c>
      <c r="T287" t="s">
        <v>434</v>
      </c>
      <c r="U287">
        <v>25</v>
      </c>
      <c r="V287">
        <v>7.1023275322190713</v>
      </c>
      <c r="W287">
        <v>4.4090623293939624</v>
      </c>
      <c r="X287" s="5">
        <v>20170713</v>
      </c>
      <c r="Y287">
        <v>2</v>
      </c>
      <c r="Z287">
        <v>1</v>
      </c>
      <c r="AA287">
        <v>43</v>
      </c>
      <c r="AC287">
        <v>43</v>
      </c>
      <c r="AD287" s="13">
        <v>33</v>
      </c>
      <c r="AE287" s="13">
        <v>6</v>
      </c>
      <c r="AG287" s="13">
        <v>80.710999999999999</v>
      </c>
      <c r="AI287" s="13">
        <v>147.39699999999999</v>
      </c>
      <c r="AL287" s="9">
        <v>33</v>
      </c>
      <c r="AM287" s="9">
        <v>6</v>
      </c>
      <c r="AO287" s="9">
        <v>46.043999999999997</v>
      </c>
      <c r="AQ287" s="9">
        <v>154.154</v>
      </c>
      <c r="AS287" s="9" t="s">
        <v>83</v>
      </c>
    </row>
    <row r="288" spans="1:59">
      <c r="A288" t="s">
        <v>79</v>
      </c>
      <c r="B288" t="s">
        <v>283</v>
      </c>
      <c r="C288" t="s">
        <v>16</v>
      </c>
      <c r="D288">
        <v>60</v>
      </c>
      <c r="E288" t="s">
        <v>317</v>
      </c>
      <c r="F288">
        <v>0</v>
      </c>
      <c r="G288" t="s">
        <v>322</v>
      </c>
      <c r="H288">
        <v>42</v>
      </c>
      <c r="I288">
        <v>3</v>
      </c>
      <c r="J288">
        <v>17</v>
      </c>
      <c r="K288">
        <v>52</v>
      </c>
      <c r="L288">
        <v>29</v>
      </c>
      <c r="M288" s="4">
        <f t="shared" si="25"/>
        <v>3.7447800925925927</v>
      </c>
      <c r="N288" t="s">
        <v>434</v>
      </c>
      <c r="O288" t="s">
        <v>434</v>
      </c>
      <c r="P288" t="s">
        <v>434</v>
      </c>
      <c r="Q288" t="s">
        <v>434</v>
      </c>
      <c r="R288" t="s">
        <v>434</v>
      </c>
      <c r="S288" t="s">
        <v>434</v>
      </c>
      <c r="T288" t="s">
        <v>434</v>
      </c>
      <c r="U288">
        <v>25</v>
      </c>
      <c r="V288">
        <v>7.1023275322190713</v>
      </c>
      <c r="W288">
        <v>4.4090623293939624</v>
      </c>
      <c r="X288" s="5">
        <v>20170713</v>
      </c>
      <c r="Y288">
        <v>2</v>
      </c>
      <c r="Z288">
        <v>1</v>
      </c>
      <c r="AA288">
        <v>43</v>
      </c>
      <c r="AC288">
        <v>43</v>
      </c>
      <c r="AD288" s="13">
        <v>37</v>
      </c>
      <c r="AE288" s="13">
        <v>6</v>
      </c>
      <c r="AG288" s="13">
        <v>72.159000000000006</v>
      </c>
      <c r="AI288" s="13">
        <v>136.73400000000001</v>
      </c>
      <c r="AL288" s="9">
        <v>37</v>
      </c>
      <c r="AM288" s="9">
        <v>3</v>
      </c>
      <c r="AO288" s="9">
        <v>21.777000000000001</v>
      </c>
      <c r="AQ288" s="9">
        <v>152.90600000000001</v>
      </c>
    </row>
    <row r="289" spans="1:59">
      <c r="A289" t="s">
        <v>79</v>
      </c>
      <c r="B289" t="s">
        <v>283</v>
      </c>
      <c r="C289" t="s">
        <v>16</v>
      </c>
      <c r="D289">
        <v>60</v>
      </c>
      <c r="E289" t="s">
        <v>317</v>
      </c>
      <c r="F289">
        <v>0</v>
      </c>
      <c r="G289" t="s">
        <v>322</v>
      </c>
      <c r="H289">
        <v>42</v>
      </c>
      <c r="I289">
        <v>3</v>
      </c>
      <c r="J289">
        <v>17</v>
      </c>
      <c r="K289">
        <v>52</v>
      </c>
      <c r="L289">
        <v>29</v>
      </c>
      <c r="M289" s="4">
        <f t="shared" si="25"/>
        <v>3.7447800925925927</v>
      </c>
      <c r="N289" t="s">
        <v>434</v>
      </c>
      <c r="O289" t="s">
        <v>434</v>
      </c>
      <c r="P289" t="s">
        <v>434</v>
      </c>
      <c r="Q289" t="s">
        <v>434</v>
      </c>
      <c r="R289" t="s">
        <v>434</v>
      </c>
      <c r="S289" t="s">
        <v>434</v>
      </c>
      <c r="T289" t="s">
        <v>434</v>
      </c>
      <c r="U289">
        <v>25</v>
      </c>
      <c r="V289">
        <v>7.1023275322190713</v>
      </c>
      <c r="W289">
        <v>4.4090623293939624</v>
      </c>
      <c r="X289" s="5">
        <v>20170713</v>
      </c>
      <c r="Y289">
        <v>2</v>
      </c>
      <c r="Z289">
        <v>1</v>
      </c>
      <c r="AA289">
        <v>43</v>
      </c>
      <c r="AC289">
        <v>43</v>
      </c>
      <c r="AD289" s="13">
        <v>41</v>
      </c>
      <c r="AE289" s="13">
        <v>3</v>
      </c>
      <c r="AG289" s="13">
        <v>43.695999999999998</v>
      </c>
      <c r="AI289" s="13">
        <v>145.126</v>
      </c>
      <c r="AL289" s="9">
        <v>41</v>
      </c>
      <c r="AM289" s="9">
        <v>0</v>
      </c>
      <c r="AO289" s="9">
        <v>0</v>
      </c>
      <c r="AQ289" s="9">
        <v>154.89500000000001</v>
      </c>
    </row>
    <row r="290" spans="1:59">
      <c r="A290" t="s">
        <v>79</v>
      </c>
      <c r="B290" t="s">
        <v>283</v>
      </c>
      <c r="C290" t="s">
        <v>16</v>
      </c>
      <c r="D290">
        <v>60</v>
      </c>
      <c r="E290" t="s">
        <v>317</v>
      </c>
      <c r="F290">
        <v>0</v>
      </c>
      <c r="G290" t="s">
        <v>322</v>
      </c>
      <c r="H290">
        <v>42</v>
      </c>
      <c r="I290">
        <v>3</v>
      </c>
      <c r="J290">
        <v>17</v>
      </c>
      <c r="K290">
        <v>52</v>
      </c>
      <c r="L290">
        <v>29</v>
      </c>
      <c r="M290" s="4">
        <f t="shared" si="25"/>
        <v>3.7447800925925927</v>
      </c>
      <c r="N290" t="s">
        <v>434</v>
      </c>
      <c r="O290" t="s">
        <v>434</v>
      </c>
      <c r="P290" t="s">
        <v>434</v>
      </c>
      <c r="Q290" t="s">
        <v>434</v>
      </c>
      <c r="R290" t="s">
        <v>434</v>
      </c>
      <c r="S290" t="s">
        <v>434</v>
      </c>
      <c r="T290" t="s">
        <v>434</v>
      </c>
      <c r="U290">
        <v>25</v>
      </c>
      <c r="V290">
        <v>7.1023275322190713</v>
      </c>
      <c r="W290">
        <v>4.4090623293939624</v>
      </c>
      <c r="X290" s="5">
        <v>20170713</v>
      </c>
      <c r="Y290">
        <v>2</v>
      </c>
      <c r="Z290">
        <v>1</v>
      </c>
      <c r="AA290">
        <v>43</v>
      </c>
      <c r="AC290">
        <v>43</v>
      </c>
    </row>
    <row r="291" spans="1:59">
      <c r="A291" t="s">
        <v>84</v>
      </c>
      <c r="B291" t="s">
        <v>283</v>
      </c>
      <c r="C291" t="s">
        <v>16</v>
      </c>
      <c r="D291">
        <v>60</v>
      </c>
      <c r="E291" t="s">
        <v>317</v>
      </c>
      <c r="F291">
        <v>0</v>
      </c>
      <c r="G291" t="s">
        <v>322</v>
      </c>
      <c r="H291">
        <v>42</v>
      </c>
      <c r="I291">
        <v>3</v>
      </c>
      <c r="J291">
        <v>17</v>
      </c>
      <c r="K291">
        <v>52</v>
      </c>
      <c r="L291">
        <v>29</v>
      </c>
      <c r="M291" s="4">
        <f t="shared" ref="M291:M297" si="26">I291+J291/24+K291/(24*60)+L291/(24*60*60)</f>
        <v>3.7447800925925927</v>
      </c>
      <c r="N291" t="s">
        <v>434</v>
      </c>
      <c r="O291" t="s">
        <v>434</v>
      </c>
      <c r="P291" t="s">
        <v>434</v>
      </c>
      <c r="Q291" t="s">
        <v>434</v>
      </c>
      <c r="R291" t="s">
        <v>434</v>
      </c>
      <c r="S291" t="s">
        <v>434</v>
      </c>
      <c r="T291" t="s">
        <v>434</v>
      </c>
      <c r="U291">
        <v>25</v>
      </c>
      <c r="V291">
        <v>7.1023275322190713</v>
      </c>
      <c r="W291">
        <v>4.4090623293939624</v>
      </c>
      <c r="X291" s="5">
        <v>20170713</v>
      </c>
      <c r="Y291">
        <v>2</v>
      </c>
      <c r="Z291">
        <v>9</v>
      </c>
      <c r="AA291">
        <v>27</v>
      </c>
      <c r="AC291">
        <v>30</v>
      </c>
      <c r="AD291" s="13">
        <v>9</v>
      </c>
      <c r="AE291" s="13">
        <v>1</v>
      </c>
      <c r="AF291" s="13">
        <f>SUM(AE291:AE295)</f>
        <v>10</v>
      </c>
      <c r="AG291" s="13">
        <v>5.9459999999999997</v>
      </c>
      <c r="AH291" s="13">
        <f>AVERAGE(AG291:AG296)*((AA291-Z291)*Y291)</f>
        <v>1024.56</v>
      </c>
      <c r="AI291" s="13">
        <v>73.62</v>
      </c>
      <c r="AJ291" s="13">
        <f>AVERAGE(AI291:AI296)*((AA291-Z291)*Y291)</f>
        <v>3154.3775999999993</v>
      </c>
      <c r="AK291" s="13" t="s">
        <v>67</v>
      </c>
      <c r="AL291" s="9">
        <v>9</v>
      </c>
      <c r="AM291" s="9">
        <v>2</v>
      </c>
      <c r="AN291" s="9">
        <f>SUM(AM291:AM295)</f>
        <v>10</v>
      </c>
      <c r="AO291" s="9">
        <v>9.5289999999999999</v>
      </c>
      <c r="AP291" s="9">
        <f>AVERAGE(AO291:AO295)*(AA291-Z291)*Y291</f>
        <v>493.17120000000006</v>
      </c>
      <c r="AQ291" s="9">
        <v>46.658999999999999</v>
      </c>
      <c r="AR291" s="9">
        <f>AVERAGE(AQ291:AQ295)*(AA291-Z291)*Y291</f>
        <v>2156.4216000000006</v>
      </c>
      <c r="AU291" s="45">
        <v>0</v>
      </c>
      <c r="AV291" s="45">
        <v>0</v>
      </c>
      <c r="AW291" s="45" t="s">
        <v>385</v>
      </c>
      <c r="AY291" s="38">
        <v>0</v>
      </c>
      <c r="AZ291" s="38">
        <v>0</v>
      </c>
      <c r="BA291" s="38" t="s">
        <v>385</v>
      </c>
      <c r="BC291" s="23">
        <v>0</v>
      </c>
      <c r="BD291" s="23">
        <v>0</v>
      </c>
      <c r="BE291" s="23" t="s">
        <v>385</v>
      </c>
      <c r="BG291" s="9">
        <v>0</v>
      </c>
    </row>
    <row r="292" spans="1:59">
      <c r="A292" t="s">
        <v>84</v>
      </c>
      <c r="B292" t="s">
        <v>283</v>
      </c>
      <c r="C292" t="s">
        <v>16</v>
      </c>
      <c r="D292">
        <v>60</v>
      </c>
      <c r="E292" t="s">
        <v>317</v>
      </c>
      <c r="F292">
        <v>0</v>
      </c>
      <c r="G292" t="s">
        <v>322</v>
      </c>
      <c r="H292">
        <v>42</v>
      </c>
      <c r="I292">
        <v>3</v>
      </c>
      <c r="J292">
        <v>17</v>
      </c>
      <c r="K292">
        <v>52</v>
      </c>
      <c r="L292">
        <v>29</v>
      </c>
      <c r="M292" s="4">
        <f t="shared" si="26"/>
        <v>3.7447800925925927</v>
      </c>
      <c r="N292" t="s">
        <v>434</v>
      </c>
      <c r="O292" t="s">
        <v>434</v>
      </c>
      <c r="P292" t="s">
        <v>434</v>
      </c>
      <c r="Q292" t="s">
        <v>434</v>
      </c>
      <c r="R292" t="s">
        <v>434</v>
      </c>
      <c r="S292" t="s">
        <v>434</v>
      </c>
      <c r="T292" t="s">
        <v>434</v>
      </c>
      <c r="U292">
        <v>25</v>
      </c>
      <c r="V292">
        <v>7.1023275322190713</v>
      </c>
      <c r="W292">
        <v>4.4090623293939624</v>
      </c>
      <c r="X292" s="5">
        <v>20170713</v>
      </c>
      <c r="Y292">
        <v>2</v>
      </c>
      <c r="Z292">
        <v>9</v>
      </c>
      <c r="AA292">
        <v>27</v>
      </c>
      <c r="AC292">
        <v>30</v>
      </c>
      <c r="AD292" s="13">
        <v>13</v>
      </c>
      <c r="AE292" s="13">
        <v>2</v>
      </c>
      <c r="AG292" s="13">
        <v>18.984999999999999</v>
      </c>
      <c r="AI292" s="13">
        <v>72.397000000000006</v>
      </c>
      <c r="AL292" s="9">
        <v>13</v>
      </c>
      <c r="AM292" s="9">
        <v>1</v>
      </c>
      <c r="AO292" s="9">
        <v>2.214</v>
      </c>
      <c r="AQ292" s="9">
        <v>57.063000000000002</v>
      </c>
    </row>
    <row r="293" spans="1:59">
      <c r="A293" t="s">
        <v>84</v>
      </c>
      <c r="B293" t="s">
        <v>283</v>
      </c>
      <c r="C293" t="s">
        <v>16</v>
      </c>
      <c r="D293">
        <v>60</v>
      </c>
      <c r="E293" t="s">
        <v>317</v>
      </c>
      <c r="F293">
        <v>0</v>
      </c>
      <c r="G293" t="s">
        <v>322</v>
      </c>
      <c r="H293">
        <v>42</v>
      </c>
      <c r="I293">
        <v>3</v>
      </c>
      <c r="J293">
        <v>17</v>
      </c>
      <c r="K293">
        <v>52</v>
      </c>
      <c r="L293">
        <v>29</v>
      </c>
      <c r="M293" s="4">
        <f t="shared" si="26"/>
        <v>3.7447800925925927</v>
      </c>
      <c r="N293" t="s">
        <v>434</v>
      </c>
      <c r="O293" t="s">
        <v>434</v>
      </c>
      <c r="P293" t="s">
        <v>434</v>
      </c>
      <c r="Q293" t="s">
        <v>434</v>
      </c>
      <c r="R293" t="s">
        <v>434</v>
      </c>
      <c r="S293" t="s">
        <v>434</v>
      </c>
      <c r="T293" t="s">
        <v>434</v>
      </c>
      <c r="U293">
        <v>25</v>
      </c>
      <c r="V293">
        <v>7.1023275322190713</v>
      </c>
      <c r="W293">
        <v>4.4090623293939624</v>
      </c>
      <c r="X293" s="5">
        <v>20170713</v>
      </c>
      <c r="Y293">
        <v>2</v>
      </c>
      <c r="Z293">
        <v>9</v>
      </c>
      <c r="AA293">
        <v>27</v>
      </c>
      <c r="AC293">
        <v>30</v>
      </c>
      <c r="AD293" s="13">
        <v>17</v>
      </c>
      <c r="AE293" s="13">
        <v>2</v>
      </c>
      <c r="AG293" s="13">
        <v>35.295000000000002</v>
      </c>
      <c r="AI293" s="13">
        <v>102.00700000000001</v>
      </c>
      <c r="AL293" s="9">
        <v>17</v>
      </c>
      <c r="AM293" s="9">
        <v>2</v>
      </c>
      <c r="AO293" s="9">
        <v>16.533999999999999</v>
      </c>
      <c r="AQ293" s="9">
        <v>69.227000000000004</v>
      </c>
    </row>
    <row r="294" spans="1:59">
      <c r="A294" t="s">
        <v>84</v>
      </c>
      <c r="B294" t="s">
        <v>283</v>
      </c>
      <c r="C294" t="s">
        <v>16</v>
      </c>
      <c r="D294">
        <v>60</v>
      </c>
      <c r="E294" t="s">
        <v>317</v>
      </c>
      <c r="F294">
        <v>0</v>
      </c>
      <c r="G294" t="s">
        <v>322</v>
      </c>
      <c r="H294">
        <v>42</v>
      </c>
      <c r="I294">
        <v>3</v>
      </c>
      <c r="J294">
        <v>17</v>
      </c>
      <c r="K294">
        <v>52</v>
      </c>
      <c r="L294">
        <v>29</v>
      </c>
      <c r="M294" s="4">
        <f t="shared" si="26"/>
        <v>3.7447800925925927</v>
      </c>
      <c r="N294" t="s">
        <v>434</v>
      </c>
      <c r="O294" t="s">
        <v>434</v>
      </c>
      <c r="P294" t="s">
        <v>434</v>
      </c>
      <c r="Q294" t="s">
        <v>434</v>
      </c>
      <c r="R294" t="s">
        <v>434</v>
      </c>
      <c r="S294" t="s">
        <v>434</v>
      </c>
      <c r="T294" t="s">
        <v>434</v>
      </c>
      <c r="U294">
        <v>25</v>
      </c>
      <c r="V294">
        <v>7.1023275322190713</v>
      </c>
      <c r="W294">
        <v>4.4090623293939624</v>
      </c>
      <c r="X294" s="5">
        <v>20170713</v>
      </c>
      <c r="Y294">
        <v>2</v>
      </c>
      <c r="Z294">
        <v>9</v>
      </c>
      <c r="AA294">
        <v>27</v>
      </c>
      <c r="AC294">
        <v>30</v>
      </c>
      <c r="AD294" s="13">
        <v>21</v>
      </c>
      <c r="AE294" s="13">
        <v>3</v>
      </c>
      <c r="AG294" s="13">
        <v>51.343000000000004</v>
      </c>
      <c r="AI294" s="13">
        <v>91.679000000000002</v>
      </c>
      <c r="AL294" s="9">
        <v>21</v>
      </c>
      <c r="AM294" s="9">
        <v>3</v>
      </c>
      <c r="AO294" s="9">
        <v>26.352</v>
      </c>
      <c r="AQ294" s="9">
        <v>60.661000000000001</v>
      </c>
    </row>
    <row r="295" spans="1:59">
      <c r="A295" t="s">
        <v>84</v>
      </c>
      <c r="B295" t="s">
        <v>283</v>
      </c>
      <c r="C295" t="s">
        <v>16</v>
      </c>
      <c r="D295">
        <v>60</v>
      </c>
      <c r="E295" t="s">
        <v>317</v>
      </c>
      <c r="F295">
        <v>0</v>
      </c>
      <c r="G295" t="s">
        <v>322</v>
      </c>
      <c r="H295">
        <v>42</v>
      </c>
      <c r="I295">
        <v>3</v>
      </c>
      <c r="J295">
        <v>17</v>
      </c>
      <c r="K295">
        <v>52</v>
      </c>
      <c r="L295">
        <v>29</v>
      </c>
      <c r="M295" s="4">
        <f t="shared" si="26"/>
        <v>3.7447800925925927</v>
      </c>
      <c r="N295" t="s">
        <v>434</v>
      </c>
      <c r="O295" t="s">
        <v>434</v>
      </c>
      <c r="P295" t="s">
        <v>434</v>
      </c>
      <c r="Q295" t="s">
        <v>434</v>
      </c>
      <c r="R295" t="s">
        <v>434</v>
      </c>
      <c r="S295" t="s">
        <v>434</v>
      </c>
      <c r="T295" t="s">
        <v>434</v>
      </c>
      <c r="U295">
        <v>25</v>
      </c>
      <c r="V295">
        <v>7.1023275322190713</v>
      </c>
      <c r="W295">
        <v>4.4090623293939624</v>
      </c>
      <c r="X295" s="5">
        <v>20170713</v>
      </c>
      <c r="Y295">
        <v>2</v>
      </c>
      <c r="Z295">
        <v>9</v>
      </c>
      <c r="AA295">
        <v>27</v>
      </c>
      <c r="AC295">
        <v>30</v>
      </c>
      <c r="AD295" s="13">
        <v>25</v>
      </c>
      <c r="AE295" s="13">
        <v>2</v>
      </c>
      <c r="AG295" s="13">
        <v>30.731000000000002</v>
      </c>
      <c r="AI295" s="13">
        <v>98.405000000000001</v>
      </c>
      <c r="AL295" s="9">
        <v>25</v>
      </c>
      <c r="AM295" s="9">
        <v>2</v>
      </c>
      <c r="AO295" s="9">
        <v>13.867000000000001</v>
      </c>
      <c r="AQ295" s="9">
        <v>65.893000000000001</v>
      </c>
    </row>
    <row r="296" spans="1:59">
      <c r="A296" t="s">
        <v>84</v>
      </c>
      <c r="B296" t="s">
        <v>283</v>
      </c>
      <c r="C296" t="s">
        <v>16</v>
      </c>
      <c r="D296">
        <v>60</v>
      </c>
      <c r="E296" t="s">
        <v>317</v>
      </c>
      <c r="F296">
        <v>0</v>
      </c>
      <c r="G296" t="s">
        <v>322</v>
      </c>
      <c r="H296">
        <v>42</v>
      </c>
      <c r="I296">
        <v>3</v>
      </c>
      <c r="J296">
        <v>17</v>
      </c>
      <c r="K296">
        <v>52</v>
      </c>
      <c r="L296">
        <v>29</v>
      </c>
      <c r="M296" s="4">
        <f t="shared" si="26"/>
        <v>3.7447800925925927</v>
      </c>
      <c r="N296" t="s">
        <v>434</v>
      </c>
      <c r="O296" t="s">
        <v>434</v>
      </c>
      <c r="P296" t="s">
        <v>434</v>
      </c>
      <c r="Q296" t="s">
        <v>434</v>
      </c>
      <c r="R296" t="s">
        <v>434</v>
      </c>
      <c r="S296" t="s">
        <v>434</v>
      </c>
      <c r="T296" t="s">
        <v>434</v>
      </c>
      <c r="U296">
        <v>25</v>
      </c>
      <c r="V296">
        <v>7.1023275322190713</v>
      </c>
      <c r="W296">
        <v>4.4090623293939624</v>
      </c>
      <c r="X296" s="5">
        <v>20170713</v>
      </c>
      <c r="Y296">
        <v>2</v>
      </c>
      <c r="Z296">
        <v>9</v>
      </c>
      <c r="AA296">
        <v>27</v>
      </c>
      <c r="AC296">
        <v>30</v>
      </c>
    </row>
    <row r="297" spans="1:59">
      <c r="A297" t="s">
        <v>87</v>
      </c>
      <c r="B297" t="s">
        <v>283</v>
      </c>
      <c r="C297" t="s">
        <v>16</v>
      </c>
      <c r="D297">
        <v>60</v>
      </c>
      <c r="E297" t="s">
        <v>317</v>
      </c>
      <c r="F297">
        <v>0</v>
      </c>
      <c r="G297" t="s">
        <v>322</v>
      </c>
      <c r="H297">
        <v>42</v>
      </c>
      <c r="I297">
        <v>3</v>
      </c>
      <c r="J297">
        <v>17</v>
      </c>
      <c r="K297">
        <v>52</v>
      </c>
      <c r="L297">
        <v>29</v>
      </c>
      <c r="M297" s="4">
        <f t="shared" si="26"/>
        <v>3.7447800925925927</v>
      </c>
      <c r="N297" t="s">
        <v>434</v>
      </c>
      <c r="O297" t="s">
        <v>434</v>
      </c>
      <c r="P297" t="s">
        <v>434</v>
      </c>
      <c r="Q297" t="s">
        <v>434</v>
      </c>
      <c r="R297" t="s">
        <v>434</v>
      </c>
      <c r="S297" t="s">
        <v>434</v>
      </c>
      <c r="T297" t="s">
        <v>434</v>
      </c>
      <c r="U297">
        <v>25</v>
      </c>
      <c r="V297">
        <v>7.1023275322190713</v>
      </c>
      <c r="W297">
        <v>4.4090623293939624</v>
      </c>
      <c r="X297" s="5">
        <v>20170713</v>
      </c>
      <c r="Y297">
        <v>2</v>
      </c>
      <c r="Z297">
        <v>5</v>
      </c>
      <c r="AA297">
        <v>36</v>
      </c>
      <c r="AC297">
        <v>36</v>
      </c>
      <c r="AD297" s="13">
        <v>5</v>
      </c>
      <c r="AE297" s="13">
        <v>5</v>
      </c>
      <c r="AF297" s="13">
        <f>SUM(AE297:AE304)</f>
        <v>44</v>
      </c>
      <c r="AG297" s="13">
        <v>69.781000000000006</v>
      </c>
      <c r="AH297" s="13">
        <f>AVERAGE(AG297:AG305)*((AA297-Z297)*Y297)</f>
        <v>4863.3109999999997</v>
      </c>
      <c r="AI297" s="13">
        <v>83.947999999999993</v>
      </c>
      <c r="AJ297" s="13">
        <f>AVERAGE(AI297:AI305)*((AA297-Z297)*Y297)</f>
        <v>6364.9587500000007</v>
      </c>
      <c r="AK297" s="13" t="s">
        <v>89</v>
      </c>
      <c r="AL297" s="9">
        <v>5</v>
      </c>
      <c r="AM297" s="9">
        <v>3</v>
      </c>
      <c r="AN297" s="9">
        <f>SUM(AM297:AM304)</f>
        <v>33</v>
      </c>
      <c r="AO297" s="9">
        <v>15.253</v>
      </c>
      <c r="AP297" s="9">
        <f>AVERAGE(AO297:AO304)*(AA297-Z297)*Y297</f>
        <v>2183.2447499999998</v>
      </c>
      <c r="AQ297" s="9">
        <v>55.170999999999999</v>
      </c>
      <c r="AR297" s="9">
        <f>AVERAGE(AQ297:AQ304)*(AA297-Z297)*Y297</f>
        <v>4739.5125000000007</v>
      </c>
      <c r="AS297" s="9" t="s">
        <v>85</v>
      </c>
      <c r="AU297" s="45">
        <v>0</v>
      </c>
      <c r="AV297" s="45">
        <v>0</v>
      </c>
      <c r="AW297" s="45" t="s">
        <v>385</v>
      </c>
      <c r="AY297" s="38">
        <v>0</v>
      </c>
      <c r="AZ297" s="38">
        <v>0</v>
      </c>
      <c r="BA297" s="38" t="s">
        <v>385</v>
      </c>
      <c r="BC297" s="23">
        <v>0</v>
      </c>
      <c r="BD297" s="23">
        <v>0</v>
      </c>
      <c r="BE297" s="23" t="s">
        <v>385</v>
      </c>
      <c r="BG297" s="9">
        <v>0</v>
      </c>
    </row>
    <row r="298" spans="1:59">
      <c r="A298" t="s">
        <v>87</v>
      </c>
      <c r="B298" t="s">
        <v>283</v>
      </c>
      <c r="C298" t="s">
        <v>16</v>
      </c>
      <c r="D298">
        <v>60</v>
      </c>
      <c r="E298" t="s">
        <v>317</v>
      </c>
      <c r="F298">
        <v>0</v>
      </c>
      <c r="G298" t="s">
        <v>322</v>
      </c>
      <c r="H298">
        <v>42</v>
      </c>
      <c r="I298">
        <v>3</v>
      </c>
      <c r="J298">
        <v>17</v>
      </c>
      <c r="K298">
        <v>52</v>
      </c>
      <c r="L298">
        <v>29</v>
      </c>
      <c r="M298" s="4">
        <f t="shared" ref="M298:M305" si="27">I298+J298/24+K298/(24*60)+L298/(24*60*60)</f>
        <v>3.7447800925925927</v>
      </c>
      <c r="N298" t="s">
        <v>434</v>
      </c>
      <c r="O298" t="s">
        <v>434</v>
      </c>
      <c r="P298" t="s">
        <v>434</v>
      </c>
      <c r="Q298" t="s">
        <v>434</v>
      </c>
      <c r="R298" t="s">
        <v>434</v>
      </c>
      <c r="S298" t="s">
        <v>434</v>
      </c>
      <c r="T298" t="s">
        <v>434</v>
      </c>
      <c r="U298">
        <v>25</v>
      </c>
      <c r="V298">
        <v>7.1023275322190713</v>
      </c>
      <c r="W298">
        <v>4.4090623293939624</v>
      </c>
      <c r="X298" s="5">
        <v>20170713</v>
      </c>
      <c r="Y298">
        <v>2</v>
      </c>
      <c r="Z298">
        <v>5</v>
      </c>
      <c r="AA298">
        <v>36</v>
      </c>
      <c r="AC298">
        <v>36</v>
      </c>
      <c r="AD298" s="13">
        <v>9</v>
      </c>
      <c r="AE298" s="13">
        <v>12</v>
      </c>
      <c r="AG298" s="13">
        <v>93.475999999999999</v>
      </c>
      <c r="AI298" s="13">
        <v>98.105999999999995</v>
      </c>
      <c r="AL298" s="9">
        <v>9</v>
      </c>
      <c r="AM298" s="9">
        <v>9</v>
      </c>
      <c r="AO298" s="9">
        <v>54.110999999999997</v>
      </c>
      <c r="AQ298" s="9">
        <v>80.073999999999998</v>
      </c>
      <c r="AS298" s="9" t="s">
        <v>86</v>
      </c>
    </row>
    <row r="299" spans="1:59">
      <c r="A299" t="s">
        <v>87</v>
      </c>
      <c r="B299" t="s">
        <v>283</v>
      </c>
      <c r="C299" t="s">
        <v>16</v>
      </c>
      <c r="D299">
        <v>60</v>
      </c>
      <c r="E299" t="s">
        <v>317</v>
      </c>
      <c r="F299">
        <v>0</v>
      </c>
      <c r="G299" t="s">
        <v>322</v>
      </c>
      <c r="H299">
        <v>42</v>
      </c>
      <c r="I299">
        <v>3</v>
      </c>
      <c r="J299">
        <v>17</v>
      </c>
      <c r="K299">
        <v>52</v>
      </c>
      <c r="L299">
        <v>29</v>
      </c>
      <c r="M299" s="4">
        <f t="shared" si="27"/>
        <v>3.7447800925925927</v>
      </c>
      <c r="N299" t="s">
        <v>434</v>
      </c>
      <c r="O299" t="s">
        <v>434</v>
      </c>
      <c r="P299" t="s">
        <v>434</v>
      </c>
      <c r="Q299" t="s">
        <v>434</v>
      </c>
      <c r="R299" t="s">
        <v>434</v>
      </c>
      <c r="S299" t="s">
        <v>434</v>
      </c>
      <c r="T299" t="s">
        <v>434</v>
      </c>
      <c r="U299">
        <v>25</v>
      </c>
      <c r="V299">
        <v>7.1023275322190713</v>
      </c>
      <c r="W299">
        <v>4.4090623293939624</v>
      </c>
      <c r="X299" s="5">
        <v>20170713</v>
      </c>
      <c r="Y299">
        <v>2</v>
      </c>
      <c r="Z299">
        <v>5</v>
      </c>
      <c r="AA299">
        <v>36</v>
      </c>
      <c r="AC299">
        <v>36</v>
      </c>
      <c r="AD299" s="13">
        <v>13</v>
      </c>
      <c r="AE299" s="13">
        <v>8</v>
      </c>
      <c r="AG299" s="13">
        <v>98.606999999999999</v>
      </c>
      <c r="AI299" s="13">
        <v>112.807</v>
      </c>
      <c r="AL299" s="9">
        <v>13</v>
      </c>
      <c r="AM299" s="9">
        <v>8</v>
      </c>
      <c r="AO299" s="9">
        <v>58.7</v>
      </c>
      <c r="AQ299" s="9">
        <v>87.546000000000006</v>
      </c>
      <c r="AS299" s="9" t="s">
        <v>88</v>
      </c>
    </row>
    <row r="300" spans="1:59">
      <c r="A300" t="s">
        <v>87</v>
      </c>
      <c r="B300" t="s">
        <v>283</v>
      </c>
      <c r="C300" t="s">
        <v>16</v>
      </c>
      <c r="D300">
        <v>60</v>
      </c>
      <c r="E300" t="s">
        <v>317</v>
      </c>
      <c r="F300">
        <v>0</v>
      </c>
      <c r="G300" t="s">
        <v>322</v>
      </c>
      <c r="H300">
        <v>42</v>
      </c>
      <c r="I300">
        <v>3</v>
      </c>
      <c r="J300">
        <v>17</v>
      </c>
      <c r="K300">
        <v>52</v>
      </c>
      <c r="L300">
        <v>29</v>
      </c>
      <c r="M300" s="4">
        <f t="shared" si="27"/>
        <v>3.7447800925925927</v>
      </c>
      <c r="N300" t="s">
        <v>434</v>
      </c>
      <c r="O300" t="s">
        <v>434</v>
      </c>
      <c r="P300" t="s">
        <v>434</v>
      </c>
      <c r="Q300" t="s">
        <v>434</v>
      </c>
      <c r="R300" t="s">
        <v>434</v>
      </c>
      <c r="S300" t="s">
        <v>434</v>
      </c>
      <c r="T300" t="s">
        <v>434</v>
      </c>
      <c r="U300">
        <v>25</v>
      </c>
      <c r="V300">
        <v>7.1023275322190713</v>
      </c>
      <c r="W300">
        <v>4.4090623293939624</v>
      </c>
      <c r="X300" s="5">
        <v>20170713</v>
      </c>
      <c r="Y300">
        <v>2</v>
      </c>
      <c r="Z300">
        <v>5</v>
      </c>
      <c r="AA300">
        <v>36</v>
      </c>
      <c r="AC300">
        <v>36</v>
      </c>
      <c r="AD300" s="13">
        <v>17</v>
      </c>
      <c r="AE300" s="13">
        <v>7</v>
      </c>
      <c r="AG300" s="13">
        <v>106.911</v>
      </c>
      <c r="AI300" s="13">
        <v>105.5</v>
      </c>
      <c r="AL300" s="9">
        <v>17</v>
      </c>
      <c r="AM300" s="9">
        <v>6</v>
      </c>
      <c r="AO300" s="9">
        <v>61.39</v>
      </c>
      <c r="AQ300" s="9">
        <v>89.998999999999995</v>
      </c>
      <c r="AS300" s="9" t="s">
        <v>90</v>
      </c>
    </row>
    <row r="301" spans="1:59">
      <c r="A301" t="s">
        <v>87</v>
      </c>
      <c r="B301" t="s">
        <v>283</v>
      </c>
      <c r="C301" t="s">
        <v>16</v>
      </c>
      <c r="D301">
        <v>60</v>
      </c>
      <c r="E301" t="s">
        <v>317</v>
      </c>
      <c r="F301">
        <v>0</v>
      </c>
      <c r="G301" t="s">
        <v>322</v>
      </c>
      <c r="H301">
        <v>42</v>
      </c>
      <c r="I301">
        <v>3</v>
      </c>
      <c r="J301">
        <v>17</v>
      </c>
      <c r="K301">
        <v>52</v>
      </c>
      <c r="L301">
        <v>29</v>
      </c>
      <c r="M301" s="4">
        <f t="shared" si="27"/>
        <v>3.7447800925925927</v>
      </c>
      <c r="N301" t="s">
        <v>434</v>
      </c>
      <c r="O301" t="s">
        <v>434</v>
      </c>
      <c r="P301" t="s">
        <v>434</v>
      </c>
      <c r="Q301" t="s">
        <v>434</v>
      </c>
      <c r="R301" t="s">
        <v>434</v>
      </c>
      <c r="S301" t="s">
        <v>434</v>
      </c>
      <c r="T301" t="s">
        <v>434</v>
      </c>
      <c r="U301">
        <v>25</v>
      </c>
      <c r="V301">
        <v>7.1023275322190713</v>
      </c>
      <c r="W301">
        <v>4.4090623293939624</v>
      </c>
      <c r="X301" s="5">
        <v>20170713</v>
      </c>
      <c r="Y301">
        <v>2</v>
      </c>
      <c r="Z301">
        <v>5</v>
      </c>
      <c r="AA301">
        <v>36</v>
      </c>
      <c r="AC301">
        <v>36</v>
      </c>
      <c r="AD301" s="13">
        <v>21</v>
      </c>
      <c r="AE301" s="13">
        <v>3</v>
      </c>
      <c r="AG301" s="13">
        <v>42.491</v>
      </c>
      <c r="AI301" s="13">
        <v>104.854</v>
      </c>
      <c r="AL301" s="9">
        <v>21</v>
      </c>
      <c r="AM301" s="9">
        <v>2</v>
      </c>
      <c r="AO301" s="9">
        <v>10.805</v>
      </c>
      <c r="AQ301" s="9">
        <v>82.067999999999998</v>
      </c>
    </row>
    <row r="302" spans="1:59">
      <c r="A302" t="s">
        <v>87</v>
      </c>
      <c r="B302" t="s">
        <v>283</v>
      </c>
      <c r="C302" t="s">
        <v>16</v>
      </c>
      <c r="D302">
        <v>60</v>
      </c>
      <c r="E302" t="s">
        <v>317</v>
      </c>
      <c r="F302">
        <v>0</v>
      </c>
      <c r="G302" t="s">
        <v>322</v>
      </c>
      <c r="H302">
        <v>42</v>
      </c>
      <c r="I302">
        <v>3</v>
      </c>
      <c r="J302">
        <v>17</v>
      </c>
      <c r="K302">
        <v>52</v>
      </c>
      <c r="L302">
        <v>29</v>
      </c>
      <c r="M302" s="4">
        <f t="shared" si="27"/>
        <v>3.7447800925925927</v>
      </c>
      <c r="N302" t="s">
        <v>434</v>
      </c>
      <c r="O302" t="s">
        <v>434</v>
      </c>
      <c r="P302" t="s">
        <v>434</v>
      </c>
      <c r="Q302" t="s">
        <v>434</v>
      </c>
      <c r="R302" t="s">
        <v>434</v>
      </c>
      <c r="S302" t="s">
        <v>434</v>
      </c>
      <c r="T302" t="s">
        <v>434</v>
      </c>
      <c r="U302">
        <v>25</v>
      </c>
      <c r="V302">
        <v>7.1023275322190713</v>
      </c>
      <c r="W302">
        <v>4.4090623293939624</v>
      </c>
      <c r="X302" s="5">
        <v>20170713</v>
      </c>
      <c r="Y302">
        <v>2</v>
      </c>
      <c r="Z302">
        <v>5</v>
      </c>
      <c r="AA302">
        <v>36</v>
      </c>
      <c r="AC302">
        <v>36</v>
      </c>
      <c r="AD302" s="13">
        <v>25</v>
      </c>
      <c r="AE302" s="13">
        <v>4</v>
      </c>
      <c r="AG302" s="13">
        <v>88.328000000000003</v>
      </c>
      <c r="AI302" s="13">
        <v>111.79300000000001</v>
      </c>
      <c r="AL302" s="9">
        <v>25</v>
      </c>
      <c r="AM302" s="9">
        <v>2</v>
      </c>
      <c r="AO302" s="9">
        <v>35.334000000000003</v>
      </c>
      <c r="AQ302" s="9">
        <v>83.936999999999998</v>
      </c>
    </row>
    <row r="303" spans="1:59">
      <c r="A303" t="s">
        <v>87</v>
      </c>
      <c r="B303" t="s">
        <v>283</v>
      </c>
      <c r="C303" t="s">
        <v>16</v>
      </c>
      <c r="D303">
        <v>60</v>
      </c>
      <c r="E303" t="s">
        <v>317</v>
      </c>
      <c r="F303">
        <v>0</v>
      </c>
      <c r="G303" t="s">
        <v>322</v>
      </c>
      <c r="H303">
        <v>42</v>
      </c>
      <c r="I303">
        <v>3</v>
      </c>
      <c r="J303">
        <v>17</v>
      </c>
      <c r="K303">
        <v>52</v>
      </c>
      <c r="L303">
        <v>29</v>
      </c>
      <c r="M303" s="4">
        <f t="shared" si="27"/>
        <v>3.7447800925925927</v>
      </c>
      <c r="N303" t="s">
        <v>434</v>
      </c>
      <c r="O303" t="s">
        <v>434</v>
      </c>
      <c r="P303" t="s">
        <v>434</v>
      </c>
      <c r="Q303" t="s">
        <v>434</v>
      </c>
      <c r="R303" t="s">
        <v>434</v>
      </c>
      <c r="S303" t="s">
        <v>434</v>
      </c>
      <c r="T303" t="s">
        <v>434</v>
      </c>
      <c r="U303">
        <v>25</v>
      </c>
      <c r="V303">
        <v>7.1023275322190713</v>
      </c>
      <c r="W303">
        <v>4.4090623293939624</v>
      </c>
      <c r="X303" s="5">
        <v>20170713</v>
      </c>
      <c r="Y303">
        <v>2</v>
      </c>
      <c r="Z303">
        <v>5</v>
      </c>
      <c r="AA303">
        <v>36</v>
      </c>
      <c r="AC303">
        <v>36</v>
      </c>
      <c r="AD303" s="13">
        <v>29</v>
      </c>
      <c r="AE303" s="13">
        <v>3</v>
      </c>
      <c r="AG303" s="13">
        <v>96.096999999999994</v>
      </c>
      <c r="AI303" s="13">
        <v>105.75700000000001</v>
      </c>
      <c r="AL303" s="9">
        <v>29</v>
      </c>
      <c r="AM303" s="9">
        <v>2</v>
      </c>
      <c r="AO303" s="9">
        <v>44.631999999999998</v>
      </c>
      <c r="AQ303" s="9">
        <v>69.608000000000004</v>
      </c>
    </row>
    <row r="304" spans="1:59">
      <c r="A304" t="s">
        <v>87</v>
      </c>
      <c r="B304" t="s">
        <v>283</v>
      </c>
      <c r="C304" t="s">
        <v>16</v>
      </c>
      <c r="D304">
        <v>60</v>
      </c>
      <c r="E304" t="s">
        <v>317</v>
      </c>
      <c r="F304">
        <v>0</v>
      </c>
      <c r="G304" t="s">
        <v>322</v>
      </c>
      <c r="H304">
        <v>42</v>
      </c>
      <c r="I304">
        <v>3</v>
      </c>
      <c r="J304">
        <v>17</v>
      </c>
      <c r="K304">
        <v>52</v>
      </c>
      <c r="L304">
        <v>29</v>
      </c>
      <c r="M304" s="4">
        <f t="shared" si="27"/>
        <v>3.7447800925925927</v>
      </c>
      <c r="N304" t="s">
        <v>434</v>
      </c>
      <c r="O304" t="s">
        <v>434</v>
      </c>
      <c r="P304" t="s">
        <v>434</v>
      </c>
      <c r="Q304" t="s">
        <v>434</v>
      </c>
      <c r="R304" t="s">
        <v>434</v>
      </c>
      <c r="S304" t="s">
        <v>434</v>
      </c>
      <c r="T304" t="s">
        <v>434</v>
      </c>
      <c r="U304">
        <v>25</v>
      </c>
      <c r="V304">
        <v>7.1023275322190713</v>
      </c>
      <c r="W304">
        <v>4.4090623293939624</v>
      </c>
      <c r="X304" s="5">
        <v>20170713</v>
      </c>
      <c r="Y304">
        <v>2</v>
      </c>
      <c r="Z304">
        <v>5</v>
      </c>
      <c r="AA304">
        <v>36</v>
      </c>
      <c r="AC304">
        <v>36</v>
      </c>
      <c r="AD304" s="13">
        <v>33</v>
      </c>
      <c r="AE304" s="13">
        <v>2</v>
      </c>
      <c r="AG304" s="13">
        <v>31.832999999999998</v>
      </c>
      <c r="AI304" s="13">
        <v>98.52</v>
      </c>
      <c r="AL304" s="9">
        <v>33</v>
      </c>
      <c r="AM304" s="9">
        <v>1</v>
      </c>
      <c r="AO304" s="9">
        <v>1.484</v>
      </c>
      <c r="AQ304" s="9">
        <v>63.146999999999998</v>
      </c>
    </row>
    <row r="305" spans="1:59">
      <c r="A305" t="s">
        <v>87</v>
      </c>
      <c r="B305" t="s">
        <v>283</v>
      </c>
      <c r="C305" t="s">
        <v>16</v>
      </c>
      <c r="D305">
        <v>60</v>
      </c>
      <c r="E305" t="s">
        <v>317</v>
      </c>
      <c r="F305">
        <v>0</v>
      </c>
      <c r="G305" t="s">
        <v>322</v>
      </c>
      <c r="H305">
        <v>42</v>
      </c>
      <c r="I305">
        <v>3</v>
      </c>
      <c r="J305">
        <v>17</v>
      </c>
      <c r="K305">
        <v>52</v>
      </c>
      <c r="L305">
        <v>29</v>
      </c>
      <c r="M305" s="4">
        <f t="shared" si="27"/>
        <v>3.7447800925925927</v>
      </c>
      <c r="N305" t="s">
        <v>434</v>
      </c>
      <c r="O305" t="s">
        <v>434</v>
      </c>
      <c r="P305" t="s">
        <v>434</v>
      </c>
      <c r="Q305" t="s">
        <v>434</v>
      </c>
      <c r="R305" t="s">
        <v>434</v>
      </c>
      <c r="S305" t="s">
        <v>434</v>
      </c>
      <c r="T305" t="s">
        <v>434</v>
      </c>
      <c r="U305">
        <v>25</v>
      </c>
      <c r="V305">
        <v>7.1023275322190713</v>
      </c>
      <c r="W305">
        <v>4.4090623293939624</v>
      </c>
      <c r="X305" s="5">
        <v>20170713</v>
      </c>
      <c r="Y305">
        <v>2</v>
      </c>
      <c r="Z305">
        <v>5</v>
      </c>
      <c r="AA305">
        <v>36</v>
      </c>
      <c r="AC305">
        <v>36</v>
      </c>
    </row>
    <row r="306" spans="1:59">
      <c r="A306" t="s">
        <v>92</v>
      </c>
      <c r="B306" t="s">
        <v>284</v>
      </c>
      <c r="C306" t="s">
        <v>16</v>
      </c>
      <c r="D306">
        <v>60</v>
      </c>
      <c r="E306" t="s">
        <v>317</v>
      </c>
      <c r="F306">
        <v>0</v>
      </c>
      <c r="G306" t="s">
        <v>322</v>
      </c>
      <c r="H306">
        <v>41</v>
      </c>
      <c r="I306">
        <v>3</v>
      </c>
      <c r="J306">
        <v>18</v>
      </c>
      <c r="K306">
        <v>35</v>
      </c>
      <c r="L306">
        <v>19</v>
      </c>
      <c r="M306" s="4">
        <f t="shared" ref="M306:M319" si="28">I306+J306/24+K306/(24*60)+L306/(24*60*60)</f>
        <v>3.7745254629629628</v>
      </c>
      <c r="N306" t="s">
        <v>434</v>
      </c>
      <c r="O306" t="s">
        <v>434</v>
      </c>
      <c r="P306" t="s">
        <v>434</v>
      </c>
      <c r="Q306" t="s">
        <v>434</v>
      </c>
      <c r="R306" t="s">
        <v>434</v>
      </c>
      <c r="S306" t="s">
        <v>434</v>
      </c>
      <c r="T306" t="s">
        <v>434</v>
      </c>
      <c r="U306">
        <v>25</v>
      </c>
      <c r="V306">
        <v>7.1023275322190713</v>
      </c>
      <c r="W306">
        <v>4.4090623293939624</v>
      </c>
      <c r="X306" s="5">
        <v>20170713</v>
      </c>
      <c r="Y306">
        <v>2</v>
      </c>
      <c r="Z306">
        <v>1</v>
      </c>
      <c r="AA306">
        <v>8</v>
      </c>
      <c r="AC306">
        <v>22</v>
      </c>
      <c r="AD306" s="13">
        <v>1</v>
      </c>
      <c r="AE306" s="13">
        <v>2</v>
      </c>
      <c r="AF306" s="13">
        <f>SUM(AE306:AE307)</f>
        <v>4</v>
      </c>
      <c r="AG306" s="13">
        <v>16.488</v>
      </c>
      <c r="AH306" s="13">
        <f>AVERAGE(AG306:AG308)*((AA306-Z306)*Y306)</f>
        <v>282.65299999999996</v>
      </c>
      <c r="AI306" s="13">
        <v>77.075999999999993</v>
      </c>
      <c r="AJ306" s="13">
        <f>AVERAGE(AI306:AI308)*((AA306-Z306)*Y306)</f>
        <v>1152.116</v>
      </c>
      <c r="AK306" s="13" t="s">
        <v>93</v>
      </c>
      <c r="AL306" s="9">
        <v>1</v>
      </c>
      <c r="AM306" s="9">
        <v>2</v>
      </c>
      <c r="AN306" s="9">
        <f>SUM(AM306:AM307)</f>
        <v>4</v>
      </c>
      <c r="AO306" s="9">
        <v>7.1369999999999996</v>
      </c>
      <c r="AP306" s="9">
        <f>AVERAGE(AO306:AO307)*(AA306-Z306)*Y306</f>
        <v>138.87299999999999</v>
      </c>
      <c r="AQ306" s="9">
        <v>56.746000000000002</v>
      </c>
      <c r="AR306" s="9">
        <f>AVERAGE(AQ306:AQ307)*(AA306-Z306)*Y306</f>
        <v>865.33299999999997</v>
      </c>
      <c r="AU306" s="45">
        <v>0</v>
      </c>
      <c r="AV306" s="45">
        <v>0</v>
      </c>
      <c r="AW306" s="45" t="s">
        <v>385</v>
      </c>
      <c r="AY306" s="38">
        <v>0</v>
      </c>
      <c r="AZ306" s="38">
        <v>0</v>
      </c>
      <c r="BA306" s="38" t="s">
        <v>385</v>
      </c>
      <c r="BC306" s="23">
        <v>0</v>
      </c>
      <c r="BD306" s="23">
        <v>0</v>
      </c>
      <c r="BE306" s="23" t="s">
        <v>385</v>
      </c>
      <c r="BG306" s="9">
        <v>0</v>
      </c>
    </row>
    <row r="307" spans="1:59">
      <c r="A307" t="s">
        <v>92</v>
      </c>
      <c r="B307" t="s">
        <v>284</v>
      </c>
      <c r="C307" t="s">
        <v>16</v>
      </c>
      <c r="D307">
        <v>60</v>
      </c>
      <c r="E307" t="s">
        <v>317</v>
      </c>
      <c r="F307">
        <v>0</v>
      </c>
      <c r="G307" t="s">
        <v>322</v>
      </c>
      <c r="H307">
        <v>41</v>
      </c>
      <c r="I307">
        <v>3</v>
      </c>
      <c r="J307">
        <v>18</v>
      </c>
      <c r="K307">
        <v>35</v>
      </c>
      <c r="L307">
        <v>19</v>
      </c>
      <c r="M307" s="4">
        <f t="shared" si="28"/>
        <v>3.7745254629629628</v>
      </c>
      <c r="N307" t="s">
        <v>434</v>
      </c>
      <c r="O307" t="s">
        <v>434</v>
      </c>
      <c r="P307" t="s">
        <v>434</v>
      </c>
      <c r="Q307" t="s">
        <v>434</v>
      </c>
      <c r="R307" t="s">
        <v>434</v>
      </c>
      <c r="S307" t="s">
        <v>434</v>
      </c>
      <c r="T307" t="s">
        <v>434</v>
      </c>
      <c r="U307">
        <v>25</v>
      </c>
      <c r="V307">
        <v>7.1023275322190713</v>
      </c>
      <c r="W307">
        <v>4.4090623293939624</v>
      </c>
      <c r="X307" s="5">
        <v>20170713</v>
      </c>
      <c r="Y307">
        <v>2</v>
      </c>
      <c r="Z307">
        <v>1</v>
      </c>
      <c r="AA307">
        <v>8</v>
      </c>
      <c r="AC307">
        <v>22</v>
      </c>
      <c r="AD307" s="13">
        <v>5</v>
      </c>
      <c r="AE307" s="13">
        <v>2</v>
      </c>
      <c r="AG307" s="13">
        <v>23.890999999999998</v>
      </c>
      <c r="AI307" s="13">
        <v>87.512</v>
      </c>
      <c r="AL307" s="9">
        <v>5</v>
      </c>
      <c r="AM307" s="9">
        <v>2</v>
      </c>
      <c r="AO307" s="9">
        <v>12.702</v>
      </c>
      <c r="AQ307" s="9">
        <v>66.873000000000005</v>
      </c>
      <c r="AS307" s="9" t="s">
        <v>91</v>
      </c>
    </row>
    <row r="308" spans="1:59">
      <c r="A308" t="s">
        <v>92</v>
      </c>
      <c r="B308" t="s">
        <v>284</v>
      </c>
      <c r="C308" t="s">
        <v>16</v>
      </c>
      <c r="D308">
        <v>60</v>
      </c>
      <c r="E308" t="s">
        <v>317</v>
      </c>
      <c r="F308">
        <v>0</v>
      </c>
      <c r="G308" t="s">
        <v>322</v>
      </c>
      <c r="H308">
        <v>41</v>
      </c>
      <c r="I308">
        <v>3</v>
      </c>
      <c r="J308">
        <v>18</v>
      </c>
      <c r="K308">
        <v>35</v>
      </c>
      <c r="L308">
        <v>19</v>
      </c>
      <c r="M308" s="4">
        <f t="shared" si="28"/>
        <v>3.7745254629629628</v>
      </c>
      <c r="N308" t="s">
        <v>434</v>
      </c>
      <c r="O308" t="s">
        <v>434</v>
      </c>
      <c r="P308" t="s">
        <v>434</v>
      </c>
      <c r="Q308" t="s">
        <v>434</v>
      </c>
      <c r="R308" t="s">
        <v>434</v>
      </c>
      <c r="S308" t="s">
        <v>434</v>
      </c>
      <c r="T308" t="s">
        <v>434</v>
      </c>
      <c r="U308">
        <v>25</v>
      </c>
      <c r="V308">
        <v>7.1023275322190713</v>
      </c>
      <c r="W308">
        <v>4.4090623293939624</v>
      </c>
      <c r="X308" s="5">
        <v>20170713</v>
      </c>
      <c r="Y308">
        <v>2</v>
      </c>
      <c r="Z308">
        <v>1</v>
      </c>
      <c r="AA308">
        <v>8</v>
      </c>
      <c r="AC308">
        <v>22</v>
      </c>
    </row>
    <row r="309" spans="1:59">
      <c r="A309" t="s">
        <v>94</v>
      </c>
      <c r="B309" t="s">
        <v>285</v>
      </c>
      <c r="C309" t="s">
        <v>16</v>
      </c>
      <c r="D309">
        <v>60</v>
      </c>
      <c r="E309" t="s">
        <v>317</v>
      </c>
      <c r="F309">
        <v>0</v>
      </c>
      <c r="G309" t="s">
        <v>322</v>
      </c>
      <c r="H309">
        <v>41</v>
      </c>
      <c r="I309">
        <v>3</v>
      </c>
      <c r="J309">
        <v>18</v>
      </c>
      <c r="K309">
        <v>35</v>
      </c>
      <c r="L309">
        <v>34</v>
      </c>
      <c r="M309" s="4">
        <f t="shared" si="28"/>
        <v>3.774699074074074</v>
      </c>
      <c r="N309" t="s">
        <v>434</v>
      </c>
      <c r="O309" t="s">
        <v>434</v>
      </c>
      <c r="P309" t="s">
        <v>434</v>
      </c>
      <c r="Q309" t="s">
        <v>434</v>
      </c>
      <c r="R309" t="s">
        <v>434</v>
      </c>
      <c r="S309" t="s">
        <v>434</v>
      </c>
      <c r="T309" t="s">
        <v>434</v>
      </c>
      <c r="U309">
        <v>25</v>
      </c>
      <c r="V309">
        <v>7.1023275322190713</v>
      </c>
      <c r="W309">
        <v>4.4090623293939624</v>
      </c>
      <c r="X309" s="5">
        <v>20170713</v>
      </c>
      <c r="Y309">
        <v>2</v>
      </c>
      <c r="Z309">
        <v>1</v>
      </c>
      <c r="AA309">
        <v>14</v>
      </c>
      <c r="AC309">
        <v>14</v>
      </c>
      <c r="AD309" s="13">
        <v>1</v>
      </c>
      <c r="AE309" s="13">
        <v>4</v>
      </c>
      <c r="AF309" s="13">
        <f>SUM(AE309:AE312)</f>
        <v>21</v>
      </c>
      <c r="AG309" s="13">
        <v>84.561000000000007</v>
      </c>
      <c r="AH309" s="13">
        <f>AVERAGE(AG309:AG313)*((AA309-Z309)*Y309)</f>
        <v>2208.5115000000001</v>
      </c>
      <c r="AI309" s="13">
        <v>132.77199999999999</v>
      </c>
      <c r="AJ309" s="13">
        <f>AVERAGE(AI309:AI313)*((AA309-Z309)*Y309)</f>
        <v>3649.3989999999994</v>
      </c>
      <c r="AK309" s="13" t="s">
        <v>95</v>
      </c>
      <c r="AL309" s="9">
        <v>1</v>
      </c>
      <c r="AM309" s="9">
        <v>5</v>
      </c>
      <c r="AN309" s="9">
        <f>SUM(AM309:AM312)</f>
        <v>18</v>
      </c>
      <c r="AO309" s="9">
        <v>46.597000000000001</v>
      </c>
      <c r="AP309" s="9">
        <f>AVERAGE(AO309:AO312)*(AA309-Z309)*Y309</f>
        <v>1134.4385</v>
      </c>
      <c r="AQ309" s="9">
        <v>150.685</v>
      </c>
      <c r="AR309" s="9">
        <f>AVERAGE(AQ309:AQ312)*(AA309-Z309)*Y309</f>
        <v>3353.8179999999998</v>
      </c>
      <c r="AX309" s="38">
        <v>4</v>
      </c>
      <c r="AY309" s="38">
        <v>1</v>
      </c>
      <c r="AZ309" s="38">
        <v>1</v>
      </c>
      <c r="BC309" s="23">
        <v>0</v>
      </c>
      <c r="BD309" s="23">
        <v>0</v>
      </c>
      <c r="BE309" s="23" t="s">
        <v>385</v>
      </c>
      <c r="BG309" s="9">
        <v>0</v>
      </c>
    </row>
    <row r="310" spans="1:59">
      <c r="A310" t="s">
        <v>94</v>
      </c>
      <c r="B310" t="s">
        <v>285</v>
      </c>
      <c r="C310" t="s">
        <v>16</v>
      </c>
      <c r="D310">
        <v>60</v>
      </c>
      <c r="E310" t="s">
        <v>317</v>
      </c>
      <c r="F310">
        <v>0</v>
      </c>
      <c r="G310" t="s">
        <v>322</v>
      </c>
      <c r="H310">
        <v>41</v>
      </c>
      <c r="I310">
        <v>3</v>
      </c>
      <c r="J310">
        <v>18</v>
      </c>
      <c r="K310">
        <v>35</v>
      </c>
      <c r="L310">
        <v>34</v>
      </c>
      <c r="M310" s="4">
        <f t="shared" si="28"/>
        <v>3.774699074074074</v>
      </c>
      <c r="N310" t="s">
        <v>434</v>
      </c>
      <c r="O310" t="s">
        <v>434</v>
      </c>
      <c r="P310" t="s">
        <v>434</v>
      </c>
      <c r="Q310" t="s">
        <v>434</v>
      </c>
      <c r="R310" t="s">
        <v>434</v>
      </c>
      <c r="S310" t="s">
        <v>434</v>
      </c>
      <c r="T310" t="s">
        <v>434</v>
      </c>
      <c r="U310">
        <v>25</v>
      </c>
      <c r="V310">
        <v>7.1023275322190713</v>
      </c>
      <c r="W310">
        <v>4.4090623293939624</v>
      </c>
      <c r="X310" s="5">
        <v>20170713</v>
      </c>
      <c r="Y310">
        <v>2</v>
      </c>
      <c r="Z310">
        <v>1</v>
      </c>
      <c r="AA310">
        <v>14</v>
      </c>
      <c r="AC310">
        <v>14</v>
      </c>
      <c r="AD310" s="13">
        <v>5</v>
      </c>
      <c r="AE310" s="13">
        <v>6</v>
      </c>
      <c r="AG310" s="13">
        <v>97.2</v>
      </c>
      <c r="AI310" s="13">
        <v>145.81100000000001</v>
      </c>
      <c r="AL310" s="9">
        <v>5</v>
      </c>
      <c r="AM310" s="9">
        <v>5</v>
      </c>
      <c r="AO310" s="9">
        <v>48.337000000000003</v>
      </c>
      <c r="AQ310" s="9">
        <v>122.536</v>
      </c>
    </row>
    <row r="311" spans="1:59">
      <c r="A311" t="s">
        <v>94</v>
      </c>
      <c r="B311" t="s">
        <v>285</v>
      </c>
      <c r="C311" t="s">
        <v>16</v>
      </c>
      <c r="D311">
        <v>60</v>
      </c>
      <c r="E311" t="s">
        <v>317</v>
      </c>
      <c r="F311">
        <v>0</v>
      </c>
      <c r="G311" t="s">
        <v>322</v>
      </c>
      <c r="H311">
        <v>41</v>
      </c>
      <c r="I311">
        <v>3</v>
      </c>
      <c r="J311">
        <v>18</v>
      </c>
      <c r="K311">
        <v>35</v>
      </c>
      <c r="L311">
        <v>34</v>
      </c>
      <c r="M311" s="4">
        <f t="shared" si="28"/>
        <v>3.774699074074074</v>
      </c>
      <c r="N311" t="s">
        <v>434</v>
      </c>
      <c r="O311" t="s">
        <v>434</v>
      </c>
      <c r="P311" t="s">
        <v>434</v>
      </c>
      <c r="Q311" t="s">
        <v>434</v>
      </c>
      <c r="R311" t="s">
        <v>434</v>
      </c>
      <c r="S311" t="s">
        <v>434</v>
      </c>
      <c r="T311" t="s">
        <v>434</v>
      </c>
      <c r="U311">
        <v>25</v>
      </c>
      <c r="V311">
        <v>7.1023275322190713</v>
      </c>
      <c r="W311">
        <v>4.4090623293939624</v>
      </c>
      <c r="X311" s="5">
        <v>20170713</v>
      </c>
      <c r="Y311">
        <v>2</v>
      </c>
      <c r="Z311">
        <v>1</v>
      </c>
      <c r="AA311">
        <v>14</v>
      </c>
      <c r="AC311">
        <v>14</v>
      </c>
      <c r="AD311" s="13">
        <v>9</v>
      </c>
      <c r="AE311" s="13">
        <v>7</v>
      </c>
      <c r="AG311" s="13">
        <v>96.584999999999994</v>
      </c>
      <c r="AI311" s="13">
        <v>175.596</v>
      </c>
      <c r="AL311" s="9">
        <v>9</v>
      </c>
      <c r="AM311" s="9">
        <v>6</v>
      </c>
      <c r="AO311" s="9">
        <v>59.347999999999999</v>
      </c>
      <c r="AQ311" s="9">
        <v>120.21</v>
      </c>
    </row>
    <row r="312" spans="1:59">
      <c r="A312" t="s">
        <v>94</v>
      </c>
      <c r="B312" t="s">
        <v>285</v>
      </c>
      <c r="C312" t="s">
        <v>16</v>
      </c>
      <c r="D312">
        <v>60</v>
      </c>
      <c r="E312" t="s">
        <v>317</v>
      </c>
      <c r="F312">
        <v>0</v>
      </c>
      <c r="G312" t="s">
        <v>322</v>
      </c>
      <c r="H312">
        <v>41</v>
      </c>
      <c r="I312">
        <v>3</v>
      </c>
      <c r="J312">
        <v>18</v>
      </c>
      <c r="K312">
        <v>35</v>
      </c>
      <c r="L312">
        <v>34</v>
      </c>
      <c r="M312" s="4">
        <f t="shared" si="28"/>
        <v>3.774699074074074</v>
      </c>
      <c r="N312" t="s">
        <v>434</v>
      </c>
      <c r="O312" t="s">
        <v>434</v>
      </c>
      <c r="P312" t="s">
        <v>434</v>
      </c>
      <c r="Q312" t="s">
        <v>434</v>
      </c>
      <c r="R312" t="s">
        <v>434</v>
      </c>
      <c r="S312" t="s">
        <v>434</v>
      </c>
      <c r="T312" t="s">
        <v>434</v>
      </c>
      <c r="U312">
        <v>25</v>
      </c>
      <c r="V312">
        <v>7.1023275322190713</v>
      </c>
      <c r="W312">
        <v>4.4090623293939624</v>
      </c>
      <c r="X312" s="5">
        <v>20170713</v>
      </c>
      <c r="Y312">
        <v>2</v>
      </c>
      <c r="Z312">
        <v>1</v>
      </c>
      <c r="AA312">
        <v>14</v>
      </c>
      <c r="AC312">
        <v>14</v>
      </c>
      <c r="AD312" s="13">
        <v>13</v>
      </c>
      <c r="AE312" s="13">
        <v>4</v>
      </c>
      <c r="AG312" s="13">
        <v>61.424999999999997</v>
      </c>
      <c r="AI312" s="13">
        <v>107.267</v>
      </c>
      <c r="AL312" s="9">
        <v>13</v>
      </c>
      <c r="AM312" s="9">
        <v>2</v>
      </c>
      <c r="AO312" s="9">
        <v>20.247</v>
      </c>
      <c r="AQ312" s="9">
        <v>122.541</v>
      </c>
    </row>
    <row r="313" spans="1:59">
      <c r="A313" t="s">
        <v>94</v>
      </c>
      <c r="B313" t="s">
        <v>285</v>
      </c>
      <c r="C313" t="s">
        <v>16</v>
      </c>
      <c r="D313">
        <v>60</v>
      </c>
      <c r="E313" t="s">
        <v>317</v>
      </c>
      <c r="F313">
        <v>0</v>
      </c>
      <c r="G313" t="s">
        <v>322</v>
      </c>
      <c r="H313">
        <v>41</v>
      </c>
      <c r="I313">
        <v>3</v>
      </c>
      <c r="J313">
        <v>18</v>
      </c>
      <c r="K313">
        <v>35</v>
      </c>
      <c r="L313">
        <v>34</v>
      </c>
      <c r="M313" s="4">
        <f t="shared" si="28"/>
        <v>3.774699074074074</v>
      </c>
      <c r="N313" t="s">
        <v>434</v>
      </c>
      <c r="O313" t="s">
        <v>434</v>
      </c>
      <c r="P313" t="s">
        <v>434</v>
      </c>
      <c r="Q313" t="s">
        <v>434</v>
      </c>
      <c r="R313" t="s">
        <v>434</v>
      </c>
      <c r="S313" t="s">
        <v>434</v>
      </c>
      <c r="T313" t="s">
        <v>434</v>
      </c>
      <c r="U313">
        <v>25</v>
      </c>
      <c r="V313">
        <v>7.1023275322190713</v>
      </c>
      <c r="W313">
        <v>4.4090623293939624</v>
      </c>
      <c r="X313" s="5">
        <v>20170713</v>
      </c>
      <c r="Y313">
        <v>2</v>
      </c>
      <c r="Z313">
        <v>1</v>
      </c>
      <c r="AA313">
        <v>14</v>
      </c>
      <c r="AC313">
        <v>14</v>
      </c>
    </row>
    <row r="314" spans="1:59">
      <c r="A314" t="s">
        <v>96</v>
      </c>
      <c r="B314" t="s">
        <v>285</v>
      </c>
      <c r="C314" t="s">
        <v>16</v>
      </c>
      <c r="D314">
        <v>60</v>
      </c>
      <c r="E314" t="s">
        <v>317</v>
      </c>
      <c r="F314">
        <v>0</v>
      </c>
      <c r="G314" t="s">
        <v>322</v>
      </c>
      <c r="H314">
        <v>41</v>
      </c>
      <c r="I314">
        <v>3</v>
      </c>
      <c r="J314">
        <v>18</v>
      </c>
      <c r="K314">
        <v>35</v>
      </c>
      <c r="L314">
        <v>34</v>
      </c>
      <c r="M314" s="4">
        <f t="shared" si="28"/>
        <v>3.774699074074074</v>
      </c>
      <c r="N314" t="s">
        <v>434</v>
      </c>
      <c r="O314" t="s">
        <v>434</v>
      </c>
      <c r="P314" t="s">
        <v>434</v>
      </c>
      <c r="Q314" t="s">
        <v>434</v>
      </c>
      <c r="R314" t="s">
        <v>434</v>
      </c>
      <c r="S314" t="s">
        <v>434</v>
      </c>
      <c r="T314" t="s">
        <v>434</v>
      </c>
      <c r="U314">
        <v>25</v>
      </c>
      <c r="V314">
        <v>7.1023275322190713</v>
      </c>
      <c r="W314">
        <v>4.4090623293939624</v>
      </c>
      <c r="X314" s="5">
        <v>20170713</v>
      </c>
      <c r="Y314">
        <v>2</v>
      </c>
      <c r="Z314">
        <v>3</v>
      </c>
      <c r="AA314">
        <v>13</v>
      </c>
      <c r="AC314">
        <v>13</v>
      </c>
      <c r="AD314" s="13">
        <v>3</v>
      </c>
      <c r="AE314" s="13">
        <v>5</v>
      </c>
      <c r="AF314" s="13">
        <f>SUM(AE314:AE317)</f>
        <v>27</v>
      </c>
      <c r="AG314" s="13">
        <v>56.304000000000002</v>
      </c>
      <c r="AH314" s="13">
        <f>AVERAGE(AG314:AG317)*((AA314-Z314)*Y314)</f>
        <v>1882.5666666666666</v>
      </c>
      <c r="AI314" s="13">
        <v>103.825</v>
      </c>
      <c r="AJ314" s="13">
        <f>AVERAGE(AI314:AI317)*((AA314-Z314)*Y314)</f>
        <v>2345.92</v>
      </c>
      <c r="AK314" s="13" t="s">
        <v>97</v>
      </c>
      <c r="AL314" s="9">
        <v>3</v>
      </c>
      <c r="AM314" s="9">
        <v>3</v>
      </c>
      <c r="AN314" s="9">
        <f>SUM(AM314:AM316)</f>
        <v>18</v>
      </c>
      <c r="AO314" s="9">
        <v>32.091000000000001</v>
      </c>
      <c r="AP314" s="9">
        <f>AVERAGE(AO314:AO316)*(AA314-Z314)*Y314</f>
        <v>949.76666666666642</v>
      </c>
      <c r="AQ314" s="9">
        <v>115.84099999999999</v>
      </c>
      <c r="AR314" s="9">
        <f>AVERAGE(AQ314:AQ316)*(AA314-Z314)*Y314</f>
        <v>2001.0933333333332</v>
      </c>
      <c r="AU314" s="45">
        <v>0</v>
      </c>
      <c r="AV314" s="45">
        <v>0</v>
      </c>
      <c r="AW314" s="45" t="s">
        <v>385</v>
      </c>
      <c r="AX314" s="38">
        <v>11</v>
      </c>
      <c r="AY314" s="38">
        <v>2</v>
      </c>
      <c r="AZ314" s="38">
        <v>2</v>
      </c>
      <c r="BC314" s="23">
        <v>0</v>
      </c>
      <c r="BD314" s="23">
        <v>0</v>
      </c>
      <c r="BE314" s="23" t="s">
        <v>385</v>
      </c>
      <c r="BG314" s="9">
        <v>0</v>
      </c>
    </row>
    <row r="315" spans="1:59">
      <c r="A315" t="s">
        <v>96</v>
      </c>
      <c r="B315" t="s">
        <v>285</v>
      </c>
      <c r="C315" t="s">
        <v>16</v>
      </c>
      <c r="D315">
        <v>60</v>
      </c>
      <c r="E315" t="s">
        <v>317</v>
      </c>
      <c r="F315">
        <v>0</v>
      </c>
      <c r="G315" t="s">
        <v>322</v>
      </c>
      <c r="H315">
        <v>41</v>
      </c>
      <c r="I315">
        <v>3</v>
      </c>
      <c r="J315">
        <v>18</v>
      </c>
      <c r="K315">
        <v>35</v>
      </c>
      <c r="L315">
        <v>34</v>
      </c>
      <c r="M315" s="4">
        <f t="shared" si="28"/>
        <v>3.774699074074074</v>
      </c>
      <c r="N315" t="s">
        <v>434</v>
      </c>
      <c r="O315" t="s">
        <v>434</v>
      </c>
      <c r="P315" t="s">
        <v>434</v>
      </c>
      <c r="Q315" t="s">
        <v>434</v>
      </c>
      <c r="R315" t="s">
        <v>434</v>
      </c>
      <c r="S315" t="s">
        <v>434</v>
      </c>
      <c r="T315" t="s">
        <v>434</v>
      </c>
      <c r="U315">
        <v>25</v>
      </c>
      <c r="V315">
        <v>7.1023275322190713</v>
      </c>
      <c r="W315">
        <v>4.4090623293939624</v>
      </c>
      <c r="X315" s="5">
        <v>20170713</v>
      </c>
      <c r="Y315">
        <v>2</v>
      </c>
      <c r="Z315">
        <v>3</v>
      </c>
      <c r="AA315">
        <v>13</v>
      </c>
      <c r="AC315">
        <v>13</v>
      </c>
      <c r="AD315" s="13">
        <v>7</v>
      </c>
      <c r="AE315" s="13">
        <v>10</v>
      </c>
      <c r="AG315" s="13">
        <v>120.429</v>
      </c>
      <c r="AI315" s="13">
        <v>127.506</v>
      </c>
      <c r="AL315" s="9">
        <v>7</v>
      </c>
      <c r="AM315" s="9">
        <v>10</v>
      </c>
      <c r="AO315" s="9">
        <v>65.566999999999993</v>
      </c>
      <c r="AQ315" s="9">
        <v>96.563000000000002</v>
      </c>
    </row>
    <row r="316" spans="1:59">
      <c r="A316" t="s">
        <v>96</v>
      </c>
      <c r="B316" t="s">
        <v>285</v>
      </c>
      <c r="C316" t="s">
        <v>16</v>
      </c>
      <c r="D316">
        <v>60</v>
      </c>
      <c r="E316" t="s">
        <v>317</v>
      </c>
      <c r="F316">
        <v>0</v>
      </c>
      <c r="G316" t="s">
        <v>322</v>
      </c>
      <c r="H316">
        <v>41</v>
      </c>
      <c r="I316">
        <v>3</v>
      </c>
      <c r="J316">
        <v>18</v>
      </c>
      <c r="K316">
        <v>35</v>
      </c>
      <c r="L316">
        <v>34</v>
      </c>
      <c r="M316" s="4">
        <f t="shared" si="28"/>
        <v>3.774699074074074</v>
      </c>
      <c r="N316" t="s">
        <v>434</v>
      </c>
      <c r="O316" t="s">
        <v>434</v>
      </c>
      <c r="P316" t="s">
        <v>434</v>
      </c>
      <c r="Q316" t="s">
        <v>434</v>
      </c>
      <c r="R316" t="s">
        <v>434</v>
      </c>
      <c r="S316" t="s">
        <v>434</v>
      </c>
      <c r="T316" t="s">
        <v>434</v>
      </c>
      <c r="U316">
        <v>25</v>
      </c>
      <c r="V316">
        <v>7.1023275322190713</v>
      </c>
      <c r="W316">
        <v>4.4090623293939624</v>
      </c>
      <c r="X316" s="5">
        <v>20170713</v>
      </c>
      <c r="Y316">
        <v>2</v>
      </c>
      <c r="Z316">
        <v>3</v>
      </c>
      <c r="AA316">
        <v>13</v>
      </c>
      <c r="AC316">
        <v>13</v>
      </c>
      <c r="AD316" s="13">
        <v>11</v>
      </c>
      <c r="AE316" s="13">
        <v>12</v>
      </c>
      <c r="AG316" s="13">
        <v>105.652</v>
      </c>
      <c r="AI316" s="13">
        <v>120.557</v>
      </c>
      <c r="AL316" s="9">
        <v>11</v>
      </c>
      <c r="AM316" s="9">
        <v>5</v>
      </c>
      <c r="AO316" s="9">
        <v>44.807000000000002</v>
      </c>
      <c r="AQ316" s="9">
        <v>87.76</v>
      </c>
    </row>
    <row r="317" spans="1:59">
      <c r="A317" t="s">
        <v>96</v>
      </c>
      <c r="B317" t="s">
        <v>285</v>
      </c>
      <c r="C317" t="s">
        <v>16</v>
      </c>
      <c r="D317">
        <v>60</v>
      </c>
      <c r="E317" t="s">
        <v>317</v>
      </c>
      <c r="F317">
        <v>0</v>
      </c>
      <c r="G317" t="s">
        <v>322</v>
      </c>
      <c r="H317">
        <v>41</v>
      </c>
      <c r="I317">
        <v>3</v>
      </c>
      <c r="J317">
        <v>18</v>
      </c>
      <c r="K317">
        <v>35</v>
      </c>
      <c r="L317">
        <v>34</v>
      </c>
      <c r="M317" s="4">
        <f t="shared" si="28"/>
        <v>3.774699074074074</v>
      </c>
      <c r="N317" t="s">
        <v>434</v>
      </c>
      <c r="O317" t="s">
        <v>434</v>
      </c>
      <c r="P317" t="s">
        <v>434</v>
      </c>
      <c r="Q317" t="s">
        <v>434</v>
      </c>
      <c r="R317" t="s">
        <v>434</v>
      </c>
      <c r="S317" t="s">
        <v>434</v>
      </c>
      <c r="T317" t="s">
        <v>434</v>
      </c>
      <c r="U317">
        <v>25</v>
      </c>
      <c r="V317">
        <v>7.1023275322190713</v>
      </c>
      <c r="W317">
        <v>4.4090623293939624</v>
      </c>
      <c r="X317" s="5">
        <v>20170713</v>
      </c>
      <c r="Y317">
        <v>2</v>
      </c>
      <c r="Z317">
        <v>3</v>
      </c>
      <c r="AA317">
        <v>13</v>
      </c>
      <c r="AC317">
        <v>13</v>
      </c>
    </row>
    <row r="318" spans="1:59">
      <c r="A318" s="3" t="s">
        <v>98</v>
      </c>
      <c r="B318" s="8" t="s">
        <v>285</v>
      </c>
      <c r="C318" s="3" t="s">
        <v>16</v>
      </c>
      <c r="D318">
        <v>60</v>
      </c>
      <c r="E318" t="s">
        <v>317</v>
      </c>
      <c r="F318">
        <v>0</v>
      </c>
      <c r="G318" t="s">
        <v>322</v>
      </c>
      <c r="H318">
        <v>41</v>
      </c>
      <c r="I318">
        <v>3</v>
      </c>
      <c r="J318">
        <v>18</v>
      </c>
      <c r="K318">
        <v>35</v>
      </c>
      <c r="L318">
        <v>34</v>
      </c>
      <c r="M318" s="4">
        <f t="shared" si="28"/>
        <v>3.774699074074074</v>
      </c>
      <c r="N318" t="s">
        <v>434</v>
      </c>
      <c r="O318" t="s">
        <v>434</v>
      </c>
      <c r="P318" t="s">
        <v>434</v>
      </c>
      <c r="Q318" t="s">
        <v>434</v>
      </c>
      <c r="R318" t="s">
        <v>434</v>
      </c>
      <c r="S318" t="s">
        <v>434</v>
      </c>
      <c r="T318" t="s">
        <v>434</v>
      </c>
      <c r="U318">
        <v>25</v>
      </c>
      <c r="V318">
        <v>7.1023275322190713</v>
      </c>
      <c r="W318">
        <v>4.4090623293939624</v>
      </c>
      <c r="X318" s="5">
        <v>20170713</v>
      </c>
      <c r="Y318" s="3">
        <v>2</v>
      </c>
      <c r="Z318" s="8" t="s">
        <v>434</v>
      </c>
      <c r="AA318" s="8" t="s">
        <v>434</v>
      </c>
      <c r="AB318" s="8"/>
      <c r="AC318" s="8" t="s">
        <v>434</v>
      </c>
      <c r="AD318" s="8" t="s">
        <v>434</v>
      </c>
      <c r="AE318" s="8" t="s">
        <v>434</v>
      </c>
      <c r="AF318" s="8" t="s">
        <v>434</v>
      </c>
      <c r="AG318" s="8" t="s">
        <v>434</v>
      </c>
      <c r="AH318" s="8" t="s">
        <v>434</v>
      </c>
      <c r="AI318" s="8" t="s">
        <v>434</v>
      </c>
      <c r="AJ318" s="8" t="s">
        <v>434</v>
      </c>
      <c r="AK318" s="13" t="s">
        <v>99</v>
      </c>
      <c r="AL318" s="11"/>
      <c r="AM318" s="11"/>
      <c r="AN318" s="11"/>
      <c r="AO318" s="11"/>
      <c r="AP318" s="11"/>
      <c r="AQ318" s="11"/>
      <c r="AR318" s="11"/>
      <c r="AU318" s="45">
        <v>0</v>
      </c>
      <c r="AV318" s="45">
        <v>0</v>
      </c>
      <c r="AW318" s="45" t="s">
        <v>385</v>
      </c>
      <c r="AY318" s="38">
        <v>0</v>
      </c>
      <c r="AZ318" s="38">
        <v>0</v>
      </c>
      <c r="BA318" s="38" t="s">
        <v>385</v>
      </c>
      <c r="BC318" s="23">
        <v>0</v>
      </c>
      <c r="BD318" s="23">
        <v>0</v>
      </c>
      <c r="BE318" s="23" t="s">
        <v>385</v>
      </c>
      <c r="BG318" s="9">
        <v>0</v>
      </c>
    </row>
    <row r="319" spans="1:59">
      <c r="A319" t="s">
        <v>100</v>
      </c>
      <c r="B319" t="s">
        <v>286</v>
      </c>
      <c r="C319" t="s">
        <v>22</v>
      </c>
      <c r="D319">
        <v>60</v>
      </c>
      <c r="E319" t="s">
        <v>317</v>
      </c>
      <c r="F319">
        <v>1</v>
      </c>
      <c r="G319" t="s">
        <v>323</v>
      </c>
      <c r="H319">
        <v>40</v>
      </c>
      <c r="I319">
        <v>4</v>
      </c>
      <c r="J319">
        <v>6</v>
      </c>
      <c r="K319">
        <v>54</v>
      </c>
      <c r="L319">
        <v>15</v>
      </c>
      <c r="M319" s="4">
        <f t="shared" si="28"/>
        <v>4.2876736111111109</v>
      </c>
      <c r="N319" t="s">
        <v>434</v>
      </c>
      <c r="O319" t="s">
        <v>434</v>
      </c>
      <c r="P319" t="s">
        <v>434</v>
      </c>
      <c r="Q319" t="s">
        <v>434</v>
      </c>
      <c r="R319" t="s">
        <v>434</v>
      </c>
      <c r="S319" t="s">
        <v>434</v>
      </c>
      <c r="T319" t="s">
        <v>434</v>
      </c>
      <c r="U319" s="4">
        <v>29</v>
      </c>
      <c r="V319">
        <v>7.1023275322190713</v>
      </c>
      <c r="W319">
        <v>4.4090623293939624</v>
      </c>
      <c r="X319" s="5">
        <v>20170713</v>
      </c>
      <c r="Y319">
        <v>2</v>
      </c>
      <c r="Z319">
        <v>30</v>
      </c>
      <c r="AA319">
        <v>73</v>
      </c>
      <c r="AC319">
        <v>89</v>
      </c>
      <c r="AD319" s="13">
        <v>30</v>
      </c>
      <c r="AE319" s="13">
        <v>7</v>
      </c>
      <c r="AF319" s="13">
        <f>SUM(AE319:AE329)</f>
        <v>90</v>
      </c>
      <c r="AG319" s="13">
        <v>81.387</v>
      </c>
      <c r="AH319" s="13">
        <f>AVERAGE(AG319:AG330)*((AA319-Z319)*Y319)</f>
        <v>7352.6247272727287</v>
      </c>
      <c r="AI319" s="13">
        <v>159.625</v>
      </c>
      <c r="AJ319" s="13">
        <f>AVERAGE(AI319:AI330)*((AA319-Z319)*Y319)</f>
        <v>13060.288363636366</v>
      </c>
      <c r="AK319" s="13" t="s">
        <v>102</v>
      </c>
      <c r="AL319" s="9">
        <v>30</v>
      </c>
      <c r="AM319" s="9">
        <v>5</v>
      </c>
      <c r="AN319" s="9">
        <f>SUM(AM319:AM330)</f>
        <v>66</v>
      </c>
      <c r="AO319" s="9">
        <v>40.921999999999997</v>
      </c>
      <c r="AP319" s="9">
        <f>AVERAGE(AO319:AO330)*(AA319-Z319)*Y319</f>
        <v>3845.0098333333331</v>
      </c>
      <c r="AQ319" s="9">
        <v>125.349</v>
      </c>
      <c r="AR319" s="9">
        <f>AVERAGE(AQ319:AQ330)*(AA319-Z319)*Y319</f>
        <v>11144.74</v>
      </c>
      <c r="AT319" s="45">
        <v>49</v>
      </c>
      <c r="AU319" s="45">
        <v>2</v>
      </c>
      <c r="AV319" s="45">
        <v>59</v>
      </c>
      <c r="AX319" s="38">
        <v>49</v>
      </c>
      <c r="AY319" s="38">
        <v>1</v>
      </c>
      <c r="AZ319" s="38">
        <f>SUM(AY319:AY331)</f>
        <v>40</v>
      </c>
      <c r="BA319" s="38" t="s">
        <v>356</v>
      </c>
      <c r="BB319" s="23">
        <v>53</v>
      </c>
      <c r="BC319" s="23">
        <v>1</v>
      </c>
      <c r="BD319" s="23">
        <f>SUM(BC319:BC331)</f>
        <v>96</v>
      </c>
      <c r="BF319" s="9">
        <v>53</v>
      </c>
      <c r="BG319" s="9">
        <v>1</v>
      </c>
    </row>
    <row r="320" spans="1:59">
      <c r="A320" t="s">
        <v>100</v>
      </c>
      <c r="B320" t="s">
        <v>286</v>
      </c>
      <c r="C320" t="s">
        <v>22</v>
      </c>
      <c r="D320">
        <v>60</v>
      </c>
      <c r="E320" t="s">
        <v>317</v>
      </c>
      <c r="F320">
        <v>1</v>
      </c>
      <c r="G320" t="s">
        <v>323</v>
      </c>
      <c r="H320">
        <v>40</v>
      </c>
      <c r="I320">
        <v>4</v>
      </c>
      <c r="J320">
        <v>6</v>
      </c>
      <c r="K320">
        <v>54</v>
      </c>
      <c r="L320">
        <v>15</v>
      </c>
      <c r="M320" s="4">
        <f t="shared" ref="M320:M331" si="29">I320+J320/24+K320/(24*60)+L320/(24*60*60)</f>
        <v>4.2876736111111109</v>
      </c>
      <c r="N320" t="s">
        <v>434</v>
      </c>
      <c r="O320" t="s">
        <v>434</v>
      </c>
      <c r="P320" t="s">
        <v>434</v>
      </c>
      <c r="Q320" t="s">
        <v>434</v>
      </c>
      <c r="R320" t="s">
        <v>434</v>
      </c>
      <c r="S320" t="s">
        <v>434</v>
      </c>
      <c r="T320" t="s">
        <v>434</v>
      </c>
      <c r="U320" s="4">
        <v>29</v>
      </c>
      <c r="V320">
        <v>7.1023275322190713</v>
      </c>
      <c r="W320">
        <v>4.4090623293939624</v>
      </c>
      <c r="X320" s="5">
        <v>20170713</v>
      </c>
      <c r="Y320">
        <v>2</v>
      </c>
      <c r="Z320">
        <v>30</v>
      </c>
      <c r="AA320">
        <v>73</v>
      </c>
      <c r="AC320">
        <v>89</v>
      </c>
      <c r="AD320" s="13">
        <v>34</v>
      </c>
      <c r="AE320" s="13">
        <v>9</v>
      </c>
      <c r="AG320" s="13">
        <v>85.415000000000006</v>
      </c>
      <c r="AI320" s="13">
        <v>154.53200000000001</v>
      </c>
      <c r="AL320" s="9">
        <v>34</v>
      </c>
      <c r="AM320" s="9">
        <v>6</v>
      </c>
      <c r="AO320" s="9">
        <v>51.063000000000002</v>
      </c>
      <c r="AQ320" s="9">
        <v>128.90700000000001</v>
      </c>
      <c r="AS320" s="11"/>
      <c r="AT320" s="45">
        <v>51</v>
      </c>
      <c r="AU320" s="45">
        <v>2</v>
      </c>
      <c r="AX320" s="38">
        <v>51</v>
      </c>
      <c r="AY320" s="38">
        <v>2</v>
      </c>
      <c r="BB320" s="23">
        <v>55</v>
      </c>
      <c r="BC320" s="23">
        <v>3</v>
      </c>
      <c r="BF320" s="9">
        <v>55</v>
      </c>
      <c r="BG320" s="9">
        <v>3</v>
      </c>
    </row>
    <row r="321" spans="1:59">
      <c r="A321" t="s">
        <v>100</v>
      </c>
      <c r="B321" t="s">
        <v>286</v>
      </c>
      <c r="C321" t="s">
        <v>22</v>
      </c>
      <c r="D321">
        <v>60</v>
      </c>
      <c r="E321" t="s">
        <v>317</v>
      </c>
      <c r="F321">
        <v>1</v>
      </c>
      <c r="G321" t="s">
        <v>323</v>
      </c>
      <c r="H321">
        <v>40</v>
      </c>
      <c r="I321">
        <v>4</v>
      </c>
      <c r="J321">
        <v>6</v>
      </c>
      <c r="K321">
        <v>54</v>
      </c>
      <c r="L321">
        <v>15</v>
      </c>
      <c r="M321" s="4">
        <f t="shared" si="29"/>
        <v>4.2876736111111109</v>
      </c>
      <c r="N321" t="s">
        <v>434</v>
      </c>
      <c r="O321" t="s">
        <v>434</v>
      </c>
      <c r="P321" t="s">
        <v>434</v>
      </c>
      <c r="Q321" t="s">
        <v>434</v>
      </c>
      <c r="R321" t="s">
        <v>434</v>
      </c>
      <c r="S321" t="s">
        <v>434</v>
      </c>
      <c r="T321" t="s">
        <v>434</v>
      </c>
      <c r="U321" s="4">
        <v>29</v>
      </c>
      <c r="V321">
        <v>7.1023275322190713</v>
      </c>
      <c r="W321">
        <v>4.4090623293939624</v>
      </c>
      <c r="X321" s="5">
        <v>20170713</v>
      </c>
      <c r="Y321">
        <v>2</v>
      </c>
      <c r="Z321">
        <v>30</v>
      </c>
      <c r="AA321">
        <v>73</v>
      </c>
      <c r="AC321">
        <v>89</v>
      </c>
      <c r="AD321" s="13">
        <v>38</v>
      </c>
      <c r="AE321" s="13">
        <v>10</v>
      </c>
      <c r="AG321" s="13">
        <v>94.283000000000001</v>
      </c>
      <c r="AI321" s="13">
        <v>161.054</v>
      </c>
      <c r="AL321" s="9">
        <v>38</v>
      </c>
      <c r="AM321" s="9">
        <v>6</v>
      </c>
      <c r="AO321" s="9">
        <v>53.677999999999997</v>
      </c>
      <c r="AQ321" s="9">
        <v>131.12799999999999</v>
      </c>
      <c r="AS321" s="9" t="s">
        <v>101</v>
      </c>
      <c r="AT321" s="45">
        <v>53</v>
      </c>
      <c r="AU321" s="45">
        <v>3</v>
      </c>
      <c r="AX321" s="38">
        <v>53</v>
      </c>
      <c r="AY321" s="38">
        <v>4</v>
      </c>
      <c r="BB321" s="23">
        <v>57</v>
      </c>
      <c r="BC321" s="23">
        <v>5</v>
      </c>
      <c r="BF321" s="9">
        <v>57</v>
      </c>
      <c r="BG321" s="9">
        <v>5</v>
      </c>
    </row>
    <row r="322" spans="1:59">
      <c r="A322" t="s">
        <v>100</v>
      </c>
      <c r="B322" t="s">
        <v>286</v>
      </c>
      <c r="C322" t="s">
        <v>22</v>
      </c>
      <c r="D322">
        <v>60</v>
      </c>
      <c r="E322" t="s">
        <v>317</v>
      </c>
      <c r="F322">
        <v>1</v>
      </c>
      <c r="G322" t="s">
        <v>323</v>
      </c>
      <c r="H322">
        <v>40</v>
      </c>
      <c r="I322">
        <v>4</v>
      </c>
      <c r="J322">
        <v>6</v>
      </c>
      <c r="K322">
        <v>54</v>
      </c>
      <c r="L322">
        <v>15</v>
      </c>
      <c r="M322" s="4">
        <f t="shared" si="29"/>
        <v>4.2876736111111109</v>
      </c>
      <c r="N322" t="s">
        <v>434</v>
      </c>
      <c r="O322" t="s">
        <v>434</v>
      </c>
      <c r="P322" t="s">
        <v>434</v>
      </c>
      <c r="Q322" t="s">
        <v>434</v>
      </c>
      <c r="R322" t="s">
        <v>434</v>
      </c>
      <c r="S322" t="s">
        <v>434</v>
      </c>
      <c r="T322" t="s">
        <v>434</v>
      </c>
      <c r="U322" s="4">
        <v>29</v>
      </c>
      <c r="V322">
        <v>7.1023275322190713</v>
      </c>
      <c r="W322">
        <v>4.4090623293939624</v>
      </c>
      <c r="X322" s="5">
        <v>20170713</v>
      </c>
      <c r="Y322">
        <v>2</v>
      </c>
      <c r="Z322">
        <v>30</v>
      </c>
      <c r="AA322">
        <v>73</v>
      </c>
      <c r="AC322">
        <v>89</v>
      </c>
      <c r="AD322" s="13">
        <v>42</v>
      </c>
      <c r="AE322" s="13">
        <v>7</v>
      </c>
      <c r="AG322" s="13">
        <v>86.293000000000006</v>
      </c>
      <c r="AI322" s="13">
        <v>145.821</v>
      </c>
      <c r="AL322" s="9">
        <v>42</v>
      </c>
      <c r="AM322" s="9">
        <v>7</v>
      </c>
      <c r="AO322" s="9">
        <v>53.435000000000002</v>
      </c>
      <c r="AQ322" s="9">
        <v>128.34</v>
      </c>
      <c r="AT322" s="45">
        <v>55</v>
      </c>
      <c r="AU322" s="45">
        <v>4</v>
      </c>
      <c r="AX322" s="38">
        <v>55</v>
      </c>
      <c r="AY322" s="38">
        <v>1</v>
      </c>
      <c r="BB322" s="23">
        <v>59</v>
      </c>
      <c r="BC322" s="23">
        <v>8</v>
      </c>
      <c r="BF322" s="9">
        <v>59</v>
      </c>
      <c r="BG322" s="9">
        <v>8</v>
      </c>
    </row>
    <row r="323" spans="1:59">
      <c r="A323" t="s">
        <v>100</v>
      </c>
      <c r="B323" t="s">
        <v>286</v>
      </c>
      <c r="C323" t="s">
        <v>22</v>
      </c>
      <c r="D323">
        <v>60</v>
      </c>
      <c r="E323" t="s">
        <v>317</v>
      </c>
      <c r="F323">
        <v>1</v>
      </c>
      <c r="G323" t="s">
        <v>323</v>
      </c>
      <c r="H323">
        <v>40</v>
      </c>
      <c r="I323">
        <v>4</v>
      </c>
      <c r="J323">
        <v>6</v>
      </c>
      <c r="K323">
        <v>54</v>
      </c>
      <c r="L323">
        <v>15</v>
      </c>
      <c r="M323" s="4">
        <f t="shared" si="29"/>
        <v>4.2876736111111109</v>
      </c>
      <c r="N323" t="s">
        <v>434</v>
      </c>
      <c r="O323" t="s">
        <v>434</v>
      </c>
      <c r="P323" t="s">
        <v>434</v>
      </c>
      <c r="Q323" t="s">
        <v>434</v>
      </c>
      <c r="R323" t="s">
        <v>434</v>
      </c>
      <c r="S323" t="s">
        <v>434</v>
      </c>
      <c r="T323" t="s">
        <v>434</v>
      </c>
      <c r="U323" s="4">
        <v>29</v>
      </c>
      <c r="V323">
        <v>7.1023275322190713</v>
      </c>
      <c r="W323">
        <v>4.4090623293939624</v>
      </c>
      <c r="X323" s="5">
        <v>20170713</v>
      </c>
      <c r="Y323">
        <v>2</v>
      </c>
      <c r="Z323">
        <v>30</v>
      </c>
      <c r="AA323">
        <v>73</v>
      </c>
      <c r="AC323">
        <v>89</v>
      </c>
      <c r="AD323" s="13">
        <v>46</v>
      </c>
      <c r="AE323" s="13">
        <v>9</v>
      </c>
      <c r="AG323" s="13">
        <v>101.203</v>
      </c>
      <c r="AI323" s="13">
        <v>165.85900000000001</v>
      </c>
      <c r="AL323" s="9">
        <v>46</v>
      </c>
      <c r="AM323" s="9">
        <v>8</v>
      </c>
      <c r="AO323" s="9">
        <v>80.826999999999998</v>
      </c>
      <c r="AQ323" s="9">
        <v>127.58199999999999</v>
      </c>
      <c r="AT323" s="45">
        <v>57</v>
      </c>
      <c r="AU323" s="45">
        <v>1</v>
      </c>
      <c r="AX323" s="38">
        <v>57</v>
      </c>
      <c r="AY323" s="38">
        <v>2</v>
      </c>
      <c r="BB323" s="23">
        <v>61</v>
      </c>
      <c r="BC323" s="23">
        <v>14</v>
      </c>
      <c r="BF323" s="9">
        <v>61</v>
      </c>
      <c r="BG323" s="9">
        <v>14</v>
      </c>
    </row>
    <row r="324" spans="1:59">
      <c r="A324" t="s">
        <v>100</v>
      </c>
      <c r="B324" t="s">
        <v>286</v>
      </c>
      <c r="C324" t="s">
        <v>22</v>
      </c>
      <c r="D324">
        <v>60</v>
      </c>
      <c r="E324" t="s">
        <v>317</v>
      </c>
      <c r="F324">
        <v>1</v>
      </c>
      <c r="G324" t="s">
        <v>323</v>
      </c>
      <c r="H324">
        <v>40</v>
      </c>
      <c r="I324">
        <v>4</v>
      </c>
      <c r="J324">
        <v>6</v>
      </c>
      <c r="K324">
        <v>54</v>
      </c>
      <c r="L324">
        <v>15</v>
      </c>
      <c r="M324" s="4">
        <f t="shared" si="29"/>
        <v>4.2876736111111109</v>
      </c>
      <c r="N324" t="s">
        <v>434</v>
      </c>
      <c r="O324" t="s">
        <v>434</v>
      </c>
      <c r="P324" t="s">
        <v>434</v>
      </c>
      <c r="Q324" t="s">
        <v>434</v>
      </c>
      <c r="R324" t="s">
        <v>434</v>
      </c>
      <c r="S324" t="s">
        <v>434</v>
      </c>
      <c r="T324" t="s">
        <v>434</v>
      </c>
      <c r="U324" s="4">
        <v>29</v>
      </c>
      <c r="V324">
        <v>7.1023275322190713</v>
      </c>
      <c r="W324">
        <v>4.4090623293939624</v>
      </c>
      <c r="X324" s="5">
        <v>20170713</v>
      </c>
      <c r="Y324">
        <v>2</v>
      </c>
      <c r="Z324">
        <v>30</v>
      </c>
      <c r="AA324">
        <v>73</v>
      </c>
      <c r="AC324">
        <v>89</v>
      </c>
      <c r="AD324" s="13">
        <v>50</v>
      </c>
      <c r="AE324" s="13">
        <v>10</v>
      </c>
      <c r="AG324" s="13">
        <v>91.974999999999994</v>
      </c>
      <c r="AI324" s="13">
        <v>125.729</v>
      </c>
      <c r="AL324" s="9">
        <v>50</v>
      </c>
      <c r="AM324" s="9">
        <v>8</v>
      </c>
      <c r="AO324" s="9">
        <v>76.328999999999994</v>
      </c>
      <c r="AQ324" s="9">
        <v>130.36500000000001</v>
      </c>
      <c r="AT324" s="45">
        <v>59</v>
      </c>
      <c r="AU324" s="45">
        <v>4</v>
      </c>
      <c r="AX324" s="38">
        <v>59</v>
      </c>
      <c r="AY324" s="38">
        <v>4</v>
      </c>
      <c r="BB324" s="23">
        <v>63</v>
      </c>
      <c r="BC324" s="23">
        <v>6</v>
      </c>
      <c r="BF324" s="9">
        <v>63</v>
      </c>
      <c r="BG324" s="9">
        <v>6</v>
      </c>
    </row>
    <row r="325" spans="1:59">
      <c r="A325" t="s">
        <v>100</v>
      </c>
      <c r="B325" t="s">
        <v>286</v>
      </c>
      <c r="C325" t="s">
        <v>22</v>
      </c>
      <c r="D325">
        <v>60</v>
      </c>
      <c r="E325" t="s">
        <v>317</v>
      </c>
      <c r="F325">
        <v>1</v>
      </c>
      <c r="G325" t="s">
        <v>323</v>
      </c>
      <c r="H325">
        <v>40</v>
      </c>
      <c r="I325">
        <v>4</v>
      </c>
      <c r="J325">
        <v>6</v>
      </c>
      <c r="K325">
        <v>54</v>
      </c>
      <c r="L325">
        <v>15</v>
      </c>
      <c r="M325" s="4">
        <f t="shared" si="29"/>
        <v>4.2876736111111109</v>
      </c>
      <c r="N325" t="s">
        <v>434</v>
      </c>
      <c r="O325" t="s">
        <v>434</v>
      </c>
      <c r="P325" t="s">
        <v>434</v>
      </c>
      <c r="Q325" t="s">
        <v>434</v>
      </c>
      <c r="R325" t="s">
        <v>434</v>
      </c>
      <c r="S325" t="s">
        <v>434</v>
      </c>
      <c r="T325" t="s">
        <v>434</v>
      </c>
      <c r="U325" s="4">
        <v>29</v>
      </c>
      <c r="V325">
        <v>7.1023275322190713</v>
      </c>
      <c r="W325">
        <v>4.4090623293939624</v>
      </c>
      <c r="X325" s="5">
        <v>20170713</v>
      </c>
      <c r="Y325">
        <v>2</v>
      </c>
      <c r="Z325">
        <v>30</v>
      </c>
      <c r="AA325">
        <v>73</v>
      </c>
      <c r="AC325">
        <v>89</v>
      </c>
      <c r="AD325" s="13">
        <v>54</v>
      </c>
      <c r="AE325" s="13">
        <v>7</v>
      </c>
      <c r="AG325" s="13">
        <v>74.536000000000001</v>
      </c>
      <c r="AI325" s="13">
        <v>168.31200000000001</v>
      </c>
      <c r="AL325" s="9">
        <v>54</v>
      </c>
      <c r="AM325" s="9">
        <v>6</v>
      </c>
      <c r="AO325" s="9">
        <v>39.405000000000001</v>
      </c>
      <c r="AQ325" s="9">
        <v>128.98400000000001</v>
      </c>
      <c r="AT325" s="45">
        <v>61</v>
      </c>
      <c r="AU325" s="45">
        <v>4</v>
      </c>
      <c r="AX325" s="38">
        <v>61</v>
      </c>
      <c r="AY325" s="38">
        <v>2</v>
      </c>
      <c r="BB325" s="23">
        <v>65</v>
      </c>
      <c r="BC325" s="23">
        <v>9</v>
      </c>
      <c r="BF325" s="9">
        <v>65</v>
      </c>
      <c r="BG325" s="9">
        <v>9</v>
      </c>
    </row>
    <row r="326" spans="1:59">
      <c r="A326" t="s">
        <v>100</v>
      </c>
      <c r="B326" t="s">
        <v>286</v>
      </c>
      <c r="C326" t="s">
        <v>22</v>
      </c>
      <c r="D326">
        <v>60</v>
      </c>
      <c r="E326" t="s">
        <v>317</v>
      </c>
      <c r="F326">
        <v>1</v>
      </c>
      <c r="G326" t="s">
        <v>323</v>
      </c>
      <c r="H326">
        <v>40</v>
      </c>
      <c r="I326">
        <v>4</v>
      </c>
      <c r="J326">
        <v>6</v>
      </c>
      <c r="K326">
        <v>54</v>
      </c>
      <c r="L326">
        <v>15</v>
      </c>
      <c r="M326" s="4">
        <f t="shared" si="29"/>
        <v>4.2876736111111109</v>
      </c>
      <c r="N326" t="s">
        <v>434</v>
      </c>
      <c r="O326" t="s">
        <v>434</v>
      </c>
      <c r="P326" t="s">
        <v>434</v>
      </c>
      <c r="Q326" t="s">
        <v>434</v>
      </c>
      <c r="R326" t="s">
        <v>434</v>
      </c>
      <c r="S326" t="s">
        <v>434</v>
      </c>
      <c r="T326" t="s">
        <v>434</v>
      </c>
      <c r="U326" s="4">
        <v>29</v>
      </c>
      <c r="V326">
        <v>7.1023275322190713</v>
      </c>
      <c r="W326">
        <v>4.4090623293939624</v>
      </c>
      <c r="X326" s="5">
        <v>20170713</v>
      </c>
      <c r="Y326">
        <v>2</v>
      </c>
      <c r="Z326">
        <v>30</v>
      </c>
      <c r="AA326">
        <v>73</v>
      </c>
      <c r="AC326">
        <v>89</v>
      </c>
      <c r="AD326" s="13">
        <v>58</v>
      </c>
      <c r="AE326" s="13">
        <v>8</v>
      </c>
      <c r="AG326" s="13">
        <v>81.054000000000002</v>
      </c>
      <c r="AI326" s="13">
        <v>139.19900000000001</v>
      </c>
      <c r="AL326" s="9">
        <v>58</v>
      </c>
      <c r="AM326" s="9">
        <v>7</v>
      </c>
      <c r="AO326" s="9">
        <v>41.075000000000003</v>
      </c>
      <c r="AQ326" s="9">
        <v>130.14699999999999</v>
      </c>
      <c r="AT326" s="45">
        <v>63</v>
      </c>
      <c r="AU326" s="45">
        <v>6</v>
      </c>
      <c r="AX326" s="38">
        <v>63</v>
      </c>
      <c r="AY326" s="38">
        <v>3</v>
      </c>
      <c r="BB326" s="23">
        <v>67</v>
      </c>
      <c r="BC326" s="23">
        <v>12</v>
      </c>
      <c r="BF326" s="9">
        <v>67</v>
      </c>
      <c r="BG326" s="9">
        <v>12</v>
      </c>
    </row>
    <row r="327" spans="1:59">
      <c r="A327" t="s">
        <v>100</v>
      </c>
      <c r="B327" t="s">
        <v>286</v>
      </c>
      <c r="C327" t="s">
        <v>22</v>
      </c>
      <c r="D327">
        <v>60</v>
      </c>
      <c r="E327" t="s">
        <v>317</v>
      </c>
      <c r="F327">
        <v>1</v>
      </c>
      <c r="G327" t="s">
        <v>323</v>
      </c>
      <c r="H327">
        <v>40</v>
      </c>
      <c r="I327">
        <v>4</v>
      </c>
      <c r="J327">
        <v>6</v>
      </c>
      <c r="K327">
        <v>54</v>
      </c>
      <c r="L327">
        <v>15</v>
      </c>
      <c r="M327" s="4">
        <f t="shared" si="29"/>
        <v>4.2876736111111109</v>
      </c>
      <c r="N327" t="s">
        <v>434</v>
      </c>
      <c r="O327" t="s">
        <v>434</v>
      </c>
      <c r="P327" t="s">
        <v>434</v>
      </c>
      <c r="Q327" t="s">
        <v>434</v>
      </c>
      <c r="R327" t="s">
        <v>434</v>
      </c>
      <c r="S327" t="s">
        <v>434</v>
      </c>
      <c r="T327" t="s">
        <v>434</v>
      </c>
      <c r="U327" s="4">
        <v>29</v>
      </c>
      <c r="V327">
        <v>7.1023275322190713</v>
      </c>
      <c r="W327">
        <v>4.4090623293939624</v>
      </c>
      <c r="X327" s="5">
        <v>20170713</v>
      </c>
      <c r="Y327">
        <v>2</v>
      </c>
      <c r="Z327">
        <v>30</v>
      </c>
      <c r="AA327">
        <v>73</v>
      </c>
      <c r="AC327">
        <v>89</v>
      </c>
      <c r="AD327" s="13">
        <v>62</v>
      </c>
      <c r="AE327" s="13">
        <v>7</v>
      </c>
      <c r="AG327" s="13">
        <v>99.052999999999997</v>
      </c>
      <c r="AI327" s="13">
        <v>176.48599999999999</v>
      </c>
      <c r="AL327" s="9">
        <v>62</v>
      </c>
      <c r="AM327" s="9">
        <v>3</v>
      </c>
      <c r="AO327" s="9">
        <v>23.099</v>
      </c>
      <c r="AQ327" s="9">
        <v>130.87299999999999</v>
      </c>
      <c r="AT327" s="45">
        <v>65</v>
      </c>
      <c r="AU327" s="45">
        <v>6</v>
      </c>
      <c r="AX327" s="38">
        <v>65</v>
      </c>
      <c r="AY327" s="38">
        <v>3</v>
      </c>
      <c r="BB327" s="23">
        <v>69</v>
      </c>
      <c r="BC327" s="23">
        <v>15</v>
      </c>
      <c r="BF327" s="9">
        <v>69</v>
      </c>
      <c r="BG327" s="9">
        <v>15</v>
      </c>
    </row>
    <row r="328" spans="1:59">
      <c r="A328" t="s">
        <v>100</v>
      </c>
      <c r="B328" t="s">
        <v>286</v>
      </c>
      <c r="C328" t="s">
        <v>22</v>
      </c>
      <c r="D328">
        <v>60</v>
      </c>
      <c r="E328" t="s">
        <v>317</v>
      </c>
      <c r="F328">
        <v>1</v>
      </c>
      <c r="G328" t="s">
        <v>323</v>
      </c>
      <c r="H328">
        <v>40</v>
      </c>
      <c r="I328">
        <v>4</v>
      </c>
      <c r="J328">
        <v>6</v>
      </c>
      <c r="K328">
        <v>54</v>
      </c>
      <c r="L328">
        <v>15</v>
      </c>
      <c r="M328" s="4">
        <f t="shared" si="29"/>
        <v>4.2876736111111109</v>
      </c>
      <c r="N328" t="s">
        <v>434</v>
      </c>
      <c r="O328" t="s">
        <v>434</v>
      </c>
      <c r="P328" t="s">
        <v>434</v>
      </c>
      <c r="Q328" t="s">
        <v>434</v>
      </c>
      <c r="R328" t="s">
        <v>434</v>
      </c>
      <c r="S328" t="s">
        <v>434</v>
      </c>
      <c r="T328" t="s">
        <v>434</v>
      </c>
      <c r="U328" s="4">
        <v>29</v>
      </c>
      <c r="V328">
        <v>7.1023275322190713</v>
      </c>
      <c r="W328">
        <v>4.4090623293939624</v>
      </c>
      <c r="X328" s="5">
        <v>20170713</v>
      </c>
      <c r="Y328">
        <v>2</v>
      </c>
      <c r="Z328">
        <v>30</v>
      </c>
      <c r="AA328">
        <v>73</v>
      </c>
      <c r="AC328">
        <v>89</v>
      </c>
      <c r="AD328" s="13">
        <v>66</v>
      </c>
      <c r="AE328" s="13">
        <v>11</v>
      </c>
      <c r="AG328" s="13">
        <v>76.259</v>
      </c>
      <c r="AI328" s="13">
        <v>167.69</v>
      </c>
      <c r="AL328" s="9">
        <v>66</v>
      </c>
      <c r="AM328" s="9">
        <v>6</v>
      </c>
      <c r="AO328" s="9">
        <v>38.478000000000002</v>
      </c>
      <c r="AQ328" s="9">
        <v>131.98400000000001</v>
      </c>
      <c r="AT328" s="45">
        <v>67</v>
      </c>
      <c r="AU328" s="45">
        <v>5</v>
      </c>
      <c r="AX328" s="38">
        <v>67</v>
      </c>
      <c r="AY328" s="38">
        <v>5</v>
      </c>
      <c r="BB328" s="23">
        <v>71</v>
      </c>
      <c r="BC328" s="23">
        <v>7</v>
      </c>
      <c r="BF328" s="9">
        <v>71</v>
      </c>
      <c r="BG328" s="9">
        <v>7</v>
      </c>
    </row>
    <row r="329" spans="1:59">
      <c r="A329" t="s">
        <v>100</v>
      </c>
      <c r="B329" t="s">
        <v>286</v>
      </c>
      <c r="C329" t="s">
        <v>22</v>
      </c>
      <c r="D329">
        <v>60</v>
      </c>
      <c r="E329" t="s">
        <v>317</v>
      </c>
      <c r="F329">
        <v>1</v>
      </c>
      <c r="G329" t="s">
        <v>323</v>
      </c>
      <c r="H329">
        <v>40</v>
      </c>
      <c r="I329">
        <v>4</v>
      </c>
      <c r="J329">
        <v>6</v>
      </c>
      <c r="K329">
        <v>54</v>
      </c>
      <c r="L329">
        <v>15</v>
      </c>
      <c r="M329" s="4">
        <f t="shared" si="29"/>
        <v>4.2876736111111109</v>
      </c>
      <c r="N329" t="s">
        <v>434</v>
      </c>
      <c r="O329" t="s">
        <v>434</v>
      </c>
      <c r="P329" t="s">
        <v>434</v>
      </c>
      <c r="Q329" t="s">
        <v>434</v>
      </c>
      <c r="R329" t="s">
        <v>434</v>
      </c>
      <c r="S329" t="s">
        <v>434</v>
      </c>
      <c r="T329" t="s">
        <v>434</v>
      </c>
      <c r="U329" s="4">
        <v>29</v>
      </c>
      <c r="V329">
        <v>7.1023275322190713</v>
      </c>
      <c r="W329">
        <v>4.4090623293939624</v>
      </c>
      <c r="X329" s="5">
        <v>20170713</v>
      </c>
      <c r="Y329">
        <v>2</v>
      </c>
      <c r="Z329">
        <v>30</v>
      </c>
      <c r="AA329">
        <v>73</v>
      </c>
      <c r="AC329">
        <v>89</v>
      </c>
      <c r="AD329" s="13">
        <v>70</v>
      </c>
      <c r="AE329" s="13">
        <v>5</v>
      </c>
      <c r="AG329" s="13">
        <v>68.994</v>
      </c>
      <c r="AI329" s="13">
        <v>106.19499999999999</v>
      </c>
      <c r="AL329" s="9">
        <v>70</v>
      </c>
      <c r="AM329" s="9">
        <v>3</v>
      </c>
      <c r="AO329" s="9">
        <v>34.970999999999997</v>
      </c>
      <c r="AQ329" s="9">
        <v>130.79599999999999</v>
      </c>
      <c r="AT329" s="45">
        <v>69</v>
      </c>
      <c r="AU329" s="45">
        <v>5</v>
      </c>
      <c r="AX329" s="38">
        <v>69</v>
      </c>
      <c r="AY329" s="38">
        <v>2</v>
      </c>
      <c r="BB329" s="23">
        <v>73</v>
      </c>
      <c r="BC329" s="23">
        <v>7</v>
      </c>
      <c r="BF329" s="9">
        <v>73</v>
      </c>
      <c r="BG329" s="9">
        <v>7</v>
      </c>
    </row>
    <row r="330" spans="1:59">
      <c r="A330" t="s">
        <v>100</v>
      </c>
      <c r="B330" t="s">
        <v>286</v>
      </c>
      <c r="C330" t="s">
        <v>22</v>
      </c>
      <c r="D330">
        <v>60</v>
      </c>
      <c r="E330" t="s">
        <v>317</v>
      </c>
      <c r="F330">
        <v>1</v>
      </c>
      <c r="G330" t="s">
        <v>323</v>
      </c>
      <c r="H330">
        <v>40</v>
      </c>
      <c r="I330">
        <v>4</v>
      </c>
      <c r="J330">
        <v>6</v>
      </c>
      <c r="K330">
        <v>54</v>
      </c>
      <c r="L330">
        <v>15</v>
      </c>
      <c r="M330" s="4">
        <f t="shared" si="29"/>
        <v>4.2876736111111109</v>
      </c>
      <c r="N330" t="s">
        <v>434</v>
      </c>
      <c r="O330" t="s">
        <v>434</v>
      </c>
      <c r="P330" t="s">
        <v>434</v>
      </c>
      <c r="Q330" t="s">
        <v>434</v>
      </c>
      <c r="R330" t="s">
        <v>434</v>
      </c>
      <c r="S330" t="s">
        <v>434</v>
      </c>
      <c r="T330" t="s">
        <v>434</v>
      </c>
      <c r="U330" s="4">
        <v>29</v>
      </c>
      <c r="V330">
        <v>7.1023275322190713</v>
      </c>
      <c r="W330">
        <v>4.4090623293939624</v>
      </c>
      <c r="X330" s="5">
        <v>20170713</v>
      </c>
      <c r="Y330">
        <v>2</v>
      </c>
      <c r="Z330">
        <v>30</v>
      </c>
      <c r="AA330">
        <v>73</v>
      </c>
      <c r="AC330">
        <v>89</v>
      </c>
      <c r="AL330" s="12">
        <v>81</v>
      </c>
      <c r="AM330" s="9">
        <v>1</v>
      </c>
      <c r="AO330" s="9">
        <v>3.2309999999999999</v>
      </c>
      <c r="AQ330" s="9">
        <v>130.625</v>
      </c>
      <c r="AT330" s="45">
        <v>71</v>
      </c>
      <c r="AU330" s="45">
        <v>6</v>
      </c>
      <c r="AX330" s="38">
        <v>71</v>
      </c>
      <c r="AY330" s="38">
        <v>4</v>
      </c>
      <c r="BB330" s="23">
        <v>75</v>
      </c>
      <c r="BC330" s="23">
        <v>3</v>
      </c>
      <c r="BF330" s="9">
        <v>75</v>
      </c>
      <c r="BG330" s="9">
        <v>3</v>
      </c>
    </row>
    <row r="331" spans="1:59">
      <c r="A331" t="s">
        <v>100</v>
      </c>
      <c r="B331" t="s">
        <v>286</v>
      </c>
      <c r="C331" t="s">
        <v>22</v>
      </c>
      <c r="D331">
        <v>60</v>
      </c>
      <c r="E331" t="s">
        <v>317</v>
      </c>
      <c r="F331">
        <v>1</v>
      </c>
      <c r="G331" t="s">
        <v>323</v>
      </c>
      <c r="H331">
        <v>40</v>
      </c>
      <c r="I331">
        <v>4</v>
      </c>
      <c r="J331">
        <v>6</v>
      </c>
      <c r="K331">
        <v>54</v>
      </c>
      <c r="L331">
        <v>15</v>
      </c>
      <c r="M331" s="4">
        <f t="shared" si="29"/>
        <v>4.2876736111111109</v>
      </c>
      <c r="N331" t="s">
        <v>434</v>
      </c>
      <c r="O331" t="s">
        <v>434</v>
      </c>
      <c r="P331" t="s">
        <v>434</v>
      </c>
      <c r="Q331" t="s">
        <v>434</v>
      </c>
      <c r="R331" t="s">
        <v>434</v>
      </c>
      <c r="S331" t="s">
        <v>434</v>
      </c>
      <c r="T331" t="s">
        <v>434</v>
      </c>
      <c r="U331" s="4">
        <v>29</v>
      </c>
      <c r="V331">
        <v>7.1023275322190713</v>
      </c>
      <c r="W331">
        <v>4.4090623293939624</v>
      </c>
      <c r="X331" s="5">
        <v>20170713</v>
      </c>
      <c r="Y331">
        <v>2</v>
      </c>
      <c r="Z331">
        <v>30</v>
      </c>
      <c r="AA331">
        <v>73</v>
      </c>
      <c r="AC331">
        <v>89</v>
      </c>
      <c r="AT331" s="45">
        <v>73</v>
      </c>
      <c r="AU331" s="45">
        <v>4</v>
      </c>
      <c r="AX331" s="38">
        <v>73</v>
      </c>
      <c r="AY331" s="40">
        <v>7</v>
      </c>
      <c r="AZ331" s="40"/>
      <c r="BB331" s="23">
        <v>77</v>
      </c>
      <c r="BC331" s="25">
        <v>6</v>
      </c>
      <c r="BD331" s="25"/>
      <c r="BF331" s="9">
        <v>77</v>
      </c>
      <c r="BG331" s="11">
        <v>6</v>
      </c>
    </row>
    <row r="332" spans="1:59">
      <c r="A332" t="s">
        <v>100</v>
      </c>
      <c r="B332" t="s">
        <v>286</v>
      </c>
      <c r="C332" t="s">
        <v>22</v>
      </c>
      <c r="D332">
        <v>60</v>
      </c>
      <c r="E332" t="s">
        <v>317</v>
      </c>
      <c r="F332">
        <v>1</v>
      </c>
      <c r="G332" t="s">
        <v>323</v>
      </c>
      <c r="H332">
        <v>40</v>
      </c>
      <c r="I332">
        <v>4</v>
      </c>
      <c r="J332">
        <v>6</v>
      </c>
      <c r="K332">
        <v>54</v>
      </c>
      <c r="L332">
        <v>15</v>
      </c>
      <c r="M332" s="4">
        <f t="shared" ref="M332:M333" si="30">I332+J332/24+K332/(24*60)+L332/(24*60*60)</f>
        <v>4.2876736111111109</v>
      </c>
      <c r="N332" t="s">
        <v>434</v>
      </c>
      <c r="O332" t="s">
        <v>434</v>
      </c>
      <c r="P332" t="s">
        <v>434</v>
      </c>
      <c r="Q332" t="s">
        <v>434</v>
      </c>
      <c r="R332" t="s">
        <v>434</v>
      </c>
      <c r="S332" t="s">
        <v>434</v>
      </c>
      <c r="T332" t="s">
        <v>434</v>
      </c>
      <c r="U332" s="4">
        <v>29</v>
      </c>
      <c r="V332">
        <v>7.1023275322190704</v>
      </c>
      <c r="W332">
        <v>4.4090623293939597</v>
      </c>
      <c r="X332" s="5">
        <v>20170713</v>
      </c>
      <c r="Y332">
        <v>2</v>
      </c>
      <c r="Z332">
        <v>30</v>
      </c>
      <c r="AA332">
        <v>73</v>
      </c>
      <c r="AC332">
        <v>89</v>
      </c>
      <c r="AL332" s="12"/>
      <c r="AT332" s="45">
        <v>75</v>
      </c>
      <c r="AU332" s="45">
        <v>7</v>
      </c>
      <c r="AY332" s="40"/>
      <c r="AZ332" s="40"/>
      <c r="BC332" s="25"/>
      <c r="BD332" s="25"/>
      <c r="BG332" s="11"/>
    </row>
    <row r="333" spans="1:59">
      <c r="A333" t="s">
        <v>100</v>
      </c>
      <c r="B333" t="s">
        <v>286</v>
      </c>
      <c r="C333" t="s">
        <v>22</v>
      </c>
      <c r="D333">
        <v>60</v>
      </c>
      <c r="E333" t="s">
        <v>317</v>
      </c>
      <c r="F333">
        <v>1</v>
      </c>
      <c r="G333" t="s">
        <v>323</v>
      </c>
      <c r="H333">
        <v>40</v>
      </c>
      <c r="I333">
        <v>4</v>
      </c>
      <c r="J333">
        <v>6</v>
      </c>
      <c r="K333">
        <v>54</v>
      </c>
      <c r="L333">
        <v>15</v>
      </c>
      <c r="M333" s="4">
        <f t="shared" si="30"/>
        <v>4.2876736111111109</v>
      </c>
      <c r="N333" t="s">
        <v>434</v>
      </c>
      <c r="O333" t="s">
        <v>434</v>
      </c>
      <c r="P333" t="s">
        <v>434</v>
      </c>
      <c r="Q333" t="s">
        <v>434</v>
      </c>
      <c r="R333" t="s">
        <v>434</v>
      </c>
      <c r="S333" t="s">
        <v>434</v>
      </c>
      <c r="T333" t="s">
        <v>434</v>
      </c>
      <c r="U333" s="4">
        <v>29</v>
      </c>
      <c r="V333">
        <v>7.1023275322190704</v>
      </c>
      <c r="W333">
        <v>4.4090623293939597</v>
      </c>
      <c r="X333" s="5">
        <v>20170713</v>
      </c>
      <c r="Y333">
        <v>2</v>
      </c>
      <c r="Z333">
        <v>30</v>
      </c>
      <c r="AA333">
        <v>73</v>
      </c>
      <c r="AC333">
        <v>89</v>
      </c>
      <c r="AL333" s="12"/>
      <c r="AT333" s="45">
        <v>77</v>
      </c>
      <c r="AU333" s="45">
        <v>3</v>
      </c>
      <c r="AY333" s="40"/>
      <c r="AZ333" s="40"/>
      <c r="BC333" s="25"/>
      <c r="BD333" s="25"/>
      <c r="BG333" s="11"/>
    </row>
    <row r="334" spans="1:59">
      <c r="A334" t="s">
        <v>105</v>
      </c>
      <c r="B334" t="s">
        <v>286</v>
      </c>
      <c r="C334" t="s">
        <v>22</v>
      </c>
      <c r="D334">
        <v>60</v>
      </c>
      <c r="E334" t="s">
        <v>317</v>
      </c>
      <c r="F334">
        <v>1</v>
      </c>
      <c r="G334" t="s">
        <v>323</v>
      </c>
      <c r="H334">
        <v>40</v>
      </c>
      <c r="I334">
        <v>4</v>
      </c>
      <c r="J334">
        <v>6</v>
      </c>
      <c r="K334">
        <v>54</v>
      </c>
      <c r="L334">
        <v>15</v>
      </c>
      <c r="M334" s="4">
        <f>I334+J334/24+K334/(24*60)+L334/(24*60*60)</f>
        <v>4.2876736111111109</v>
      </c>
      <c r="N334" t="s">
        <v>434</v>
      </c>
      <c r="O334" t="s">
        <v>434</v>
      </c>
      <c r="P334" t="s">
        <v>434</v>
      </c>
      <c r="Q334" t="s">
        <v>434</v>
      </c>
      <c r="R334" t="s">
        <v>434</v>
      </c>
      <c r="S334" t="s">
        <v>434</v>
      </c>
      <c r="T334" t="s">
        <v>434</v>
      </c>
      <c r="U334" s="4">
        <v>29</v>
      </c>
      <c r="V334">
        <v>7.1023275322190713</v>
      </c>
      <c r="W334">
        <v>4.4090623293939624</v>
      </c>
      <c r="X334" s="5">
        <v>20170713</v>
      </c>
      <c r="Y334">
        <v>2</v>
      </c>
      <c r="Z334">
        <v>12</v>
      </c>
      <c r="AA334">
        <v>63</v>
      </c>
      <c r="AC334">
        <v>78</v>
      </c>
      <c r="AD334" s="13">
        <v>12</v>
      </c>
      <c r="AE334" s="13">
        <v>1</v>
      </c>
      <c r="AF334" s="13">
        <f>SUM(AE334:AE346)</f>
        <v>58</v>
      </c>
      <c r="AG334" s="13">
        <v>8.9939999999999998</v>
      </c>
      <c r="AH334" s="13">
        <f>AVERAGE(AG334:AG347)*((AA334-Z334)*Y334)</f>
        <v>7527.7019999999984</v>
      </c>
      <c r="AI334" s="13">
        <v>47.066000000000003</v>
      </c>
      <c r="AJ334" s="13">
        <f>AVERAGE(AI334:AI347)*((AA334-Z334)*Y334)</f>
        <v>10766.060769230769</v>
      </c>
      <c r="AK334" s="13" t="s">
        <v>106</v>
      </c>
      <c r="AL334" s="9">
        <v>12</v>
      </c>
      <c r="AM334" s="9">
        <v>1</v>
      </c>
      <c r="AN334" s="9">
        <f>SUM(AM334:AM345)</f>
        <v>32</v>
      </c>
      <c r="AO334" s="9">
        <v>2.903</v>
      </c>
      <c r="AP334" s="9">
        <f>AVERAGE(AO334:AO345)*(AA334-Z334)*Y334</f>
        <v>2011.7715000000001</v>
      </c>
      <c r="AQ334" s="9">
        <v>80.134</v>
      </c>
      <c r="AR334" s="9">
        <f>AVERAGE(AQ334:AQ346)*(AA334-Z334)*Y334</f>
        <v>8934.3447692307691</v>
      </c>
      <c r="AT334" s="45">
        <v>1</v>
      </c>
      <c r="AU334" s="45">
        <v>4</v>
      </c>
      <c r="AV334" s="45">
        <v>66</v>
      </c>
      <c r="AX334" s="40">
        <v>1</v>
      </c>
      <c r="AY334" s="38">
        <v>2</v>
      </c>
      <c r="AZ334" s="38">
        <f>SUM(AY334:AY350)</f>
        <v>81</v>
      </c>
      <c r="BB334" s="25">
        <v>3</v>
      </c>
      <c r="BC334" s="23">
        <v>4</v>
      </c>
      <c r="BD334" s="23">
        <f>SUM(BC334:BC349)</f>
        <v>59</v>
      </c>
      <c r="BF334" s="11">
        <v>3</v>
      </c>
      <c r="BG334" s="9">
        <v>4</v>
      </c>
    </row>
    <row r="335" spans="1:59">
      <c r="A335" t="s">
        <v>105</v>
      </c>
      <c r="B335" t="s">
        <v>286</v>
      </c>
      <c r="C335" t="s">
        <v>22</v>
      </c>
      <c r="D335">
        <v>60</v>
      </c>
      <c r="E335" t="s">
        <v>317</v>
      </c>
      <c r="F335">
        <v>1</v>
      </c>
      <c r="G335" t="s">
        <v>323</v>
      </c>
      <c r="H335">
        <v>40</v>
      </c>
      <c r="I335">
        <v>4</v>
      </c>
      <c r="J335">
        <v>6</v>
      </c>
      <c r="K335">
        <v>54</v>
      </c>
      <c r="L335">
        <v>15</v>
      </c>
      <c r="M335" s="4">
        <f t="shared" ref="M335:M347" si="31">I335+J335/24+K335/(24*60)+L335/(24*60*60)</f>
        <v>4.2876736111111109</v>
      </c>
      <c r="N335" t="s">
        <v>434</v>
      </c>
      <c r="O335" t="s">
        <v>434</v>
      </c>
      <c r="P335" t="s">
        <v>434</v>
      </c>
      <c r="Q335" t="s">
        <v>434</v>
      </c>
      <c r="R335" t="s">
        <v>434</v>
      </c>
      <c r="S335" t="s">
        <v>434</v>
      </c>
      <c r="T335" t="s">
        <v>434</v>
      </c>
      <c r="U335" s="4">
        <v>29</v>
      </c>
      <c r="V335">
        <v>7.1023275322190713</v>
      </c>
      <c r="W335">
        <v>4.4090623293939624</v>
      </c>
      <c r="X335" s="5">
        <v>20170713</v>
      </c>
      <c r="Y335">
        <v>2</v>
      </c>
      <c r="Z335">
        <v>12</v>
      </c>
      <c r="AA335">
        <v>63</v>
      </c>
      <c r="AC335">
        <v>78</v>
      </c>
      <c r="AD335" s="13">
        <v>16</v>
      </c>
      <c r="AE335" s="13">
        <v>5</v>
      </c>
      <c r="AG335" s="13">
        <v>45.463000000000001</v>
      </c>
      <c r="AI335" s="13">
        <v>72.716999999999999</v>
      </c>
      <c r="AL335" s="9">
        <v>16</v>
      </c>
      <c r="AM335" s="9">
        <v>5</v>
      </c>
      <c r="AO335" s="9">
        <v>26.233000000000001</v>
      </c>
      <c r="AQ335" s="9">
        <v>53.173999999999999</v>
      </c>
      <c r="AT335" s="45">
        <v>3</v>
      </c>
      <c r="AU335" s="45">
        <v>6</v>
      </c>
      <c r="AX335" s="38">
        <v>3</v>
      </c>
      <c r="AY335" s="38">
        <v>5</v>
      </c>
      <c r="BB335" s="25">
        <v>5</v>
      </c>
      <c r="BC335" s="23">
        <v>5</v>
      </c>
      <c r="BF335" s="11">
        <v>5</v>
      </c>
      <c r="BG335" s="9">
        <v>5</v>
      </c>
    </row>
    <row r="336" spans="1:59">
      <c r="A336" t="s">
        <v>105</v>
      </c>
      <c r="B336" t="s">
        <v>286</v>
      </c>
      <c r="C336" t="s">
        <v>22</v>
      </c>
      <c r="D336">
        <v>60</v>
      </c>
      <c r="E336" t="s">
        <v>317</v>
      </c>
      <c r="F336">
        <v>1</v>
      </c>
      <c r="G336" t="s">
        <v>323</v>
      </c>
      <c r="H336">
        <v>40</v>
      </c>
      <c r="I336">
        <v>4</v>
      </c>
      <c r="J336">
        <v>6</v>
      </c>
      <c r="K336">
        <v>54</v>
      </c>
      <c r="L336">
        <v>15</v>
      </c>
      <c r="M336" s="4">
        <f t="shared" si="31"/>
        <v>4.2876736111111109</v>
      </c>
      <c r="N336" t="s">
        <v>434</v>
      </c>
      <c r="O336" t="s">
        <v>434</v>
      </c>
      <c r="P336" t="s">
        <v>434</v>
      </c>
      <c r="Q336" t="s">
        <v>434</v>
      </c>
      <c r="R336" t="s">
        <v>434</v>
      </c>
      <c r="S336" t="s">
        <v>434</v>
      </c>
      <c r="T336" t="s">
        <v>434</v>
      </c>
      <c r="U336" s="4">
        <v>29</v>
      </c>
      <c r="V336">
        <v>7.1023275322190713</v>
      </c>
      <c r="W336">
        <v>4.4090623293939624</v>
      </c>
      <c r="X336" s="5">
        <v>20170713</v>
      </c>
      <c r="Y336">
        <v>2</v>
      </c>
      <c r="Z336">
        <v>12</v>
      </c>
      <c r="AA336">
        <v>63</v>
      </c>
      <c r="AC336">
        <v>78</v>
      </c>
      <c r="AD336" s="13">
        <v>20</v>
      </c>
      <c r="AE336" s="13">
        <v>5</v>
      </c>
      <c r="AG336" s="13">
        <v>48.158000000000001</v>
      </c>
      <c r="AI336" s="13">
        <v>84.572999999999993</v>
      </c>
      <c r="AL336" s="9">
        <v>20</v>
      </c>
      <c r="AM336" s="9">
        <v>4</v>
      </c>
      <c r="AO336" s="9">
        <v>30.452000000000002</v>
      </c>
      <c r="AQ336" s="9">
        <v>62.024000000000001</v>
      </c>
      <c r="AT336" s="45">
        <v>5</v>
      </c>
      <c r="AU336" s="45">
        <v>7</v>
      </c>
      <c r="AX336" s="38">
        <v>5</v>
      </c>
      <c r="AY336" s="38">
        <v>11</v>
      </c>
      <c r="BB336" s="25">
        <v>7</v>
      </c>
      <c r="BC336" s="23">
        <v>3</v>
      </c>
      <c r="BF336" s="11">
        <v>7</v>
      </c>
      <c r="BG336" s="9">
        <v>3</v>
      </c>
    </row>
    <row r="337" spans="1:59">
      <c r="A337" t="s">
        <v>105</v>
      </c>
      <c r="B337" t="s">
        <v>286</v>
      </c>
      <c r="C337" t="s">
        <v>22</v>
      </c>
      <c r="D337">
        <v>60</v>
      </c>
      <c r="E337" t="s">
        <v>317</v>
      </c>
      <c r="F337">
        <v>1</v>
      </c>
      <c r="G337" t="s">
        <v>323</v>
      </c>
      <c r="H337">
        <v>40</v>
      </c>
      <c r="I337">
        <v>4</v>
      </c>
      <c r="J337">
        <v>6</v>
      </c>
      <c r="K337">
        <v>54</v>
      </c>
      <c r="L337">
        <v>15</v>
      </c>
      <c r="M337" s="4">
        <f t="shared" si="31"/>
        <v>4.2876736111111109</v>
      </c>
      <c r="N337" t="s">
        <v>434</v>
      </c>
      <c r="O337" t="s">
        <v>434</v>
      </c>
      <c r="P337" t="s">
        <v>434</v>
      </c>
      <c r="Q337" t="s">
        <v>434</v>
      </c>
      <c r="R337" t="s">
        <v>434</v>
      </c>
      <c r="S337" t="s">
        <v>434</v>
      </c>
      <c r="T337" t="s">
        <v>434</v>
      </c>
      <c r="U337" s="4">
        <v>29</v>
      </c>
      <c r="V337">
        <v>7.1023275322190713</v>
      </c>
      <c r="W337">
        <v>4.4090623293939624</v>
      </c>
      <c r="X337" s="5">
        <v>20170713</v>
      </c>
      <c r="Y337">
        <v>2</v>
      </c>
      <c r="Z337">
        <v>12</v>
      </c>
      <c r="AA337">
        <v>63</v>
      </c>
      <c r="AC337">
        <v>78</v>
      </c>
      <c r="AD337" s="13">
        <v>24</v>
      </c>
      <c r="AE337" s="13">
        <v>6</v>
      </c>
      <c r="AG337" s="13">
        <v>79.244</v>
      </c>
      <c r="AI337" s="13">
        <v>103.23</v>
      </c>
      <c r="AL337" s="9">
        <v>24</v>
      </c>
      <c r="AM337" s="9">
        <v>2</v>
      </c>
      <c r="AO337" s="9">
        <v>11.284000000000001</v>
      </c>
      <c r="AQ337" s="9">
        <v>66.268000000000001</v>
      </c>
      <c r="AT337" s="45">
        <v>7</v>
      </c>
      <c r="AU337" s="45">
        <v>7</v>
      </c>
      <c r="AX337" s="38">
        <v>7</v>
      </c>
      <c r="AY337" s="38">
        <v>8</v>
      </c>
      <c r="BB337" s="25">
        <v>9</v>
      </c>
      <c r="BC337" s="23">
        <v>7</v>
      </c>
      <c r="BF337" s="11">
        <v>9</v>
      </c>
      <c r="BG337" s="9">
        <v>7</v>
      </c>
    </row>
    <row r="338" spans="1:59">
      <c r="A338" t="s">
        <v>105</v>
      </c>
      <c r="B338" t="s">
        <v>286</v>
      </c>
      <c r="C338" t="s">
        <v>22</v>
      </c>
      <c r="D338">
        <v>60</v>
      </c>
      <c r="E338" t="s">
        <v>317</v>
      </c>
      <c r="F338">
        <v>1</v>
      </c>
      <c r="G338" t="s">
        <v>323</v>
      </c>
      <c r="H338">
        <v>40</v>
      </c>
      <c r="I338">
        <v>4</v>
      </c>
      <c r="J338">
        <v>6</v>
      </c>
      <c r="K338">
        <v>54</v>
      </c>
      <c r="L338">
        <v>15</v>
      </c>
      <c r="M338" s="4">
        <f t="shared" si="31"/>
        <v>4.2876736111111109</v>
      </c>
      <c r="N338" t="s">
        <v>434</v>
      </c>
      <c r="O338" t="s">
        <v>434</v>
      </c>
      <c r="P338" t="s">
        <v>434</v>
      </c>
      <c r="Q338" t="s">
        <v>434</v>
      </c>
      <c r="R338" t="s">
        <v>434</v>
      </c>
      <c r="S338" t="s">
        <v>434</v>
      </c>
      <c r="T338" t="s">
        <v>434</v>
      </c>
      <c r="U338" s="4">
        <v>29</v>
      </c>
      <c r="V338">
        <v>7.1023275322190713</v>
      </c>
      <c r="W338">
        <v>4.4090623293939624</v>
      </c>
      <c r="X338" s="5">
        <v>20170713</v>
      </c>
      <c r="Y338">
        <v>2</v>
      </c>
      <c r="Z338">
        <v>12</v>
      </c>
      <c r="AA338">
        <v>63</v>
      </c>
      <c r="AC338">
        <v>78</v>
      </c>
      <c r="AD338" s="13">
        <v>28</v>
      </c>
      <c r="AE338" s="13">
        <v>4</v>
      </c>
      <c r="AG338" s="13">
        <v>80.216999999999999</v>
      </c>
      <c r="AI338" s="13">
        <v>100.304</v>
      </c>
      <c r="AL338" s="9">
        <v>28</v>
      </c>
      <c r="AM338" s="9">
        <v>1</v>
      </c>
      <c r="AO338" s="9">
        <v>2.1640000000000001</v>
      </c>
      <c r="AQ338" s="9">
        <v>75.575999999999993</v>
      </c>
      <c r="AT338" s="45">
        <v>9</v>
      </c>
      <c r="AU338" s="45">
        <v>4</v>
      </c>
      <c r="AX338" s="38">
        <v>9</v>
      </c>
      <c r="AY338" s="38">
        <v>10</v>
      </c>
      <c r="BB338" s="25">
        <v>11</v>
      </c>
      <c r="BC338" s="23">
        <v>8</v>
      </c>
      <c r="BF338" s="11">
        <v>11</v>
      </c>
      <c r="BG338" s="9">
        <v>8</v>
      </c>
    </row>
    <row r="339" spans="1:59">
      <c r="A339" t="s">
        <v>105</v>
      </c>
      <c r="B339" t="s">
        <v>286</v>
      </c>
      <c r="C339" t="s">
        <v>22</v>
      </c>
      <c r="D339">
        <v>60</v>
      </c>
      <c r="E339" t="s">
        <v>317</v>
      </c>
      <c r="F339">
        <v>1</v>
      </c>
      <c r="G339" t="s">
        <v>323</v>
      </c>
      <c r="H339">
        <v>40</v>
      </c>
      <c r="I339">
        <v>4</v>
      </c>
      <c r="J339">
        <v>6</v>
      </c>
      <c r="K339">
        <v>54</v>
      </c>
      <c r="L339">
        <v>15</v>
      </c>
      <c r="M339" s="4">
        <f t="shared" si="31"/>
        <v>4.2876736111111109</v>
      </c>
      <c r="N339" t="s">
        <v>434</v>
      </c>
      <c r="O339" t="s">
        <v>434</v>
      </c>
      <c r="P339" t="s">
        <v>434</v>
      </c>
      <c r="Q339" t="s">
        <v>434</v>
      </c>
      <c r="R339" t="s">
        <v>434</v>
      </c>
      <c r="S339" t="s">
        <v>434</v>
      </c>
      <c r="T339" t="s">
        <v>434</v>
      </c>
      <c r="U339" s="4">
        <v>29</v>
      </c>
      <c r="V339">
        <v>7.1023275322190713</v>
      </c>
      <c r="W339">
        <v>4.4090623293939624</v>
      </c>
      <c r="X339" s="5">
        <v>20170713</v>
      </c>
      <c r="Y339">
        <v>2</v>
      </c>
      <c r="Z339">
        <v>12</v>
      </c>
      <c r="AA339">
        <v>63</v>
      </c>
      <c r="AC339">
        <v>78</v>
      </c>
      <c r="AD339" s="13">
        <v>32</v>
      </c>
      <c r="AE339" s="13">
        <v>7</v>
      </c>
      <c r="AG339" s="13">
        <v>76.885000000000005</v>
      </c>
      <c r="AI339" s="13">
        <v>102.489</v>
      </c>
      <c r="AL339" s="9">
        <v>32</v>
      </c>
      <c r="AM339" s="9">
        <v>2</v>
      </c>
      <c r="AO339" s="9">
        <v>11.327</v>
      </c>
      <c r="AQ339" s="9">
        <v>78.634</v>
      </c>
      <c r="AT339" s="45">
        <v>11</v>
      </c>
      <c r="AU339" s="45">
        <v>6</v>
      </c>
      <c r="AX339" s="38">
        <v>11</v>
      </c>
      <c r="AY339" s="38">
        <v>5</v>
      </c>
      <c r="BB339" s="25">
        <v>13</v>
      </c>
      <c r="BC339" s="23">
        <v>7</v>
      </c>
      <c r="BF339" s="11">
        <v>13</v>
      </c>
      <c r="BG339" s="9">
        <v>7</v>
      </c>
    </row>
    <row r="340" spans="1:59">
      <c r="A340" t="s">
        <v>105</v>
      </c>
      <c r="B340" t="s">
        <v>286</v>
      </c>
      <c r="C340" t="s">
        <v>22</v>
      </c>
      <c r="D340">
        <v>60</v>
      </c>
      <c r="E340" t="s">
        <v>317</v>
      </c>
      <c r="F340">
        <v>1</v>
      </c>
      <c r="G340" t="s">
        <v>323</v>
      </c>
      <c r="H340">
        <v>40</v>
      </c>
      <c r="I340">
        <v>4</v>
      </c>
      <c r="J340">
        <v>6</v>
      </c>
      <c r="K340">
        <v>54</v>
      </c>
      <c r="L340">
        <v>15</v>
      </c>
      <c r="M340" s="4">
        <f t="shared" si="31"/>
        <v>4.2876736111111109</v>
      </c>
      <c r="N340" t="s">
        <v>434</v>
      </c>
      <c r="O340" t="s">
        <v>434</v>
      </c>
      <c r="P340" t="s">
        <v>434</v>
      </c>
      <c r="Q340" t="s">
        <v>434</v>
      </c>
      <c r="R340" t="s">
        <v>434</v>
      </c>
      <c r="S340" t="s">
        <v>434</v>
      </c>
      <c r="T340" t="s">
        <v>434</v>
      </c>
      <c r="U340" s="4">
        <v>29</v>
      </c>
      <c r="V340">
        <v>7.1023275322190713</v>
      </c>
      <c r="W340">
        <v>4.4090623293939624</v>
      </c>
      <c r="X340" s="5">
        <v>20170713</v>
      </c>
      <c r="Y340">
        <v>2</v>
      </c>
      <c r="Z340">
        <v>12</v>
      </c>
      <c r="AA340">
        <v>63</v>
      </c>
      <c r="AC340">
        <v>78</v>
      </c>
      <c r="AD340" s="13">
        <v>36</v>
      </c>
      <c r="AE340" s="13">
        <v>4</v>
      </c>
      <c r="AG340" s="13">
        <v>80.036000000000001</v>
      </c>
      <c r="AI340" s="13">
        <v>107.943</v>
      </c>
      <c r="AL340" s="9">
        <v>36</v>
      </c>
      <c r="AM340" s="9">
        <v>2</v>
      </c>
      <c r="AO340" s="9">
        <v>17.617000000000001</v>
      </c>
      <c r="AQ340" s="9">
        <v>88.956000000000003</v>
      </c>
      <c r="AT340" s="45">
        <v>13</v>
      </c>
      <c r="AU340" s="45">
        <v>7</v>
      </c>
      <c r="AX340" s="38">
        <v>13</v>
      </c>
      <c r="AY340" s="38">
        <v>9</v>
      </c>
      <c r="BB340" s="25">
        <v>15</v>
      </c>
      <c r="BC340" s="23">
        <v>4</v>
      </c>
      <c r="BF340" s="11">
        <v>15</v>
      </c>
      <c r="BG340" s="9">
        <v>4</v>
      </c>
    </row>
    <row r="341" spans="1:59">
      <c r="A341" t="s">
        <v>105</v>
      </c>
      <c r="B341" t="s">
        <v>286</v>
      </c>
      <c r="C341" t="s">
        <v>22</v>
      </c>
      <c r="D341">
        <v>60</v>
      </c>
      <c r="E341" t="s">
        <v>317</v>
      </c>
      <c r="F341">
        <v>1</v>
      </c>
      <c r="G341" t="s">
        <v>323</v>
      </c>
      <c r="H341">
        <v>40</v>
      </c>
      <c r="I341">
        <v>4</v>
      </c>
      <c r="J341">
        <v>6</v>
      </c>
      <c r="K341">
        <v>54</v>
      </c>
      <c r="L341">
        <v>15</v>
      </c>
      <c r="M341" s="4">
        <f t="shared" si="31"/>
        <v>4.2876736111111109</v>
      </c>
      <c r="N341" t="s">
        <v>434</v>
      </c>
      <c r="O341" t="s">
        <v>434</v>
      </c>
      <c r="P341" t="s">
        <v>434</v>
      </c>
      <c r="Q341" t="s">
        <v>434</v>
      </c>
      <c r="R341" t="s">
        <v>434</v>
      </c>
      <c r="S341" t="s">
        <v>434</v>
      </c>
      <c r="T341" t="s">
        <v>434</v>
      </c>
      <c r="U341" s="4">
        <v>29</v>
      </c>
      <c r="V341">
        <v>7.1023275322190713</v>
      </c>
      <c r="W341">
        <v>4.4090623293939624</v>
      </c>
      <c r="X341" s="5">
        <v>20170713</v>
      </c>
      <c r="Y341">
        <v>2</v>
      </c>
      <c r="Z341">
        <v>12</v>
      </c>
      <c r="AA341">
        <v>63</v>
      </c>
      <c r="AC341">
        <v>78</v>
      </c>
      <c r="AD341" s="13">
        <v>40</v>
      </c>
      <c r="AE341" s="13">
        <v>4</v>
      </c>
      <c r="AG341" s="13">
        <v>99.894999999999996</v>
      </c>
      <c r="AI341" s="13">
        <v>123.014</v>
      </c>
      <c r="AL341" s="9">
        <v>40</v>
      </c>
      <c r="AM341" s="9">
        <v>1</v>
      </c>
      <c r="AO341" s="9">
        <v>3.335</v>
      </c>
      <c r="AQ341" s="9">
        <v>83.513000000000005</v>
      </c>
      <c r="AT341" s="45">
        <v>15</v>
      </c>
      <c r="AU341" s="45">
        <v>3</v>
      </c>
      <c r="AX341" s="38">
        <v>15</v>
      </c>
      <c r="AY341" s="38">
        <v>5</v>
      </c>
      <c r="BB341" s="25">
        <v>17</v>
      </c>
      <c r="BC341" s="23">
        <v>4</v>
      </c>
      <c r="BF341" s="11">
        <v>17</v>
      </c>
      <c r="BG341" s="9">
        <v>4</v>
      </c>
    </row>
    <row r="342" spans="1:59">
      <c r="A342" t="s">
        <v>105</v>
      </c>
      <c r="B342" t="s">
        <v>286</v>
      </c>
      <c r="C342" t="s">
        <v>22</v>
      </c>
      <c r="D342">
        <v>60</v>
      </c>
      <c r="E342" t="s">
        <v>317</v>
      </c>
      <c r="F342">
        <v>1</v>
      </c>
      <c r="G342" t="s">
        <v>323</v>
      </c>
      <c r="H342">
        <v>40</v>
      </c>
      <c r="I342">
        <v>4</v>
      </c>
      <c r="J342">
        <v>6</v>
      </c>
      <c r="K342">
        <v>54</v>
      </c>
      <c r="L342">
        <v>15</v>
      </c>
      <c r="M342" s="4">
        <f t="shared" si="31"/>
        <v>4.2876736111111109</v>
      </c>
      <c r="N342" t="s">
        <v>434</v>
      </c>
      <c r="O342" t="s">
        <v>434</v>
      </c>
      <c r="P342" t="s">
        <v>434</v>
      </c>
      <c r="Q342" t="s">
        <v>434</v>
      </c>
      <c r="R342" t="s">
        <v>434</v>
      </c>
      <c r="S342" t="s">
        <v>434</v>
      </c>
      <c r="T342" t="s">
        <v>434</v>
      </c>
      <c r="U342" s="4">
        <v>29</v>
      </c>
      <c r="V342">
        <v>7.1023275322190713</v>
      </c>
      <c r="W342">
        <v>4.4090623293939624</v>
      </c>
      <c r="X342" s="5">
        <v>20170713</v>
      </c>
      <c r="Y342">
        <v>2</v>
      </c>
      <c r="Z342">
        <v>12</v>
      </c>
      <c r="AA342">
        <v>63</v>
      </c>
      <c r="AC342">
        <v>78</v>
      </c>
      <c r="AD342" s="13">
        <v>44</v>
      </c>
      <c r="AE342" s="13">
        <v>5</v>
      </c>
      <c r="AG342" s="13">
        <v>129.54499999999999</v>
      </c>
      <c r="AI342" s="13">
        <v>142.30600000000001</v>
      </c>
      <c r="AL342" s="9">
        <v>44</v>
      </c>
      <c r="AM342" s="9">
        <v>2</v>
      </c>
      <c r="AO342" s="9">
        <v>11.782999999999999</v>
      </c>
      <c r="AQ342" s="9">
        <v>87.150999999999996</v>
      </c>
      <c r="AT342" s="45">
        <v>17</v>
      </c>
      <c r="AU342" s="45">
        <v>2</v>
      </c>
      <c r="AX342" s="38">
        <v>17</v>
      </c>
      <c r="AY342" s="38">
        <v>5</v>
      </c>
      <c r="BB342" s="25">
        <v>19</v>
      </c>
      <c r="BC342" s="23">
        <v>3</v>
      </c>
      <c r="BF342" s="11">
        <v>19</v>
      </c>
      <c r="BG342" s="9">
        <v>3</v>
      </c>
    </row>
    <row r="343" spans="1:59">
      <c r="A343" t="s">
        <v>105</v>
      </c>
      <c r="B343" t="s">
        <v>286</v>
      </c>
      <c r="C343" t="s">
        <v>22</v>
      </c>
      <c r="D343">
        <v>60</v>
      </c>
      <c r="E343" t="s">
        <v>317</v>
      </c>
      <c r="F343">
        <v>1</v>
      </c>
      <c r="G343" t="s">
        <v>323</v>
      </c>
      <c r="H343">
        <v>40</v>
      </c>
      <c r="I343">
        <v>4</v>
      </c>
      <c r="J343">
        <v>6</v>
      </c>
      <c r="K343">
        <v>54</v>
      </c>
      <c r="L343">
        <v>15</v>
      </c>
      <c r="M343" s="4">
        <f t="shared" si="31"/>
        <v>4.2876736111111109</v>
      </c>
      <c r="N343" t="s">
        <v>434</v>
      </c>
      <c r="O343" t="s">
        <v>434</v>
      </c>
      <c r="P343" t="s">
        <v>434</v>
      </c>
      <c r="Q343" t="s">
        <v>434</v>
      </c>
      <c r="R343" t="s">
        <v>434</v>
      </c>
      <c r="S343" t="s">
        <v>434</v>
      </c>
      <c r="T343" t="s">
        <v>434</v>
      </c>
      <c r="U343" s="4">
        <v>29</v>
      </c>
      <c r="V343">
        <v>7.1023275322190713</v>
      </c>
      <c r="W343">
        <v>4.4090623293939624</v>
      </c>
      <c r="X343" s="5">
        <v>20170713</v>
      </c>
      <c r="Y343">
        <v>2</v>
      </c>
      <c r="Z343">
        <v>12</v>
      </c>
      <c r="AA343">
        <v>63</v>
      </c>
      <c r="AC343">
        <v>78</v>
      </c>
      <c r="AD343" s="13">
        <v>48</v>
      </c>
      <c r="AE343" s="13">
        <v>6</v>
      </c>
      <c r="AG343" s="13">
        <v>104.771</v>
      </c>
      <c r="AI343" s="13">
        <v>123.592</v>
      </c>
      <c r="AL343" s="9">
        <v>48</v>
      </c>
      <c r="AM343" s="9">
        <v>5</v>
      </c>
      <c r="AO343" s="9">
        <v>36.320999999999998</v>
      </c>
      <c r="AQ343" s="9">
        <v>96.453000000000003</v>
      </c>
      <c r="AT343" s="45">
        <v>19</v>
      </c>
      <c r="AU343" s="45">
        <v>3</v>
      </c>
      <c r="AX343" s="38">
        <v>19</v>
      </c>
      <c r="AY343" s="38">
        <v>7</v>
      </c>
      <c r="BB343" s="25">
        <v>21</v>
      </c>
      <c r="BC343" s="23">
        <v>4</v>
      </c>
      <c r="BF343" s="11">
        <v>21</v>
      </c>
      <c r="BG343" s="9">
        <v>4</v>
      </c>
    </row>
    <row r="344" spans="1:59">
      <c r="A344" t="s">
        <v>105</v>
      </c>
      <c r="B344" t="s">
        <v>286</v>
      </c>
      <c r="C344" t="s">
        <v>22</v>
      </c>
      <c r="D344">
        <v>60</v>
      </c>
      <c r="E344" t="s">
        <v>317</v>
      </c>
      <c r="F344">
        <v>1</v>
      </c>
      <c r="G344" t="s">
        <v>323</v>
      </c>
      <c r="H344">
        <v>40</v>
      </c>
      <c r="I344">
        <v>4</v>
      </c>
      <c r="J344">
        <v>6</v>
      </c>
      <c r="K344">
        <v>54</v>
      </c>
      <c r="L344">
        <v>15</v>
      </c>
      <c r="M344" s="4">
        <f t="shared" si="31"/>
        <v>4.2876736111111109</v>
      </c>
      <c r="N344" t="s">
        <v>434</v>
      </c>
      <c r="O344" t="s">
        <v>434</v>
      </c>
      <c r="P344" t="s">
        <v>434</v>
      </c>
      <c r="Q344" t="s">
        <v>434</v>
      </c>
      <c r="R344" t="s">
        <v>434</v>
      </c>
      <c r="S344" t="s">
        <v>434</v>
      </c>
      <c r="T344" t="s">
        <v>434</v>
      </c>
      <c r="U344" s="4">
        <v>29</v>
      </c>
      <c r="V344">
        <v>7.1023275322190713</v>
      </c>
      <c r="W344">
        <v>4.4090623293939624</v>
      </c>
      <c r="X344" s="5">
        <v>20170713</v>
      </c>
      <c r="Y344">
        <v>2</v>
      </c>
      <c r="Z344">
        <v>12</v>
      </c>
      <c r="AA344">
        <v>63</v>
      </c>
      <c r="AC344">
        <v>78</v>
      </c>
      <c r="AD344" s="13">
        <v>52</v>
      </c>
      <c r="AE344" s="13">
        <v>5</v>
      </c>
      <c r="AG344" s="13">
        <v>124.164</v>
      </c>
      <c r="AI344" s="13">
        <v>141.42699999999999</v>
      </c>
      <c r="AL344" s="9">
        <v>52</v>
      </c>
      <c r="AM344" s="9">
        <v>5</v>
      </c>
      <c r="AO344" s="9">
        <v>75.372</v>
      </c>
      <c r="AQ344" s="9">
        <v>99.206999999999994</v>
      </c>
      <c r="AT344" s="45">
        <v>21</v>
      </c>
      <c r="AU344" s="45">
        <v>2</v>
      </c>
      <c r="AX344" s="38">
        <v>21</v>
      </c>
      <c r="AY344" s="38">
        <v>4</v>
      </c>
      <c r="BB344" s="25">
        <v>23</v>
      </c>
      <c r="BC344" s="23">
        <v>2</v>
      </c>
      <c r="BF344" s="11">
        <v>23</v>
      </c>
      <c r="BG344" s="9">
        <v>2</v>
      </c>
    </row>
    <row r="345" spans="1:59">
      <c r="A345" t="s">
        <v>105</v>
      </c>
      <c r="B345" t="s">
        <v>286</v>
      </c>
      <c r="C345" t="s">
        <v>22</v>
      </c>
      <c r="D345">
        <v>60</v>
      </c>
      <c r="E345" t="s">
        <v>317</v>
      </c>
      <c r="F345">
        <v>1</v>
      </c>
      <c r="G345" t="s">
        <v>323</v>
      </c>
      <c r="H345">
        <v>40</v>
      </c>
      <c r="I345">
        <v>4</v>
      </c>
      <c r="J345">
        <v>6</v>
      </c>
      <c r="K345">
        <v>54</v>
      </c>
      <c r="L345">
        <v>15</v>
      </c>
      <c r="M345" s="4">
        <f t="shared" si="31"/>
        <v>4.2876736111111109</v>
      </c>
      <c r="N345" t="s">
        <v>434</v>
      </c>
      <c r="O345" t="s">
        <v>434</v>
      </c>
      <c r="P345" t="s">
        <v>434</v>
      </c>
      <c r="Q345" t="s">
        <v>434</v>
      </c>
      <c r="R345" t="s">
        <v>434</v>
      </c>
      <c r="S345" t="s">
        <v>434</v>
      </c>
      <c r="T345" t="s">
        <v>434</v>
      </c>
      <c r="U345" s="4">
        <v>29</v>
      </c>
      <c r="V345">
        <v>7.1023275322190713</v>
      </c>
      <c r="W345">
        <v>4.4090623293939624</v>
      </c>
      <c r="X345" s="5">
        <v>20170713</v>
      </c>
      <c r="Y345">
        <v>2</v>
      </c>
      <c r="Z345">
        <v>12</v>
      </c>
      <c r="AA345">
        <v>63</v>
      </c>
      <c r="AC345">
        <v>78</v>
      </c>
      <c r="AD345" s="13">
        <v>56</v>
      </c>
      <c r="AE345" s="13">
        <v>4</v>
      </c>
      <c r="AG345" s="13">
        <v>66.113</v>
      </c>
      <c r="AI345" s="13">
        <v>131.482</v>
      </c>
      <c r="AL345" s="9">
        <v>56</v>
      </c>
      <c r="AM345" s="9">
        <v>2</v>
      </c>
      <c r="AO345" s="9">
        <v>7.8879999999999999</v>
      </c>
      <c r="AQ345" s="9">
        <v>137.13300000000001</v>
      </c>
      <c r="AS345" s="9" t="s">
        <v>425</v>
      </c>
      <c r="AT345" s="45">
        <v>23</v>
      </c>
      <c r="AU345" s="45">
        <v>4</v>
      </c>
      <c r="AX345" s="38">
        <v>23</v>
      </c>
      <c r="AY345" s="38">
        <v>1</v>
      </c>
      <c r="BB345" s="25">
        <v>25</v>
      </c>
      <c r="BC345" s="23">
        <v>2</v>
      </c>
      <c r="BF345" s="11">
        <v>25</v>
      </c>
      <c r="BG345" s="9">
        <v>2</v>
      </c>
    </row>
    <row r="346" spans="1:59">
      <c r="A346" t="s">
        <v>105</v>
      </c>
      <c r="B346" t="s">
        <v>286</v>
      </c>
      <c r="C346" t="s">
        <v>22</v>
      </c>
      <c r="D346">
        <v>60</v>
      </c>
      <c r="E346" t="s">
        <v>317</v>
      </c>
      <c r="F346">
        <v>1</v>
      </c>
      <c r="G346" t="s">
        <v>323</v>
      </c>
      <c r="H346">
        <v>40</v>
      </c>
      <c r="I346">
        <v>4</v>
      </c>
      <c r="J346">
        <v>6</v>
      </c>
      <c r="K346">
        <v>54</v>
      </c>
      <c r="L346">
        <v>15</v>
      </c>
      <c r="M346" s="4">
        <f t="shared" si="31"/>
        <v>4.2876736111111109</v>
      </c>
      <c r="N346" t="s">
        <v>434</v>
      </c>
      <c r="O346" t="s">
        <v>434</v>
      </c>
      <c r="P346" t="s">
        <v>434</v>
      </c>
      <c r="Q346" t="s">
        <v>434</v>
      </c>
      <c r="R346" t="s">
        <v>434</v>
      </c>
      <c r="S346" t="s">
        <v>434</v>
      </c>
      <c r="T346" t="s">
        <v>434</v>
      </c>
      <c r="U346" s="4">
        <v>29</v>
      </c>
      <c r="V346">
        <v>7.1023275322190713</v>
      </c>
      <c r="W346">
        <v>4.4090623293939624</v>
      </c>
      <c r="X346" s="5">
        <v>20170713</v>
      </c>
      <c r="Y346">
        <v>2</v>
      </c>
      <c r="Z346">
        <v>12</v>
      </c>
      <c r="AA346">
        <v>63</v>
      </c>
      <c r="AC346">
        <v>78</v>
      </c>
      <c r="AD346" s="13">
        <v>60</v>
      </c>
      <c r="AE346" s="13">
        <v>2</v>
      </c>
      <c r="AG346" s="13">
        <v>15.928000000000001</v>
      </c>
      <c r="AI346" s="13">
        <v>92.001999999999995</v>
      </c>
      <c r="AL346" s="9">
        <v>60</v>
      </c>
      <c r="AM346" s="9">
        <v>0</v>
      </c>
      <c r="AO346" s="9">
        <v>0</v>
      </c>
      <c r="AQ346" s="9">
        <v>130.46799999999999</v>
      </c>
      <c r="AS346" s="9" t="s">
        <v>425</v>
      </c>
      <c r="AT346" s="45">
        <v>25</v>
      </c>
      <c r="AU346" s="45">
        <v>5</v>
      </c>
      <c r="AX346" s="38">
        <v>25</v>
      </c>
      <c r="AY346" s="38">
        <v>3</v>
      </c>
      <c r="BB346" s="25">
        <v>27</v>
      </c>
      <c r="BC346" s="23">
        <v>1</v>
      </c>
      <c r="BF346" s="11">
        <v>27</v>
      </c>
      <c r="BG346" s="9">
        <v>1</v>
      </c>
    </row>
    <row r="347" spans="1:59">
      <c r="A347" t="s">
        <v>105</v>
      </c>
      <c r="B347" t="s">
        <v>286</v>
      </c>
      <c r="C347" t="s">
        <v>22</v>
      </c>
      <c r="D347">
        <v>60</v>
      </c>
      <c r="E347" t="s">
        <v>317</v>
      </c>
      <c r="F347">
        <v>1</v>
      </c>
      <c r="G347" t="s">
        <v>323</v>
      </c>
      <c r="H347">
        <v>40</v>
      </c>
      <c r="I347">
        <v>4</v>
      </c>
      <c r="J347">
        <v>6</v>
      </c>
      <c r="K347">
        <v>54</v>
      </c>
      <c r="L347">
        <v>15</v>
      </c>
      <c r="M347" s="4">
        <f t="shared" si="31"/>
        <v>4.2876736111111109</v>
      </c>
      <c r="N347" t="s">
        <v>434</v>
      </c>
      <c r="O347" t="s">
        <v>434</v>
      </c>
      <c r="P347" t="s">
        <v>434</v>
      </c>
      <c r="Q347" t="s">
        <v>434</v>
      </c>
      <c r="R347" t="s">
        <v>434</v>
      </c>
      <c r="S347" t="s">
        <v>434</v>
      </c>
      <c r="T347" t="s">
        <v>434</v>
      </c>
      <c r="U347" s="4">
        <v>29</v>
      </c>
      <c r="V347">
        <v>7.1023275322190713</v>
      </c>
      <c r="W347">
        <v>4.4090623293939624</v>
      </c>
      <c r="X347" s="5">
        <v>20170713</v>
      </c>
      <c r="Y347">
        <v>2</v>
      </c>
      <c r="Z347">
        <v>12</v>
      </c>
      <c r="AA347">
        <v>63</v>
      </c>
      <c r="AC347">
        <v>78</v>
      </c>
      <c r="AT347" s="45">
        <v>27</v>
      </c>
      <c r="AU347" s="45">
        <v>2</v>
      </c>
      <c r="AX347" s="38">
        <v>27</v>
      </c>
      <c r="AY347" s="38">
        <v>0</v>
      </c>
      <c r="BB347" s="25">
        <v>29</v>
      </c>
      <c r="BC347" s="23">
        <v>2</v>
      </c>
      <c r="BF347" s="11">
        <v>29</v>
      </c>
      <c r="BG347" s="9">
        <v>2</v>
      </c>
    </row>
    <row r="348" spans="1:59">
      <c r="A348" t="s">
        <v>105</v>
      </c>
      <c r="B348" t="s">
        <v>286</v>
      </c>
      <c r="C348" t="s">
        <v>22</v>
      </c>
      <c r="D348">
        <v>60</v>
      </c>
      <c r="E348" t="s">
        <v>317</v>
      </c>
      <c r="F348">
        <v>1</v>
      </c>
      <c r="G348" t="s">
        <v>323</v>
      </c>
      <c r="H348">
        <v>40</v>
      </c>
      <c r="I348">
        <v>4</v>
      </c>
      <c r="J348">
        <v>6</v>
      </c>
      <c r="K348">
        <v>54</v>
      </c>
      <c r="L348">
        <v>15</v>
      </c>
      <c r="M348" s="4">
        <f>I348+J348/24+K348/(24*60)+L348/(24*60*60)</f>
        <v>4.2876736111111109</v>
      </c>
      <c r="N348" t="s">
        <v>434</v>
      </c>
      <c r="O348" t="s">
        <v>434</v>
      </c>
      <c r="P348" t="s">
        <v>434</v>
      </c>
      <c r="Q348" t="s">
        <v>434</v>
      </c>
      <c r="R348" t="s">
        <v>434</v>
      </c>
      <c r="S348" t="s">
        <v>434</v>
      </c>
      <c r="T348" t="s">
        <v>434</v>
      </c>
      <c r="U348" s="4">
        <v>29</v>
      </c>
      <c r="V348">
        <v>7.1023275322190704</v>
      </c>
      <c r="W348">
        <v>4.4090623293939597</v>
      </c>
      <c r="X348" s="5">
        <v>20170713</v>
      </c>
      <c r="Y348">
        <v>2</v>
      </c>
      <c r="Z348">
        <v>12</v>
      </c>
      <c r="AA348">
        <v>63</v>
      </c>
      <c r="AC348">
        <v>78</v>
      </c>
      <c r="AT348" s="45">
        <v>29</v>
      </c>
      <c r="AU348" s="45">
        <v>2</v>
      </c>
      <c r="AX348" s="38">
        <v>29</v>
      </c>
      <c r="AY348" s="38">
        <v>4</v>
      </c>
      <c r="BB348" s="25">
        <v>31</v>
      </c>
      <c r="BC348" s="23">
        <v>1</v>
      </c>
      <c r="BF348" s="11">
        <v>31</v>
      </c>
      <c r="BG348" s="9">
        <v>1</v>
      </c>
    </row>
    <row r="349" spans="1:59">
      <c r="A349" t="s">
        <v>105</v>
      </c>
      <c r="B349" t="s">
        <v>286</v>
      </c>
      <c r="C349" t="s">
        <v>22</v>
      </c>
      <c r="D349">
        <v>60</v>
      </c>
      <c r="E349" t="s">
        <v>317</v>
      </c>
      <c r="F349">
        <v>1</v>
      </c>
      <c r="G349" t="s">
        <v>323</v>
      </c>
      <c r="H349">
        <v>40</v>
      </c>
      <c r="I349">
        <v>4</v>
      </c>
      <c r="J349">
        <v>6</v>
      </c>
      <c r="K349">
        <v>54</v>
      </c>
      <c r="L349">
        <v>15</v>
      </c>
      <c r="M349" s="4">
        <f>I349+J349/24+K349/(24*60)+L349/(24*60*60)</f>
        <v>4.2876736111111109</v>
      </c>
      <c r="N349" t="s">
        <v>434</v>
      </c>
      <c r="O349" t="s">
        <v>434</v>
      </c>
      <c r="P349" t="s">
        <v>434</v>
      </c>
      <c r="Q349" t="s">
        <v>434</v>
      </c>
      <c r="R349" t="s">
        <v>434</v>
      </c>
      <c r="S349" t="s">
        <v>434</v>
      </c>
      <c r="T349" t="s">
        <v>434</v>
      </c>
      <c r="U349" s="4">
        <v>29</v>
      </c>
      <c r="V349">
        <v>7.1023275322190704</v>
      </c>
      <c r="W349">
        <v>4.4090623293939597</v>
      </c>
      <c r="X349" s="5">
        <v>20170713</v>
      </c>
      <c r="Y349">
        <v>2</v>
      </c>
      <c r="Z349">
        <v>12</v>
      </c>
      <c r="AA349">
        <v>63</v>
      </c>
      <c r="AC349">
        <v>78</v>
      </c>
      <c r="AT349" s="45">
        <v>31</v>
      </c>
      <c r="AU349" s="45">
        <v>1</v>
      </c>
      <c r="AX349" s="38">
        <v>31</v>
      </c>
      <c r="AY349" s="38">
        <v>1</v>
      </c>
      <c r="BB349" s="25">
        <v>33</v>
      </c>
      <c r="BC349" s="23">
        <v>2</v>
      </c>
      <c r="BF349" s="11">
        <v>33</v>
      </c>
      <c r="BG349" s="9">
        <v>2</v>
      </c>
    </row>
    <row r="350" spans="1:59">
      <c r="A350" t="s">
        <v>105</v>
      </c>
      <c r="B350" t="s">
        <v>286</v>
      </c>
      <c r="C350" t="s">
        <v>22</v>
      </c>
      <c r="D350">
        <v>60</v>
      </c>
      <c r="E350" t="s">
        <v>317</v>
      </c>
      <c r="F350">
        <v>1</v>
      </c>
      <c r="G350" t="s">
        <v>323</v>
      </c>
      <c r="H350">
        <v>40</v>
      </c>
      <c r="I350">
        <v>4</v>
      </c>
      <c r="J350">
        <v>6</v>
      </c>
      <c r="K350">
        <v>54</v>
      </c>
      <c r="L350">
        <v>15</v>
      </c>
      <c r="M350" s="4">
        <f>I350+J350/24+K350/(24*60)+L350/(24*60*60)</f>
        <v>4.2876736111111109</v>
      </c>
      <c r="N350" t="s">
        <v>434</v>
      </c>
      <c r="O350" t="s">
        <v>434</v>
      </c>
      <c r="P350" t="s">
        <v>434</v>
      </c>
      <c r="Q350" t="s">
        <v>434</v>
      </c>
      <c r="R350" t="s">
        <v>434</v>
      </c>
      <c r="S350" t="s">
        <v>434</v>
      </c>
      <c r="T350" t="s">
        <v>434</v>
      </c>
      <c r="U350" s="4">
        <v>29</v>
      </c>
      <c r="V350">
        <v>7.1023275322190704</v>
      </c>
      <c r="W350">
        <v>4.4090623293939597</v>
      </c>
      <c r="X350" s="5">
        <v>20170713</v>
      </c>
      <c r="Y350">
        <v>2</v>
      </c>
      <c r="Z350">
        <v>12</v>
      </c>
      <c r="AA350">
        <v>63</v>
      </c>
      <c r="AC350">
        <v>78</v>
      </c>
      <c r="AT350" s="45">
        <v>33</v>
      </c>
      <c r="AU350" s="45">
        <v>1</v>
      </c>
      <c r="AX350" s="38">
        <v>33</v>
      </c>
      <c r="AY350" s="38">
        <v>1</v>
      </c>
      <c r="BB350" s="25"/>
      <c r="BF350" s="11"/>
    </row>
    <row r="351" spans="1:59">
      <c r="A351" t="s">
        <v>107</v>
      </c>
      <c r="B351" t="s">
        <v>286</v>
      </c>
      <c r="C351" t="s">
        <v>16</v>
      </c>
      <c r="D351">
        <v>60</v>
      </c>
      <c r="E351" t="s">
        <v>317</v>
      </c>
      <c r="F351">
        <v>1</v>
      </c>
      <c r="G351" t="s">
        <v>323</v>
      </c>
      <c r="H351">
        <v>40</v>
      </c>
      <c r="I351">
        <v>4</v>
      </c>
      <c r="J351">
        <v>6</v>
      </c>
      <c r="K351">
        <v>54</v>
      </c>
      <c r="L351">
        <v>15</v>
      </c>
      <c r="M351" s="4">
        <f>I351+J351/24+K351/(24*60)+L351/(24*60*60)</f>
        <v>4.2876736111111109</v>
      </c>
      <c r="N351" t="s">
        <v>434</v>
      </c>
      <c r="O351" t="s">
        <v>434</v>
      </c>
      <c r="P351" t="s">
        <v>434</v>
      </c>
      <c r="Q351" t="s">
        <v>434</v>
      </c>
      <c r="R351" t="s">
        <v>434</v>
      </c>
      <c r="S351" t="s">
        <v>434</v>
      </c>
      <c r="T351" t="s">
        <v>434</v>
      </c>
      <c r="U351" s="4">
        <v>29</v>
      </c>
      <c r="V351">
        <v>7.1023275322190713</v>
      </c>
      <c r="W351">
        <v>4.4090623293939624</v>
      </c>
      <c r="X351" s="5">
        <v>20170713</v>
      </c>
      <c r="Y351">
        <v>1</v>
      </c>
      <c r="Z351">
        <v>9</v>
      </c>
      <c r="AA351">
        <v>79</v>
      </c>
      <c r="AC351">
        <v>79</v>
      </c>
      <c r="AD351" s="13">
        <v>9</v>
      </c>
      <c r="AE351" s="13">
        <v>2</v>
      </c>
      <c r="AF351" s="17">
        <f>SUM(AE351:AE359)</f>
        <v>66</v>
      </c>
      <c r="AG351" s="13">
        <v>12.252000000000001</v>
      </c>
      <c r="AH351" s="13">
        <f>AVERAGE(AG351:AG360)*((AA351-Z351)*Y351)</f>
        <v>5204.7022222222222</v>
      </c>
      <c r="AI351" s="13">
        <v>84.933000000000007</v>
      </c>
      <c r="AJ351" s="13">
        <f>AVERAGE(AI351:AI360)*((AA351-Z351)*Y351)</f>
        <v>7383.3044444444449</v>
      </c>
      <c r="AK351" s="13" t="s">
        <v>108</v>
      </c>
      <c r="AL351" s="9">
        <v>9</v>
      </c>
      <c r="AM351" s="9">
        <v>1</v>
      </c>
      <c r="AN351" s="9">
        <f>SUM(AM351:AM359)</f>
        <v>36</v>
      </c>
      <c r="AO351" s="9">
        <v>3.0049999999999999</v>
      </c>
      <c r="AP351" s="9">
        <f>AVERAGE(AO351:AO359)*(AA351-Z351)*Y351</f>
        <v>2553.0322222222221</v>
      </c>
      <c r="AQ351" s="9">
        <v>60.875999999999998</v>
      </c>
      <c r="AR351" s="9">
        <f>AVERAGE(AQ351:AQ359)*(AA351-Z351)*Y351</f>
        <v>5152.311111111112</v>
      </c>
      <c r="AT351" s="45">
        <v>4</v>
      </c>
      <c r="AU351" s="45">
        <v>4</v>
      </c>
      <c r="AV351" s="45">
        <v>71</v>
      </c>
      <c r="AX351" s="38">
        <v>1</v>
      </c>
      <c r="AY351" s="38">
        <v>1</v>
      </c>
      <c r="AZ351" s="38">
        <f>SUM(AY351:AY364)</f>
        <v>68</v>
      </c>
      <c r="BB351" s="23">
        <v>3</v>
      </c>
      <c r="BC351" s="23">
        <v>4</v>
      </c>
      <c r="BD351" s="23">
        <f>SUM(BC351:BC369)</f>
        <v>163</v>
      </c>
      <c r="BF351" s="9">
        <v>3</v>
      </c>
      <c r="BG351" s="9">
        <v>4</v>
      </c>
    </row>
    <row r="352" spans="1:59">
      <c r="A352" t="s">
        <v>107</v>
      </c>
      <c r="B352" t="s">
        <v>286</v>
      </c>
      <c r="C352" t="s">
        <v>16</v>
      </c>
      <c r="D352">
        <v>60</v>
      </c>
      <c r="E352" t="s">
        <v>317</v>
      </c>
      <c r="F352">
        <v>1</v>
      </c>
      <c r="G352" t="s">
        <v>323</v>
      </c>
      <c r="H352">
        <v>40</v>
      </c>
      <c r="I352">
        <v>4</v>
      </c>
      <c r="J352">
        <v>6</v>
      </c>
      <c r="K352">
        <v>54</v>
      </c>
      <c r="L352">
        <v>15</v>
      </c>
      <c r="M352" s="4">
        <f t="shared" ref="M352:M360" si="32">I352+J352/24+K352/(24*60)+L352/(24*60*60)</f>
        <v>4.2876736111111109</v>
      </c>
      <c r="N352" t="s">
        <v>434</v>
      </c>
      <c r="O352" t="s">
        <v>434</v>
      </c>
      <c r="P352" t="s">
        <v>434</v>
      </c>
      <c r="Q352" t="s">
        <v>434</v>
      </c>
      <c r="R352" t="s">
        <v>434</v>
      </c>
      <c r="S352" t="s">
        <v>434</v>
      </c>
      <c r="T352" t="s">
        <v>434</v>
      </c>
      <c r="U352" s="4">
        <v>29</v>
      </c>
      <c r="V352">
        <v>7.1023275322190713</v>
      </c>
      <c r="W352">
        <v>4.4090623293939624</v>
      </c>
      <c r="X352" s="5">
        <v>20170713</v>
      </c>
      <c r="Y352">
        <v>1</v>
      </c>
      <c r="Z352">
        <v>9</v>
      </c>
      <c r="AA352">
        <v>79</v>
      </c>
      <c r="AC352">
        <v>79</v>
      </c>
      <c r="AD352" s="13">
        <v>17</v>
      </c>
      <c r="AE352" s="13">
        <v>5</v>
      </c>
      <c r="AG352" s="13">
        <v>47.892000000000003</v>
      </c>
      <c r="AI352" s="13">
        <v>89.221000000000004</v>
      </c>
      <c r="AL352" s="9">
        <v>17</v>
      </c>
      <c r="AM352" s="9">
        <v>2</v>
      </c>
      <c r="AO352" s="9">
        <v>20.134</v>
      </c>
      <c r="AQ352" s="9">
        <v>72.897000000000006</v>
      </c>
      <c r="AT352" s="45">
        <v>8</v>
      </c>
      <c r="AU352" s="45">
        <v>4</v>
      </c>
      <c r="AX352" s="38">
        <v>5</v>
      </c>
      <c r="AY352" s="38">
        <v>4</v>
      </c>
      <c r="BB352" s="23">
        <v>7</v>
      </c>
      <c r="BC352" s="23">
        <v>8</v>
      </c>
      <c r="BF352" s="9">
        <v>7</v>
      </c>
      <c r="BG352" s="9">
        <v>8</v>
      </c>
    </row>
    <row r="353" spans="1:59">
      <c r="A353" t="s">
        <v>107</v>
      </c>
      <c r="B353" t="s">
        <v>286</v>
      </c>
      <c r="C353" t="s">
        <v>16</v>
      </c>
      <c r="D353">
        <v>60</v>
      </c>
      <c r="E353" t="s">
        <v>317</v>
      </c>
      <c r="F353">
        <v>1</v>
      </c>
      <c r="G353" t="s">
        <v>323</v>
      </c>
      <c r="H353">
        <v>40</v>
      </c>
      <c r="I353">
        <v>4</v>
      </c>
      <c r="J353">
        <v>6</v>
      </c>
      <c r="K353">
        <v>54</v>
      </c>
      <c r="L353">
        <v>15</v>
      </c>
      <c r="M353" s="4">
        <f t="shared" si="32"/>
        <v>4.2876736111111109</v>
      </c>
      <c r="N353" t="s">
        <v>434</v>
      </c>
      <c r="O353" t="s">
        <v>434</v>
      </c>
      <c r="P353" t="s">
        <v>434</v>
      </c>
      <c r="Q353" t="s">
        <v>434</v>
      </c>
      <c r="R353" t="s">
        <v>434</v>
      </c>
      <c r="S353" t="s">
        <v>434</v>
      </c>
      <c r="T353" t="s">
        <v>434</v>
      </c>
      <c r="U353" s="4">
        <v>29</v>
      </c>
      <c r="V353">
        <v>7.1023275322190713</v>
      </c>
      <c r="W353">
        <v>4.4090623293939624</v>
      </c>
      <c r="X353" s="5">
        <v>20170713</v>
      </c>
      <c r="Y353">
        <v>1</v>
      </c>
      <c r="Z353">
        <v>9</v>
      </c>
      <c r="AA353">
        <v>79</v>
      </c>
      <c r="AC353">
        <v>79</v>
      </c>
      <c r="AD353" s="13">
        <v>25</v>
      </c>
      <c r="AE353" s="13">
        <v>8</v>
      </c>
      <c r="AG353" s="13">
        <v>95.102000000000004</v>
      </c>
      <c r="AI353" s="13">
        <v>122.465</v>
      </c>
      <c r="AL353" s="9">
        <v>25</v>
      </c>
      <c r="AM353" s="9">
        <v>4</v>
      </c>
      <c r="AO353" s="9">
        <v>44.19</v>
      </c>
      <c r="AQ353" s="9">
        <v>81.974999999999994</v>
      </c>
      <c r="AT353" s="45">
        <v>12</v>
      </c>
      <c r="AU353" s="45">
        <v>6</v>
      </c>
      <c r="AX353" s="38">
        <v>9</v>
      </c>
      <c r="AY353" s="38">
        <v>5</v>
      </c>
      <c r="BB353" s="23">
        <v>11</v>
      </c>
      <c r="BC353" s="23">
        <v>9</v>
      </c>
      <c r="BF353" s="9">
        <v>11</v>
      </c>
      <c r="BG353" s="9">
        <v>9</v>
      </c>
    </row>
    <row r="354" spans="1:59">
      <c r="A354" t="s">
        <v>107</v>
      </c>
      <c r="B354" t="s">
        <v>286</v>
      </c>
      <c r="C354" t="s">
        <v>16</v>
      </c>
      <c r="D354">
        <v>60</v>
      </c>
      <c r="E354" t="s">
        <v>317</v>
      </c>
      <c r="F354">
        <v>1</v>
      </c>
      <c r="G354" t="s">
        <v>323</v>
      </c>
      <c r="H354">
        <v>40</v>
      </c>
      <c r="I354">
        <v>4</v>
      </c>
      <c r="J354">
        <v>6</v>
      </c>
      <c r="K354">
        <v>54</v>
      </c>
      <c r="L354">
        <v>15</v>
      </c>
      <c r="M354" s="4">
        <f t="shared" si="32"/>
        <v>4.2876736111111109</v>
      </c>
      <c r="N354" t="s">
        <v>434</v>
      </c>
      <c r="O354" t="s">
        <v>434</v>
      </c>
      <c r="P354" t="s">
        <v>434</v>
      </c>
      <c r="Q354" t="s">
        <v>434</v>
      </c>
      <c r="R354" t="s">
        <v>434</v>
      </c>
      <c r="S354" t="s">
        <v>434</v>
      </c>
      <c r="T354" t="s">
        <v>434</v>
      </c>
      <c r="U354" s="4">
        <v>29</v>
      </c>
      <c r="V354">
        <v>7.1023275322190713</v>
      </c>
      <c r="W354">
        <v>4.4090623293939624</v>
      </c>
      <c r="X354" s="5">
        <v>20170713</v>
      </c>
      <c r="Y354">
        <v>1</v>
      </c>
      <c r="Z354">
        <v>9</v>
      </c>
      <c r="AA354">
        <v>79</v>
      </c>
      <c r="AC354">
        <v>79</v>
      </c>
      <c r="AD354" s="13">
        <v>33</v>
      </c>
      <c r="AE354" s="13">
        <v>12</v>
      </c>
      <c r="AG354" s="13">
        <v>100.27500000000001</v>
      </c>
      <c r="AI354" s="13">
        <v>126.289</v>
      </c>
      <c r="AL354" s="9">
        <v>33</v>
      </c>
      <c r="AM354" s="9">
        <v>5</v>
      </c>
      <c r="AO354" s="9">
        <v>49.155000000000001</v>
      </c>
      <c r="AQ354" s="9">
        <v>86.682000000000002</v>
      </c>
      <c r="AT354" s="45">
        <v>16</v>
      </c>
      <c r="AU354" s="45">
        <v>5</v>
      </c>
      <c r="AX354" s="38">
        <v>13</v>
      </c>
      <c r="AY354" s="38">
        <v>6</v>
      </c>
      <c r="BB354" s="23">
        <v>15</v>
      </c>
      <c r="BC354" s="23">
        <v>13</v>
      </c>
      <c r="BF354" s="9">
        <v>15</v>
      </c>
      <c r="BG354" s="9">
        <v>13</v>
      </c>
    </row>
    <row r="355" spans="1:59">
      <c r="A355" t="s">
        <v>107</v>
      </c>
      <c r="B355" t="s">
        <v>286</v>
      </c>
      <c r="C355" t="s">
        <v>16</v>
      </c>
      <c r="D355">
        <v>60</v>
      </c>
      <c r="E355" t="s">
        <v>317</v>
      </c>
      <c r="F355">
        <v>1</v>
      </c>
      <c r="G355" t="s">
        <v>323</v>
      </c>
      <c r="H355">
        <v>40</v>
      </c>
      <c r="I355">
        <v>4</v>
      </c>
      <c r="J355">
        <v>6</v>
      </c>
      <c r="K355">
        <v>54</v>
      </c>
      <c r="L355">
        <v>15</v>
      </c>
      <c r="M355" s="4">
        <f t="shared" si="32"/>
        <v>4.2876736111111109</v>
      </c>
      <c r="N355" t="s">
        <v>434</v>
      </c>
      <c r="O355" t="s">
        <v>434</v>
      </c>
      <c r="P355" t="s">
        <v>434</v>
      </c>
      <c r="Q355" t="s">
        <v>434</v>
      </c>
      <c r="R355" t="s">
        <v>434</v>
      </c>
      <c r="S355" t="s">
        <v>434</v>
      </c>
      <c r="T355" t="s">
        <v>434</v>
      </c>
      <c r="U355" s="4">
        <v>29</v>
      </c>
      <c r="V355">
        <v>7.1023275322190713</v>
      </c>
      <c r="W355">
        <v>4.4090623293939624</v>
      </c>
      <c r="X355" s="5">
        <v>20170713</v>
      </c>
      <c r="Y355">
        <v>1</v>
      </c>
      <c r="Z355">
        <v>9</v>
      </c>
      <c r="AA355">
        <v>79</v>
      </c>
      <c r="AC355">
        <v>79</v>
      </c>
      <c r="AD355" s="13">
        <v>41</v>
      </c>
      <c r="AE355" s="13">
        <v>10</v>
      </c>
      <c r="AG355" s="13">
        <v>100.291</v>
      </c>
      <c r="AI355" s="13">
        <v>118.188</v>
      </c>
      <c r="AL355" s="9">
        <v>41</v>
      </c>
      <c r="AM355" s="9">
        <v>4</v>
      </c>
      <c r="AO355" s="9">
        <v>48.222999999999999</v>
      </c>
      <c r="AQ355" s="9">
        <v>77.411000000000001</v>
      </c>
      <c r="AT355" s="45">
        <v>20</v>
      </c>
      <c r="AU355" s="45">
        <v>3</v>
      </c>
      <c r="AX355" s="38">
        <v>17</v>
      </c>
      <c r="AY355" s="38">
        <v>4</v>
      </c>
      <c r="BB355" s="23">
        <v>19</v>
      </c>
      <c r="BC355" s="23">
        <v>8</v>
      </c>
      <c r="BF355" s="9">
        <v>19</v>
      </c>
      <c r="BG355" s="9">
        <v>8</v>
      </c>
    </row>
    <row r="356" spans="1:59">
      <c r="A356" t="s">
        <v>107</v>
      </c>
      <c r="B356" t="s">
        <v>286</v>
      </c>
      <c r="C356" t="s">
        <v>16</v>
      </c>
      <c r="D356">
        <v>60</v>
      </c>
      <c r="E356" t="s">
        <v>317</v>
      </c>
      <c r="F356">
        <v>1</v>
      </c>
      <c r="G356" t="s">
        <v>323</v>
      </c>
      <c r="H356">
        <v>40</v>
      </c>
      <c r="I356">
        <v>4</v>
      </c>
      <c r="J356">
        <v>6</v>
      </c>
      <c r="K356">
        <v>54</v>
      </c>
      <c r="L356">
        <v>15</v>
      </c>
      <c r="M356" s="4">
        <f t="shared" si="32"/>
        <v>4.2876736111111109</v>
      </c>
      <c r="N356" t="s">
        <v>434</v>
      </c>
      <c r="O356" t="s">
        <v>434</v>
      </c>
      <c r="P356" t="s">
        <v>434</v>
      </c>
      <c r="Q356" t="s">
        <v>434</v>
      </c>
      <c r="R356" t="s">
        <v>434</v>
      </c>
      <c r="S356" t="s">
        <v>434</v>
      </c>
      <c r="T356" t="s">
        <v>434</v>
      </c>
      <c r="U356" s="4">
        <v>29</v>
      </c>
      <c r="V356">
        <v>7.1023275322190713</v>
      </c>
      <c r="W356">
        <v>4.4090623293939624</v>
      </c>
      <c r="X356" s="5">
        <v>20170713</v>
      </c>
      <c r="Y356">
        <v>1</v>
      </c>
      <c r="Z356">
        <v>9</v>
      </c>
      <c r="AA356">
        <v>79</v>
      </c>
      <c r="AC356">
        <v>79</v>
      </c>
      <c r="AD356" s="13">
        <v>49</v>
      </c>
      <c r="AE356" s="13">
        <v>10</v>
      </c>
      <c r="AG356" s="13">
        <v>100.774</v>
      </c>
      <c r="AI356" s="13">
        <v>123.157</v>
      </c>
      <c r="AL356" s="9">
        <v>49</v>
      </c>
      <c r="AM356" s="9">
        <v>7</v>
      </c>
      <c r="AO356" s="9">
        <v>49.226999999999997</v>
      </c>
      <c r="AQ356" s="9">
        <v>91.65</v>
      </c>
      <c r="AT356" s="45">
        <v>24</v>
      </c>
      <c r="AU356" s="45">
        <v>8</v>
      </c>
      <c r="AX356" s="38">
        <v>21</v>
      </c>
      <c r="AY356" s="38">
        <v>3</v>
      </c>
      <c r="BB356" s="23">
        <v>23</v>
      </c>
      <c r="BC356" s="23">
        <v>13</v>
      </c>
      <c r="BF356" s="9">
        <v>23</v>
      </c>
      <c r="BG356" s="9">
        <v>13</v>
      </c>
    </row>
    <row r="357" spans="1:59">
      <c r="A357" t="s">
        <v>107</v>
      </c>
      <c r="B357" t="s">
        <v>286</v>
      </c>
      <c r="C357" t="s">
        <v>16</v>
      </c>
      <c r="D357">
        <v>60</v>
      </c>
      <c r="E357" t="s">
        <v>317</v>
      </c>
      <c r="F357">
        <v>1</v>
      </c>
      <c r="G357" t="s">
        <v>323</v>
      </c>
      <c r="H357">
        <v>40</v>
      </c>
      <c r="I357">
        <v>4</v>
      </c>
      <c r="J357">
        <v>6</v>
      </c>
      <c r="K357">
        <v>54</v>
      </c>
      <c r="L357">
        <v>15</v>
      </c>
      <c r="M357" s="4">
        <f t="shared" si="32"/>
        <v>4.2876736111111109</v>
      </c>
      <c r="N357" t="s">
        <v>434</v>
      </c>
      <c r="O357" t="s">
        <v>434</v>
      </c>
      <c r="P357" t="s">
        <v>434</v>
      </c>
      <c r="Q357" t="s">
        <v>434</v>
      </c>
      <c r="R357" t="s">
        <v>434</v>
      </c>
      <c r="S357" t="s">
        <v>434</v>
      </c>
      <c r="T357" t="s">
        <v>434</v>
      </c>
      <c r="U357" s="4">
        <v>29</v>
      </c>
      <c r="V357">
        <v>7.1023275322190713</v>
      </c>
      <c r="W357">
        <v>4.4090623293939624</v>
      </c>
      <c r="X357" s="5">
        <v>20170713</v>
      </c>
      <c r="Y357">
        <v>1</v>
      </c>
      <c r="Z357">
        <v>9</v>
      </c>
      <c r="AA357">
        <v>79</v>
      </c>
      <c r="AC357">
        <v>79</v>
      </c>
      <c r="AD357" s="13">
        <v>57</v>
      </c>
      <c r="AE357" s="13">
        <v>11</v>
      </c>
      <c r="AG357" s="13">
        <v>104.285</v>
      </c>
      <c r="AI357" s="13">
        <v>131.13999999999999</v>
      </c>
      <c r="AL357" s="9">
        <v>57</v>
      </c>
      <c r="AM357" s="9">
        <v>6</v>
      </c>
      <c r="AO357" s="9">
        <v>54.594999999999999</v>
      </c>
      <c r="AQ357" s="9">
        <v>84.022999999999996</v>
      </c>
      <c r="AT357" s="45">
        <v>28</v>
      </c>
      <c r="AU357" s="45">
        <v>7</v>
      </c>
      <c r="AX357" s="38">
        <v>25</v>
      </c>
      <c r="AY357" s="38">
        <v>8</v>
      </c>
      <c r="BB357" s="23">
        <v>27</v>
      </c>
      <c r="BC357" s="23">
        <v>14</v>
      </c>
      <c r="BF357" s="9">
        <v>27</v>
      </c>
      <c r="BG357" s="9">
        <v>14</v>
      </c>
    </row>
    <row r="358" spans="1:59">
      <c r="A358" t="s">
        <v>107</v>
      </c>
      <c r="B358" t="s">
        <v>286</v>
      </c>
      <c r="C358" t="s">
        <v>16</v>
      </c>
      <c r="D358">
        <v>60</v>
      </c>
      <c r="E358" t="s">
        <v>317</v>
      </c>
      <c r="F358">
        <v>1</v>
      </c>
      <c r="G358" t="s">
        <v>323</v>
      </c>
      <c r="H358">
        <v>40</v>
      </c>
      <c r="I358">
        <v>4</v>
      </c>
      <c r="J358">
        <v>6</v>
      </c>
      <c r="K358">
        <v>54</v>
      </c>
      <c r="L358">
        <v>15</v>
      </c>
      <c r="M358" s="4">
        <f t="shared" si="32"/>
        <v>4.2876736111111109</v>
      </c>
      <c r="N358" t="s">
        <v>434</v>
      </c>
      <c r="O358" t="s">
        <v>434</v>
      </c>
      <c r="P358" t="s">
        <v>434</v>
      </c>
      <c r="Q358" t="s">
        <v>434</v>
      </c>
      <c r="R358" t="s">
        <v>434</v>
      </c>
      <c r="S358" t="s">
        <v>434</v>
      </c>
      <c r="T358" t="s">
        <v>434</v>
      </c>
      <c r="U358" s="4">
        <v>29</v>
      </c>
      <c r="V358">
        <v>7.1023275322190713</v>
      </c>
      <c r="W358">
        <v>4.4090623293939624</v>
      </c>
      <c r="X358" s="5">
        <v>20170713</v>
      </c>
      <c r="Y358">
        <v>1</v>
      </c>
      <c r="Z358">
        <v>9</v>
      </c>
      <c r="AA358">
        <v>79</v>
      </c>
      <c r="AC358">
        <v>79</v>
      </c>
      <c r="AD358" s="13">
        <v>65</v>
      </c>
      <c r="AE358" s="13">
        <v>5</v>
      </c>
      <c r="AG358" s="13">
        <v>79.126999999999995</v>
      </c>
      <c r="AI358" s="13">
        <v>97.046999999999997</v>
      </c>
      <c r="AL358" s="9">
        <v>65</v>
      </c>
      <c r="AM358" s="9">
        <v>5</v>
      </c>
      <c r="AO358" s="9">
        <v>50.284999999999997</v>
      </c>
      <c r="AQ358" s="9">
        <v>69.331999999999994</v>
      </c>
      <c r="AT358" s="45">
        <v>32</v>
      </c>
      <c r="AU358" s="45">
        <v>4</v>
      </c>
      <c r="AX358" s="38">
        <v>29</v>
      </c>
      <c r="AY358" s="38">
        <v>5</v>
      </c>
      <c r="BB358" s="23">
        <v>31</v>
      </c>
      <c r="BC358" s="23">
        <v>10</v>
      </c>
      <c r="BF358" s="9">
        <v>31</v>
      </c>
      <c r="BG358" s="9">
        <v>10</v>
      </c>
    </row>
    <row r="359" spans="1:59">
      <c r="A359" t="s">
        <v>107</v>
      </c>
      <c r="B359" t="s">
        <v>286</v>
      </c>
      <c r="C359" t="s">
        <v>16</v>
      </c>
      <c r="D359">
        <v>60</v>
      </c>
      <c r="E359" t="s">
        <v>317</v>
      </c>
      <c r="F359">
        <v>1</v>
      </c>
      <c r="G359" t="s">
        <v>323</v>
      </c>
      <c r="H359">
        <v>40</v>
      </c>
      <c r="I359">
        <v>4</v>
      </c>
      <c r="J359">
        <v>6</v>
      </c>
      <c r="K359">
        <v>54</v>
      </c>
      <c r="L359">
        <v>15</v>
      </c>
      <c r="M359" s="4">
        <f t="shared" si="32"/>
        <v>4.2876736111111109</v>
      </c>
      <c r="N359" t="s">
        <v>434</v>
      </c>
      <c r="O359" t="s">
        <v>434</v>
      </c>
      <c r="P359" t="s">
        <v>434</v>
      </c>
      <c r="Q359" t="s">
        <v>434</v>
      </c>
      <c r="R359" t="s">
        <v>434</v>
      </c>
      <c r="S359" t="s">
        <v>434</v>
      </c>
      <c r="T359" t="s">
        <v>434</v>
      </c>
      <c r="U359" s="4">
        <v>29</v>
      </c>
      <c r="V359">
        <v>7.1023275322190713</v>
      </c>
      <c r="W359">
        <v>4.4090623293939624</v>
      </c>
      <c r="X359" s="5">
        <v>20170713</v>
      </c>
      <c r="Y359">
        <v>1</v>
      </c>
      <c r="Z359">
        <v>9</v>
      </c>
      <c r="AA359">
        <v>79</v>
      </c>
      <c r="AC359">
        <v>79</v>
      </c>
      <c r="AD359" s="13">
        <v>73</v>
      </c>
      <c r="AE359" s="13">
        <v>3</v>
      </c>
      <c r="AG359" s="13">
        <v>29.178000000000001</v>
      </c>
      <c r="AI359" s="13">
        <v>56.841999999999999</v>
      </c>
      <c r="AL359" s="9">
        <v>73</v>
      </c>
      <c r="AM359" s="9">
        <v>2</v>
      </c>
      <c r="AO359" s="9">
        <v>9.4329999999999998</v>
      </c>
      <c r="AQ359" s="9">
        <v>37.594000000000001</v>
      </c>
      <c r="AT359" s="45">
        <v>36</v>
      </c>
      <c r="AU359" s="45">
        <v>5</v>
      </c>
      <c r="AX359" s="38">
        <v>33</v>
      </c>
      <c r="AY359" s="38">
        <v>11</v>
      </c>
      <c r="BB359" s="23">
        <v>35</v>
      </c>
      <c r="BC359" s="23">
        <v>6</v>
      </c>
      <c r="BF359" s="9">
        <v>35</v>
      </c>
      <c r="BG359" s="9">
        <v>6</v>
      </c>
    </row>
    <row r="360" spans="1:59">
      <c r="A360" t="s">
        <v>107</v>
      </c>
      <c r="B360" t="s">
        <v>286</v>
      </c>
      <c r="C360" t="s">
        <v>16</v>
      </c>
      <c r="D360">
        <v>60</v>
      </c>
      <c r="E360" t="s">
        <v>317</v>
      </c>
      <c r="F360">
        <v>1</v>
      </c>
      <c r="G360" t="s">
        <v>323</v>
      </c>
      <c r="H360">
        <v>40</v>
      </c>
      <c r="I360">
        <v>4</v>
      </c>
      <c r="J360">
        <v>6</v>
      </c>
      <c r="K360">
        <v>54</v>
      </c>
      <c r="L360">
        <v>15</v>
      </c>
      <c r="M360" s="4">
        <f t="shared" si="32"/>
        <v>4.2876736111111109</v>
      </c>
      <c r="N360" t="s">
        <v>434</v>
      </c>
      <c r="O360" t="s">
        <v>434</v>
      </c>
      <c r="P360" t="s">
        <v>434</v>
      </c>
      <c r="Q360" t="s">
        <v>434</v>
      </c>
      <c r="R360" t="s">
        <v>434</v>
      </c>
      <c r="S360" t="s">
        <v>434</v>
      </c>
      <c r="T360" t="s">
        <v>434</v>
      </c>
      <c r="U360" s="4">
        <v>29</v>
      </c>
      <c r="V360">
        <v>7.1023275322190713</v>
      </c>
      <c r="W360">
        <v>4.4090623293939624</v>
      </c>
      <c r="X360" s="5">
        <v>20170713</v>
      </c>
      <c r="Y360">
        <v>1</v>
      </c>
      <c r="Z360">
        <v>9</v>
      </c>
      <c r="AA360">
        <v>79</v>
      </c>
      <c r="AC360">
        <v>79</v>
      </c>
      <c r="AT360" s="45">
        <v>40</v>
      </c>
      <c r="AU360" s="45">
        <v>7</v>
      </c>
      <c r="AX360" s="38">
        <v>37</v>
      </c>
      <c r="AY360" s="38">
        <v>6</v>
      </c>
      <c r="BB360" s="23">
        <v>39</v>
      </c>
      <c r="BC360" s="23">
        <v>9</v>
      </c>
      <c r="BF360" s="9">
        <v>39</v>
      </c>
      <c r="BG360" s="9">
        <v>9</v>
      </c>
    </row>
    <row r="361" spans="1:59">
      <c r="A361" t="s">
        <v>107</v>
      </c>
      <c r="B361" t="s">
        <v>286</v>
      </c>
      <c r="C361" t="s">
        <v>16</v>
      </c>
      <c r="D361">
        <v>60</v>
      </c>
      <c r="E361" t="s">
        <v>317</v>
      </c>
      <c r="F361">
        <v>1</v>
      </c>
      <c r="G361" t="s">
        <v>323</v>
      </c>
      <c r="H361">
        <v>40</v>
      </c>
      <c r="I361">
        <v>4</v>
      </c>
      <c r="J361">
        <v>6</v>
      </c>
      <c r="K361">
        <v>54</v>
      </c>
      <c r="L361">
        <v>15</v>
      </c>
      <c r="M361" s="4">
        <f t="shared" ref="M361:M369" si="33">I361+J361/24+K361/(24*60)+L361/(24*60*60)</f>
        <v>4.2876736111111109</v>
      </c>
      <c r="N361" t="s">
        <v>434</v>
      </c>
      <c r="O361" t="s">
        <v>434</v>
      </c>
      <c r="P361" t="s">
        <v>434</v>
      </c>
      <c r="Q361" t="s">
        <v>434</v>
      </c>
      <c r="R361" t="s">
        <v>434</v>
      </c>
      <c r="S361" t="s">
        <v>434</v>
      </c>
      <c r="T361" t="s">
        <v>434</v>
      </c>
      <c r="U361" s="4">
        <v>29</v>
      </c>
      <c r="V361">
        <v>7.1023275322190704</v>
      </c>
      <c r="W361">
        <v>4.4090623293939597</v>
      </c>
      <c r="X361" s="5">
        <v>20170713</v>
      </c>
      <c r="Y361">
        <v>1</v>
      </c>
      <c r="Z361">
        <v>9</v>
      </c>
      <c r="AA361">
        <v>79</v>
      </c>
      <c r="AC361">
        <v>79</v>
      </c>
      <c r="AT361" s="45">
        <v>44</v>
      </c>
      <c r="AU361" s="45">
        <v>4</v>
      </c>
      <c r="AX361" s="38">
        <v>41</v>
      </c>
      <c r="AY361" s="38">
        <v>6</v>
      </c>
      <c r="BB361" s="23">
        <v>43</v>
      </c>
      <c r="BC361" s="23">
        <v>7</v>
      </c>
      <c r="BF361" s="9">
        <v>43</v>
      </c>
      <c r="BG361" s="9">
        <v>7</v>
      </c>
    </row>
    <row r="362" spans="1:59">
      <c r="A362" t="s">
        <v>107</v>
      </c>
      <c r="B362" t="s">
        <v>286</v>
      </c>
      <c r="C362" t="s">
        <v>16</v>
      </c>
      <c r="D362">
        <v>60</v>
      </c>
      <c r="E362" t="s">
        <v>317</v>
      </c>
      <c r="F362">
        <v>1</v>
      </c>
      <c r="G362" t="s">
        <v>323</v>
      </c>
      <c r="H362">
        <v>40</v>
      </c>
      <c r="I362">
        <v>4</v>
      </c>
      <c r="J362">
        <v>6</v>
      </c>
      <c r="K362">
        <v>54</v>
      </c>
      <c r="L362">
        <v>15</v>
      </c>
      <c r="M362" s="4">
        <f t="shared" si="33"/>
        <v>4.2876736111111109</v>
      </c>
      <c r="N362" t="s">
        <v>434</v>
      </c>
      <c r="O362" t="s">
        <v>434</v>
      </c>
      <c r="P362" t="s">
        <v>434</v>
      </c>
      <c r="Q362" t="s">
        <v>434</v>
      </c>
      <c r="R362" t="s">
        <v>434</v>
      </c>
      <c r="S362" t="s">
        <v>434</v>
      </c>
      <c r="T362" t="s">
        <v>434</v>
      </c>
      <c r="U362" s="4">
        <v>29</v>
      </c>
      <c r="V362">
        <v>7.1023275322190704</v>
      </c>
      <c r="W362">
        <v>4.4090623293939597</v>
      </c>
      <c r="X362" s="5">
        <v>20170713</v>
      </c>
      <c r="Y362">
        <v>1</v>
      </c>
      <c r="Z362">
        <v>9</v>
      </c>
      <c r="AA362">
        <v>79</v>
      </c>
      <c r="AC362">
        <v>79</v>
      </c>
      <c r="AT362" s="45">
        <v>48</v>
      </c>
      <c r="AU362" s="45">
        <v>3</v>
      </c>
      <c r="AX362" s="38">
        <v>45</v>
      </c>
      <c r="AY362" s="38">
        <v>5</v>
      </c>
      <c r="BB362" s="23">
        <v>47</v>
      </c>
      <c r="BC362" s="23">
        <v>10</v>
      </c>
      <c r="BF362" s="9">
        <v>47</v>
      </c>
      <c r="BG362" s="9">
        <v>10</v>
      </c>
    </row>
    <row r="363" spans="1:59">
      <c r="A363" t="s">
        <v>107</v>
      </c>
      <c r="B363" t="s">
        <v>286</v>
      </c>
      <c r="C363" t="s">
        <v>16</v>
      </c>
      <c r="D363">
        <v>60</v>
      </c>
      <c r="E363" t="s">
        <v>317</v>
      </c>
      <c r="F363">
        <v>1</v>
      </c>
      <c r="G363" t="s">
        <v>323</v>
      </c>
      <c r="H363">
        <v>40</v>
      </c>
      <c r="I363">
        <v>4</v>
      </c>
      <c r="J363">
        <v>6</v>
      </c>
      <c r="K363">
        <v>54</v>
      </c>
      <c r="L363">
        <v>15</v>
      </c>
      <c r="M363" s="4">
        <f t="shared" si="33"/>
        <v>4.2876736111111109</v>
      </c>
      <c r="N363" t="s">
        <v>434</v>
      </c>
      <c r="O363" t="s">
        <v>434</v>
      </c>
      <c r="P363" t="s">
        <v>434</v>
      </c>
      <c r="Q363" t="s">
        <v>434</v>
      </c>
      <c r="R363" t="s">
        <v>434</v>
      </c>
      <c r="S363" t="s">
        <v>434</v>
      </c>
      <c r="T363" t="s">
        <v>434</v>
      </c>
      <c r="U363" s="4">
        <v>29</v>
      </c>
      <c r="V363">
        <v>7.1023275322190704</v>
      </c>
      <c r="W363">
        <v>4.4090623293939597</v>
      </c>
      <c r="X363" s="5">
        <v>20170713</v>
      </c>
      <c r="Y363">
        <v>1</v>
      </c>
      <c r="Z363">
        <v>9</v>
      </c>
      <c r="AA363">
        <v>79</v>
      </c>
      <c r="AC363">
        <v>79</v>
      </c>
      <c r="AT363" s="45">
        <v>52</v>
      </c>
      <c r="AU363" s="45">
        <v>1</v>
      </c>
      <c r="AX363" s="38">
        <v>49</v>
      </c>
      <c r="AY363" s="38">
        <v>2</v>
      </c>
      <c r="BB363" s="23">
        <v>51</v>
      </c>
      <c r="BC363" s="23">
        <v>14</v>
      </c>
      <c r="BF363" s="9">
        <v>51</v>
      </c>
      <c r="BG363" s="9">
        <v>14</v>
      </c>
    </row>
    <row r="364" spans="1:59">
      <c r="A364" t="s">
        <v>107</v>
      </c>
      <c r="B364" t="s">
        <v>286</v>
      </c>
      <c r="C364" t="s">
        <v>16</v>
      </c>
      <c r="D364">
        <v>60</v>
      </c>
      <c r="E364" t="s">
        <v>317</v>
      </c>
      <c r="F364">
        <v>1</v>
      </c>
      <c r="G364" t="s">
        <v>323</v>
      </c>
      <c r="H364">
        <v>40</v>
      </c>
      <c r="I364">
        <v>4</v>
      </c>
      <c r="J364">
        <v>6</v>
      </c>
      <c r="K364">
        <v>54</v>
      </c>
      <c r="L364">
        <v>15</v>
      </c>
      <c r="M364" s="4">
        <f t="shared" si="33"/>
        <v>4.2876736111111109</v>
      </c>
      <c r="N364" t="s">
        <v>434</v>
      </c>
      <c r="O364" t="s">
        <v>434</v>
      </c>
      <c r="P364" t="s">
        <v>434</v>
      </c>
      <c r="Q364" t="s">
        <v>434</v>
      </c>
      <c r="R364" t="s">
        <v>434</v>
      </c>
      <c r="S364" t="s">
        <v>434</v>
      </c>
      <c r="T364" t="s">
        <v>434</v>
      </c>
      <c r="U364" s="4">
        <v>29</v>
      </c>
      <c r="V364">
        <v>7.1023275322190704</v>
      </c>
      <c r="W364">
        <v>4.4090623293939597</v>
      </c>
      <c r="X364" s="5">
        <v>20170713</v>
      </c>
      <c r="Y364">
        <v>1</v>
      </c>
      <c r="Z364">
        <v>9</v>
      </c>
      <c r="AA364">
        <v>79</v>
      </c>
      <c r="AC364">
        <v>79</v>
      </c>
      <c r="AT364" s="45">
        <v>56</v>
      </c>
      <c r="AU364" s="45">
        <v>2</v>
      </c>
      <c r="AX364" s="38">
        <v>53</v>
      </c>
      <c r="AY364" s="38">
        <v>2</v>
      </c>
      <c r="BB364" s="23">
        <v>55</v>
      </c>
      <c r="BC364" s="23">
        <v>13</v>
      </c>
      <c r="BF364" s="9">
        <v>55</v>
      </c>
      <c r="BG364" s="9">
        <v>13</v>
      </c>
    </row>
    <row r="365" spans="1:59">
      <c r="A365" t="s">
        <v>107</v>
      </c>
      <c r="B365" t="s">
        <v>286</v>
      </c>
      <c r="C365" t="s">
        <v>16</v>
      </c>
      <c r="D365">
        <v>60</v>
      </c>
      <c r="E365" t="s">
        <v>317</v>
      </c>
      <c r="F365">
        <v>1</v>
      </c>
      <c r="G365" t="s">
        <v>323</v>
      </c>
      <c r="H365">
        <v>40</v>
      </c>
      <c r="I365">
        <v>4</v>
      </c>
      <c r="J365">
        <v>6</v>
      </c>
      <c r="K365">
        <v>54</v>
      </c>
      <c r="L365">
        <v>15</v>
      </c>
      <c r="M365" s="4">
        <f t="shared" si="33"/>
        <v>4.2876736111111109</v>
      </c>
      <c r="N365" t="s">
        <v>434</v>
      </c>
      <c r="O365" t="s">
        <v>434</v>
      </c>
      <c r="P365" t="s">
        <v>434</v>
      </c>
      <c r="Q365" t="s">
        <v>434</v>
      </c>
      <c r="R365" t="s">
        <v>434</v>
      </c>
      <c r="S365" t="s">
        <v>434</v>
      </c>
      <c r="T365" t="s">
        <v>434</v>
      </c>
      <c r="U365" s="4">
        <v>29</v>
      </c>
      <c r="V365">
        <v>7.1023275322190704</v>
      </c>
      <c r="W365">
        <v>4.4090623293939597</v>
      </c>
      <c r="X365" s="5">
        <v>20170713</v>
      </c>
      <c r="Y365">
        <v>1</v>
      </c>
      <c r="Z365">
        <v>9</v>
      </c>
      <c r="AA365">
        <v>79</v>
      </c>
      <c r="AC365">
        <v>79</v>
      </c>
      <c r="AT365" s="45">
        <v>60</v>
      </c>
      <c r="AU365" s="45">
        <v>2</v>
      </c>
      <c r="BB365" s="23">
        <v>59</v>
      </c>
      <c r="BC365" s="23">
        <v>7</v>
      </c>
      <c r="BF365" s="9">
        <v>59</v>
      </c>
      <c r="BG365" s="9">
        <v>7</v>
      </c>
    </row>
    <row r="366" spans="1:59">
      <c r="A366" t="s">
        <v>107</v>
      </c>
      <c r="B366" t="s">
        <v>286</v>
      </c>
      <c r="C366" t="s">
        <v>16</v>
      </c>
      <c r="D366">
        <v>60</v>
      </c>
      <c r="E366" t="s">
        <v>317</v>
      </c>
      <c r="F366">
        <v>1</v>
      </c>
      <c r="G366" t="s">
        <v>323</v>
      </c>
      <c r="H366">
        <v>40</v>
      </c>
      <c r="I366">
        <v>4</v>
      </c>
      <c r="J366">
        <v>6</v>
      </c>
      <c r="K366">
        <v>54</v>
      </c>
      <c r="L366">
        <v>15</v>
      </c>
      <c r="M366" s="4">
        <f t="shared" si="33"/>
        <v>4.2876736111111109</v>
      </c>
      <c r="N366" t="s">
        <v>434</v>
      </c>
      <c r="O366" t="s">
        <v>434</v>
      </c>
      <c r="P366" t="s">
        <v>434</v>
      </c>
      <c r="Q366" t="s">
        <v>434</v>
      </c>
      <c r="R366" t="s">
        <v>434</v>
      </c>
      <c r="S366" t="s">
        <v>434</v>
      </c>
      <c r="T366" t="s">
        <v>434</v>
      </c>
      <c r="U366" s="4">
        <v>29</v>
      </c>
      <c r="V366">
        <v>7.1023275322190704</v>
      </c>
      <c r="W366">
        <v>4.4090623293939597</v>
      </c>
      <c r="X366" s="5">
        <v>20170713</v>
      </c>
      <c r="Y366">
        <v>1</v>
      </c>
      <c r="Z366">
        <v>9</v>
      </c>
      <c r="AA366">
        <v>79</v>
      </c>
      <c r="AC366">
        <v>79</v>
      </c>
      <c r="AT366" s="45">
        <v>64</v>
      </c>
      <c r="AU366" s="45">
        <v>3</v>
      </c>
      <c r="BB366" s="23">
        <v>63</v>
      </c>
      <c r="BC366" s="23">
        <v>7</v>
      </c>
      <c r="BF366" s="9">
        <v>63</v>
      </c>
      <c r="BG366" s="9">
        <v>7</v>
      </c>
    </row>
    <row r="367" spans="1:59">
      <c r="A367" t="s">
        <v>107</v>
      </c>
      <c r="B367" t="s">
        <v>286</v>
      </c>
      <c r="C367" t="s">
        <v>16</v>
      </c>
      <c r="D367">
        <v>60</v>
      </c>
      <c r="E367" t="s">
        <v>317</v>
      </c>
      <c r="F367">
        <v>1</v>
      </c>
      <c r="G367" t="s">
        <v>323</v>
      </c>
      <c r="H367">
        <v>40</v>
      </c>
      <c r="I367">
        <v>4</v>
      </c>
      <c r="J367">
        <v>6</v>
      </c>
      <c r="K367">
        <v>54</v>
      </c>
      <c r="L367">
        <v>15</v>
      </c>
      <c r="M367" s="4">
        <f t="shared" si="33"/>
        <v>4.2876736111111109</v>
      </c>
      <c r="N367" t="s">
        <v>434</v>
      </c>
      <c r="O367" t="s">
        <v>434</v>
      </c>
      <c r="P367" t="s">
        <v>434</v>
      </c>
      <c r="Q367" t="s">
        <v>434</v>
      </c>
      <c r="R367" t="s">
        <v>434</v>
      </c>
      <c r="S367" t="s">
        <v>434</v>
      </c>
      <c r="T367" t="s">
        <v>434</v>
      </c>
      <c r="U367" s="4">
        <v>29</v>
      </c>
      <c r="V367">
        <v>7.1023275322190704</v>
      </c>
      <c r="W367">
        <v>4.4090623293939597</v>
      </c>
      <c r="X367" s="5">
        <v>20170713</v>
      </c>
      <c r="Y367">
        <v>1</v>
      </c>
      <c r="Z367">
        <v>9</v>
      </c>
      <c r="AA367">
        <v>79</v>
      </c>
      <c r="AC367">
        <v>79</v>
      </c>
      <c r="AT367" s="45">
        <v>68</v>
      </c>
      <c r="AU367" s="45">
        <v>1</v>
      </c>
      <c r="BB367" s="23">
        <v>67</v>
      </c>
      <c r="BC367" s="23">
        <v>6</v>
      </c>
      <c r="BF367" s="9">
        <v>67</v>
      </c>
      <c r="BG367" s="9">
        <v>6</v>
      </c>
    </row>
    <row r="368" spans="1:59">
      <c r="A368" t="s">
        <v>107</v>
      </c>
      <c r="B368" t="s">
        <v>286</v>
      </c>
      <c r="C368" t="s">
        <v>16</v>
      </c>
      <c r="D368">
        <v>60</v>
      </c>
      <c r="E368" t="s">
        <v>317</v>
      </c>
      <c r="F368">
        <v>1</v>
      </c>
      <c r="G368" t="s">
        <v>323</v>
      </c>
      <c r="H368">
        <v>40</v>
      </c>
      <c r="I368">
        <v>4</v>
      </c>
      <c r="J368">
        <v>6</v>
      </c>
      <c r="K368">
        <v>54</v>
      </c>
      <c r="L368">
        <v>15</v>
      </c>
      <c r="M368" s="4">
        <f t="shared" si="33"/>
        <v>4.2876736111111109</v>
      </c>
      <c r="N368" t="s">
        <v>434</v>
      </c>
      <c r="O368" t="s">
        <v>434</v>
      </c>
      <c r="P368" t="s">
        <v>434</v>
      </c>
      <c r="Q368" t="s">
        <v>434</v>
      </c>
      <c r="R368" t="s">
        <v>434</v>
      </c>
      <c r="S368" t="s">
        <v>434</v>
      </c>
      <c r="T368" t="s">
        <v>434</v>
      </c>
      <c r="U368" s="4">
        <v>29</v>
      </c>
      <c r="V368">
        <v>7.1023275322190704</v>
      </c>
      <c r="W368">
        <v>4.4090623293939597</v>
      </c>
      <c r="X368" s="5">
        <v>20170713</v>
      </c>
      <c r="Y368">
        <v>1</v>
      </c>
      <c r="Z368">
        <v>9</v>
      </c>
      <c r="AA368">
        <v>79</v>
      </c>
      <c r="AC368">
        <v>79</v>
      </c>
      <c r="AT368" s="45">
        <v>72</v>
      </c>
      <c r="AU368" s="45">
        <v>2</v>
      </c>
      <c r="BB368" s="23">
        <v>71</v>
      </c>
      <c r="BC368" s="23">
        <v>3</v>
      </c>
      <c r="BF368" s="9">
        <v>71</v>
      </c>
      <c r="BG368" s="9">
        <v>3</v>
      </c>
    </row>
    <row r="369" spans="1:59">
      <c r="A369" t="s">
        <v>107</v>
      </c>
      <c r="B369" t="s">
        <v>286</v>
      </c>
      <c r="C369" t="s">
        <v>16</v>
      </c>
      <c r="D369">
        <v>60</v>
      </c>
      <c r="E369" t="s">
        <v>317</v>
      </c>
      <c r="F369">
        <v>1</v>
      </c>
      <c r="G369" t="s">
        <v>323</v>
      </c>
      <c r="H369">
        <v>40</v>
      </c>
      <c r="I369">
        <v>4</v>
      </c>
      <c r="J369">
        <v>6</v>
      </c>
      <c r="K369">
        <v>54</v>
      </c>
      <c r="L369">
        <v>15</v>
      </c>
      <c r="M369" s="4">
        <f t="shared" si="33"/>
        <v>4.2876736111111109</v>
      </c>
      <c r="N369" t="s">
        <v>434</v>
      </c>
      <c r="O369" t="s">
        <v>434</v>
      </c>
      <c r="P369" t="s">
        <v>434</v>
      </c>
      <c r="Q369" t="s">
        <v>434</v>
      </c>
      <c r="R369" t="s">
        <v>434</v>
      </c>
      <c r="S369" t="s">
        <v>434</v>
      </c>
      <c r="T369" t="s">
        <v>434</v>
      </c>
      <c r="U369" s="4">
        <v>29</v>
      </c>
      <c r="V369">
        <v>7.1023275322190704</v>
      </c>
      <c r="W369">
        <v>4.4090623293939597</v>
      </c>
      <c r="X369" s="5">
        <v>20170713</v>
      </c>
      <c r="Y369">
        <v>1</v>
      </c>
      <c r="Z369">
        <v>9</v>
      </c>
      <c r="AA369">
        <v>79</v>
      </c>
      <c r="AC369">
        <v>79</v>
      </c>
      <c r="BB369" s="23">
        <v>75</v>
      </c>
      <c r="BC369" s="23">
        <v>2</v>
      </c>
      <c r="BF369" s="9">
        <v>75</v>
      </c>
      <c r="BG369" s="9">
        <v>2</v>
      </c>
    </row>
    <row r="370" spans="1:59">
      <c r="A370" t="s">
        <v>109</v>
      </c>
      <c r="B370" t="s">
        <v>299</v>
      </c>
      <c r="C370" t="s">
        <v>22</v>
      </c>
      <c r="D370">
        <v>40</v>
      </c>
      <c r="E370" t="s">
        <v>317</v>
      </c>
      <c r="F370">
        <v>1</v>
      </c>
      <c r="G370" t="s">
        <v>323</v>
      </c>
      <c r="H370">
        <v>40</v>
      </c>
      <c r="I370">
        <v>4</v>
      </c>
      <c r="J370">
        <v>7</v>
      </c>
      <c r="K370">
        <v>4</v>
      </c>
      <c r="L370">
        <v>28</v>
      </c>
      <c r="M370" s="4">
        <f t="shared" ref="M370:M383" si="34">I370+J370/24+K370/(24*60)+L370/(24*60*60)</f>
        <v>4.2947685185185192</v>
      </c>
      <c r="N370" t="s">
        <v>434</v>
      </c>
      <c r="O370" t="s">
        <v>434</v>
      </c>
      <c r="P370" t="s">
        <v>434</v>
      </c>
      <c r="Q370" t="s">
        <v>434</v>
      </c>
      <c r="R370" t="s">
        <v>434</v>
      </c>
      <c r="S370" t="s">
        <v>434</v>
      </c>
      <c r="T370" t="s">
        <v>434</v>
      </c>
      <c r="U370" s="4">
        <v>29</v>
      </c>
      <c r="V370">
        <v>7.1023275322190713</v>
      </c>
      <c r="W370">
        <v>4.4090623293939624</v>
      </c>
      <c r="X370" s="5">
        <v>20170713</v>
      </c>
      <c r="Y370">
        <v>2</v>
      </c>
      <c r="Z370">
        <v>7</v>
      </c>
      <c r="AA370">
        <v>22</v>
      </c>
      <c r="AC370">
        <v>26</v>
      </c>
      <c r="AD370" s="13">
        <v>7</v>
      </c>
      <c r="AE370" s="13">
        <v>4</v>
      </c>
      <c r="AF370" s="13">
        <f>SUM(AE370:AE373)</f>
        <v>20</v>
      </c>
      <c r="AG370" s="13">
        <v>40.613999999999997</v>
      </c>
      <c r="AH370" s="13">
        <f>AVERAGE(AG370:AG374)*((AA370-Z370)*Y370)</f>
        <v>1528.2974999999999</v>
      </c>
      <c r="AI370" s="13">
        <v>78.959000000000003</v>
      </c>
      <c r="AJ370" s="13">
        <f>AVERAGE(AI370:AI374)*((AA370-Z370)*Y370)</f>
        <v>2699.7525000000001</v>
      </c>
      <c r="AK370" s="13" t="s">
        <v>110</v>
      </c>
      <c r="AL370" s="9">
        <v>7</v>
      </c>
      <c r="AM370" s="9">
        <v>2</v>
      </c>
      <c r="AN370" s="9">
        <f>SUM(AM370:AM373)</f>
        <v>9</v>
      </c>
      <c r="AO370" s="9">
        <v>34.981999999999999</v>
      </c>
      <c r="AP370" s="9">
        <f>AVERAGE(AO370:AO373)*(AA370-Z370)*Y370</f>
        <v>1025.8499999999999</v>
      </c>
      <c r="AQ370" s="9">
        <v>85.960999999999999</v>
      </c>
      <c r="AR370" s="9">
        <f>AVERAGE(AQ370:AQ373)*(AA370-Z370)*Y370</f>
        <v>2970.3675000000003</v>
      </c>
      <c r="AS370" s="9" t="s">
        <v>426</v>
      </c>
      <c r="AT370" s="45">
        <v>1</v>
      </c>
      <c r="AU370" s="45">
        <v>1</v>
      </c>
      <c r="AV370" s="45">
        <v>7</v>
      </c>
      <c r="AX370" s="38">
        <v>3</v>
      </c>
      <c r="AY370" s="38">
        <v>2</v>
      </c>
      <c r="AZ370" s="38">
        <v>2</v>
      </c>
      <c r="BB370" s="23">
        <v>3</v>
      </c>
      <c r="BC370" s="23">
        <v>3</v>
      </c>
      <c r="BD370" s="23">
        <v>5</v>
      </c>
      <c r="BF370" s="9">
        <v>3</v>
      </c>
      <c r="BG370" s="9">
        <v>3</v>
      </c>
    </row>
    <row r="371" spans="1:59">
      <c r="A371" t="s">
        <v>109</v>
      </c>
      <c r="B371" t="s">
        <v>299</v>
      </c>
      <c r="C371" t="s">
        <v>22</v>
      </c>
      <c r="D371">
        <v>40</v>
      </c>
      <c r="E371" t="s">
        <v>317</v>
      </c>
      <c r="F371">
        <v>1</v>
      </c>
      <c r="G371" t="s">
        <v>323</v>
      </c>
      <c r="H371">
        <v>40</v>
      </c>
      <c r="I371">
        <v>4</v>
      </c>
      <c r="J371">
        <v>7</v>
      </c>
      <c r="K371">
        <v>4</v>
      </c>
      <c r="L371">
        <v>28</v>
      </c>
      <c r="M371" s="4">
        <f t="shared" si="34"/>
        <v>4.2947685185185192</v>
      </c>
      <c r="N371" t="s">
        <v>434</v>
      </c>
      <c r="O371" t="s">
        <v>434</v>
      </c>
      <c r="P371" t="s">
        <v>434</v>
      </c>
      <c r="Q371" t="s">
        <v>434</v>
      </c>
      <c r="R371" t="s">
        <v>434</v>
      </c>
      <c r="S371" t="s">
        <v>434</v>
      </c>
      <c r="T371" t="s">
        <v>434</v>
      </c>
      <c r="U371" s="4">
        <v>29</v>
      </c>
      <c r="V371">
        <v>7.1023275322190713</v>
      </c>
      <c r="W371">
        <v>4.4090623293939624</v>
      </c>
      <c r="X371" s="5">
        <v>20170713</v>
      </c>
      <c r="Y371">
        <v>2</v>
      </c>
      <c r="Z371">
        <v>7</v>
      </c>
      <c r="AA371">
        <v>22</v>
      </c>
      <c r="AC371">
        <v>26</v>
      </c>
      <c r="AD371" s="13">
        <v>11</v>
      </c>
      <c r="AE371" s="13">
        <v>10</v>
      </c>
      <c r="AG371" s="13">
        <v>98.903999999999996</v>
      </c>
      <c r="AI371" s="13">
        <v>103.325</v>
      </c>
      <c r="AL371" s="9">
        <v>11</v>
      </c>
      <c r="AM371" s="9">
        <v>5</v>
      </c>
      <c r="AO371" s="9">
        <v>94.186999999999998</v>
      </c>
      <c r="AQ371" s="9">
        <v>124.625</v>
      </c>
      <c r="AT371" s="45">
        <v>3</v>
      </c>
      <c r="AU371" s="45">
        <v>3</v>
      </c>
      <c r="BB371" s="23">
        <v>5</v>
      </c>
      <c r="BC371" s="23">
        <v>2</v>
      </c>
      <c r="BF371" s="9">
        <v>5</v>
      </c>
      <c r="BG371" s="9">
        <v>2</v>
      </c>
    </row>
    <row r="372" spans="1:59">
      <c r="A372" t="s">
        <v>109</v>
      </c>
      <c r="B372" t="s">
        <v>299</v>
      </c>
      <c r="C372" t="s">
        <v>22</v>
      </c>
      <c r="D372">
        <v>40</v>
      </c>
      <c r="E372" t="s">
        <v>317</v>
      </c>
      <c r="F372">
        <v>1</v>
      </c>
      <c r="G372" t="s">
        <v>323</v>
      </c>
      <c r="H372">
        <v>40</v>
      </c>
      <c r="I372">
        <v>4</v>
      </c>
      <c r="J372">
        <v>7</v>
      </c>
      <c r="K372">
        <v>4</v>
      </c>
      <c r="L372">
        <v>28</v>
      </c>
      <c r="M372" s="4">
        <f t="shared" si="34"/>
        <v>4.2947685185185192</v>
      </c>
      <c r="N372" t="s">
        <v>434</v>
      </c>
      <c r="O372" t="s">
        <v>434</v>
      </c>
      <c r="P372" t="s">
        <v>434</v>
      </c>
      <c r="Q372" t="s">
        <v>434</v>
      </c>
      <c r="R372" t="s">
        <v>434</v>
      </c>
      <c r="S372" t="s">
        <v>434</v>
      </c>
      <c r="T372" t="s">
        <v>434</v>
      </c>
      <c r="U372" s="4">
        <v>29</v>
      </c>
      <c r="V372">
        <v>7.1023275322190713</v>
      </c>
      <c r="W372">
        <v>4.4090623293939624</v>
      </c>
      <c r="X372" s="5">
        <v>20170713</v>
      </c>
      <c r="Y372">
        <v>2</v>
      </c>
      <c r="Z372">
        <v>7</v>
      </c>
      <c r="AA372">
        <v>22</v>
      </c>
      <c r="AC372">
        <v>26</v>
      </c>
      <c r="AD372" s="13">
        <v>15</v>
      </c>
      <c r="AE372" s="13">
        <v>3</v>
      </c>
      <c r="AG372" s="13">
        <v>28.181999999999999</v>
      </c>
      <c r="AI372" s="13">
        <v>94.86</v>
      </c>
      <c r="AL372" s="9">
        <v>15</v>
      </c>
      <c r="AM372" s="9">
        <v>0</v>
      </c>
      <c r="AO372" s="9">
        <v>0</v>
      </c>
      <c r="AQ372" s="9">
        <v>92.346000000000004</v>
      </c>
      <c r="AT372" s="45">
        <v>5</v>
      </c>
      <c r="AU372" s="45">
        <v>2</v>
      </c>
    </row>
    <row r="373" spans="1:59">
      <c r="A373" t="s">
        <v>109</v>
      </c>
      <c r="B373" t="s">
        <v>299</v>
      </c>
      <c r="C373" t="s">
        <v>22</v>
      </c>
      <c r="D373">
        <v>40</v>
      </c>
      <c r="E373" t="s">
        <v>317</v>
      </c>
      <c r="F373">
        <v>1</v>
      </c>
      <c r="G373" t="s">
        <v>323</v>
      </c>
      <c r="H373">
        <v>40</v>
      </c>
      <c r="I373">
        <v>4</v>
      </c>
      <c r="J373">
        <v>7</v>
      </c>
      <c r="K373">
        <v>4</v>
      </c>
      <c r="L373">
        <v>28</v>
      </c>
      <c r="M373" s="4">
        <f t="shared" si="34"/>
        <v>4.2947685185185192</v>
      </c>
      <c r="N373" t="s">
        <v>434</v>
      </c>
      <c r="O373" t="s">
        <v>434</v>
      </c>
      <c r="P373" t="s">
        <v>434</v>
      </c>
      <c r="Q373" t="s">
        <v>434</v>
      </c>
      <c r="R373" t="s">
        <v>434</v>
      </c>
      <c r="S373" t="s">
        <v>434</v>
      </c>
      <c r="T373" t="s">
        <v>434</v>
      </c>
      <c r="U373" s="4">
        <v>29</v>
      </c>
      <c r="V373">
        <v>7.1023275322190713</v>
      </c>
      <c r="W373">
        <v>4.4090623293939624</v>
      </c>
      <c r="X373" s="5">
        <v>20170713</v>
      </c>
      <c r="Y373">
        <v>2</v>
      </c>
      <c r="Z373">
        <v>7</v>
      </c>
      <c r="AA373">
        <v>22</v>
      </c>
      <c r="AC373">
        <v>26</v>
      </c>
      <c r="AD373" s="13">
        <v>19</v>
      </c>
      <c r="AE373" s="13">
        <v>3</v>
      </c>
      <c r="AG373" s="13">
        <v>36.073</v>
      </c>
      <c r="AI373" s="13">
        <v>82.822999999999993</v>
      </c>
      <c r="AL373" s="9">
        <v>19</v>
      </c>
      <c r="AM373" s="9">
        <v>2</v>
      </c>
      <c r="AO373" s="9">
        <v>7.6109999999999998</v>
      </c>
      <c r="AQ373" s="9">
        <v>93.117000000000004</v>
      </c>
      <c r="AT373" s="45">
        <v>7</v>
      </c>
      <c r="AU373" s="45">
        <v>1</v>
      </c>
    </row>
    <row r="374" spans="1:59">
      <c r="A374" t="s">
        <v>109</v>
      </c>
      <c r="B374" t="s">
        <v>299</v>
      </c>
      <c r="C374" t="s">
        <v>22</v>
      </c>
      <c r="D374">
        <v>40</v>
      </c>
      <c r="E374" t="s">
        <v>317</v>
      </c>
      <c r="F374">
        <v>1</v>
      </c>
      <c r="G374" t="s">
        <v>323</v>
      </c>
      <c r="H374">
        <v>40</v>
      </c>
      <c r="I374">
        <v>4</v>
      </c>
      <c r="J374">
        <v>7</v>
      </c>
      <c r="K374">
        <v>4</v>
      </c>
      <c r="L374">
        <v>28</v>
      </c>
      <c r="M374" s="4">
        <f t="shared" si="34"/>
        <v>4.2947685185185192</v>
      </c>
      <c r="N374" t="s">
        <v>434</v>
      </c>
      <c r="O374" t="s">
        <v>434</v>
      </c>
      <c r="P374" t="s">
        <v>434</v>
      </c>
      <c r="Q374" t="s">
        <v>434</v>
      </c>
      <c r="R374" t="s">
        <v>434</v>
      </c>
      <c r="S374" t="s">
        <v>434</v>
      </c>
      <c r="T374" t="s">
        <v>434</v>
      </c>
      <c r="U374" s="4">
        <v>29</v>
      </c>
      <c r="V374">
        <v>7.1023275322190713</v>
      </c>
      <c r="W374">
        <v>4.4090623293939624</v>
      </c>
      <c r="X374" s="5">
        <v>20170713</v>
      </c>
      <c r="Y374">
        <v>2</v>
      </c>
      <c r="Z374">
        <v>7</v>
      </c>
      <c r="AA374">
        <v>22</v>
      </c>
      <c r="AC374">
        <v>26</v>
      </c>
    </row>
    <row r="375" spans="1:59">
      <c r="A375" t="s">
        <v>111</v>
      </c>
      <c r="B375" t="s">
        <v>299</v>
      </c>
      <c r="C375" t="s">
        <v>22</v>
      </c>
      <c r="D375">
        <v>40</v>
      </c>
      <c r="E375" t="s">
        <v>317</v>
      </c>
      <c r="F375">
        <v>1</v>
      </c>
      <c r="G375" t="s">
        <v>323</v>
      </c>
      <c r="H375">
        <v>40</v>
      </c>
      <c r="I375">
        <v>4</v>
      </c>
      <c r="J375">
        <v>7</v>
      </c>
      <c r="K375">
        <v>4</v>
      </c>
      <c r="L375">
        <v>28</v>
      </c>
      <c r="M375" s="4">
        <f t="shared" si="34"/>
        <v>4.2947685185185192</v>
      </c>
      <c r="N375" t="s">
        <v>434</v>
      </c>
      <c r="O375" t="s">
        <v>434</v>
      </c>
      <c r="P375" t="s">
        <v>434</v>
      </c>
      <c r="Q375" t="s">
        <v>434</v>
      </c>
      <c r="R375" t="s">
        <v>434</v>
      </c>
      <c r="S375" t="s">
        <v>434</v>
      </c>
      <c r="T375" t="s">
        <v>434</v>
      </c>
      <c r="U375" s="4">
        <v>29</v>
      </c>
      <c r="V375">
        <v>7.1023275322190713</v>
      </c>
      <c r="W375">
        <v>4.4090623293939624</v>
      </c>
      <c r="X375" s="5">
        <v>20170713</v>
      </c>
      <c r="Y375">
        <v>2</v>
      </c>
      <c r="Z375">
        <v>4</v>
      </c>
      <c r="AA375">
        <v>16</v>
      </c>
      <c r="AC375">
        <v>18</v>
      </c>
      <c r="AD375" s="13">
        <v>4</v>
      </c>
      <c r="AE375" s="13">
        <v>9</v>
      </c>
      <c r="AF375" s="13">
        <f>SUM(AE375:AE378)</f>
        <v>47</v>
      </c>
      <c r="AG375" s="13">
        <v>65.334999999999994</v>
      </c>
      <c r="AH375" s="13">
        <f>AVERAGE(AG375:AG378)*((AA375-Z375)*Y375)</f>
        <v>1515.258</v>
      </c>
      <c r="AI375" s="13">
        <v>86.721000000000004</v>
      </c>
      <c r="AJ375" s="13">
        <f>AVERAGE(AI375:AI378)*((AA375-Z375)*Y375)</f>
        <v>1870.4160000000002</v>
      </c>
      <c r="AK375" s="13" t="s">
        <v>112</v>
      </c>
      <c r="AL375" s="9">
        <v>4</v>
      </c>
      <c r="AM375" s="9">
        <v>5</v>
      </c>
      <c r="AN375" s="9">
        <f>SUM(AM375:AM377)</f>
        <v>21</v>
      </c>
      <c r="AO375" s="9">
        <v>30.512</v>
      </c>
      <c r="AP375" s="9">
        <f>AVERAGE(AO375:AO377)*(AA375-Z375)*Y375</f>
        <v>944.64799999999991</v>
      </c>
      <c r="AQ375" s="9">
        <v>149.01499999999999</v>
      </c>
      <c r="AR375" s="9">
        <f>AVERAGE(AQ375:AQ377)*(AA375-Z375)*Y375</f>
        <v>3600.4479999999994</v>
      </c>
      <c r="AS375" s="9" t="s">
        <v>410</v>
      </c>
      <c r="AU375" s="45">
        <v>0</v>
      </c>
      <c r="AV375" s="45">
        <v>0</v>
      </c>
      <c r="AW375" s="45" t="s">
        <v>385</v>
      </c>
      <c r="AX375" s="38">
        <v>13</v>
      </c>
      <c r="AY375" s="38">
        <v>2</v>
      </c>
      <c r="AZ375" s="38">
        <v>2</v>
      </c>
      <c r="BC375" s="23">
        <v>0</v>
      </c>
      <c r="BD375" s="23">
        <v>0</v>
      </c>
      <c r="BE375" s="23" t="s">
        <v>385</v>
      </c>
      <c r="BG375" s="9">
        <v>0</v>
      </c>
    </row>
    <row r="376" spans="1:59">
      <c r="A376" t="s">
        <v>111</v>
      </c>
      <c r="B376" t="s">
        <v>299</v>
      </c>
      <c r="C376" t="s">
        <v>22</v>
      </c>
      <c r="D376">
        <v>40</v>
      </c>
      <c r="E376" t="s">
        <v>317</v>
      </c>
      <c r="F376">
        <v>1</v>
      </c>
      <c r="G376" t="s">
        <v>323</v>
      </c>
      <c r="H376">
        <v>40</v>
      </c>
      <c r="I376">
        <v>4</v>
      </c>
      <c r="J376">
        <v>7</v>
      </c>
      <c r="K376">
        <v>4</v>
      </c>
      <c r="L376">
        <v>28</v>
      </c>
      <c r="M376" s="4">
        <f t="shared" si="34"/>
        <v>4.2947685185185192</v>
      </c>
      <c r="N376" t="s">
        <v>434</v>
      </c>
      <c r="O376" t="s">
        <v>434</v>
      </c>
      <c r="P376" t="s">
        <v>434</v>
      </c>
      <c r="Q376" t="s">
        <v>434</v>
      </c>
      <c r="R376" t="s">
        <v>434</v>
      </c>
      <c r="S376" t="s">
        <v>434</v>
      </c>
      <c r="T376" t="s">
        <v>434</v>
      </c>
      <c r="U376" s="4">
        <v>29</v>
      </c>
      <c r="V376">
        <v>7.1023275322190713</v>
      </c>
      <c r="W376">
        <v>4.4090623293939624</v>
      </c>
      <c r="X376" s="5">
        <v>20170713</v>
      </c>
      <c r="Y376">
        <v>2</v>
      </c>
      <c r="Z376">
        <v>4</v>
      </c>
      <c r="AA376">
        <v>16</v>
      </c>
      <c r="AC376">
        <v>18</v>
      </c>
      <c r="AD376" s="13">
        <v>8</v>
      </c>
      <c r="AE376" s="13">
        <v>18</v>
      </c>
      <c r="AG376" s="13">
        <v>81.224000000000004</v>
      </c>
      <c r="AI376" s="13">
        <v>94.096000000000004</v>
      </c>
      <c r="AL376" s="9">
        <v>8</v>
      </c>
      <c r="AM376" s="9">
        <v>6</v>
      </c>
      <c r="AO376" s="9">
        <v>45.677</v>
      </c>
      <c r="AQ376" s="9">
        <v>154.4</v>
      </c>
      <c r="AS376" s="9" t="s">
        <v>427</v>
      </c>
    </row>
    <row r="377" spans="1:59">
      <c r="A377" t="s">
        <v>111</v>
      </c>
      <c r="B377" t="s">
        <v>299</v>
      </c>
      <c r="C377" t="s">
        <v>22</v>
      </c>
      <c r="D377">
        <v>40</v>
      </c>
      <c r="E377" t="s">
        <v>317</v>
      </c>
      <c r="F377">
        <v>1</v>
      </c>
      <c r="G377" t="s">
        <v>323</v>
      </c>
      <c r="H377">
        <v>40</v>
      </c>
      <c r="I377">
        <v>4</v>
      </c>
      <c r="J377">
        <v>7</v>
      </c>
      <c r="K377">
        <v>4</v>
      </c>
      <c r="L377">
        <v>28</v>
      </c>
      <c r="M377" s="4">
        <f t="shared" si="34"/>
        <v>4.2947685185185192</v>
      </c>
      <c r="N377" t="s">
        <v>434</v>
      </c>
      <c r="O377" t="s">
        <v>434</v>
      </c>
      <c r="P377" t="s">
        <v>434</v>
      </c>
      <c r="Q377" t="s">
        <v>434</v>
      </c>
      <c r="R377" t="s">
        <v>434</v>
      </c>
      <c r="S377" t="s">
        <v>434</v>
      </c>
      <c r="T377" t="s">
        <v>434</v>
      </c>
      <c r="U377" s="4">
        <v>29</v>
      </c>
      <c r="V377">
        <v>7.1023275322190713</v>
      </c>
      <c r="W377">
        <v>4.4090623293939624</v>
      </c>
      <c r="X377" s="5">
        <v>20170713</v>
      </c>
      <c r="Y377">
        <v>2</v>
      </c>
      <c r="Z377">
        <v>4</v>
      </c>
      <c r="AA377">
        <v>16</v>
      </c>
      <c r="AC377">
        <v>18</v>
      </c>
      <c r="AD377" s="13">
        <v>12</v>
      </c>
      <c r="AE377" s="13">
        <v>17</v>
      </c>
      <c r="AG377" s="13">
        <v>83.100999999999999</v>
      </c>
      <c r="AI377" s="13">
        <v>90.744</v>
      </c>
      <c r="AL377" s="9">
        <v>12</v>
      </c>
      <c r="AM377" s="9">
        <v>10</v>
      </c>
      <c r="AO377" s="9">
        <v>41.892000000000003</v>
      </c>
      <c r="AQ377" s="9">
        <v>146.64099999999999</v>
      </c>
    </row>
    <row r="378" spans="1:59">
      <c r="A378" t="s">
        <v>111</v>
      </c>
      <c r="B378" t="s">
        <v>299</v>
      </c>
      <c r="C378" t="s">
        <v>22</v>
      </c>
      <c r="D378">
        <v>40</v>
      </c>
      <c r="E378" t="s">
        <v>317</v>
      </c>
      <c r="F378">
        <v>1</v>
      </c>
      <c r="G378" t="s">
        <v>323</v>
      </c>
      <c r="H378">
        <v>40</v>
      </c>
      <c r="I378">
        <v>4</v>
      </c>
      <c r="J378">
        <v>7</v>
      </c>
      <c r="K378">
        <v>4</v>
      </c>
      <c r="L378">
        <v>28</v>
      </c>
      <c r="M378" s="4">
        <f t="shared" si="34"/>
        <v>4.2947685185185192</v>
      </c>
      <c r="N378" t="s">
        <v>434</v>
      </c>
      <c r="O378" t="s">
        <v>434</v>
      </c>
      <c r="P378" t="s">
        <v>434</v>
      </c>
      <c r="Q378" t="s">
        <v>434</v>
      </c>
      <c r="R378" t="s">
        <v>434</v>
      </c>
      <c r="S378" t="s">
        <v>434</v>
      </c>
      <c r="T378" t="s">
        <v>434</v>
      </c>
      <c r="U378" s="4">
        <v>29</v>
      </c>
      <c r="V378">
        <v>7.1023275322190713</v>
      </c>
      <c r="W378">
        <v>4.4090623293939624</v>
      </c>
      <c r="X378" s="5">
        <v>20170713</v>
      </c>
      <c r="Y378">
        <v>2</v>
      </c>
      <c r="Z378">
        <v>4</v>
      </c>
      <c r="AA378">
        <v>16</v>
      </c>
      <c r="AC378">
        <v>18</v>
      </c>
      <c r="AD378" s="13">
        <v>16</v>
      </c>
      <c r="AE378" s="13">
        <v>3</v>
      </c>
      <c r="AG378" s="13">
        <v>22.882999999999999</v>
      </c>
      <c r="AI378" s="13">
        <v>40.174999999999997</v>
      </c>
    </row>
    <row r="379" spans="1:59">
      <c r="A379" t="s">
        <v>113</v>
      </c>
      <c r="B379" t="s">
        <v>299</v>
      </c>
      <c r="C379" t="s">
        <v>22</v>
      </c>
      <c r="D379">
        <v>40</v>
      </c>
      <c r="E379" t="s">
        <v>317</v>
      </c>
      <c r="F379">
        <v>1</v>
      </c>
      <c r="G379" t="s">
        <v>323</v>
      </c>
      <c r="H379">
        <v>40</v>
      </c>
      <c r="I379">
        <v>4</v>
      </c>
      <c r="J379">
        <v>7</v>
      </c>
      <c r="K379">
        <v>4</v>
      </c>
      <c r="L379">
        <v>28</v>
      </c>
      <c r="M379" s="4">
        <f t="shared" si="34"/>
        <v>4.2947685185185192</v>
      </c>
      <c r="N379" t="s">
        <v>434</v>
      </c>
      <c r="O379" t="s">
        <v>434</v>
      </c>
      <c r="P379" t="s">
        <v>434</v>
      </c>
      <c r="Q379" t="s">
        <v>434</v>
      </c>
      <c r="R379" t="s">
        <v>434</v>
      </c>
      <c r="S379" t="s">
        <v>434</v>
      </c>
      <c r="T379" t="s">
        <v>434</v>
      </c>
      <c r="U379" s="4">
        <v>29</v>
      </c>
      <c r="V379">
        <v>7.1023275322190713</v>
      </c>
      <c r="W379">
        <v>4.4090623293939624</v>
      </c>
      <c r="X379" s="5">
        <v>20170713</v>
      </c>
      <c r="Y379">
        <v>2</v>
      </c>
      <c r="Z379">
        <v>1</v>
      </c>
      <c r="AA379">
        <v>12</v>
      </c>
      <c r="AC379">
        <v>16</v>
      </c>
      <c r="AD379" s="13">
        <v>1</v>
      </c>
      <c r="AE379" s="13">
        <v>7</v>
      </c>
      <c r="AF379" s="13">
        <f>SUM(AE379:AE381)</f>
        <v>13</v>
      </c>
      <c r="AG379" s="13">
        <v>19.75</v>
      </c>
      <c r="AH379" s="13">
        <f>AVERAGE(AG379:AG382)*((AA379-Z379)*Y379)</f>
        <v>399.68866666666662</v>
      </c>
      <c r="AI379" s="13">
        <v>35.511000000000003</v>
      </c>
      <c r="AJ379" s="13">
        <f>AVERAGE(AI379:AI382)*((AA379-Z379)*Y379)</f>
        <v>844.46999999999991</v>
      </c>
      <c r="AK379" s="13" t="s">
        <v>112</v>
      </c>
      <c r="AL379" s="9">
        <v>1</v>
      </c>
      <c r="AM379" s="9">
        <v>5</v>
      </c>
      <c r="AN379" s="9">
        <f>SUM(AM379:AM381)</f>
        <v>7</v>
      </c>
      <c r="AO379" s="9">
        <v>42.177</v>
      </c>
      <c r="AP379" s="9">
        <f>AVERAGE(AO379:AO381)*(AA379-Z379)*Y379</f>
        <v>632.3313333333333</v>
      </c>
      <c r="AQ379" s="9">
        <v>87.784999999999997</v>
      </c>
      <c r="AR379" s="9">
        <f>AVERAGE(AQ379:AQ381)*(AA379-Z379)*Y379</f>
        <v>2065.9613333333332</v>
      </c>
      <c r="AS379" s="9" t="s">
        <v>189</v>
      </c>
      <c r="AU379" s="45">
        <v>0</v>
      </c>
      <c r="AV379" s="45">
        <v>0</v>
      </c>
      <c r="AW379" s="45" t="s">
        <v>385</v>
      </c>
      <c r="AY379" s="38">
        <v>0</v>
      </c>
      <c r="AZ379" s="38">
        <v>0</v>
      </c>
      <c r="BA379" s="38" t="s">
        <v>385</v>
      </c>
      <c r="BC379" s="23">
        <v>0</v>
      </c>
      <c r="BD379" s="23">
        <v>0</v>
      </c>
      <c r="BE379" s="23" t="s">
        <v>385</v>
      </c>
      <c r="BG379" s="9">
        <v>0</v>
      </c>
    </row>
    <row r="380" spans="1:59">
      <c r="A380" t="s">
        <v>113</v>
      </c>
      <c r="B380" t="s">
        <v>299</v>
      </c>
      <c r="C380" t="s">
        <v>22</v>
      </c>
      <c r="D380">
        <v>40</v>
      </c>
      <c r="E380" t="s">
        <v>317</v>
      </c>
      <c r="F380">
        <v>1</v>
      </c>
      <c r="G380" t="s">
        <v>323</v>
      </c>
      <c r="H380">
        <v>40</v>
      </c>
      <c r="I380">
        <v>4</v>
      </c>
      <c r="J380">
        <v>7</v>
      </c>
      <c r="K380">
        <v>4</v>
      </c>
      <c r="L380">
        <v>28</v>
      </c>
      <c r="M380" s="4">
        <f t="shared" si="34"/>
        <v>4.2947685185185192</v>
      </c>
      <c r="N380" t="s">
        <v>434</v>
      </c>
      <c r="O380" t="s">
        <v>434</v>
      </c>
      <c r="P380" t="s">
        <v>434</v>
      </c>
      <c r="Q380" t="s">
        <v>434</v>
      </c>
      <c r="R380" t="s">
        <v>434</v>
      </c>
      <c r="S380" t="s">
        <v>434</v>
      </c>
      <c r="T380" t="s">
        <v>434</v>
      </c>
      <c r="U380" s="4">
        <v>29</v>
      </c>
      <c r="V380">
        <v>7.1023275322190713</v>
      </c>
      <c r="W380">
        <v>4.4090623293939624</v>
      </c>
      <c r="X380" s="5">
        <v>20170713</v>
      </c>
      <c r="Y380">
        <v>2</v>
      </c>
      <c r="Z380">
        <v>1</v>
      </c>
      <c r="AA380">
        <v>12</v>
      </c>
      <c r="AC380">
        <v>16</v>
      </c>
      <c r="AD380" s="13">
        <v>5</v>
      </c>
      <c r="AE380" s="13">
        <v>3</v>
      </c>
      <c r="AG380" s="13">
        <v>17.79</v>
      </c>
      <c r="AI380" s="13">
        <v>36.911000000000001</v>
      </c>
      <c r="AL380" s="9">
        <v>5</v>
      </c>
      <c r="AM380" s="9">
        <v>0</v>
      </c>
      <c r="AO380" s="9">
        <v>0</v>
      </c>
      <c r="AQ380" s="9">
        <v>113.312</v>
      </c>
      <c r="AS380" s="9" t="s">
        <v>428</v>
      </c>
    </row>
    <row r="381" spans="1:59">
      <c r="A381" t="s">
        <v>113</v>
      </c>
      <c r="B381" t="s">
        <v>299</v>
      </c>
      <c r="C381" t="s">
        <v>22</v>
      </c>
      <c r="D381">
        <v>40</v>
      </c>
      <c r="E381" t="s">
        <v>317</v>
      </c>
      <c r="F381">
        <v>1</v>
      </c>
      <c r="G381" t="s">
        <v>323</v>
      </c>
      <c r="H381">
        <v>40</v>
      </c>
      <c r="I381">
        <v>4</v>
      </c>
      <c r="J381">
        <v>7</v>
      </c>
      <c r="K381">
        <v>4</v>
      </c>
      <c r="L381">
        <v>28</v>
      </c>
      <c r="M381" s="4">
        <f t="shared" si="34"/>
        <v>4.2947685185185192</v>
      </c>
      <c r="N381" t="s">
        <v>434</v>
      </c>
      <c r="O381" t="s">
        <v>434</v>
      </c>
      <c r="P381" t="s">
        <v>434</v>
      </c>
      <c r="Q381" t="s">
        <v>434</v>
      </c>
      <c r="R381" t="s">
        <v>434</v>
      </c>
      <c r="S381" t="s">
        <v>434</v>
      </c>
      <c r="T381" t="s">
        <v>434</v>
      </c>
      <c r="U381" s="4">
        <v>29</v>
      </c>
      <c r="V381">
        <v>7.1023275322190713</v>
      </c>
      <c r="W381">
        <v>4.4090623293939624</v>
      </c>
      <c r="X381" s="5">
        <v>20170713</v>
      </c>
      <c r="Y381">
        <v>2</v>
      </c>
      <c r="Z381">
        <v>1</v>
      </c>
      <c r="AA381">
        <v>12</v>
      </c>
      <c r="AC381">
        <v>16</v>
      </c>
      <c r="AD381" s="13">
        <v>9</v>
      </c>
      <c r="AE381" s="13">
        <v>3</v>
      </c>
      <c r="AG381" s="13">
        <v>16.963000000000001</v>
      </c>
      <c r="AI381" s="13">
        <v>42.732999999999997</v>
      </c>
      <c r="AL381" s="9">
        <v>9</v>
      </c>
      <c r="AM381" s="9">
        <v>2</v>
      </c>
      <c r="AO381" s="9">
        <v>44.05</v>
      </c>
      <c r="AQ381" s="9">
        <v>80.625</v>
      </c>
    </row>
    <row r="382" spans="1:59">
      <c r="A382" t="s">
        <v>113</v>
      </c>
      <c r="B382" t="s">
        <v>299</v>
      </c>
      <c r="C382" t="s">
        <v>22</v>
      </c>
      <c r="D382">
        <v>40</v>
      </c>
      <c r="E382" t="s">
        <v>317</v>
      </c>
      <c r="F382">
        <v>1</v>
      </c>
      <c r="G382" t="s">
        <v>323</v>
      </c>
      <c r="H382">
        <v>40</v>
      </c>
      <c r="I382">
        <v>4</v>
      </c>
      <c r="J382">
        <v>7</v>
      </c>
      <c r="K382">
        <v>4</v>
      </c>
      <c r="L382">
        <v>28</v>
      </c>
      <c r="M382" s="4">
        <f t="shared" si="34"/>
        <v>4.2947685185185192</v>
      </c>
      <c r="N382" t="s">
        <v>434</v>
      </c>
      <c r="O382" t="s">
        <v>434</v>
      </c>
      <c r="P382" t="s">
        <v>434</v>
      </c>
      <c r="Q382" t="s">
        <v>434</v>
      </c>
      <c r="R382" t="s">
        <v>434</v>
      </c>
      <c r="S382" t="s">
        <v>434</v>
      </c>
      <c r="T382" t="s">
        <v>434</v>
      </c>
      <c r="U382" s="4">
        <v>29</v>
      </c>
      <c r="V382">
        <v>7.1023275322190713</v>
      </c>
      <c r="W382">
        <v>4.4090623293939624</v>
      </c>
      <c r="X382" s="5">
        <v>20170713</v>
      </c>
      <c r="Y382">
        <v>2</v>
      </c>
      <c r="Z382">
        <v>1</v>
      </c>
      <c r="AA382">
        <v>12</v>
      </c>
      <c r="AC382">
        <v>16</v>
      </c>
    </row>
    <row r="383" spans="1:59">
      <c r="A383" t="s">
        <v>114</v>
      </c>
      <c r="B383" t="s">
        <v>299</v>
      </c>
      <c r="C383" t="s">
        <v>16</v>
      </c>
      <c r="D383">
        <v>60</v>
      </c>
      <c r="E383" t="s">
        <v>317</v>
      </c>
      <c r="F383">
        <v>1</v>
      </c>
      <c r="G383" t="s">
        <v>323</v>
      </c>
      <c r="H383">
        <v>40</v>
      </c>
      <c r="I383">
        <v>4</v>
      </c>
      <c r="J383">
        <v>7</v>
      </c>
      <c r="K383">
        <v>4</v>
      </c>
      <c r="L383">
        <v>28</v>
      </c>
      <c r="M383" s="4">
        <f t="shared" si="34"/>
        <v>4.2947685185185192</v>
      </c>
      <c r="N383" t="s">
        <v>434</v>
      </c>
      <c r="O383" t="s">
        <v>434</v>
      </c>
      <c r="P383" t="s">
        <v>434</v>
      </c>
      <c r="Q383" t="s">
        <v>434</v>
      </c>
      <c r="R383" t="s">
        <v>434</v>
      </c>
      <c r="S383" t="s">
        <v>434</v>
      </c>
      <c r="T383" t="s">
        <v>434</v>
      </c>
      <c r="U383" s="4">
        <v>29</v>
      </c>
      <c r="V383">
        <v>7.1023275322190713</v>
      </c>
      <c r="W383">
        <v>4.4090623293939624</v>
      </c>
      <c r="X383" s="5">
        <v>20170713</v>
      </c>
      <c r="Y383">
        <v>2</v>
      </c>
      <c r="Z383">
        <v>13</v>
      </c>
      <c r="AA383">
        <v>64</v>
      </c>
      <c r="AC383">
        <v>73</v>
      </c>
      <c r="AD383" s="13">
        <v>13</v>
      </c>
      <c r="AE383" s="13">
        <v>1</v>
      </c>
      <c r="AF383" s="13">
        <f>SUM(AE383:AE395)</f>
        <v>53</v>
      </c>
      <c r="AG383" s="13">
        <v>4.9859999999999998</v>
      </c>
      <c r="AH383" s="13">
        <f>AVERAGE(AG383:AG396)*((AA383-Z383)*Y383)</f>
        <v>5522.2407692307697</v>
      </c>
      <c r="AI383" s="13">
        <v>75.548000000000002</v>
      </c>
      <c r="AJ383" s="13">
        <f>AVERAGE(AI383:AI396)*((AA383-Z383)*Y383)</f>
        <v>8151.7536923076923</v>
      </c>
      <c r="AK383" s="13" t="s">
        <v>115</v>
      </c>
      <c r="AL383" s="18">
        <v>13</v>
      </c>
      <c r="AM383" s="18">
        <v>1</v>
      </c>
      <c r="AN383" s="18">
        <f>SUM(AM383:AM395)</f>
        <v>34</v>
      </c>
      <c r="AO383" s="18">
        <v>3.5739999999999998</v>
      </c>
      <c r="AP383" s="9">
        <f>AVERAGE(AO383:AO395)*(AA383-Z383)*Y383</f>
        <v>2169.3359999999998</v>
      </c>
      <c r="AQ383" s="18">
        <v>77.962000000000003</v>
      </c>
      <c r="AR383" s="9">
        <f>AVERAGE(AQ383:AQ395)*(AA383-Z383)*Y383</f>
        <v>9728.0852307692312</v>
      </c>
      <c r="AS383" s="18" t="s">
        <v>429</v>
      </c>
      <c r="AT383" s="45">
        <v>38</v>
      </c>
      <c r="AU383" s="45">
        <v>3</v>
      </c>
      <c r="AV383" s="45">
        <v>84</v>
      </c>
      <c r="AX383" s="38">
        <v>11</v>
      </c>
      <c r="AY383" s="38">
        <v>1</v>
      </c>
      <c r="AZ383" s="38">
        <f>SUM(AY383:AY407)</f>
        <v>42</v>
      </c>
      <c r="BB383" s="23">
        <v>40</v>
      </c>
      <c r="BC383" s="23">
        <v>3</v>
      </c>
      <c r="BD383" s="23">
        <f>SUM(BC383:BC399)</f>
        <v>158</v>
      </c>
      <c r="BF383" s="9">
        <v>40</v>
      </c>
      <c r="BG383" s="9">
        <v>3</v>
      </c>
    </row>
    <row r="384" spans="1:59">
      <c r="A384" t="s">
        <v>114</v>
      </c>
      <c r="B384" t="s">
        <v>299</v>
      </c>
      <c r="C384" t="s">
        <v>16</v>
      </c>
      <c r="D384">
        <v>60</v>
      </c>
      <c r="E384" t="s">
        <v>317</v>
      </c>
      <c r="F384">
        <v>1</v>
      </c>
      <c r="G384" t="s">
        <v>323</v>
      </c>
      <c r="H384">
        <v>40</v>
      </c>
      <c r="I384">
        <v>4</v>
      </c>
      <c r="J384">
        <v>7</v>
      </c>
      <c r="K384">
        <v>4</v>
      </c>
      <c r="L384">
        <v>28</v>
      </c>
      <c r="M384" s="4">
        <f t="shared" ref="M384:M396" si="35">I384+J384/24+K384/(24*60)+L384/(24*60*60)</f>
        <v>4.2947685185185192</v>
      </c>
      <c r="N384" t="s">
        <v>434</v>
      </c>
      <c r="O384" t="s">
        <v>434</v>
      </c>
      <c r="P384" t="s">
        <v>434</v>
      </c>
      <c r="Q384" t="s">
        <v>434</v>
      </c>
      <c r="R384" t="s">
        <v>434</v>
      </c>
      <c r="S384" t="s">
        <v>434</v>
      </c>
      <c r="T384" t="s">
        <v>434</v>
      </c>
      <c r="U384" s="4">
        <v>29</v>
      </c>
      <c r="V384">
        <v>7.1023275322190713</v>
      </c>
      <c r="W384">
        <v>4.4090623293939624</v>
      </c>
      <c r="X384" s="5">
        <v>20170713</v>
      </c>
      <c r="Y384">
        <v>2</v>
      </c>
      <c r="Z384">
        <v>13</v>
      </c>
      <c r="AA384">
        <v>64</v>
      </c>
      <c r="AC384">
        <v>73</v>
      </c>
      <c r="AD384" s="13">
        <v>17</v>
      </c>
      <c r="AE384" s="13">
        <v>4</v>
      </c>
      <c r="AG384" s="13">
        <v>39.421999999999997</v>
      </c>
      <c r="AI384" s="13">
        <v>74.010000000000005</v>
      </c>
      <c r="AL384" s="18">
        <v>17</v>
      </c>
      <c r="AM384" s="18">
        <v>3</v>
      </c>
      <c r="AN384" s="18"/>
      <c r="AO384" s="18">
        <v>18.408999999999999</v>
      </c>
      <c r="AP384" s="18"/>
      <c r="AQ384" s="18">
        <v>79.991</v>
      </c>
      <c r="AR384" s="18"/>
      <c r="AS384" s="18"/>
      <c r="AT384" s="45">
        <v>40</v>
      </c>
      <c r="AU384" s="45">
        <v>3</v>
      </c>
      <c r="AX384" s="38">
        <v>13</v>
      </c>
      <c r="AY384" s="38">
        <v>1</v>
      </c>
      <c r="BB384" s="23">
        <v>42</v>
      </c>
      <c r="BC384" s="23">
        <v>1</v>
      </c>
      <c r="BF384" s="9">
        <v>42</v>
      </c>
      <c r="BG384" s="9">
        <v>1</v>
      </c>
    </row>
    <row r="385" spans="1:59">
      <c r="A385" t="s">
        <v>114</v>
      </c>
      <c r="B385" t="s">
        <v>299</v>
      </c>
      <c r="C385" t="s">
        <v>16</v>
      </c>
      <c r="D385">
        <v>60</v>
      </c>
      <c r="E385" t="s">
        <v>317</v>
      </c>
      <c r="F385">
        <v>1</v>
      </c>
      <c r="G385" t="s">
        <v>323</v>
      </c>
      <c r="H385">
        <v>40</v>
      </c>
      <c r="I385">
        <v>4</v>
      </c>
      <c r="J385">
        <v>7</v>
      </c>
      <c r="K385">
        <v>4</v>
      </c>
      <c r="L385">
        <v>28</v>
      </c>
      <c r="M385" s="4">
        <f t="shared" si="35"/>
        <v>4.2947685185185192</v>
      </c>
      <c r="N385" t="s">
        <v>434</v>
      </c>
      <c r="O385" t="s">
        <v>434</v>
      </c>
      <c r="P385" t="s">
        <v>434</v>
      </c>
      <c r="Q385" t="s">
        <v>434</v>
      </c>
      <c r="R385" t="s">
        <v>434</v>
      </c>
      <c r="S385" t="s">
        <v>434</v>
      </c>
      <c r="T385" t="s">
        <v>434</v>
      </c>
      <c r="U385" s="4">
        <v>29</v>
      </c>
      <c r="V385">
        <v>7.1023275322190713</v>
      </c>
      <c r="W385">
        <v>4.4090623293939624</v>
      </c>
      <c r="X385" s="5">
        <v>20170713</v>
      </c>
      <c r="Y385">
        <v>2</v>
      </c>
      <c r="Z385">
        <v>13</v>
      </c>
      <c r="AA385">
        <v>64</v>
      </c>
      <c r="AC385">
        <v>73</v>
      </c>
      <c r="AD385" s="13">
        <v>21</v>
      </c>
      <c r="AE385" s="13">
        <v>4</v>
      </c>
      <c r="AG385" s="13">
        <v>67.534000000000006</v>
      </c>
      <c r="AI385" s="13">
        <v>82.697000000000003</v>
      </c>
      <c r="AL385" s="18">
        <v>21</v>
      </c>
      <c r="AM385" s="18">
        <v>1</v>
      </c>
      <c r="AN385" s="18"/>
      <c r="AO385" s="18">
        <v>3.59</v>
      </c>
      <c r="AP385" s="18"/>
      <c r="AQ385" s="18">
        <v>86.331000000000003</v>
      </c>
      <c r="AR385" s="18"/>
      <c r="AS385" s="18"/>
      <c r="AT385" s="45">
        <v>42</v>
      </c>
      <c r="AU385" s="45">
        <v>1</v>
      </c>
      <c r="AX385" s="38">
        <v>15</v>
      </c>
      <c r="AY385" s="38">
        <v>1</v>
      </c>
      <c r="BB385" s="23">
        <v>44</v>
      </c>
      <c r="BC385" s="23">
        <v>2</v>
      </c>
      <c r="BF385" s="9">
        <v>44</v>
      </c>
      <c r="BG385" s="9">
        <v>2</v>
      </c>
    </row>
    <row r="386" spans="1:59">
      <c r="A386" t="s">
        <v>114</v>
      </c>
      <c r="B386" t="s">
        <v>299</v>
      </c>
      <c r="C386" t="s">
        <v>16</v>
      </c>
      <c r="D386">
        <v>60</v>
      </c>
      <c r="E386" t="s">
        <v>317</v>
      </c>
      <c r="F386">
        <v>1</v>
      </c>
      <c r="G386" t="s">
        <v>323</v>
      </c>
      <c r="H386">
        <v>40</v>
      </c>
      <c r="I386">
        <v>4</v>
      </c>
      <c r="J386">
        <v>7</v>
      </c>
      <c r="K386">
        <v>4</v>
      </c>
      <c r="L386">
        <v>28</v>
      </c>
      <c r="M386" s="4">
        <f t="shared" si="35"/>
        <v>4.2947685185185192</v>
      </c>
      <c r="N386" t="s">
        <v>434</v>
      </c>
      <c r="O386" t="s">
        <v>434</v>
      </c>
      <c r="P386" t="s">
        <v>434</v>
      </c>
      <c r="Q386" t="s">
        <v>434</v>
      </c>
      <c r="R386" t="s">
        <v>434</v>
      </c>
      <c r="S386" t="s">
        <v>434</v>
      </c>
      <c r="T386" t="s">
        <v>434</v>
      </c>
      <c r="U386" s="4">
        <v>29</v>
      </c>
      <c r="V386">
        <v>7.1023275322190713</v>
      </c>
      <c r="W386">
        <v>4.4090623293939624</v>
      </c>
      <c r="X386" s="5">
        <v>20170713</v>
      </c>
      <c r="Y386">
        <v>2</v>
      </c>
      <c r="Z386">
        <v>13</v>
      </c>
      <c r="AA386">
        <v>64</v>
      </c>
      <c r="AC386">
        <v>73</v>
      </c>
      <c r="AD386" s="13">
        <v>25</v>
      </c>
      <c r="AE386" s="13">
        <v>3</v>
      </c>
      <c r="AG386" s="13">
        <v>38.427</v>
      </c>
      <c r="AI386" s="13">
        <v>67.748000000000005</v>
      </c>
      <c r="AL386" s="18">
        <v>25</v>
      </c>
      <c r="AM386" s="18">
        <v>2</v>
      </c>
      <c r="AN386" s="18"/>
      <c r="AO386" s="18">
        <v>15.095000000000001</v>
      </c>
      <c r="AP386" s="18"/>
      <c r="AQ386" s="18">
        <v>101.852</v>
      </c>
      <c r="AR386" s="18"/>
      <c r="AS386" s="18"/>
      <c r="AT386" s="45">
        <v>44</v>
      </c>
      <c r="AU386" s="45">
        <v>3</v>
      </c>
      <c r="AX386" s="38">
        <v>17</v>
      </c>
      <c r="AY386" s="38">
        <v>2</v>
      </c>
      <c r="BB386" s="23">
        <v>46</v>
      </c>
      <c r="BC386" s="23">
        <v>3</v>
      </c>
      <c r="BF386" s="9">
        <v>46</v>
      </c>
      <c r="BG386" s="9">
        <v>3</v>
      </c>
    </row>
    <row r="387" spans="1:59">
      <c r="A387" t="s">
        <v>114</v>
      </c>
      <c r="B387" t="s">
        <v>299</v>
      </c>
      <c r="C387" t="s">
        <v>16</v>
      </c>
      <c r="D387">
        <v>60</v>
      </c>
      <c r="E387" t="s">
        <v>317</v>
      </c>
      <c r="F387">
        <v>1</v>
      </c>
      <c r="G387" t="s">
        <v>323</v>
      </c>
      <c r="H387">
        <v>40</v>
      </c>
      <c r="I387">
        <v>4</v>
      </c>
      <c r="J387">
        <v>7</v>
      </c>
      <c r="K387">
        <v>4</v>
      </c>
      <c r="L387">
        <v>28</v>
      </c>
      <c r="M387" s="4">
        <f t="shared" si="35"/>
        <v>4.2947685185185192</v>
      </c>
      <c r="N387" t="s">
        <v>434</v>
      </c>
      <c r="O387" t="s">
        <v>434</v>
      </c>
      <c r="P387" t="s">
        <v>434</v>
      </c>
      <c r="Q387" t="s">
        <v>434</v>
      </c>
      <c r="R387" t="s">
        <v>434</v>
      </c>
      <c r="S387" t="s">
        <v>434</v>
      </c>
      <c r="T387" t="s">
        <v>434</v>
      </c>
      <c r="U387" s="4">
        <v>29</v>
      </c>
      <c r="V387">
        <v>7.1023275322190713</v>
      </c>
      <c r="W387">
        <v>4.4090623293939624</v>
      </c>
      <c r="X387" s="5">
        <v>20170713</v>
      </c>
      <c r="Y387">
        <v>2</v>
      </c>
      <c r="Z387">
        <v>13</v>
      </c>
      <c r="AA387">
        <v>64</v>
      </c>
      <c r="AC387">
        <v>73</v>
      </c>
      <c r="AD387" s="13">
        <v>29</v>
      </c>
      <c r="AE387" s="13">
        <v>3</v>
      </c>
      <c r="AG387" s="13">
        <v>50.613999999999997</v>
      </c>
      <c r="AI387" s="13">
        <v>84.956000000000003</v>
      </c>
      <c r="AL387" s="18">
        <v>29</v>
      </c>
      <c r="AM387" s="18">
        <v>3</v>
      </c>
      <c r="AN387" s="18"/>
      <c r="AO387" s="18">
        <v>45.253999999999998</v>
      </c>
      <c r="AP387" s="18"/>
      <c r="AQ387" s="18">
        <v>91.960999999999999</v>
      </c>
      <c r="AR387" s="18"/>
      <c r="AS387" s="18"/>
      <c r="AT387" s="45">
        <v>46</v>
      </c>
      <c r="AU387" s="45">
        <v>4</v>
      </c>
      <c r="AX387" s="38">
        <v>19</v>
      </c>
      <c r="AY387" s="38">
        <v>1</v>
      </c>
      <c r="BB387" s="23">
        <v>48</v>
      </c>
      <c r="BC387" s="23">
        <v>2</v>
      </c>
      <c r="BF387" s="9">
        <v>48</v>
      </c>
      <c r="BG387" s="9">
        <v>2</v>
      </c>
    </row>
    <row r="388" spans="1:59">
      <c r="A388" t="s">
        <v>114</v>
      </c>
      <c r="B388" t="s">
        <v>299</v>
      </c>
      <c r="C388" t="s">
        <v>16</v>
      </c>
      <c r="D388">
        <v>60</v>
      </c>
      <c r="E388" t="s">
        <v>317</v>
      </c>
      <c r="F388">
        <v>1</v>
      </c>
      <c r="G388" t="s">
        <v>323</v>
      </c>
      <c r="H388">
        <v>40</v>
      </c>
      <c r="I388">
        <v>4</v>
      </c>
      <c r="J388">
        <v>7</v>
      </c>
      <c r="K388">
        <v>4</v>
      </c>
      <c r="L388">
        <v>28</v>
      </c>
      <c r="M388" s="4">
        <f t="shared" si="35"/>
        <v>4.2947685185185192</v>
      </c>
      <c r="N388" t="s">
        <v>434</v>
      </c>
      <c r="O388" t="s">
        <v>434</v>
      </c>
      <c r="P388" t="s">
        <v>434</v>
      </c>
      <c r="Q388" t="s">
        <v>434</v>
      </c>
      <c r="R388" t="s">
        <v>434</v>
      </c>
      <c r="S388" t="s">
        <v>434</v>
      </c>
      <c r="T388" t="s">
        <v>434</v>
      </c>
      <c r="U388" s="4">
        <v>29</v>
      </c>
      <c r="V388">
        <v>7.1023275322190713</v>
      </c>
      <c r="W388">
        <v>4.4090623293939624</v>
      </c>
      <c r="X388" s="5">
        <v>20170713</v>
      </c>
      <c r="Y388">
        <v>2</v>
      </c>
      <c r="Z388">
        <v>13</v>
      </c>
      <c r="AA388">
        <v>64</v>
      </c>
      <c r="AC388">
        <v>73</v>
      </c>
      <c r="AD388" s="13">
        <v>33</v>
      </c>
      <c r="AE388" s="13">
        <v>6</v>
      </c>
      <c r="AG388" s="13">
        <v>64.632999999999996</v>
      </c>
      <c r="AI388" s="13">
        <v>83.352999999999994</v>
      </c>
      <c r="AL388" s="18">
        <v>33</v>
      </c>
      <c r="AM388" s="18">
        <v>3</v>
      </c>
      <c r="AN388" s="18"/>
      <c r="AO388" s="18">
        <v>16.687999999999999</v>
      </c>
      <c r="AP388" s="18"/>
      <c r="AQ388" s="18">
        <v>107.34099999999999</v>
      </c>
      <c r="AR388" s="18"/>
      <c r="AS388" s="18"/>
      <c r="AT388" s="45">
        <v>48</v>
      </c>
      <c r="AU388" s="45">
        <v>1</v>
      </c>
      <c r="AX388" s="38">
        <v>21</v>
      </c>
      <c r="AY388" s="38">
        <v>0</v>
      </c>
      <c r="BB388" s="23">
        <v>50</v>
      </c>
      <c r="BC388" s="23">
        <v>3</v>
      </c>
      <c r="BF388" s="9">
        <v>50</v>
      </c>
      <c r="BG388" s="9">
        <v>3</v>
      </c>
    </row>
    <row r="389" spans="1:59">
      <c r="A389" t="s">
        <v>114</v>
      </c>
      <c r="B389" t="s">
        <v>299</v>
      </c>
      <c r="C389" t="s">
        <v>16</v>
      </c>
      <c r="D389">
        <v>60</v>
      </c>
      <c r="E389" t="s">
        <v>317</v>
      </c>
      <c r="F389">
        <v>1</v>
      </c>
      <c r="G389" t="s">
        <v>323</v>
      </c>
      <c r="H389">
        <v>40</v>
      </c>
      <c r="I389">
        <v>4</v>
      </c>
      <c r="J389">
        <v>7</v>
      </c>
      <c r="K389">
        <v>4</v>
      </c>
      <c r="L389">
        <v>28</v>
      </c>
      <c r="M389" s="4">
        <f t="shared" si="35"/>
        <v>4.2947685185185192</v>
      </c>
      <c r="N389" t="s">
        <v>434</v>
      </c>
      <c r="O389" t="s">
        <v>434</v>
      </c>
      <c r="P389" t="s">
        <v>434</v>
      </c>
      <c r="Q389" t="s">
        <v>434</v>
      </c>
      <c r="R389" t="s">
        <v>434</v>
      </c>
      <c r="S389" t="s">
        <v>434</v>
      </c>
      <c r="T389" t="s">
        <v>434</v>
      </c>
      <c r="U389" s="4">
        <v>29</v>
      </c>
      <c r="V389">
        <v>7.1023275322190713</v>
      </c>
      <c r="W389">
        <v>4.4090623293939624</v>
      </c>
      <c r="X389" s="5">
        <v>20170713</v>
      </c>
      <c r="Y389">
        <v>2</v>
      </c>
      <c r="Z389">
        <v>13</v>
      </c>
      <c r="AA389">
        <v>64</v>
      </c>
      <c r="AC389">
        <v>73</v>
      </c>
      <c r="AD389" s="13">
        <v>37</v>
      </c>
      <c r="AE389" s="13">
        <v>4</v>
      </c>
      <c r="AG389" s="13">
        <v>52.965000000000003</v>
      </c>
      <c r="AI389" s="13">
        <v>81.602000000000004</v>
      </c>
      <c r="AL389" s="18">
        <v>37</v>
      </c>
      <c r="AM389" s="18">
        <v>3</v>
      </c>
      <c r="AN389" s="18"/>
      <c r="AO389" s="18">
        <v>21.61</v>
      </c>
      <c r="AP389" s="18"/>
      <c r="AQ389" s="18">
        <v>93.167000000000002</v>
      </c>
      <c r="AR389" s="18"/>
      <c r="AS389" s="18"/>
      <c r="AT389" s="45">
        <v>50</v>
      </c>
      <c r="AU389" s="45">
        <v>2</v>
      </c>
      <c r="AX389" s="38">
        <v>23</v>
      </c>
      <c r="AY389" s="38">
        <v>1</v>
      </c>
      <c r="BB389" s="23">
        <v>52</v>
      </c>
      <c r="BC389" s="23">
        <v>7</v>
      </c>
      <c r="BF389" s="9">
        <v>52</v>
      </c>
      <c r="BG389" s="9">
        <v>7</v>
      </c>
    </row>
    <row r="390" spans="1:59">
      <c r="A390" t="s">
        <v>114</v>
      </c>
      <c r="B390" t="s">
        <v>299</v>
      </c>
      <c r="C390" t="s">
        <v>16</v>
      </c>
      <c r="D390">
        <v>60</v>
      </c>
      <c r="E390" t="s">
        <v>317</v>
      </c>
      <c r="F390">
        <v>1</v>
      </c>
      <c r="G390" t="s">
        <v>323</v>
      </c>
      <c r="H390">
        <v>40</v>
      </c>
      <c r="I390">
        <v>4</v>
      </c>
      <c r="J390">
        <v>7</v>
      </c>
      <c r="K390">
        <v>4</v>
      </c>
      <c r="L390">
        <v>28</v>
      </c>
      <c r="M390" s="4">
        <f t="shared" si="35"/>
        <v>4.2947685185185192</v>
      </c>
      <c r="N390" t="s">
        <v>434</v>
      </c>
      <c r="O390" t="s">
        <v>434</v>
      </c>
      <c r="P390" t="s">
        <v>434</v>
      </c>
      <c r="Q390" t="s">
        <v>434</v>
      </c>
      <c r="R390" t="s">
        <v>434</v>
      </c>
      <c r="S390" t="s">
        <v>434</v>
      </c>
      <c r="T390" t="s">
        <v>434</v>
      </c>
      <c r="U390" s="4">
        <v>29</v>
      </c>
      <c r="V390">
        <v>7.1023275322190713</v>
      </c>
      <c r="W390">
        <v>4.4090623293939624</v>
      </c>
      <c r="X390" s="5">
        <v>20170713</v>
      </c>
      <c r="Y390">
        <v>2</v>
      </c>
      <c r="Z390">
        <v>13</v>
      </c>
      <c r="AA390">
        <v>64</v>
      </c>
      <c r="AC390">
        <v>73</v>
      </c>
      <c r="AD390" s="13">
        <v>41</v>
      </c>
      <c r="AE390" s="13">
        <v>4</v>
      </c>
      <c r="AG390" s="13">
        <v>76.156000000000006</v>
      </c>
      <c r="AI390" s="13">
        <v>84.921999999999997</v>
      </c>
      <c r="AL390" s="18">
        <v>41</v>
      </c>
      <c r="AM390" s="18">
        <v>4</v>
      </c>
      <c r="AN390" s="18"/>
      <c r="AO390" s="18">
        <v>46.076999999999998</v>
      </c>
      <c r="AP390" s="18"/>
      <c r="AQ390" s="18">
        <v>91.822000000000003</v>
      </c>
      <c r="AR390" s="18"/>
      <c r="AS390" s="18"/>
      <c r="AT390" s="45">
        <v>52</v>
      </c>
      <c r="AU390" s="45">
        <v>3</v>
      </c>
      <c r="AX390" s="38">
        <v>25</v>
      </c>
      <c r="AY390" s="38">
        <v>2</v>
      </c>
      <c r="BB390" s="23">
        <v>54</v>
      </c>
      <c r="BC390" s="23">
        <v>9</v>
      </c>
      <c r="BF390" s="9">
        <v>54</v>
      </c>
      <c r="BG390" s="9">
        <v>9</v>
      </c>
    </row>
    <row r="391" spans="1:59">
      <c r="A391" t="s">
        <v>114</v>
      </c>
      <c r="B391" t="s">
        <v>299</v>
      </c>
      <c r="C391" t="s">
        <v>16</v>
      </c>
      <c r="D391">
        <v>60</v>
      </c>
      <c r="E391" t="s">
        <v>317</v>
      </c>
      <c r="F391">
        <v>1</v>
      </c>
      <c r="G391" t="s">
        <v>323</v>
      </c>
      <c r="H391">
        <v>40</v>
      </c>
      <c r="I391">
        <v>4</v>
      </c>
      <c r="J391">
        <v>7</v>
      </c>
      <c r="K391">
        <v>4</v>
      </c>
      <c r="L391">
        <v>28</v>
      </c>
      <c r="M391" s="4">
        <f t="shared" si="35"/>
        <v>4.2947685185185192</v>
      </c>
      <c r="N391" t="s">
        <v>434</v>
      </c>
      <c r="O391" t="s">
        <v>434</v>
      </c>
      <c r="P391" t="s">
        <v>434</v>
      </c>
      <c r="Q391" t="s">
        <v>434</v>
      </c>
      <c r="R391" t="s">
        <v>434</v>
      </c>
      <c r="S391" t="s">
        <v>434</v>
      </c>
      <c r="T391" t="s">
        <v>434</v>
      </c>
      <c r="U391" s="4">
        <v>29</v>
      </c>
      <c r="V391">
        <v>7.1023275322190713</v>
      </c>
      <c r="W391">
        <v>4.4090623293939624</v>
      </c>
      <c r="X391" s="5">
        <v>20170713</v>
      </c>
      <c r="Y391">
        <v>2</v>
      </c>
      <c r="Z391">
        <v>13</v>
      </c>
      <c r="AA391">
        <v>64</v>
      </c>
      <c r="AC391">
        <v>73</v>
      </c>
      <c r="AD391" s="13">
        <v>45</v>
      </c>
      <c r="AE391" s="13">
        <v>3</v>
      </c>
      <c r="AG391" s="13">
        <v>36.332999999999998</v>
      </c>
      <c r="AI391" s="13">
        <v>58.981000000000002</v>
      </c>
      <c r="AL391" s="18">
        <v>45</v>
      </c>
      <c r="AM391" s="18">
        <v>0</v>
      </c>
      <c r="AN391" s="18"/>
      <c r="AO391" s="18">
        <v>0</v>
      </c>
      <c r="AP391" s="18"/>
      <c r="AQ391" s="18">
        <v>78.911000000000001</v>
      </c>
      <c r="AR391" s="18"/>
      <c r="AS391" s="18"/>
      <c r="AT391" s="45">
        <v>54</v>
      </c>
      <c r="AU391" s="45">
        <v>4</v>
      </c>
      <c r="AX391" s="38">
        <v>27</v>
      </c>
      <c r="AY391" s="38">
        <v>1</v>
      </c>
      <c r="BB391" s="23">
        <v>56</v>
      </c>
      <c r="BC391" s="23">
        <v>10</v>
      </c>
      <c r="BF391" s="9">
        <v>56</v>
      </c>
      <c r="BG391" s="9">
        <v>10</v>
      </c>
    </row>
    <row r="392" spans="1:59">
      <c r="A392" t="s">
        <v>114</v>
      </c>
      <c r="B392" t="s">
        <v>299</v>
      </c>
      <c r="C392" t="s">
        <v>16</v>
      </c>
      <c r="D392">
        <v>60</v>
      </c>
      <c r="E392" t="s">
        <v>317</v>
      </c>
      <c r="F392">
        <v>1</v>
      </c>
      <c r="G392" t="s">
        <v>323</v>
      </c>
      <c r="H392">
        <v>40</v>
      </c>
      <c r="I392">
        <v>4</v>
      </c>
      <c r="J392">
        <v>7</v>
      </c>
      <c r="K392">
        <v>4</v>
      </c>
      <c r="L392">
        <v>28</v>
      </c>
      <c r="M392" s="4">
        <f t="shared" si="35"/>
        <v>4.2947685185185192</v>
      </c>
      <c r="N392" t="s">
        <v>434</v>
      </c>
      <c r="O392" t="s">
        <v>434</v>
      </c>
      <c r="P392" t="s">
        <v>434</v>
      </c>
      <c r="Q392" t="s">
        <v>434</v>
      </c>
      <c r="R392" t="s">
        <v>434</v>
      </c>
      <c r="S392" t="s">
        <v>434</v>
      </c>
      <c r="T392" t="s">
        <v>434</v>
      </c>
      <c r="U392" s="4">
        <v>29</v>
      </c>
      <c r="V392">
        <v>7.1023275322190713</v>
      </c>
      <c r="W392">
        <v>4.4090623293939624</v>
      </c>
      <c r="X392" s="5">
        <v>20170713</v>
      </c>
      <c r="Y392">
        <v>2</v>
      </c>
      <c r="Z392">
        <v>13</v>
      </c>
      <c r="AA392">
        <v>64</v>
      </c>
      <c r="AC392">
        <v>73</v>
      </c>
      <c r="AD392" s="13">
        <v>49</v>
      </c>
      <c r="AE392" s="13">
        <v>5</v>
      </c>
      <c r="AG392" s="13">
        <v>77.685000000000002</v>
      </c>
      <c r="AI392" s="13">
        <v>85.314999999999998</v>
      </c>
      <c r="AL392" s="18">
        <v>49</v>
      </c>
      <c r="AM392" s="18">
        <v>4</v>
      </c>
      <c r="AN392" s="18"/>
      <c r="AO392" s="18">
        <v>47.606999999999999</v>
      </c>
      <c r="AP392" s="18"/>
      <c r="AQ392" s="18">
        <v>74.325000000000003</v>
      </c>
      <c r="AR392" s="18"/>
      <c r="AS392" s="18"/>
      <c r="AT392" s="45">
        <v>56</v>
      </c>
      <c r="AU392" s="45">
        <v>3</v>
      </c>
      <c r="AX392" s="38">
        <v>29</v>
      </c>
      <c r="AY392" s="38">
        <v>3</v>
      </c>
      <c r="BB392" s="23">
        <v>58</v>
      </c>
      <c r="BC392" s="23">
        <v>13</v>
      </c>
      <c r="BF392" s="9">
        <v>58</v>
      </c>
      <c r="BG392" s="9">
        <v>13</v>
      </c>
    </row>
    <row r="393" spans="1:59">
      <c r="A393" t="s">
        <v>114</v>
      </c>
      <c r="B393" t="s">
        <v>299</v>
      </c>
      <c r="C393" t="s">
        <v>16</v>
      </c>
      <c r="D393">
        <v>60</v>
      </c>
      <c r="E393" t="s">
        <v>317</v>
      </c>
      <c r="F393">
        <v>1</v>
      </c>
      <c r="G393" t="s">
        <v>323</v>
      </c>
      <c r="H393">
        <v>40</v>
      </c>
      <c r="I393">
        <v>4</v>
      </c>
      <c r="J393">
        <v>7</v>
      </c>
      <c r="K393">
        <v>4</v>
      </c>
      <c r="L393">
        <v>28</v>
      </c>
      <c r="M393" s="4">
        <f t="shared" si="35"/>
        <v>4.2947685185185192</v>
      </c>
      <c r="N393" t="s">
        <v>434</v>
      </c>
      <c r="O393" t="s">
        <v>434</v>
      </c>
      <c r="P393" t="s">
        <v>434</v>
      </c>
      <c r="Q393" t="s">
        <v>434</v>
      </c>
      <c r="R393" t="s">
        <v>434</v>
      </c>
      <c r="S393" t="s">
        <v>434</v>
      </c>
      <c r="T393" t="s">
        <v>434</v>
      </c>
      <c r="U393" s="4">
        <v>29</v>
      </c>
      <c r="V393">
        <v>7.1023275322190713</v>
      </c>
      <c r="W393">
        <v>4.4090623293939624</v>
      </c>
      <c r="X393" s="5">
        <v>20170713</v>
      </c>
      <c r="Y393">
        <v>2</v>
      </c>
      <c r="Z393">
        <v>13</v>
      </c>
      <c r="AA393">
        <v>64</v>
      </c>
      <c r="AC393">
        <v>73</v>
      </c>
      <c r="AD393" s="13">
        <v>53</v>
      </c>
      <c r="AE393" s="13">
        <v>4</v>
      </c>
      <c r="AG393" s="13">
        <v>41.453000000000003</v>
      </c>
      <c r="AI393" s="13">
        <v>70.19</v>
      </c>
      <c r="AL393" s="18">
        <v>53</v>
      </c>
      <c r="AM393" s="18">
        <v>4</v>
      </c>
      <c r="AN393" s="18"/>
      <c r="AO393" s="18">
        <v>24.821000000000002</v>
      </c>
      <c r="AP393" s="18"/>
      <c r="AQ393" s="18">
        <v>113.506</v>
      </c>
      <c r="AR393" s="18"/>
      <c r="AS393" s="18"/>
      <c r="AT393" s="45">
        <v>58</v>
      </c>
      <c r="AU393" s="45">
        <v>7</v>
      </c>
      <c r="AX393" s="38">
        <v>31</v>
      </c>
      <c r="AY393" s="38">
        <v>2</v>
      </c>
      <c r="BA393" s="38" t="s">
        <v>357</v>
      </c>
      <c r="BB393" s="23">
        <v>60</v>
      </c>
      <c r="BC393" s="23">
        <v>16</v>
      </c>
      <c r="BF393" s="9">
        <v>60</v>
      </c>
      <c r="BG393" s="9">
        <v>16</v>
      </c>
    </row>
    <row r="394" spans="1:59">
      <c r="A394" t="s">
        <v>114</v>
      </c>
      <c r="B394" t="s">
        <v>299</v>
      </c>
      <c r="C394" t="s">
        <v>16</v>
      </c>
      <c r="D394">
        <v>60</v>
      </c>
      <c r="E394" t="s">
        <v>317</v>
      </c>
      <c r="F394">
        <v>1</v>
      </c>
      <c r="G394" t="s">
        <v>323</v>
      </c>
      <c r="H394">
        <v>40</v>
      </c>
      <c r="I394">
        <v>4</v>
      </c>
      <c r="J394">
        <v>7</v>
      </c>
      <c r="K394">
        <v>4</v>
      </c>
      <c r="L394">
        <v>28</v>
      </c>
      <c r="M394" s="4">
        <f t="shared" si="35"/>
        <v>4.2947685185185192</v>
      </c>
      <c r="N394" t="s">
        <v>434</v>
      </c>
      <c r="O394" t="s">
        <v>434</v>
      </c>
      <c r="P394" t="s">
        <v>434</v>
      </c>
      <c r="Q394" t="s">
        <v>434</v>
      </c>
      <c r="R394" t="s">
        <v>434</v>
      </c>
      <c r="S394" t="s">
        <v>434</v>
      </c>
      <c r="T394" t="s">
        <v>434</v>
      </c>
      <c r="U394" s="4">
        <v>29</v>
      </c>
      <c r="V394">
        <v>7.1023275322190713</v>
      </c>
      <c r="W394">
        <v>4.4090623293939624</v>
      </c>
      <c r="X394" s="5">
        <v>20170713</v>
      </c>
      <c r="Y394">
        <v>2</v>
      </c>
      <c r="Z394">
        <v>13</v>
      </c>
      <c r="AA394">
        <v>64</v>
      </c>
      <c r="AC394">
        <v>73</v>
      </c>
      <c r="AD394" s="13">
        <v>57</v>
      </c>
      <c r="AE394" s="13">
        <v>6</v>
      </c>
      <c r="AG394" s="13">
        <v>71.936999999999998</v>
      </c>
      <c r="AI394" s="13">
        <v>93.551000000000002</v>
      </c>
      <c r="AL394" s="18">
        <v>57</v>
      </c>
      <c r="AM394" s="18">
        <v>1</v>
      </c>
      <c r="AN394" s="18"/>
      <c r="AO394" s="18">
        <v>2.323</v>
      </c>
      <c r="AP394" s="18"/>
      <c r="AQ394" s="18">
        <v>122.20699999999999</v>
      </c>
      <c r="AR394" s="18"/>
      <c r="AS394" s="18"/>
      <c r="AT394" s="45">
        <v>60</v>
      </c>
      <c r="AU394" s="45">
        <v>5</v>
      </c>
      <c r="AX394" s="38">
        <v>47</v>
      </c>
      <c r="AY394" s="38">
        <v>2</v>
      </c>
      <c r="BB394" s="23">
        <v>62</v>
      </c>
      <c r="BC394" s="23">
        <v>16</v>
      </c>
      <c r="BF394" s="9">
        <v>62</v>
      </c>
      <c r="BG394" s="9">
        <v>16</v>
      </c>
    </row>
    <row r="395" spans="1:59">
      <c r="A395" t="s">
        <v>114</v>
      </c>
      <c r="B395" t="s">
        <v>299</v>
      </c>
      <c r="C395" t="s">
        <v>16</v>
      </c>
      <c r="D395">
        <v>60</v>
      </c>
      <c r="E395" t="s">
        <v>317</v>
      </c>
      <c r="F395">
        <v>1</v>
      </c>
      <c r="G395" t="s">
        <v>323</v>
      </c>
      <c r="H395">
        <v>40</v>
      </c>
      <c r="I395">
        <v>4</v>
      </c>
      <c r="J395">
        <v>7</v>
      </c>
      <c r="K395">
        <v>4</v>
      </c>
      <c r="L395">
        <v>28</v>
      </c>
      <c r="M395" s="4">
        <f t="shared" si="35"/>
        <v>4.2947685185185192</v>
      </c>
      <c r="N395" t="s">
        <v>434</v>
      </c>
      <c r="O395" t="s">
        <v>434</v>
      </c>
      <c r="P395" t="s">
        <v>434</v>
      </c>
      <c r="Q395" t="s">
        <v>434</v>
      </c>
      <c r="R395" t="s">
        <v>434</v>
      </c>
      <c r="S395" t="s">
        <v>434</v>
      </c>
      <c r="T395" t="s">
        <v>434</v>
      </c>
      <c r="U395" s="4">
        <v>29</v>
      </c>
      <c r="V395">
        <v>7.1023275322190713</v>
      </c>
      <c r="W395">
        <v>4.4090623293939624</v>
      </c>
      <c r="X395" s="5">
        <v>20170713</v>
      </c>
      <c r="Y395">
        <v>2</v>
      </c>
      <c r="Z395">
        <v>13</v>
      </c>
      <c r="AA395">
        <v>64</v>
      </c>
      <c r="AC395">
        <v>73</v>
      </c>
      <c r="AD395" s="13">
        <v>61</v>
      </c>
      <c r="AE395" s="13">
        <v>6</v>
      </c>
      <c r="AG395" s="13">
        <v>81.67</v>
      </c>
      <c r="AI395" s="13">
        <v>96.075999999999993</v>
      </c>
      <c r="AL395" s="18">
        <v>61</v>
      </c>
      <c r="AM395" s="18">
        <v>5</v>
      </c>
      <c r="AN395" s="18"/>
      <c r="AO395" s="18">
        <v>31.436</v>
      </c>
      <c r="AP395" s="18"/>
      <c r="AQ395" s="18">
        <v>120.47799999999999</v>
      </c>
      <c r="AR395" s="18"/>
      <c r="AS395" s="18"/>
      <c r="AT395" s="45">
        <v>62</v>
      </c>
      <c r="AU395" s="45">
        <v>4</v>
      </c>
      <c r="AX395" s="38">
        <v>49</v>
      </c>
      <c r="AY395" s="38">
        <v>1</v>
      </c>
      <c r="BB395" s="23">
        <v>64</v>
      </c>
      <c r="BC395" s="23">
        <v>20</v>
      </c>
      <c r="BF395" s="9">
        <v>64</v>
      </c>
      <c r="BG395" s="9">
        <v>20</v>
      </c>
    </row>
    <row r="396" spans="1:59">
      <c r="A396" t="s">
        <v>114</v>
      </c>
      <c r="B396" t="s">
        <v>299</v>
      </c>
      <c r="C396" t="s">
        <v>16</v>
      </c>
      <c r="D396">
        <v>60</v>
      </c>
      <c r="E396" t="s">
        <v>317</v>
      </c>
      <c r="F396">
        <v>1</v>
      </c>
      <c r="G396" t="s">
        <v>323</v>
      </c>
      <c r="H396">
        <v>40</v>
      </c>
      <c r="I396">
        <v>4</v>
      </c>
      <c r="J396">
        <v>7</v>
      </c>
      <c r="K396">
        <v>4</v>
      </c>
      <c r="L396">
        <v>28</v>
      </c>
      <c r="M396" s="4">
        <f t="shared" si="35"/>
        <v>4.2947685185185192</v>
      </c>
      <c r="N396" t="s">
        <v>434</v>
      </c>
      <c r="O396" t="s">
        <v>434</v>
      </c>
      <c r="P396" t="s">
        <v>434</v>
      </c>
      <c r="Q396" t="s">
        <v>434</v>
      </c>
      <c r="R396" t="s">
        <v>434</v>
      </c>
      <c r="S396" t="s">
        <v>434</v>
      </c>
      <c r="T396" t="s">
        <v>434</v>
      </c>
      <c r="U396" s="4">
        <v>29</v>
      </c>
      <c r="V396">
        <v>7.1023275322190713</v>
      </c>
      <c r="W396">
        <v>4.4090623293939624</v>
      </c>
      <c r="X396" s="5">
        <v>20170713</v>
      </c>
      <c r="Y396">
        <v>2</v>
      </c>
      <c r="Z396">
        <v>13</v>
      </c>
      <c r="AA396">
        <v>64</v>
      </c>
      <c r="AC396">
        <v>73</v>
      </c>
      <c r="AT396" s="45">
        <v>64</v>
      </c>
      <c r="AU396" s="45">
        <v>10</v>
      </c>
      <c r="AX396" s="38">
        <v>51</v>
      </c>
      <c r="AY396" s="38">
        <v>3</v>
      </c>
      <c r="BB396" s="23">
        <v>66</v>
      </c>
      <c r="BC396" s="23">
        <v>14</v>
      </c>
      <c r="BF396" s="9">
        <v>66</v>
      </c>
      <c r="BG396" s="9">
        <v>14</v>
      </c>
    </row>
    <row r="397" spans="1:59">
      <c r="A397" t="s">
        <v>114</v>
      </c>
      <c r="B397" t="s">
        <v>299</v>
      </c>
      <c r="C397" t="s">
        <v>16</v>
      </c>
      <c r="D397">
        <v>60</v>
      </c>
      <c r="E397" t="s">
        <v>317</v>
      </c>
      <c r="F397">
        <v>1</v>
      </c>
      <c r="G397" t="s">
        <v>323</v>
      </c>
      <c r="H397">
        <v>40</v>
      </c>
      <c r="I397">
        <v>4</v>
      </c>
      <c r="J397">
        <v>7</v>
      </c>
      <c r="K397">
        <v>4</v>
      </c>
      <c r="L397">
        <v>28</v>
      </c>
      <c r="M397" s="4">
        <f>I397+J397/24+K397/(24*60)+L397/(24*60*60)</f>
        <v>4.2947685185185192</v>
      </c>
      <c r="N397" t="s">
        <v>434</v>
      </c>
      <c r="O397" t="s">
        <v>434</v>
      </c>
      <c r="P397" t="s">
        <v>434</v>
      </c>
      <c r="Q397" t="s">
        <v>434</v>
      </c>
      <c r="R397" t="s">
        <v>434</v>
      </c>
      <c r="S397" t="s">
        <v>434</v>
      </c>
      <c r="T397" t="s">
        <v>434</v>
      </c>
      <c r="U397" s="4">
        <v>29</v>
      </c>
      <c r="V397">
        <v>7.1023275322190704</v>
      </c>
      <c r="W397">
        <v>4.4090623293939597</v>
      </c>
      <c r="X397" s="5">
        <v>20170713</v>
      </c>
      <c r="Y397">
        <v>2</v>
      </c>
      <c r="Z397">
        <v>13</v>
      </c>
      <c r="AA397">
        <v>64</v>
      </c>
      <c r="AC397">
        <v>73</v>
      </c>
      <c r="AT397" s="45">
        <v>66</v>
      </c>
      <c r="AU397" s="45">
        <v>9</v>
      </c>
      <c r="AX397" s="38">
        <v>53</v>
      </c>
      <c r="AY397" s="38">
        <v>1</v>
      </c>
      <c r="BB397" s="23">
        <v>68</v>
      </c>
      <c r="BC397" s="23">
        <v>17</v>
      </c>
      <c r="BF397" s="9">
        <v>68</v>
      </c>
      <c r="BG397" s="9">
        <v>17</v>
      </c>
    </row>
    <row r="398" spans="1:59">
      <c r="A398" t="s">
        <v>114</v>
      </c>
      <c r="B398" t="s">
        <v>299</v>
      </c>
      <c r="C398" t="s">
        <v>16</v>
      </c>
      <c r="D398">
        <v>60</v>
      </c>
      <c r="E398" t="s">
        <v>317</v>
      </c>
      <c r="F398">
        <v>1</v>
      </c>
      <c r="G398" t="s">
        <v>323</v>
      </c>
      <c r="H398">
        <v>40</v>
      </c>
      <c r="I398">
        <v>4</v>
      </c>
      <c r="J398">
        <v>7</v>
      </c>
      <c r="K398">
        <v>4</v>
      </c>
      <c r="L398">
        <v>28</v>
      </c>
      <c r="M398" s="4">
        <f>I398+J398/24+K398/(24*60)+L398/(24*60*60)</f>
        <v>4.2947685185185192</v>
      </c>
      <c r="N398" t="s">
        <v>434</v>
      </c>
      <c r="O398" t="s">
        <v>434</v>
      </c>
      <c r="P398" t="s">
        <v>434</v>
      </c>
      <c r="Q398" t="s">
        <v>434</v>
      </c>
      <c r="R398" t="s">
        <v>434</v>
      </c>
      <c r="S398" t="s">
        <v>434</v>
      </c>
      <c r="T398" t="s">
        <v>434</v>
      </c>
      <c r="U398" s="4">
        <v>29</v>
      </c>
      <c r="V398">
        <v>7.1023275322190704</v>
      </c>
      <c r="W398">
        <v>4.4090623293939597</v>
      </c>
      <c r="X398" s="5">
        <v>20170713</v>
      </c>
      <c r="Y398">
        <v>2</v>
      </c>
      <c r="Z398">
        <v>13</v>
      </c>
      <c r="AA398">
        <v>64</v>
      </c>
      <c r="AC398">
        <v>73</v>
      </c>
      <c r="AT398" s="45">
        <v>68</v>
      </c>
      <c r="AU398" s="45">
        <v>10</v>
      </c>
      <c r="AX398" s="38">
        <v>55</v>
      </c>
      <c r="AY398" s="38">
        <v>0</v>
      </c>
      <c r="BB398" s="23">
        <v>70</v>
      </c>
      <c r="BC398" s="23">
        <v>10</v>
      </c>
      <c r="BF398" s="9">
        <v>70</v>
      </c>
      <c r="BG398" s="9">
        <v>10</v>
      </c>
    </row>
    <row r="399" spans="1:59">
      <c r="A399" t="s">
        <v>114</v>
      </c>
      <c r="B399" t="s">
        <v>299</v>
      </c>
      <c r="C399" t="s">
        <v>16</v>
      </c>
      <c r="D399">
        <v>60</v>
      </c>
      <c r="E399" t="s">
        <v>317</v>
      </c>
      <c r="F399">
        <v>1</v>
      </c>
      <c r="G399" t="s">
        <v>323</v>
      </c>
      <c r="H399">
        <v>40</v>
      </c>
      <c r="I399">
        <v>4</v>
      </c>
      <c r="J399">
        <v>7</v>
      </c>
      <c r="K399">
        <v>4</v>
      </c>
      <c r="L399">
        <v>28</v>
      </c>
      <c r="M399" s="4">
        <f>I399+J399/24+K399/(24*60)+L399/(24*60*60)</f>
        <v>4.2947685185185192</v>
      </c>
      <c r="N399" t="s">
        <v>434</v>
      </c>
      <c r="O399" t="s">
        <v>434</v>
      </c>
      <c r="P399" t="s">
        <v>434</v>
      </c>
      <c r="Q399" t="s">
        <v>434</v>
      </c>
      <c r="R399" t="s">
        <v>434</v>
      </c>
      <c r="S399" t="s">
        <v>434</v>
      </c>
      <c r="T399" t="s">
        <v>434</v>
      </c>
      <c r="U399" s="4">
        <v>29</v>
      </c>
      <c r="V399">
        <v>7.1023275322190704</v>
      </c>
      <c r="W399">
        <v>4.4090623293939597</v>
      </c>
      <c r="X399" s="5">
        <v>20170713</v>
      </c>
      <c r="Y399">
        <v>2</v>
      </c>
      <c r="Z399">
        <v>13</v>
      </c>
      <c r="AA399">
        <v>64</v>
      </c>
      <c r="AC399">
        <v>73</v>
      </c>
      <c r="AT399" s="45">
        <v>70</v>
      </c>
      <c r="AU399" s="45">
        <v>5</v>
      </c>
      <c r="AX399" s="38">
        <v>57</v>
      </c>
      <c r="AY399" s="38">
        <v>4</v>
      </c>
      <c r="BB399" s="23">
        <v>72</v>
      </c>
      <c r="BC399" s="23">
        <v>12</v>
      </c>
      <c r="BF399" s="9">
        <v>72</v>
      </c>
      <c r="BG399" s="9">
        <v>12</v>
      </c>
    </row>
    <row r="400" spans="1:59">
      <c r="A400" t="s">
        <v>114</v>
      </c>
      <c r="B400" t="s">
        <v>299</v>
      </c>
      <c r="C400" t="s">
        <v>16</v>
      </c>
      <c r="D400">
        <v>60</v>
      </c>
      <c r="E400" t="s">
        <v>317</v>
      </c>
      <c r="F400">
        <v>1</v>
      </c>
      <c r="G400" t="s">
        <v>323</v>
      </c>
      <c r="H400">
        <v>40</v>
      </c>
      <c r="I400">
        <v>4</v>
      </c>
      <c r="J400">
        <v>7</v>
      </c>
      <c r="K400">
        <v>4</v>
      </c>
      <c r="L400">
        <v>28</v>
      </c>
      <c r="M400" s="4">
        <f t="shared" ref="M400:M407" si="36">I400+J400/24+K400/(24*60)+L400/(24*60*60)</f>
        <v>4.2947685185185192</v>
      </c>
      <c r="N400" t="s">
        <v>434</v>
      </c>
      <c r="O400" t="s">
        <v>434</v>
      </c>
      <c r="P400" t="s">
        <v>434</v>
      </c>
      <c r="Q400" t="s">
        <v>434</v>
      </c>
      <c r="R400" t="s">
        <v>434</v>
      </c>
      <c r="S400" t="s">
        <v>434</v>
      </c>
      <c r="T400" t="s">
        <v>434</v>
      </c>
      <c r="U400" s="4">
        <v>29</v>
      </c>
      <c r="V400">
        <v>7.1023275322190704</v>
      </c>
      <c r="W400">
        <v>4.4090623293939597</v>
      </c>
      <c r="X400" s="5">
        <v>20170713</v>
      </c>
      <c r="Y400">
        <v>2</v>
      </c>
      <c r="Z400">
        <v>13</v>
      </c>
      <c r="AA400">
        <v>64</v>
      </c>
      <c r="AC400">
        <v>73</v>
      </c>
      <c r="AT400" s="45">
        <v>72</v>
      </c>
      <c r="AU400" s="45">
        <v>7</v>
      </c>
      <c r="AX400" s="38">
        <v>59</v>
      </c>
      <c r="AY400" s="38">
        <v>2</v>
      </c>
    </row>
    <row r="401" spans="1:59">
      <c r="A401" t="s">
        <v>114</v>
      </c>
      <c r="B401" t="s">
        <v>299</v>
      </c>
      <c r="C401" t="s">
        <v>16</v>
      </c>
      <c r="D401">
        <v>60</v>
      </c>
      <c r="E401" t="s">
        <v>317</v>
      </c>
      <c r="F401">
        <v>1</v>
      </c>
      <c r="G401" t="s">
        <v>323</v>
      </c>
      <c r="H401">
        <v>40</v>
      </c>
      <c r="I401">
        <v>4</v>
      </c>
      <c r="J401">
        <v>7</v>
      </c>
      <c r="K401">
        <v>4</v>
      </c>
      <c r="L401">
        <v>28</v>
      </c>
      <c r="M401" s="4">
        <f t="shared" si="36"/>
        <v>4.2947685185185192</v>
      </c>
      <c r="N401" t="s">
        <v>434</v>
      </c>
      <c r="O401" t="s">
        <v>434</v>
      </c>
      <c r="P401" t="s">
        <v>434</v>
      </c>
      <c r="Q401" t="s">
        <v>434</v>
      </c>
      <c r="R401" t="s">
        <v>434</v>
      </c>
      <c r="S401" t="s">
        <v>434</v>
      </c>
      <c r="T401" t="s">
        <v>434</v>
      </c>
      <c r="U401" s="4">
        <v>29</v>
      </c>
      <c r="V401">
        <v>7.1023275322190704</v>
      </c>
      <c r="W401">
        <v>4.4090623293939597</v>
      </c>
      <c r="X401" s="5">
        <v>20170713</v>
      </c>
      <c r="Y401">
        <v>2</v>
      </c>
      <c r="Z401">
        <v>13</v>
      </c>
      <c r="AA401">
        <v>64</v>
      </c>
      <c r="AC401">
        <v>73</v>
      </c>
      <c r="AX401" s="38">
        <v>61</v>
      </c>
      <c r="AY401" s="38">
        <v>0</v>
      </c>
    </row>
    <row r="402" spans="1:59">
      <c r="A402" t="s">
        <v>114</v>
      </c>
      <c r="B402" t="s">
        <v>299</v>
      </c>
      <c r="C402" t="s">
        <v>16</v>
      </c>
      <c r="D402">
        <v>60</v>
      </c>
      <c r="E402" t="s">
        <v>317</v>
      </c>
      <c r="F402">
        <v>1</v>
      </c>
      <c r="G402" t="s">
        <v>323</v>
      </c>
      <c r="H402">
        <v>40</v>
      </c>
      <c r="I402">
        <v>4</v>
      </c>
      <c r="J402">
        <v>7</v>
      </c>
      <c r="K402">
        <v>4</v>
      </c>
      <c r="L402">
        <v>28</v>
      </c>
      <c r="M402" s="4">
        <f t="shared" si="36"/>
        <v>4.2947685185185192</v>
      </c>
      <c r="N402" t="s">
        <v>434</v>
      </c>
      <c r="O402" t="s">
        <v>434</v>
      </c>
      <c r="P402" t="s">
        <v>434</v>
      </c>
      <c r="Q402" t="s">
        <v>434</v>
      </c>
      <c r="R402" t="s">
        <v>434</v>
      </c>
      <c r="S402" t="s">
        <v>434</v>
      </c>
      <c r="T402" t="s">
        <v>434</v>
      </c>
      <c r="U402" s="4">
        <v>29</v>
      </c>
      <c r="V402">
        <v>7.1023275322190704</v>
      </c>
      <c r="W402">
        <v>4.4090623293939597</v>
      </c>
      <c r="X402" s="5">
        <v>20170713</v>
      </c>
      <c r="Y402">
        <v>2</v>
      </c>
      <c r="Z402">
        <v>13</v>
      </c>
      <c r="AA402">
        <v>64</v>
      </c>
      <c r="AC402">
        <v>73</v>
      </c>
      <c r="AX402" s="38">
        <v>63</v>
      </c>
      <c r="AY402" s="38">
        <v>3</v>
      </c>
    </row>
    <row r="403" spans="1:59">
      <c r="A403" t="s">
        <v>114</v>
      </c>
      <c r="B403" t="s">
        <v>299</v>
      </c>
      <c r="C403" t="s">
        <v>16</v>
      </c>
      <c r="D403">
        <v>60</v>
      </c>
      <c r="E403" t="s">
        <v>317</v>
      </c>
      <c r="F403">
        <v>1</v>
      </c>
      <c r="G403" t="s">
        <v>323</v>
      </c>
      <c r="H403">
        <v>40</v>
      </c>
      <c r="I403">
        <v>4</v>
      </c>
      <c r="J403">
        <v>7</v>
      </c>
      <c r="K403">
        <v>4</v>
      </c>
      <c r="L403">
        <v>28</v>
      </c>
      <c r="M403" s="4">
        <f t="shared" si="36"/>
        <v>4.2947685185185192</v>
      </c>
      <c r="N403" t="s">
        <v>434</v>
      </c>
      <c r="O403" t="s">
        <v>434</v>
      </c>
      <c r="P403" t="s">
        <v>434</v>
      </c>
      <c r="Q403" t="s">
        <v>434</v>
      </c>
      <c r="R403" t="s">
        <v>434</v>
      </c>
      <c r="S403" t="s">
        <v>434</v>
      </c>
      <c r="T403" t="s">
        <v>434</v>
      </c>
      <c r="U403" s="4">
        <v>29</v>
      </c>
      <c r="V403">
        <v>7.1023275322190704</v>
      </c>
      <c r="W403">
        <v>4.4090623293939597</v>
      </c>
      <c r="X403" s="5">
        <v>20170713</v>
      </c>
      <c r="Y403">
        <v>2</v>
      </c>
      <c r="Z403">
        <v>13</v>
      </c>
      <c r="AA403">
        <v>64</v>
      </c>
      <c r="AC403">
        <v>73</v>
      </c>
      <c r="AX403" s="38">
        <v>65</v>
      </c>
      <c r="AY403" s="38">
        <v>2</v>
      </c>
    </row>
    <row r="404" spans="1:59">
      <c r="A404" t="s">
        <v>114</v>
      </c>
      <c r="B404" t="s">
        <v>299</v>
      </c>
      <c r="C404" t="s">
        <v>16</v>
      </c>
      <c r="D404">
        <v>60</v>
      </c>
      <c r="E404" t="s">
        <v>317</v>
      </c>
      <c r="F404">
        <v>1</v>
      </c>
      <c r="G404" t="s">
        <v>323</v>
      </c>
      <c r="H404">
        <v>40</v>
      </c>
      <c r="I404">
        <v>4</v>
      </c>
      <c r="J404">
        <v>7</v>
      </c>
      <c r="K404">
        <v>4</v>
      </c>
      <c r="L404">
        <v>28</v>
      </c>
      <c r="M404" s="4">
        <f t="shared" si="36"/>
        <v>4.2947685185185192</v>
      </c>
      <c r="N404" t="s">
        <v>434</v>
      </c>
      <c r="O404" t="s">
        <v>434</v>
      </c>
      <c r="P404" t="s">
        <v>434</v>
      </c>
      <c r="Q404" t="s">
        <v>434</v>
      </c>
      <c r="R404" t="s">
        <v>434</v>
      </c>
      <c r="S404" t="s">
        <v>434</v>
      </c>
      <c r="T404" t="s">
        <v>434</v>
      </c>
      <c r="U404" s="4">
        <v>29</v>
      </c>
      <c r="V404">
        <v>7.1023275322190704</v>
      </c>
      <c r="W404">
        <v>4.4090623293939597</v>
      </c>
      <c r="X404" s="5">
        <v>20170713</v>
      </c>
      <c r="Y404">
        <v>2</v>
      </c>
      <c r="Z404">
        <v>13</v>
      </c>
      <c r="AA404">
        <v>64</v>
      </c>
      <c r="AC404">
        <v>73</v>
      </c>
      <c r="AX404" s="38">
        <v>67</v>
      </c>
      <c r="AY404" s="38">
        <v>1</v>
      </c>
    </row>
    <row r="405" spans="1:59">
      <c r="A405" t="s">
        <v>114</v>
      </c>
      <c r="B405" t="s">
        <v>299</v>
      </c>
      <c r="C405" t="s">
        <v>16</v>
      </c>
      <c r="D405">
        <v>60</v>
      </c>
      <c r="E405" t="s">
        <v>317</v>
      </c>
      <c r="F405">
        <v>1</v>
      </c>
      <c r="G405" t="s">
        <v>323</v>
      </c>
      <c r="H405">
        <v>40</v>
      </c>
      <c r="I405">
        <v>4</v>
      </c>
      <c r="J405">
        <v>7</v>
      </c>
      <c r="K405">
        <v>4</v>
      </c>
      <c r="L405">
        <v>28</v>
      </c>
      <c r="M405" s="4">
        <f t="shared" si="36"/>
        <v>4.2947685185185192</v>
      </c>
      <c r="N405" t="s">
        <v>434</v>
      </c>
      <c r="O405" t="s">
        <v>434</v>
      </c>
      <c r="P405" t="s">
        <v>434</v>
      </c>
      <c r="Q405" t="s">
        <v>434</v>
      </c>
      <c r="R405" t="s">
        <v>434</v>
      </c>
      <c r="S405" t="s">
        <v>434</v>
      </c>
      <c r="T405" t="s">
        <v>434</v>
      </c>
      <c r="U405" s="4">
        <v>29</v>
      </c>
      <c r="V405">
        <v>7.1023275322190704</v>
      </c>
      <c r="W405">
        <v>4.4090623293939597</v>
      </c>
      <c r="X405" s="5">
        <v>20170713</v>
      </c>
      <c r="Y405">
        <v>2</v>
      </c>
      <c r="Z405">
        <v>13</v>
      </c>
      <c r="AA405">
        <v>64</v>
      </c>
      <c r="AC405">
        <v>73</v>
      </c>
      <c r="AX405" s="38">
        <v>69</v>
      </c>
      <c r="AY405" s="38">
        <v>3</v>
      </c>
    </row>
    <row r="406" spans="1:59">
      <c r="A406" t="s">
        <v>114</v>
      </c>
      <c r="B406" t="s">
        <v>299</v>
      </c>
      <c r="C406" t="s">
        <v>16</v>
      </c>
      <c r="D406">
        <v>60</v>
      </c>
      <c r="E406" t="s">
        <v>317</v>
      </c>
      <c r="F406">
        <v>1</v>
      </c>
      <c r="G406" t="s">
        <v>323</v>
      </c>
      <c r="H406">
        <v>40</v>
      </c>
      <c r="I406">
        <v>4</v>
      </c>
      <c r="J406">
        <v>7</v>
      </c>
      <c r="K406">
        <v>4</v>
      </c>
      <c r="L406">
        <v>28</v>
      </c>
      <c r="M406" s="4">
        <f t="shared" si="36"/>
        <v>4.2947685185185192</v>
      </c>
      <c r="N406" t="s">
        <v>434</v>
      </c>
      <c r="O406" t="s">
        <v>434</v>
      </c>
      <c r="P406" t="s">
        <v>434</v>
      </c>
      <c r="Q406" t="s">
        <v>434</v>
      </c>
      <c r="R406" t="s">
        <v>434</v>
      </c>
      <c r="S406" t="s">
        <v>434</v>
      </c>
      <c r="T406" t="s">
        <v>434</v>
      </c>
      <c r="U406" s="4">
        <v>29</v>
      </c>
      <c r="V406">
        <v>7.1023275322190704</v>
      </c>
      <c r="W406">
        <v>4.4090623293939597</v>
      </c>
      <c r="X406" s="5">
        <v>20170713</v>
      </c>
      <c r="Y406">
        <v>2</v>
      </c>
      <c r="Z406">
        <v>13</v>
      </c>
      <c r="AA406">
        <v>64</v>
      </c>
      <c r="AC406">
        <v>73</v>
      </c>
      <c r="AX406" s="38">
        <v>71</v>
      </c>
      <c r="AY406" s="38">
        <v>1</v>
      </c>
    </row>
    <row r="407" spans="1:59">
      <c r="A407" t="s">
        <v>114</v>
      </c>
      <c r="B407" t="s">
        <v>299</v>
      </c>
      <c r="C407" t="s">
        <v>16</v>
      </c>
      <c r="D407">
        <v>60</v>
      </c>
      <c r="E407" t="s">
        <v>317</v>
      </c>
      <c r="F407">
        <v>1</v>
      </c>
      <c r="G407" t="s">
        <v>323</v>
      </c>
      <c r="H407">
        <v>40</v>
      </c>
      <c r="I407">
        <v>4</v>
      </c>
      <c r="J407">
        <v>7</v>
      </c>
      <c r="K407">
        <v>4</v>
      </c>
      <c r="L407">
        <v>28</v>
      </c>
      <c r="M407" s="4">
        <f t="shared" si="36"/>
        <v>4.2947685185185192</v>
      </c>
      <c r="N407" t="s">
        <v>434</v>
      </c>
      <c r="O407" t="s">
        <v>434</v>
      </c>
      <c r="P407" t="s">
        <v>434</v>
      </c>
      <c r="Q407" t="s">
        <v>434</v>
      </c>
      <c r="R407" t="s">
        <v>434</v>
      </c>
      <c r="S407" t="s">
        <v>434</v>
      </c>
      <c r="T407" t="s">
        <v>434</v>
      </c>
      <c r="U407" s="4">
        <v>29</v>
      </c>
      <c r="V407">
        <v>7.1023275322190704</v>
      </c>
      <c r="W407">
        <v>4.4090623293939597</v>
      </c>
      <c r="X407" s="5">
        <v>20170713</v>
      </c>
      <c r="Y407">
        <v>2</v>
      </c>
      <c r="Z407">
        <v>13</v>
      </c>
      <c r="AA407">
        <v>64</v>
      </c>
      <c r="AC407">
        <v>73</v>
      </c>
      <c r="AX407" s="38">
        <v>73</v>
      </c>
      <c r="AY407" s="38">
        <v>4</v>
      </c>
    </row>
    <row r="408" spans="1:59">
      <c r="A408" t="s">
        <v>116</v>
      </c>
      <c r="B408" t="s">
        <v>299</v>
      </c>
      <c r="C408" t="s">
        <v>16</v>
      </c>
      <c r="D408">
        <v>60</v>
      </c>
      <c r="E408" t="s">
        <v>317</v>
      </c>
      <c r="F408">
        <v>1</v>
      </c>
      <c r="G408" t="s">
        <v>323</v>
      </c>
      <c r="H408">
        <v>40</v>
      </c>
      <c r="I408">
        <v>4</v>
      </c>
      <c r="J408">
        <v>7</v>
      </c>
      <c r="K408">
        <v>4</v>
      </c>
      <c r="L408">
        <v>28</v>
      </c>
      <c r="M408" s="4">
        <f>I408+J408/24+K408/(24*60)+L408/(24*60*60)</f>
        <v>4.2947685185185192</v>
      </c>
      <c r="N408" t="s">
        <v>434</v>
      </c>
      <c r="O408" t="s">
        <v>434</v>
      </c>
      <c r="P408" t="s">
        <v>434</v>
      </c>
      <c r="Q408" t="s">
        <v>434</v>
      </c>
      <c r="R408" t="s">
        <v>434</v>
      </c>
      <c r="S408" t="s">
        <v>434</v>
      </c>
      <c r="T408" t="s">
        <v>434</v>
      </c>
      <c r="U408" s="4">
        <v>29</v>
      </c>
      <c r="V408">
        <v>7.1023275322190713</v>
      </c>
      <c r="W408">
        <v>4.4090623293939624</v>
      </c>
      <c r="X408" s="5">
        <v>20170713</v>
      </c>
      <c r="Y408">
        <v>2</v>
      </c>
      <c r="Z408">
        <v>1</v>
      </c>
      <c r="AA408">
        <v>31</v>
      </c>
      <c r="AC408">
        <v>41</v>
      </c>
      <c r="AD408" s="13">
        <v>1</v>
      </c>
      <c r="AE408" s="13">
        <v>4</v>
      </c>
      <c r="AF408" s="13">
        <f>SUM(AE408:AE415)</f>
        <v>78</v>
      </c>
      <c r="AG408" s="13">
        <v>41.225000000000001</v>
      </c>
      <c r="AH408" s="13">
        <f>AVERAGE(AG408:AG416)*((AA408-Z408)*Y408)</f>
        <v>7309.26</v>
      </c>
      <c r="AI408" s="13">
        <v>49.204000000000001</v>
      </c>
      <c r="AJ408" s="13">
        <f>AVERAGE(AI408:AI416)*((AA408-Z408)*Y408)</f>
        <v>8645.4975000000013</v>
      </c>
      <c r="AK408" s="13" t="s">
        <v>366</v>
      </c>
      <c r="AL408" s="9">
        <v>1</v>
      </c>
      <c r="AM408" s="9">
        <v>2</v>
      </c>
      <c r="AN408" s="9">
        <f>SUM(AM408:AM414)</f>
        <v>31</v>
      </c>
      <c r="AO408" s="9">
        <v>11.866</v>
      </c>
      <c r="AP408" s="9">
        <f>AVERAGE(AO408:AO414)*(AA408-Z408)*Y408</f>
        <v>2509.7657142857142</v>
      </c>
      <c r="AQ408" s="9">
        <v>148.68700000000001</v>
      </c>
      <c r="AR408" s="9">
        <f>AVERAGE(AQ408:AQ415)*(AA408-Z408)*Y408</f>
        <v>8676.7200000000012</v>
      </c>
      <c r="AS408" s="9" t="s">
        <v>430</v>
      </c>
      <c r="AT408" s="45">
        <v>19</v>
      </c>
      <c r="AU408" s="45">
        <v>1</v>
      </c>
      <c r="AV408" s="45">
        <v>8</v>
      </c>
      <c r="AX408" s="38">
        <v>26</v>
      </c>
      <c r="AY408" s="38">
        <v>1</v>
      </c>
      <c r="AZ408" s="38">
        <v>2</v>
      </c>
      <c r="BA408" s="38" t="s">
        <v>482</v>
      </c>
      <c r="BB408" s="23">
        <v>19</v>
      </c>
      <c r="BC408" s="23">
        <v>1</v>
      </c>
      <c r="BD408" s="23">
        <f>SUM(BC408:BC415)</f>
        <v>7</v>
      </c>
      <c r="BF408" s="9">
        <v>19</v>
      </c>
      <c r="BG408" s="9">
        <v>1</v>
      </c>
    </row>
    <row r="409" spans="1:59">
      <c r="A409" t="s">
        <v>116</v>
      </c>
      <c r="B409" t="s">
        <v>299</v>
      </c>
      <c r="C409" t="s">
        <v>16</v>
      </c>
      <c r="D409">
        <v>60</v>
      </c>
      <c r="E409" t="s">
        <v>317</v>
      </c>
      <c r="F409">
        <v>1</v>
      </c>
      <c r="G409" t="s">
        <v>323</v>
      </c>
      <c r="H409">
        <v>40</v>
      </c>
      <c r="I409">
        <v>4</v>
      </c>
      <c r="J409">
        <v>7</v>
      </c>
      <c r="K409">
        <v>4</v>
      </c>
      <c r="L409">
        <v>28</v>
      </c>
      <c r="M409" s="4">
        <f t="shared" ref="M409:M416" si="37">I409+J409/24+K409/(24*60)+L409/(24*60*60)</f>
        <v>4.2947685185185192</v>
      </c>
      <c r="N409" t="s">
        <v>434</v>
      </c>
      <c r="O409" t="s">
        <v>434</v>
      </c>
      <c r="P409" t="s">
        <v>434</v>
      </c>
      <c r="Q409" t="s">
        <v>434</v>
      </c>
      <c r="R409" t="s">
        <v>434</v>
      </c>
      <c r="S409" t="s">
        <v>434</v>
      </c>
      <c r="T409" t="s">
        <v>434</v>
      </c>
      <c r="U409" s="4">
        <v>29</v>
      </c>
      <c r="V409">
        <v>7.1023275322190713</v>
      </c>
      <c r="W409">
        <v>4.4090623293939624</v>
      </c>
      <c r="X409" s="5">
        <v>20170713</v>
      </c>
      <c r="Y409">
        <v>2</v>
      </c>
      <c r="Z409">
        <v>1</v>
      </c>
      <c r="AA409">
        <v>31</v>
      </c>
      <c r="AC409">
        <v>41</v>
      </c>
      <c r="AD409" s="13">
        <v>5</v>
      </c>
      <c r="AE409" s="13">
        <v>10</v>
      </c>
      <c r="AG409" s="13">
        <v>223.32599999999999</v>
      </c>
      <c r="AI409" s="13">
        <v>229.566</v>
      </c>
      <c r="AL409" s="9">
        <v>5</v>
      </c>
      <c r="AM409" s="9">
        <v>2</v>
      </c>
      <c r="AO409" s="9">
        <v>7.1639999999999997</v>
      </c>
      <c r="AQ409" s="9">
        <v>133.952</v>
      </c>
      <c r="AT409" s="45">
        <v>21</v>
      </c>
      <c r="AU409" s="45">
        <v>3</v>
      </c>
      <c r="AX409" s="38">
        <v>40</v>
      </c>
      <c r="AY409" s="38">
        <v>1</v>
      </c>
      <c r="BB409" s="23">
        <v>21</v>
      </c>
      <c r="BC409" s="23">
        <v>2</v>
      </c>
      <c r="BF409" s="9">
        <v>21</v>
      </c>
      <c r="BG409" s="9">
        <v>2</v>
      </c>
    </row>
    <row r="410" spans="1:59">
      <c r="A410" t="s">
        <v>116</v>
      </c>
      <c r="B410" t="s">
        <v>299</v>
      </c>
      <c r="C410" t="s">
        <v>16</v>
      </c>
      <c r="D410">
        <v>60</v>
      </c>
      <c r="E410" t="s">
        <v>317</v>
      </c>
      <c r="F410">
        <v>1</v>
      </c>
      <c r="G410" t="s">
        <v>323</v>
      </c>
      <c r="H410">
        <v>40</v>
      </c>
      <c r="I410">
        <v>4</v>
      </c>
      <c r="J410">
        <v>7</v>
      </c>
      <c r="K410">
        <v>4</v>
      </c>
      <c r="L410">
        <v>28</v>
      </c>
      <c r="M410" s="4">
        <f t="shared" si="37"/>
        <v>4.2947685185185192</v>
      </c>
      <c r="N410" t="s">
        <v>434</v>
      </c>
      <c r="O410" t="s">
        <v>434</v>
      </c>
      <c r="P410" t="s">
        <v>434</v>
      </c>
      <c r="Q410" t="s">
        <v>434</v>
      </c>
      <c r="R410" t="s">
        <v>434</v>
      </c>
      <c r="S410" t="s">
        <v>434</v>
      </c>
      <c r="T410" t="s">
        <v>434</v>
      </c>
      <c r="U410" s="4">
        <v>29</v>
      </c>
      <c r="V410">
        <v>7.1023275322190713</v>
      </c>
      <c r="W410">
        <v>4.4090623293939624</v>
      </c>
      <c r="X410" s="5">
        <v>20170713</v>
      </c>
      <c r="Y410">
        <v>2</v>
      </c>
      <c r="Z410">
        <v>1</v>
      </c>
      <c r="AA410">
        <v>31</v>
      </c>
      <c r="AC410">
        <v>41</v>
      </c>
      <c r="AD410" s="13">
        <v>9</v>
      </c>
      <c r="AE410" s="13">
        <v>17</v>
      </c>
      <c r="AG410" s="13">
        <v>204.023</v>
      </c>
      <c r="AI410" s="13">
        <v>217.238</v>
      </c>
      <c r="AL410" s="9">
        <v>9</v>
      </c>
      <c r="AM410" s="9">
        <v>8</v>
      </c>
      <c r="AO410" s="9">
        <v>94.953999999999994</v>
      </c>
      <c r="AQ410" s="9">
        <v>141.41300000000001</v>
      </c>
      <c r="AT410" s="45">
        <v>23</v>
      </c>
      <c r="AU410" s="45">
        <v>3</v>
      </c>
      <c r="BB410" s="23">
        <v>23</v>
      </c>
      <c r="BC410" s="23">
        <v>1</v>
      </c>
      <c r="BF410" s="9">
        <v>23</v>
      </c>
      <c r="BG410" s="9">
        <v>1</v>
      </c>
    </row>
    <row r="411" spans="1:59">
      <c r="A411" t="s">
        <v>116</v>
      </c>
      <c r="B411" t="s">
        <v>299</v>
      </c>
      <c r="C411" t="s">
        <v>16</v>
      </c>
      <c r="D411">
        <v>60</v>
      </c>
      <c r="E411" t="s">
        <v>317</v>
      </c>
      <c r="F411">
        <v>1</v>
      </c>
      <c r="G411" t="s">
        <v>323</v>
      </c>
      <c r="H411">
        <v>40</v>
      </c>
      <c r="I411">
        <v>4</v>
      </c>
      <c r="J411">
        <v>7</v>
      </c>
      <c r="K411">
        <v>4</v>
      </c>
      <c r="L411">
        <v>28</v>
      </c>
      <c r="M411" s="4">
        <f t="shared" si="37"/>
        <v>4.2947685185185192</v>
      </c>
      <c r="N411" t="s">
        <v>434</v>
      </c>
      <c r="O411" t="s">
        <v>434</v>
      </c>
      <c r="P411" t="s">
        <v>434</v>
      </c>
      <c r="Q411" t="s">
        <v>434</v>
      </c>
      <c r="R411" t="s">
        <v>434</v>
      </c>
      <c r="S411" t="s">
        <v>434</v>
      </c>
      <c r="T411" t="s">
        <v>434</v>
      </c>
      <c r="U411" s="4">
        <v>29</v>
      </c>
      <c r="V411">
        <v>7.1023275322190713</v>
      </c>
      <c r="W411">
        <v>4.4090623293939624</v>
      </c>
      <c r="X411" s="5">
        <v>20170713</v>
      </c>
      <c r="Y411">
        <v>2</v>
      </c>
      <c r="Z411">
        <v>1</v>
      </c>
      <c r="AA411">
        <v>31</v>
      </c>
      <c r="AC411">
        <v>41</v>
      </c>
      <c r="AD411" s="13">
        <v>13</v>
      </c>
      <c r="AE411" s="13">
        <v>19</v>
      </c>
      <c r="AG411" s="13">
        <v>158.80600000000001</v>
      </c>
      <c r="AI411" s="13">
        <v>176.167</v>
      </c>
      <c r="AL411" s="9">
        <v>13</v>
      </c>
      <c r="AM411" s="9">
        <v>9</v>
      </c>
      <c r="AO411" s="9">
        <v>88.742000000000004</v>
      </c>
      <c r="AQ411" s="9">
        <v>133.17699999999999</v>
      </c>
      <c r="AT411" s="45">
        <v>25</v>
      </c>
      <c r="AU411" s="45">
        <v>1</v>
      </c>
      <c r="BB411" s="23">
        <v>25</v>
      </c>
      <c r="BC411" s="23">
        <v>1</v>
      </c>
      <c r="BF411" s="9">
        <v>25</v>
      </c>
      <c r="BG411" s="9">
        <v>1</v>
      </c>
    </row>
    <row r="412" spans="1:59">
      <c r="A412" t="s">
        <v>116</v>
      </c>
      <c r="B412" t="s">
        <v>299</v>
      </c>
      <c r="C412" t="s">
        <v>16</v>
      </c>
      <c r="D412">
        <v>60</v>
      </c>
      <c r="E412" t="s">
        <v>317</v>
      </c>
      <c r="F412">
        <v>1</v>
      </c>
      <c r="G412" t="s">
        <v>323</v>
      </c>
      <c r="H412">
        <v>40</v>
      </c>
      <c r="I412">
        <v>4</v>
      </c>
      <c r="J412">
        <v>7</v>
      </c>
      <c r="K412">
        <v>4</v>
      </c>
      <c r="L412">
        <v>28</v>
      </c>
      <c r="M412" s="4">
        <f t="shared" si="37"/>
        <v>4.2947685185185192</v>
      </c>
      <c r="N412" t="s">
        <v>434</v>
      </c>
      <c r="O412" t="s">
        <v>434</v>
      </c>
      <c r="P412" t="s">
        <v>434</v>
      </c>
      <c r="Q412" t="s">
        <v>434</v>
      </c>
      <c r="R412" t="s">
        <v>434</v>
      </c>
      <c r="S412" t="s">
        <v>434</v>
      </c>
      <c r="T412" t="s">
        <v>434</v>
      </c>
      <c r="U412" s="4">
        <v>29</v>
      </c>
      <c r="V412">
        <v>7.1023275322190713</v>
      </c>
      <c r="W412">
        <v>4.4090623293939624</v>
      </c>
      <c r="X412" s="5">
        <v>20170713</v>
      </c>
      <c r="Y412">
        <v>2</v>
      </c>
      <c r="Z412">
        <v>1</v>
      </c>
      <c r="AA412">
        <v>31</v>
      </c>
      <c r="AC412">
        <v>41</v>
      </c>
      <c r="AD412" s="13">
        <v>17</v>
      </c>
      <c r="AE412" s="13">
        <v>13</v>
      </c>
      <c r="AG412" s="13">
        <v>109.502</v>
      </c>
      <c r="AI412" s="13">
        <v>144.405</v>
      </c>
      <c r="AL412" s="9">
        <v>17</v>
      </c>
      <c r="AM412" s="9">
        <v>6</v>
      </c>
      <c r="AO412" s="9">
        <v>43.631999999999998</v>
      </c>
      <c r="AQ412" s="9">
        <v>141.10400000000001</v>
      </c>
      <c r="BB412" s="23">
        <v>27</v>
      </c>
      <c r="BC412" s="23">
        <v>1</v>
      </c>
      <c r="BF412" s="9">
        <v>27</v>
      </c>
      <c r="BG412" s="9">
        <v>1</v>
      </c>
    </row>
    <row r="413" spans="1:59">
      <c r="A413" t="s">
        <v>116</v>
      </c>
      <c r="B413" t="s">
        <v>299</v>
      </c>
      <c r="C413" t="s">
        <v>16</v>
      </c>
      <c r="D413">
        <v>60</v>
      </c>
      <c r="E413" t="s">
        <v>317</v>
      </c>
      <c r="F413">
        <v>1</v>
      </c>
      <c r="G413" t="s">
        <v>323</v>
      </c>
      <c r="H413">
        <v>40</v>
      </c>
      <c r="I413">
        <v>4</v>
      </c>
      <c r="J413">
        <v>7</v>
      </c>
      <c r="K413">
        <v>4</v>
      </c>
      <c r="L413">
        <v>28</v>
      </c>
      <c r="M413" s="4">
        <f t="shared" si="37"/>
        <v>4.2947685185185192</v>
      </c>
      <c r="N413" t="s">
        <v>434</v>
      </c>
      <c r="O413" t="s">
        <v>434</v>
      </c>
      <c r="P413" t="s">
        <v>434</v>
      </c>
      <c r="Q413" t="s">
        <v>434</v>
      </c>
      <c r="R413" t="s">
        <v>434</v>
      </c>
      <c r="S413" t="s">
        <v>434</v>
      </c>
      <c r="T413" t="s">
        <v>434</v>
      </c>
      <c r="U413" s="4">
        <v>29</v>
      </c>
      <c r="V413">
        <v>7.1023275322190713</v>
      </c>
      <c r="W413">
        <v>4.4090623293939624</v>
      </c>
      <c r="X413" s="5">
        <v>20170713</v>
      </c>
      <c r="Y413">
        <v>2</v>
      </c>
      <c r="Z413">
        <v>1</v>
      </c>
      <c r="AA413">
        <v>31</v>
      </c>
      <c r="AC413">
        <v>41</v>
      </c>
      <c r="AD413" s="13">
        <v>21</v>
      </c>
      <c r="AE413" s="13">
        <v>7</v>
      </c>
      <c r="AG413" s="13">
        <v>91.686999999999998</v>
      </c>
      <c r="AI413" s="13">
        <v>119.628</v>
      </c>
      <c r="AL413" s="9">
        <v>21</v>
      </c>
      <c r="AM413" s="9">
        <v>3</v>
      </c>
      <c r="AO413" s="9">
        <v>41.564999999999998</v>
      </c>
      <c r="AQ413" s="9">
        <v>121.312</v>
      </c>
      <c r="BB413" s="23">
        <v>29</v>
      </c>
      <c r="BC413" s="23">
        <v>0</v>
      </c>
      <c r="BF413" s="9">
        <v>29</v>
      </c>
      <c r="BG413" s="9">
        <v>0</v>
      </c>
    </row>
    <row r="414" spans="1:59">
      <c r="A414" t="s">
        <v>116</v>
      </c>
      <c r="B414" t="s">
        <v>299</v>
      </c>
      <c r="C414" t="s">
        <v>16</v>
      </c>
      <c r="D414">
        <v>60</v>
      </c>
      <c r="E414" t="s">
        <v>317</v>
      </c>
      <c r="F414">
        <v>1</v>
      </c>
      <c r="G414" t="s">
        <v>323</v>
      </c>
      <c r="H414">
        <v>40</v>
      </c>
      <c r="I414">
        <v>4</v>
      </c>
      <c r="J414">
        <v>7</v>
      </c>
      <c r="K414">
        <v>4</v>
      </c>
      <c r="L414">
        <v>28</v>
      </c>
      <c r="M414" s="4">
        <f t="shared" si="37"/>
        <v>4.2947685185185192</v>
      </c>
      <c r="N414" t="s">
        <v>434</v>
      </c>
      <c r="O414" t="s">
        <v>434</v>
      </c>
      <c r="P414" t="s">
        <v>434</v>
      </c>
      <c r="Q414" t="s">
        <v>434</v>
      </c>
      <c r="R414" t="s">
        <v>434</v>
      </c>
      <c r="S414" t="s">
        <v>434</v>
      </c>
      <c r="T414" t="s">
        <v>434</v>
      </c>
      <c r="U414" s="4">
        <v>29</v>
      </c>
      <c r="V414">
        <v>7.1023275322190713</v>
      </c>
      <c r="W414">
        <v>4.4090623293939624</v>
      </c>
      <c r="X414" s="5">
        <v>20170713</v>
      </c>
      <c r="Y414">
        <v>2</v>
      </c>
      <c r="Z414">
        <v>1</v>
      </c>
      <c r="AA414">
        <v>31</v>
      </c>
      <c r="AC414">
        <v>41</v>
      </c>
      <c r="AD414" s="13">
        <v>25</v>
      </c>
      <c r="AE414" s="13">
        <v>6</v>
      </c>
      <c r="AG414" s="13">
        <v>81.477000000000004</v>
      </c>
      <c r="AI414" s="13">
        <v>120.337</v>
      </c>
      <c r="AL414" s="9">
        <v>25</v>
      </c>
      <c r="AM414" s="9">
        <v>1</v>
      </c>
      <c r="AO414" s="9">
        <v>4.883</v>
      </c>
      <c r="AQ414" s="9">
        <v>162.887</v>
      </c>
      <c r="BB414" s="23">
        <v>31</v>
      </c>
      <c r="BC414" s="23">
        <v>0</v>
      </c>
      <c r="BF414" s="9">
        <v>31</v>
      </c>
      <c r="BG414" s="9">
        <v>0</v>
      </c>
    </row>
    <row r="415" spans="1:59">
      <c r="A415" t="s">
        <v>116</v>
      </c>
      <c r="B415" t="s">
        <v>299</v>
      </c>
      <c r="C415" t="s">
        <v>16</v>
      </c>
      <c r="D415">
        <v>60</v>
      </c>
      <c r="E415" t="s">
        <v>317</v>
      </c>
      <c r="F415">
        <v>1</v>
      </c>
      <c r="G415" t="s">
        <v>323</v>
      </c>
      <c r="H415">
        <v>40</v>
      </c>
      <c r="I415">
        <v>4</v>
      </c>
      <c r="J415">
        <v>7</v>
      </c>
      <c r="K415">
        <v>4</v>
      </c>
      <c r="L415">
        <v>28</v>
      </c>
      <c r="M415" s="4">
        <f t="shared" si="37"/>
        <v>4.2947685185185192</v>
      </c>
      <c r="N415" t="s">
        <v>434</v>
      </c>
      <c r="O415" t="s">
        <v>434</v>
      </c>
      <c r="P415" t="s">
        <v>434</v>
      </c>
      <c r="Q415" t="s">
        <v>434</v>
      </c>
      <c r="R415" t="s">
        <v>434</v>
      </c>
      <c r="S415" t="s">
        <v>434</v>
      </c>
      <c r="T415" t="s">
        <v>434</v>
      </c>
      <c r="U415" s="4">
        <v>29</v>
      </c>
      <c r="V415">
        <v>7.1023275322190713</v>
      </c>
      <c r="W415">
        <v>4.4090623293939624</v>
      </c>
      <c r="X415" s="5">
        <v>20170713</v>
      </c>
      <c r="Y415">
        <v>2</v>
      </c>
      <c r="Z415">
        <v>1</v>
      </c>
      <c r="AA415">
        <v>31</v>
      </c>
      <c r="AC415">
        <v>41</v>
      </c>
      <c r="AD415" s="13">
        <v>29</v>
      </c>
      <c r="AE415" s="13">
        <v>2</v>
      </c>
      <c r="AG415" s="13">
        <v>64.522000000000006</v>
      </c>
      <c r="AI415" s="13">
        <v>96.188000000000002</v>
      </c>
      <c r="AL415" s="9">
        <v>29</v>
      </c>
      <c r="AM415" s="9">
        <v>0</v>
      </c>
      <c r="AO415" s="9">
        <v>0</v>
      </c>
      <c r="AQ415" s="9">
        <v>174.364</v>
      </c>
      <c r="BB415" s="23">
        <v>33</v>
      </c>
      <c r="BC415" s="23">
        <v>1</v>
      </c>
      <c r="BF415" s="9">
        <v>33</v>
      </c>
      <c r="BG415" s="9">
        <v>1</v>
      </c>
    </row>
    <row r="416" spans="1:59">
      <c r="A416" t="s">
        <v>116</v>
      </c>
      <c r="B416" t="s">
        <v>299</v>
      </c>
      <c r="C416" t="s">
        <v>16</v>
      </c>
      <c r="D416">
        <v>60</v>
      </c>
      <c r="E416" t="s">
        <v>317</v>
      </c>
      <c r="F416">
        <v>1</v>
      </c>
      <c r="G416" t="s">
        <v>323</v>
      </c>
      <c r="H416">
        <v>40</v>
      </c>
      <c r="I416">
        <v>4</v>
      </c>
      <c r="J416">
        <v>7</v>
      </c>
      <c r="K416">
        <v>4</v>
      </c>
      <c r="L416">
        <v>28</v>
      </c>
      <c r="M416" s="4">
        <f t="shared" si="37"/>
        <v>4.2947685185185192</v>
      </c>
      <c r="N416" t="s">
        <v>434</v>
      </c>
      <c r="O416" t="s">
        <v>434</v>
      </c>
      <c r="P416" t="s">
        <v>434</v>
      </c>
      <c r="Q416" t="s">
        <v>434</v>
      </c>
      <c r="R416" t="s">
        <v>434</v>
      </c>
      <c r="S416" t="s">
        <v>434</v>
      </c>
      <c r="T416" t="s">
        <v>434</v>
      </c>
      <c r="U416" s="4">
        <v>29</v>
      </c>
      <c r="V416">
        <v>7.1023275322190713</v>
      </c>
      <c r="W416">
        <v>4.4090623293939624</v>
      </c>
      <c r="X416" s="5">
        <v>20170713</v>
      </c>
      <c r="Y416">
        <v>2</v>
      </c>
      <c r="Z416">
        <v>1</v>
      </c>
      <c r="AA416">
        <v>31</v>
      </c>
      <c r="AC416">
        <v>41</v>
      </c>
    </row>
    <row r="417" spans="1:59">
      <c r="A417" t="s">
        <v>117</v>
      </c>
      <c r="B417" t="s">
        <v>299</v>
      </c>
      <c r="C417" t="s">
        <v>16</v>
      </c>
      <c r="D417">
        <v>60</v>
      </c>
      <c r="E417" t="s">
        <v>317</v>
      </c>
      <c r="F417">
        <v>1</v>
      </c>
      <c r="G417" t="s">
        <v>323</v>
      </c>
      <c r="H417">
        <v>40</v>
      </c>
      <c r="I417">
        <v>4</v>
      </c>
      <c r="J417">
        <v>7</v>
      </c>
      <c r="K417">
        <v>4</v>
      </c>
      <c r="L417">
        <v>28</v>
      </c>
      <c r="M417" s="4">
        <f t="shared" ref="M417:M422" si="38">I417+J417/24+K417/(24*60)+L417/(24*60*60)</f>
        <v>4.2947685185185192</v>
      </c>
      <c r="N417" t="s">
        <v>434</v>
      </c>
      <c r="O417" t="s">
        <v>434</v>
      </c>
      <c r="P417" t="s">
        <v>434</v>
      </c>
      <c r="Q417" t="s">
        <v>434</v>
      </c>
      <c r="R417" t="s">
        <v>434</v>
      </c>
      <c r="S417" t="s">
        <v>434</v>
      </c>
      <c r="T417" t="s">
        <v>434</v>
      </c>
      <c r="U417" s="4">
        <v>29</v>
      </c>
      <c r="V417">
        <v>7.1023275322190713</v>
      </c>
      <c r="W417">
        <v>4.4090623293939624</v>
      </c>
      <c r="X417" s="5">
        <v>20170713</v>
      </c>
      <c r="Y417">
        <v>2</v>
      </c>
      <c r="Z417">
        <v>8</v>
      </c>
      <c r="AA417">
        <v>28</v>
      </c>
      <c r="AC417">
        <v>36</v>
      </c>
      <c r="AD417" s="13">
        <v>8</v>
      </c>
      <c r="AE417" s="13">
        <v>1</v>
      </c>
      <c r="AF417" s="13">
        <f>SUM(AE417:AE422)</f>
        <v>25</v>
      </c>
      <c r="AG417" s="13">
        <v>3.556</v>
      </c>
      <c r="AH417" s="13">
        <f>AVERAGE(AG417:AG422)*((AA417-Z417)*Y417)</f>
        <v>1363.5733333333335</v>
      </c>
      <c r="AI417" s="13">
        <v>60.834000000000003</v>
      </c>
      <c r="AJ417" s="13">
        <f>AVERAGE(AI417:AI422)*((AA417-Z417)*Y417)</f>
        <v>2324.5466666666666</v>
      </c>
      <c r="AK417" s="13" t="s">
        <v>112</v>
      </c>
      <c r="AL417" s="9">
        <v>8</v>
      </c>
      <c r="AM417" s="9">
        <v>1</v>
      </c>
      <c r="AN417" s="9">
        <f>SUM(AM417:AM422)</f>
        <v>15</v>
      </c>
      <c r="AO417" s="9">
        <v>4.01</v>
      </c>
      <c r="AP417" s="9">
        <f>AVERAGE(AO417:AO421)*(AA417-Z417)*Y417</f>
        <v>767.35199999999986</v>
      </c>
      <c r="AQ417" s="9">
        <v>92.831000000000003</v>
      </c>
      <c r="AR417" s="9">
        <f>AVERAGE(AQ417:AQ422)*(AA417-Z417)*Y417</f>
        <v>4141.76</v>
      </c>
      <c r="AS417" s="9" t="s">
        <v>431</v>
      </c>
      <c r="AT417" s="45">
        <v>12</v>
      </c>
      <c r="AU417" s="45">
        <v>1</v>
      </c>
      <c r="AV417" s="45">
        <v>62</v>
      </c>
      <c r="AX417" s="38">
        <v>19</v>
      </c>
      <c r="AY417" s="38">
        <v>1</v>
      </c>
      <c r="AZ417" s="38">
        <f>SUM(AY417:AY424)</f>
        <v>18</v>
      </c>
      <c r="BB417" s="23">
        <v>12</v>
      </c>
      <c r="BC417" s="23">
        <v>1</v>
      </c>
      <c r="BD417" s="23">
        <f>SUM(BC417:BC428)</f>
        <v>64</v>
      </c>
      <c r="BF417" s="9">
        <v>12</v>
      </c>
      <c r="BG417" s="9">
        <v>1</v>
      </c>
    </row>
    <row r="418" spans="1:59">
      <c r="A418" t="s">
        <v>117</v>
      </c>
      <c r="B418" t="s">
        <v>299</v>
      </c>
      <c r="C418" t="s">
        <v>16</v>
      </c>
      <c r="D418">
        <v>60</v>
      </c>
      <c r="E418" t="s">
        <v>317</v>
      </c>
      <c r="F418">
        <v>1</v>
      </c>
      <c r="G418" t="s">
        <v>323</v>
      </c>
      <c r="H418">
        <v>40</v>
      </c>
      <c r="I418">
        <v>4</v>
      </c>
      <c r="J418">
        <v>7</v>
      </c>
      <c r="K418">
        <v>4</v>
      </c>
      <c r="L418">
        <v>28</v>
      </c>
      <c r="M418" s="4">
        <f t="shared" si="38"/>
        <v>4.2947685185185192</v>
      </c>
      <c r="N418" t="s">
        <v>434</v>
      </c>
      <c r="O418" t="s">
        <v>434</v>
      </c>
      <c r="P418" t="s">
        <v>434</v>
      </c>
      <c r="Q418" t="s">
        <v>434</v>
      </c>
      <c r="R418" t="s">
        <v>434</v>
      </c>
      <c r="S418" t="s">
        <v>434</v>
      </c>
      <c r="T418" t="s">
        <v>434</v>
      </c>
      <c r="U418" s="4">
        <v>29</v>
      </c>
      <c r="V418">
        <v>7.1023275322190713</v>
      </c>
      <c r="W418">
        <v>4.4090623293939624</v>
      </c>
      <c r="X418" s="5">
        <v>20170713</v>
      </c>
      <c r="Y418">
        <v>2</v>
      </c>
      <c r="Z418">
        <v>8</v>
      </c>
      <c r="AA418">
        <v>28</v>
      </c>
      <c r="AC418">
        <v>36</v>
      </c>
      <c r="AD418" s="13">
        <v>12</v>
      </c>
      <c r="AE418" s="13">
        <v>5</v>
      </c>
      <c r="AG418" s="13">
        <v>44.518000000000001</v>
      </c>
      <c r="AI418" s="13">
        <v>62.896000000000001</v>
      </c>
      <c r="AL418" s="9">
        <v>12</v>
      </c>
      <c r="AM418" s="9">
        <v>5</v>
      </c>
      <c r="AO418" s="9">
        <v>26.021999999999998</v>
      </c>
      <c r="AQ418" s="9">
        <v>90.853999999999999</v>
      </c>
      <c r="AT418" s="45">
        <v>14</v>
      </c>
      <c r="AU418" s="45">
        <v>3</v>
      </c>
      <c r="AX418" s="38">
        <v>21</v>
      </c>
      <c r="AY418" s="38">
        <v>0</v>
      </c>
      <c r="BB418" s="23">
        <v>14</v>
      </c>
      <c r="BC418" s="23">
        <v>3</v>
      </c>
      <c r="BF418" s="9">
        <v>14</v>
      </c>
      <c r="BG418" s="9">
        <v>3</v>
      </c>
    </row>
    <row r="419" spans="1:59">
      <c r="A419" t="s">
        <v>117</v>
      </c>
      <c r="B419" t="s">
        <v>299</v>
      </c>
      <c r="C419" t="s">
        <v>16</v>
      </c>
      <c r="D419">
        <v>60</v>
      </c>
      <c r="E419" t="s">
        <v>317</v>
      </c>
      <c r="F419">
        <v>1</v>
      </c>
      <c r="G419" t="s">
        <v>323</v>
      </c>
      <c r="H419">
        <v>40</v>
      </c>
      <c r="I419">
        <v>4</v>
      </c>
      <c r="J419">
        <v>7</v>
      </c>
      <c r="K419">
        <v>4</v>
      </c>
      <c r="L419">
        <v>28</v>
      </c>
      <c r="M419" s="4">
        <f t="shared" si="38"/>
        <v>4.2947685185185192</v>
      </c>
      <c r="N419" t="s">
        <v>434</v>
      </c>
      <c r="O419" t="s">
        <v>434</v>
      </c>
      <c r="P419" t="s">
        <v>434</v>
      </c>
      <c r="Q419" t="s">
        <v>434</v>
      </c>
      <c r="R419" t="s">
        <v>434</v>
      </c>
      <c r="S419" t="s">
        <v>434</v>
      </c>
      <c r="T419" t="s">
        <v>434</v>
      </c>
      <c r="U419" s="4">
        <v>29</v>
      </c>
      <c r="V419">
        <v>7.1023275322190713</v>
      </c>
      <c r="W419">
        <v>4.4090623293939624</v>
      </c>
      <c r="X419" s="5">
        <v>20170713</v>
      </c>
      <c r="Y419">
        <v>2</v>
      </c>
      <c r="Z419">
        <v>8</v>
      </c>
      <c r="AA419">
        <v>28</v>
      </c>
      <c r="AC419">
        <v>36</v>
      </c>
      <c r="AD419" s="13">
        <v>16</v>
      </c>
      <c r="AE419" s="13">
        <v>2</v>
      </c>
      <c r="AG419" s="13">
        <v>19.571000000000002</v>
      </c>
      <c r="AI419" s="13">
        <v>54.314</v>
      </c>
      <c r="AL419" s="9">
        <v>16</v>
      </c>
      <c r="AM419" s="9">
        <v>2</v>
      </c>
      <c r="AO419" s="9">
        <v>11.771000000000001</v>
      </c>
      <c r="AQ419" s="9">
        <v>95.393000000000001</v>
      </c>
      <c r="AT419" s="45">
        <v>16</v>
      </c>
      <c r="AU419" s="45">
        <v>4</v>
      </c>
      <c r="AX419" s="38">
        <v>23</v>
      </c>
      <c r="AY419" s="38">
        <v>1</v>
      </c>
      <c r="BB419" s="23">
        <v>16</v>
      </c>
      <c r="BC419" s="23">
        <v>4</v>
      </c>
      <c r="BF419" s="9">
        <v>16</v>
      </c>
      <c r="BG419" s="9">
        <v>4</v>
      </c>
    </row>
    <row r="420" spans="1:59">
      <c r="A420" t="s">
        <v>117</v>
      </c>
      <c r="B420" t="s">
        <v>299</v>
      </c>
      <c r="C420" t="s">
        <v>16</v>
      </c>
      <c r="D420">
        <v>60</v>
      </c>
      <c r="E420" t="s">
        <v>317</v>
      </c>
      <c r="F420">
        <v>1</v>
      </c>
      <c r="G420" t="s">
        <v>323</v>
      </c>
      <c r="H420">
        <v>40</v>
      </c>
      <c r="I420">
        <v>4</v>
      </c>
      <c r="J420">
        <v>7</v>
      </c>
      <c r="K420">
        <v>4</v>
      </c>
      <c r="L420">
        <v>28</v>
      </c>
      <c r="M420" s="4">
        <f t="shared" si="38"/>
        <v>4.2947685185185192</v>
      </c>
      <c r="N420" t="s">
        <v>434</v>
      </c>
      <c r="O420" t="s">
        <v>434</v>
      </c>
      <c r="P420" t="s">
        <v>434</v>
      </c>
      <c r="Q420" t="s">
        <v>434</v>
      </c>
      <c r="R420" t="s">
        <v>434</v>
      </c>
      <c r="S420" t="s">
        <v>434</v>
      </c>
      <c r="T420" t="s">
        <v>434</v>
      </c>
      <c r="U420" s="4">
        <v>29</v>
      </c>
      <c r="V420">
        <v>7.1023275322190713</v>
      </c>
      <c r="W420">
        <v>4.4090623293939624</v>
      </c>
      <c r="X420" s="5">
        <v>20170713</v>
      </c>
      <c r="Y420">
        <v>2</v>
      </c>
      <c r="Z420">
        <v>8</v>
      </c>
      <c r="AA420">
        <v>28</v>
      </c>
      <c r="AC420">
        <v>36</v>
      </c>
      <c r="AD420" s="13">
        <v>20</v>
      </c>
      <c r="AE420" s="13">
        <v>6</v>
      </c>
      <c r="AG420" s="13">
        <v>63.348999999999997</v>
      </c>
      <c r="AI420" s="13">
        <v>71.899000000000001</v>
      </c>
      <c r="AL420" s="9">
        <v>20</v>
      </c>
      <c r="AM420" s="9">
        <v>4</v>
      </c>
      <c r="AO420" s="9">
        <v>37.695999999999998</v>
      </c>
      <c r="AQ420" s="9">
        <v>108.682</v>
      </c>
      <c r="AT420" s="45">
        <v>18</v>
      </c>
      <c r="AU420" s="45">
        <v>7</v>
      </c>
      <c r="AX420" s="38">
        <v>25</v>
      </c>
      <c r="AY420" s="38">
        <v>6</v>
      </c>
      <c r="BB420" s="23">
        <v>18</v>
      </c>
      <c r="BC420" s="23">
        <v>6</v>
      </c>
      <c r="BF420" s="9">
        <v>18</v>
      </c>
      <c r="BG420" s="9">
        <v>6</v>
      </c>
    </row>
    <row r="421" spans="1:59">
      <c r="A421" t="s">
        <v>117</v>
      </c>
      <c r="B421" t="s">
        <v>299</v>
      </c>
      <c r="C421" t="s">
        <v>16</v>
      </c>
      <c r="D421">
        <v>60</v>
      </c>
      <c r="E421" t="s">
        <v>317</v>
      </c>
      <c r="F421">
        <v>1</v>
      </c>
      <c r="G421" t="s">
        <v>323</v>
      </c>
      <c r="H421">
        <v>40</v>
      </c>
      <c r="I421">
        <v>4</v>
      </c>
      <c r="J421">
        <v>7</v>
      </c>
      <c r="K421">
        <v>4</v>
      </c>
      <c r="L421">
        <v>28</v>
      </c>
      <c r="M421" s="4">
        <f t="shared" si="38"/>
        <v>4.2947685185185192</v>
      </c>
      <c r="N421" t="s">
        <v>434</v>
      </c>
      <c r="O421" t="s">
        <v>434</v>
      </c>
      <c r="P421" t="s">
        <v>434</v>
      </c>
      <c r="Q421" t="s">
        <v>434</v>
      </c>
      <c r="R421" t="s">
        <v>434</v>
      </c>
      <c r="S421" t="s">
        <v>434</v>
      </c>
      <c r="T421" t="s">
        <v>434</v>
      </c>
      <c r="U421" s="4">
        <v>29</v>
      </c>
      <c r="V421">
        <v>7.1023275322190713</v>
      </c>
      <c r="W421">
        <v>4.4090623293939624</v>
      </c>
      <c r="X421" s="5">
        <v>20170713</v>
      </c>
      <c r="Y421">
        <v>2</v>
      </c>
      <c r="Z421">
        <v>8</v>
      </c>
      <c r="AA421">
        <v>28</v>
      </c>
      <c r="AC421">
        <v>36</v>
      </c>
      <c r="AD421" s="13">
        <v>24</v>
      </c>
      <c r="AE421" s="13">
        <v>8</v>
      </c>
      <c r="AG421" s="13">
        <v>51.679000000000002</v>
      </c>
      <c r="AI421" s="13">
        <v>54.311999999999998</v>
      </c>
      <c r="AL421" s="9">
        <v>24</v>
      </c>
      <c r="AM421" s="9">
        <v>3</v>
      </c>
      <c r="AO421" s="9">
        <v>16.420000000000002</v>
      </c>
      <c r="AQ421" s="9">
        <v>117.288</v>
      </c>
      <c r="AT421" s="45">
        <v>20</v>
      </c>
      <c r="AU421" s="45">
        <v>4</v>
      </c>
      <c r="AX421" s="38">
        <v>27</v>
      </c>
      <c r="AY421" s="38">
        <v>3</v>
      </c>
      <c r="BB421" s="23">
        <v>20</v>
      </c>
      <c r="BC421" s="23">
        <v>2</v>
      </c>
      <c r="BF421" s="9">
        <v>20</v>
      </c>
      <c r="BG421" s="9">
        <v>2</v>
      </c>
    </row>
    <row r="422" spans="1:59">
      <c r="A422" t="s">
        <v>117</v>
      </c>
      <c r="B422" t="s">
        <v>299</v>
      </c>
      <c r="C422" t="s">
        <v>16</v>
      </c>
      <c r="D422">
        <v>60</v>
      </c>
      <c r="E422" t="s">
        <v>317</v>
      </c>
      <c r="F422">
        <v>1</v>
      </c>
      <c r="G422" t="s">
        <v>323</v>
      </c>
      <c r="H422">
        <v>40</v>
      </c>
      <c r="I422">
        <v>4</v>
      </c>
      <c r="J422">
        <v>7</v>
      </c>
      <c r="K422">
        <v>4</v>
      </c>
      <c r="L422">
        <v>28</v>
      </c>
      <c r="M422" s="4">
        <f t="shared" si="38"/>
        <v>4.2947685185185192</v>
      </c>
      <c r="N422" t="s">
        <v>434</v>
      </c>
      <c r="O422" t="s">
        <v>434</v>
      </c>
      <c r="P422" t="s">
        <v>434</v>
      </c>
      <c r="Q422" t="s">
        <v>434</v>
      </c>
      <c r="R422" t="s">
        <v>434</v>
      </c>
      <c r="S422" t="s">
        <v>434</v>
      </c>
      <c r="T422" t="s">
        <v>434</v>
      </c>
      <c r="U422" s="4">
        <v>29</v>
      </c>
      <c r="V422">
        <v>7.1023275322190713</v>
      </c>
      <c r="W422">
        <v>4.4090623293939624</v>
      </c>
      <c r="X422" s="5">
        <v>20170713</v>
      </c>
      <c r="Y422">
        <v>2</v>
      </c>
      <c r="Z422">
        <v>8</v>
      </c>
      <c r="AA422">
        <v>28</v>
      </c>
      <c r="AC422">
        <v>36</v>
      </c>
      <c r="AD422" s="13">
        <v>28</v>
      </c>
      <c r="AE422" s="13">
        <v>3</v>
      </c>
      <c r="AG422" s="13">
        <v>21.863</v>
      </c>
      <c r="AI422" s="13">
        <v>44.427</v>
      </c>
      <c r="AL422" s="9">
        <v>28</v>
      </c>
      <c r="AM422" s="9">
        <v>0</v>
      </c>
      <c r="AO422" s="9" t="s">
        <v>434</v>
      </c>
      <c r="AQ422" s="9">
        <v>116.21599999999999</v>
      </c>
      <c r="AT422" s="45">
        <v>22</v>
      </c>
      <c r="AU422" s="45">
        <v>3</v>
      </c>
      <c r="AX422" s="38">
        <v>29</v>
      </c>
      <c r="AY422" s="38">
        <v>5</v>
      </c>
      <c r="BB422" s="23">
        <v>22</v>
      </c>
      <c r="BC422" s="23">
        <v>3</v>
      </c>
      <c r="BF422" s="9">
        <v>22</v>
      </c>
      <c r="BG422" s="9">
        <v>3</v>
      </c>
    </row>
    <row r="423" spans="1:59">
      <c r="A423" t="s">
        <v>117</v>
      </c>
      <c r="B423" t="s">
        <v>299</v>
      </c>
      <c r="C423" t="s">
        <v>16</v>
      </c>
      <c r="D423">
        <v>60</v>
      </c>
      <c r="E423" t="s">
        <v>317</v>
      </c>
      <c r="F423">
        <v>1</v>
      </c>
      <c r="G423" t="s">
        <v>323</v>
      </c>
      <c r="H423">
        <v>40</v>
      </c>
      <c r="I423">
        <v>4</v>
      </c>
      <c r="J423">
        <v>7</v>
      </c>
      <c r="K423">
        <v>4</v>
      </c>
      <c r="L423">
        <v>28</v>
      </c>
      <c r="M423" s="4">
        <f t="shared" ref="M423:M428" si="39">I423+J423/24+K423/(24*60)+L423/(24*60*60)</f>
        <v>4.2947685185185192</v>
      </c>
      <c r="N423" t="s">
        <v>434</v>
      </c>
      <c r="O423" t="s">
        <v>434</v>
      </c>
      <c r="P423" t="s">
        <v>434</v>
      </c>
      <c r="Q423" t="s">
        <v>434</v>
      </c>
      <c r="R423" t="s">
        <v>434</v>
      </c>
      <c r="S423" t="s">
        <v>434</v>
      </c>
      <c r="T423" t="s">
        <v>434</v>
      </c>
      <c r="U423" s="4">
        <v>29</v>
      </c>
      <c r="V423">
        <v>7.1023275322190704</v>
      </c>
      <c r="W423">
        <v>4.4090623293939597</v>
      </c>
      <c r="X423" s="5">
        <v>20170713</v>
      </c>
      <c r="Y423">
        <v>2</v>
      </c>
      <c r="Z423">
        <v>8</v>
      </c>
      <c r="AA423">
        <v>28</v>
      </c>
      <c r="AC423">
        <v>36</v>
      </c>
      <c r="AT423" s="45">
        <v>24</v>
      </c>
      <c r="AU423" s="45">
        <v>7</v>
      </c>
      <c r="AX423" s="38">
        <v>31</v>
      </c>
      <c r="AY423" s="38">
        <v>0</v>
      </c>
      <c r="BB423" s="23">
        <v>24</v>
      </c>
      <c r="BC423" s="23">
        <v>9</v>
      </c>
      <c r="BF423" s="9">
        <v>24</v>
      </c>
      <c r="BG423" s="9">
        <v>9</v>
      </c>
    </row>
    <row r="424" spans="1:59">
      <c r="A424" t="s">
        <v>117</v>
      </c>
      <c r="B424" t="s">
        <v>299</v>
      </c>
      <c r="C424" t="s">
        <v>16</v>
      </c>
      <c r="D424">
        <v>60</v>
      </c>
      <c r="E424" t="s">
        <v>317</v>
      </c>
      <c r="F424">
        <v>1</v>
      </c>
      <c r="G424" t="s">
        <v>323</v>
      </c>
      <c r="H424">
        <v>40</v>
      </c>
      <c r="I424">
        <v>4</v>
      </c>
      <c r="J424">
        <v>7</v>
      </c>
      <c r="K424">
        <v>4</v>
      </c>
      <c r="L424">
        <v>28</v>
      </c>
      <c r="M424" s="4">
        <f t="shared" si="39"/>
        <v>4.2947685185185192</v>
      </c>
      <c r="N424" t="s">
        <v>434</v>
      </c>
      <c r="O424" t="s">
        <v>434</v>
      </c>
      <c r="P424" t="s">
        <v>434</v>
      </c>
      <c r="Q424" t="s">
        <v>434</v>
      </c>
      <c r="R424" t="s">
        <v>434</v>
      </c>
      <c r="S424" t="s">
        <v>434</v>
      </c>
      <c r="T424" t="s">
        <v>434</v>
      </c>
      <c r="U424" s="4">
        <v>29</v>
      </c>
      <c r="V424">
        <v>7.1023275322190704</v>
      </c>
      <c r="W424">
        <v>4.4090623293939597</v>
      </c>
      <c r="X424" s="5">
        <v>20170713</v>
      </c>
      <c r="Y424">
        <v>2</v>
      </c>
      <c r="Z424">
        <v>8</v>
      </c>
      <c r="AA424">
        <v>28</v>
      </c>
      <c r="AC424">
        <v>36</v>
      </c>
      <c r="AT424" s="45">
        <v>26</v>
      </c>
      <c r="AU424" s="45">
        <v>6</v>
      </c>
      <c r="AX424" s="38">
        <v>33</v>
      </c>
      <c r="AY424" s="38">
        <v>2</v>
      </c>
      <c r="BB424" s="23">
        <v>26</v>
      </c>
      <c r="BC424" s="23">
        <v>5</v>
      </c>
      <c r="BF424" s="9">
        <v>26</v>
      </c>
      <c r="BG424" s="9">
        <v>5</v>
      </c>
    </row>
    <row r="425" spans="1:59">
      <c r="A425" t="s">
        <v>117</v>
      </c>
      <c r="B425" t="s">
        <v>299</v>
      </c>
      <c r="C425" t="s">
        <v>16</v>
      </c>
      <c r="D425">
        <v>60</v>
      </c>
      <c r="E425" t="s">
        <v>317</v>
      </c>
      <c r="F425">
        <v>1</v>
      </c>
      <c r="G425" t="s">
        <v>323</v>
      </c>
      <c r="H425">
        <v>40</v>
      </c>
      <c r="I425">
        <v>4</v>
      </c>
      <c r="J425">
        <v>7</v>
      </c>
      <c r="K425">
        <v>4</v>
      </c>
      <c r="L425">
        <v>28</v>
      </c>
      <c r="M425" s="4">
        <f t="shared" si="39"/>
        <v>4.2947685185185192</v>
      </c>
      <c r="N425" t="s">
        <v>434</v>
      </c>
      <c r="O425" t="s">
        <v>434</v>
      </c>
      <c r="P425" t="s">
        <v>434</v>
      </c>
      <c r="Q425" t="s">
        <v>434</v>
      </c>
      <c r="R425" t="s">
        <v>434</v>
      </c>
      <c r="S425" t="s">
        <v>434</v>
      </c>
      <c r="T425" t="s">
        <v>434</v>
      </c>
      <c r="U425" s="4">
        <v>29</v>
      </c>
      <c r="V425">
        <v>7.1023275322190704</v>
      </c>
      <c r="W425">
        <v>4.4090623293939597</v>
      </c>
      <c r="X425" s="5">
        <v>20170713</v>
      </c>
      <c r="Y425">
        <v>2</v>
      </c>
      <c r="Z425">
        <v>8</v>
      </c>
      <c r="AA425">
        <v>28</v>
      </c>
      <c r="AC425">
        <v>36</v>
      </c>
      <c r="AT425" s="45">
        <v>28</v>
      </c>
      <c r="AU425" s="45">
        <v>7</v>
      </c>
      <c r="BB425" s="23">
        <v>28</v>
      </c>
      <c r="BC425" s="23">
        <v>9</v>
      </c>
      <c r="BF425" s="9">
        <v>28</v>
      </c>
      <c r="BG425" s="9">
        <v>9</v>
      </c>
    </row>
    <row r="426" spans="1:59">
      <c r="A426" t="s">
        <v>117</v>
      </c>
      <c r="B426" t="s">
        <v>299</v>
      </c>
      <c r="C426" t="s">
        <v>16</v>
      </c>
      <c r="D426">
        <v>60</v>
      </c>
      <c r="E426" t="s">
        <v>317</v>
      </c>
      <c r="F426">
        <v>1</v>
      </c>
      <c r="G426" t="s">
        <v>323</v>
      </c>
      <c r="H426">
        <v>40</v>
      </c>
      <c r="I426">
        <v>4</v>
      </c>
      <c r="J426">
        <v>7</v>
      </c>
      <c r="K426">
        <v>4</v>
      </c>
      <c r="L426">
        <v>28</v>
      </c>
      <c r="M426" s="4">
        <f t="shared" si="39"/>
        <v>4.2947685185185192</v>
      </c>
      <c r="N426" t="s">
        <v>434</v>
      </c>
      <c r="O426" t="s">
        <v>434</v>
      </c>
      <c r="P426" t="s">
        <v>434</v>
      </c>
      <c r="Q426" t="s">
        <v>434</v>
      </c>
      <c r="R426" t="s">
        <v>434</v>
      </c>
      <c r="S426" t="s">
        <v>434</v>
      </c>
      <c r="T426" t="s">
        <v>434</v>
      </c>
      <c r="U426" s="4">
        <v>29</v>
      </c>
      <c r="V426">
        <v>7.1023275322190704</v>
      </c>
      <c r="W426">
        <v>4.4090623293939597</v>
      </c>
      <c r="X426" s="5">
        <v>20170713</v>
      </c>
      <c r="Y426">
        <v>2</v>
      </c>
      <c r="Z426">
        <v>8</v>
      </c>
      <c r="AA426">
        <v>28</v>
      </c>
      <c r="AC426">
        <v>36</v>
      </c>
      <c r="AT426" s="45">
        <v>30</v>
      </c>
      <c r="AU426" s="45">
        <v>5</v>
      </c>
      <c r="BB426" s="23">
        <v>30</v>
      </c>
      <c r="BC426" s="23">
        <v>5</v>
      </c>
      <c r="BF426" s="9">
        <v>30</v>
      </c>
      <c r="BG426" s="9">
        <v>5</v>
      </c>
    </row>
    <row r="427" spans="1:59">
      <c r="A427" t="s">
        <v>117</v>
      </c>
      <c r="B427" t="s">
        <v>299</v>
      </c>
      <c r="C427" t="s">
        <v>16</v>
      </c>
      <c r="D427">
        <v>60</v>
      </c>
      <c r="E427" t="s">
        <v>317</v>
      </c>
      <c r="F427">
        <v>1</v>
      </c>
      <c r="G427" t="s">
        <v>323</v>
      </c>
      <c r="H427">
        <v>40</v>
      </c>
      <c r="I427">
        <v>4</v>
      </c>
      <c r="J427">
        <v>7</v>
      </c>
      <c r="K427">
        <v>4</v>
      </c>
      <c r="L427">
        <v>28</v>
      </c>
      <c r="M427" s="4">
        <f t="shared" si="39"/>
        <v>4.2947685185185192</v>
      </c>
      <c r="N427" t="s">
        <v>434</v>
      </c>
      <c r="O427" t="s">
        <v>434</v>
      </c>
      <c r="P427" t="s">
        <v>434</v>
      </c>
      <c r="Q427" t="s">
        <v>434</v>
      </c>
      <c r="R427" t="s">
        <v>434</v>
      </c>
      <c r="S427" t="s">
        <v>434</v>
      </c>
      <c r="T427" t="s">
        <v>434</v>
      </c>
      <c r="U427" s="4">
        <v>29</v>
      </c>
      <c r="V427">
        <v>7.1023275322190704</v>
      </c>
      <c r="W427">
        <v>4.4090623293939597</v>
      </c>
      <c r="X427" s="5">
        <v>20170713</v>
      </c>
      <c r="Y427">
        <v>2</v>
      </c>
      <c r="Z427">
        <v>8</v>
      </c>
      <c r="AA427">
        <v>28</v>
      </c>
      <c r="AC427">
        <v>36</v>
      </c>
      <c r="AT427" s="45">
        <v>32</v>
      </c>
      <c r="AU427" s="45">
        <v>8</v>
      </c>
      <c r="BB427" s="23">
        <v>32</v>
      </c>
      <c r="BC427" s="23">
        <v>11</v>
      </c>
      <c r="BF427" s="9">
        <v>32</v>
      </c>
      <c r="BG427" s="9">
        <v>11</v>
      </c>
    </row>
    <row r="428" spans="1:59">
      <c r="A428" t="s">
        <v>117</v>
      </c>
      <c r="B428" t="s">
        <v>299</v>
      </c>
      <c r="C428" t="s">
        <v>16</v>
      </c>
      <c r="D428">
        <v>60</v>
      </c>
      <c r="E428" t="s">
        <v>317</v>
      </c>
      <c r="F428">
        <v>1</v>
      </c>
      <c r="G428" t="s">
        <v>323</v>
      </c>
      <c r="H428">
        <v>40</v>
      </c>
      <c r="I428">
        <v>4</v>
      </c>
      <c r="J428">
        <v>7</v>
      </c>
      <c r="K428">
        <v>4</v>
      </c>
      <c r="L428">
        <v>28</v>
      </c>
      <c r="M428" s="4">
        <f t="shared" si="39"/>
        <v>4.2947685185185192</v>
      </c>
      <c r="N428" t="s">
        <v>434</v>
      </c>
      <c r="O428" t="s">
        <v>434</v>
      </c>
      <c r="P428" t="s">
        <v>434</v>
      </c>
      <c r="Q428" t="s">
        <v>434</v>
      </c>
      <c r="R428" t="s">
        <v>434</v>
      </c>
      <c r="S428" t="s">
        <v>434</v>
      </c>
      <c r="T428" t="s">
        <v>434</v>
      </c>
      <c r="U428" s="4">
        <v>29</v>
      </c>
      <c r="V428">
        <v>7.1023275322190704</v>
      </c>
      <c r="W428">
        <v>4.4090623293939597</v>
      </c>
      <c r="X428" s="5">
        <v>20170713</v>
      </c>
      <c r="Y428">
        <v>2</v>
      </c>
      <c r="Z428">
        <v>8</v>
      </c>
      <c r="AA428">
        <v>28</v>
      </c>
      <c r="AC428">
        <v>36</v>
      </c>
      <c r="AT428" s="45">
        <v>34</v>
      </c>
      <c r="AU428" s="45">
        <v>7</v>
      </c>
      <c r="BB428" s="23">
        <v>34</v>
      </c>
      <c r="BC428" s="23">
        <v>6</v>
      </c>
      <c r="BF428" s="9">
        <v>34</v>
      </c>
      <c r="BG428" s="9">
        <v>6</v>
      </c>
    </row>
    <row r="429" spans="1:59">
      <c r="A429" t="s">
        <v>118</v>
      </c>
      <c r="B429" t="s">
        <v>300</v>
      </c>
      <c r="C429" t="s">
        <v>22</v>
      </c>
      <c r="D429">
        <v>40</v>
      </c>
      <c r="E429" t="s">
        <v>317</v>
      </c>
      <c r="F429">
        <v>1</v>
      </c>
      <c r="G429" t="s">
        <v>323</v>
      </c>
      <c r="H429">
        <v>40</v>
      </c>
      <c r="I429">
        <v>4</v>
      </c>
      <c r="J429">
        <v>7</v>
      </c>
      <c r="K429">
        <v>6</v>
      </c>
      <c r="L429">
        <v>0</v>
      </c>
      <c r="M429" s="4">
        <f t="shared" ref="M429:M444" si="40">I429+J429/24+K429/(24*60)+L429/(24*60*60)</f>
        <v>4.2958333333333334</v>
      </c>
      <c r="N429" t="s">
        <v>434</v>
      </c>
      <c r="O429" t="s">
        <v>434</v>
      </c>
      <c r="P429" t="s">
        <v>434</v>
      </c>
      <c r="Q429" t="s">
        <v>434</v>
      </c>
      <c r="R429" t="s">
        <v>434</v>
      </c>
      <c r="S429" t="s">
        <v>434</v>
      </c>
      <c r="T429" t="s">
        <v>434</v>
      </c>
      <c r="U429" s="4">
        <v>29</v>
      </c>
      <c r="V429">
        <v>7.1023275322190713</v>
      </c>
      <c r="W429">
        <v>4.4090623293939624</v>
      </c>
      <c r="X429" s="5">
        <v>20170713</v>
      </c>
      <c r="Y429">
        <v>2</v>
      </c>
      <c r="Z429">
        <v>12</v>
      </c>
      <c r="AA429">
        <v>30</v>
      </c>
      <c r="AC429">
        <v>36</v>
      </c>
      <c r="AD429" s="13">
        <v>12</v>
      </c>
      <c r="AE429" s="13">
        <v>1</v>
      </c>
      <c r="AF429" s="13">
        <f>SUM(AE429:AE433)</f>
        <v>36</v>
      </c>
      <c r="AG429" s="13">
        <v>3.2080000000000002</v>
      </c>
      <c r="AH429" s="13">
        <f>AVERAGE(AG429:AG434)*((AA429-Z429)*Y429)</f>
        <v>1468.1376</v>
      </c>
      <c r="AI429" s="13">
        <v>127.776</v>
      </c>
      <c r="AJ429" s="13">
        <f>AVERAGE(AI429:AI434)*((AA429-Z429)*Y429)</f>
        <v>3542.0328</v>
      </c>
      <c r="AK429" s="13" t="s">
        <v>119</v>
      </c>
      <c r="AL429" s="9">
        <v>12</v>
      </c>
      <c r="AM429" s="9">
        <v>1</v>
      </c>
      <c r="AN429" s="9">
        <f>SUM(AM429:AM433)</f>
        <v>21</v>
      </c>
      <c r="AO429" s="9">
        <v>6.1710000000000003</v>
      </c>
      <c r="AP429" s="9">
        <f>AVERAGE(AO429:AO433)*(AA429-Z429)*Y429</f>
        <v>976.26239999999996</v>
      </c>
      <c r="AQ429" s="9">
        <v>187.47800000000001</v>
      </c>
      <c r="AR429" s="9">
        <f>AVERAGE(AQ429:AQ433)*(AA429-Z429)*Y429</f>
        <v>7561.9655999999995</v>
      </c>
      <c r="AU429" s="45">
        <v>0</v>
      </c>
      <c r="AV429" s="45">
        <v>0</v>
      </c>
      <c r="AW429" s="45" t="s">
        <v>385</v>
      </c>
      <c r="AY429" s="38">
        <v>0</v>
      </c>
      <c r="AZ429" s="38">
        <v>0</v>
      </c>
      <c r="BA429" s="38" t="s">
        <v>385</v>
      </c>
      <c r="BB429" s="23">
        <v>22</v>
      </c>
      <c r="BC429" s="23">
        <v>1</v>
      </c>
      <c r="BD429" s="23">
        <f>SUM(BC429:BC434)</f>
        <v>10</v>
      </c>
      <c r="BF429" s="9">
        <v>22</v>
      </c>
      <c r="BG429" s="9">
        <v>1</v>
      </c>
    </row>
    <row r="430" spans="1:59">
      <c r="A430" t="s">
        <v>118</v>
      </c>
      <c r="B430" t="s">
        <v>300</v>
      </c>
      <c r="C430" t="s">
        <v>22</v>
      </c>
      <c r="D430">
        <v>40</v>
      </c>
      <c r="E430" t="s">
        <v>317</v>
      </c>
      <c r="F430">
        <v>1</v>
      </c>
      <c r="G430" t="s">
        <v>323</v>
      </c>
      <c r="H430">
        <v>40</v>
      </c>
      <c r="I430">
        <v>4</v>
      </c>
      <c r="J430">
        <v>7</v>
      </c>
      <c r="K430">
        <v>6</v>
      </c>
      <c r="L430">
        <v>0</v>
      </c>
      <c r="M430" s="4">
        <f t="shared" si="40"/>
        <v>4.2958333333333334</v>
      </c>
      <c r="N430" t="s">
        <v>434</v>
      </c>
      <c r="O430" t="s">
        <v>434</v>
      </c>
      <c r="P430" t="s">
        <v>434</v>
      </c>
      <c r="Q430" t="s">
        <v>434</v>
      </c>
      <c r="R430" t="s">
        <v>434</v>
      </c>
      <c r="S430" t="s">
        <v>434</v>
      </c>
      <c r="T430" t="s">
        <v>434</v>
      </c>
      <c r="U430" s="4">
        <v>29</v>
      </c>
      <c r="V430">
        <v>7.1023275322190713</v>
      </c>
      <c r="W430">
        <v>4.4090623293939624</v>
      </c>
      <c r="X430" s="5">
        <v>20170713</v>
      </c>
      <c r="Y430">
        <v>2</v>
      </c>
      <c r="Z430">
        <v>12</v>
      </c>
      <c r="AA430">
        <v>30</v>
      </c>
      <c r="AC430">
        <v>36</v>
      </c>
      <c r="AD430" s="13">
        <v>16</v>
      </c>
      <c r="AE430" s="13">
        <v>9</v>
      </c>
      <c r="AG430" s="13">
        <v>62.393000000000001</v>
      </c>
      <c r="AI430" s="13">
        <v>97.018000000000001</v>
      </c>
      <c r="AL430" s="9">
        <v>16</v>
      </c>
      <c r="AM430" s="9">
        <v>4</v>
      </c>
      <c r="AO430" s="9">
        <v>28.036999999999999</v>
      </c>
      <c r="AQ430" s="9">
        <v>216.05799999999999</v>
      </c>
      <c r="BB430" s="23">
        <v>24</v>
      </c>
      <c r="BC430" s="23">
        <v>0</v>
      </c>
      <c r="BF430" s="9">
        <v>24</v>
      </c>
      <c r="BG430" s="9">
        <v>0</v>
      </c>
    </row>
    <row r="431" spans="1:59">
      <c r="A431" t="s">
        <v>118</v>
      </c>
      <c r="B431" t="s">
        <v>300</v>
      </c>
      <c r="C431" t="s">
        <v>22</v>
      </c>
      <c r="D431">
        <v>40</v>
      </c>
      <c r="E431" t="s">
        <v>317</v>
      </c>
      <c r="F431">
        <v>1</v>
      </c>
      <c r="G431" t="s">
        <v>323</v>
      </c>
      <c r="H431">
        <v>40</v>
      </c>
      <c r="I431">
        <v>4</v>
      </c>
      <c r="J431">
        <v>7</v>
      </c>
      <c r="K431">
        <v>6</v>
      </c>
      <c r="L431">
        <v>0</v>
      </c>
      <c r="M431" s="4">
        <f t="shared" si="40"/>
        <v>4.2958333333333334</v>
      </c>
      <c r="N431" t="s">
        <v>434</v>
      </c>
      <c r="O431" t="s">
        <v>434</v>
      </c>
      <c r="P431" t="s">
        <v>434</v>
      </c>
      <c r="Q431" t="s">
        <v>434</v>
      </c>
      <c r="R431" t="s">
        <v>434</v>
      </c>
      <c r="S431" t="s">
        <v>434</v>
      </c>
      <c r="T431" t="s">
        <v>434</v>
      </c>
      <c r="U431" s="4">
        <v>29</v>
      </c>
      <c r="V431">
        <v>7.1023275322190713</v>
      </c>
      <c r="W431">
        <v>4.4090623293939624</v>
      </c>
      <c r="X431" s="5">
        <v>20170713</v>
      </c>
      <c r="Y431">
        <v>2</v>
      </c>
      <c r="Z431">
        <v>12</v>
      </c>
      <c r="AA431">
        <v>30</v>
      </c>
      <c r="AC431">
        <v>36</v>
      </c>
      <c r="AD431" s="13">
        <v>20</v>
      </c>
      <c r="AE431" s="13">
        <v>9</v>
      </c>
      <c r="AG431" s="13">
        <v>53.314999999999998</v>
      </c>
      <c r="AI431" s="13">
        <v>91.433000000000007</v>
      </c>
      <c r="AL431" s="9">
        <v>20</v>
      </c>
      <c r="AM431" s="9">
        <v>7</v>
      </c>
      <c r="AO431" s="9">
        <v>48.024000000000001</v>
      </c>
      <c r="AQ431" s="9">
        <v>214.75899999999999</v>
      </c>
      <c r="BB431" s="23">
        <v>26</v>
      </c>
      <c r="BC431" s="23">
        <v>4</v>
      </c>
      <c r="BF431" s="9">
        <v>26</v>
      </c>
      <c r="BG431" s="9">
        <v>4</v>
      </c>
    </row>
    <row r="432" spans="1:59">
      <c r="A432" t="s">
        <v>118</v>
      </c>
      <c r="B432" t="s">
        <v>300</v>
      </c>
      <c r="C432" t="s">
        <v>22</v>
      </c>
      <c r="D432">
        <v>40</v>
      </c>
      <c r="E432" t="s">
        <v>317</v>
      </c>
      <c r="F432">
        <v>1</v>
      </c>
      <c r="G432" t="s">
        <v>323</v>
      </c>
      <c r="H432">
        <v>40</v>
      </c>
      <c r="I432">
        <v>4</v>
      </c>
      <c r="J432">
        <v>7</v>
      </c>
      <c r="K432">
        <v>6</v>
      </c>
      <c r="L432">
        <v>0</v>
      </c>
      <c r="M432" s="4">
        <f t="shared" si="40"/>
        <v>4.2958333333333334</v>
      </c>
      <c r="N432" t="s">
        <v>434</v>
      </c>
      <c r="O432" t="s">
        <v>434</v>
      </c>
      <c r="P432" t="s">
        <v>434</v>
      </c>
      <c r="Q432" t="s">
        <v>434</v>
      </c>
      <c r="R432" t="s">
        <v>434</v>
      </c>
      <c r="S432" t="s">
        <v>434</v>
      </c>
      <c r="T432" t="s">
        <v>434</v>
      </c>
      <c r="U432" s="4">
        <v>29</v>
      </c>
      <c r="V432">
        <v>7.1023275322190713</v>
      </c>
      <c r="W432">
        <v>4.4090623293939624</v>
      </c>
      <c r="X432" s="5">
        <v>20170713</v>
      </c>
      <c r="Y432">
        <v>2</v>
      </c>
      <c r="Z432">
        <v>12</v>
      </c>
      <c r="AA432">
        <v>30</v>
      </c>
      <c r="AC432">
        <v>36</v>
      </c>
      <c r="AD432" s="13">
        <v>24</v>
      </c>
      <c r="AE432" s="13">
        <v>10</v>
      </c>
      <c r="AG432" s="13">
        <v>50.677</v>
      </c>
      <c r="AI432" s="13">
        <v>98.424999999999997</v>
      </c>
      <c r="AL432" s="9">
        <v>24</v>
      </c>
      <c r="AM432" s="9">
        <v>5</v>
      </c>
      <c r="AO432" s="9">
        <v>24.151</v>
      </c>
      <c r="AQ432" s="9">
        <v>213.13300000000001</v>
      </c>
      <c r="BB432" s="23">
        <v>28</v>
      </c>
      <c r="BC432" s="23">
        <v>0</v>
      </c>
      <c r="BF432" s="9">
        <v>28</v>
      </c>
      <c r="BG432" s="9">
        <v>0</v>
      </c>
    </row>
    <row r="433" spans="1:59">
      <c r="A433" t="s">
        <v>118</v>
      </c>
      <c r="B433" t="s">
        <v>300</v>
      </c>
      <c r="C433" t="s">
        <v>22</v>
      </c>
      <c r="D433">
        <v>40</v>
      </c>
      <c r="E433" t="s">
        <v>317</v>
      </c>
      <c r="F433">
        <v>1</v>
      </c>
      <c r="G433" t="s">
        <v>323</v>
      </c>
      <c r="H433">
        <v>40</v>
      </c>
      <c r="I433">
        <v>4</v>
      </c>
      <c r="J433">
        <v>7</v>
      </c>
      <c r="K433">
        <v>6</v>
      </c>
      <c r="L433">
        <v>0</v>
      </c>
      <c r="M433" s="4">
        <f t="shared" si="40"/>
        <v>4.2958333333333334</v>
      </c>
      <c r="N433" t="s">
        <v>434</v>
      </c>
      <c r="O433" t="s">
        <v>434</v>
      </c>
      <c r="P433" t="s">
        <v>434</v>
      </c>
      <c r="Q433" t="s">
        <v>434</v>
      </c>
      <c r="R433" t="s">
        <v>434</v>
      </c>
      <c r="S433" t="s">
        <v>434</v>
      </c>
      <c r="T433" t="s">
        <v>434</v>
      </c>
      <c r="U433" s="4">
        <v>29</v>
      </c>
      <c r="V433">
        <v>7.1023275322190713</v>
      </c>
      <c r="W433">
        <v>4.4090623293939624</v>
      </c>
      <c r="X433" s="5">
        <v>20170713</v>
      </c>
      <c r="Y433">
        <v>2</v>
      </c>
      <c r="Z433">
        <v>12</v>
      </c>
      <c r="AA433">
        <v>30</v>
      </c>
      <c r="AC433">
        <v>36</v>
      </c>
      <c r="AD433" s="13">
        <v>28</v>
      </c>
      <c r="AE433" s="13">
        <v>7</v>
      </c>
      <c r="AG433" s="13">
        <v>34.314999999999998</v>
      </c>
      <c r="AI433" s="13">
        <v>77.296999999999997</v>
      </c>
      <c r="AL433" s="9">
        <v>28</v>
      </c>
      <c r="AM433" s="9">
        <v>4</v>
      </c>
      <c r="AO433" s="9">
        <v>29.209</v>
      </c>
      <c r="AQ433" s="9">
        <v>218.845</v>
      </c>
      <c r="BB433" s="23">
        <v>30</v>
      </c>
      <c r="BC433" s="23">
        <v>4</v>
      </c>
      <c r="BF433" s="9">
        <v>30</v>
      </c>
      <c r="BG433" s="9">
        <v>4</v>
      </c>
    </row>
    <row r="434" spans="1:59">
      <c r="A434" t="s">
        <v>118</v>
      </c>
      <c r="B434" t="s">
        <v>300</v>
      </c>
      <c r="C434" t="s">
        <v>22</v>
      </c>
      <c r="D434">
        <v>40</v>
      </c>
      <c r="E434" t="s">
        <v>317</v>
      </c>
      <c r="F434">
        <v>1</v>
      </c>
      <c r="G434" t="s">
        <v>323</v>
      </c>
      <c r="H434">
        <v>40</v>
      </c>
      <c r="I434">
        <v>4</v>
      </c>
      <c r="J434">
        <v>7</v>
      </c>
      <c r="K434">
        <v>6</v>
      </c>
      <c r="L434">
        <v>0</v>
      </c>
      <c r="M434" s="4">
        <f t="shared" si="40"/>
        <v>4.2958333333333334</v>
      </c>
      <c r="N434" t="s">
        <v>434</v>
      </c>
      <c r="O434" t="s">
        <v>434</v>
      </c>
      <c r="P434" t="s">
        <v>434</v>
      </c>
      <c r="Q434" t="s">
        <v>434</v>
      </c>
      <c r="R434" t="s">
        <v>434</v>
      </c>
      <c r="S434" t="s">
        <v>434</v>
      </c>
      <c r="T434" t="s">
        <v>434</v>
      </c>
      <c r="U434" s="4">
        <v>29</v>
      </c>
      <c r="V434">
        <v>7.1023275322190713</v>
      </c>
      <c r="W434">
        <v>4.4090623293939624</v>
      </c>
      <c r="X434" s="5">
        <v>20170713</v>
      </c>
      <c r="Y434">
        <v>2</v>
      </c>
      <c r="Z434">
        <v>12</v>
      </c>
      <c r="AA434">
        <v>30</v>
      </c>
      <c r="AC434">
        <v>36</v>
      </c>
      <c r="BB434" s="23">
        <v>32</v>
      </c>
      <c r="BC434" s="23">
        <v>1</v>
      </c>
      <c r="BF434" s="9">
        <v>32</v>
      </c>
      <c r="BG434" s="9">
        <v>1</v>
      </c>
    </row>
    <row r="435" spans="1:59">
      <c r="A435" t="s">
        <v>120</v>
      </c>
      <c r="B435" t="s">
        <v>300</v>
      </c>
      <c r="C435" t="s">
        <v>22</v>
      </c>
      <c r="D435">
        <v>40</v>
      </c>
      <c r="E435" t="s">
        <v>317</v>
      </c>
      <c r="F435">
        <v>1</v>
      </c>
      <c r="G435" t="s">
        <v>323</v>
      </c>
      <c r="H435">
        <v>40</v>
      </c>
      <c r="I435">
        <v>4</v>
      </c>
      <c r="J435">
        <v>7</v>
      </c>
      <c r="K435">
        <v>6</v>
      </c>
      <c r="L435">
        <v>0</v>
      </c>
      <c r="M435" s="4">
        <f t="shared" si="40"/>
        <v>4.2958333333333334</v>
      </c>
      <c r="N435" t="s">
        <v>434</v>
      </c>
      <c r="O435" t="s">
        <v>434</v>
      </c>
      <c r="P435" t="s">
        <v>434</v>
      </c>
      <c r="Q435" t="s">
        <v>434</v>
      </c>
      <c r="R435" t="s">
        <v>434</v>
      </c>
      <c r="S435" t="s">
        <v>434</v>
      </c>
      <c r="T435" t="s">
        <v>434</v>
      </c>
      <c r="U435" s="4">
        <v>29</v>
      </c>
      <c r="V435">
        <v>7.1023275322190713</v>
      </c>
      <c r="W435">
        <v>4.4090623293939624</v>
      </c>
      <c r="X435" s="5">
        <v>20170713</v>
      </c>
      <c r="Y435">
        <v>2</v>
      </c>
      <c r="Z435">
        <v>6</v>
      </c>
      <c r="AA435">
        <v>11</v>
      </c>
      <c r="AC435">
        <v>13</v>
      </c>
      <c r="AD435" s="22">
        <v>6</v>
      </c>
      <c r="AE435" s="13">
        <v>2</v>
      </c>
      <c r="AF435" s="13">
        <f>SUM(AE435:AE437)</f>
        <v>9</v>
      </c>
      <c r="AG435" s="13">
        <v>10.456</v>
      </c>
      <c r="AH435" s="13">
        <f>AVERAGE(AG435:AG438)*((AA435-Z435)*Y435)</f>
        <v>186.61666666666665</v>
      </c>
      <c r="AI435" s="13">
        <v>64.81</v>
      </c>
      <c r="AJ435" s="13">
        <f>AVERAGE(AI435:AI438)*((AA435-Z435)*Y435)</f>
        <v>510.68999999999994</v>
      </c>
      <c r="AK435" s="13" t="s">
        <v>119</v>
      </c>
      <c r="AL435" s="9">
        <v>6</v>
      </c>
      <c r="AM435" s="9">
        <v>2</v>
      </c>
      <c r="AN435" s="9">
        <f>SUM(AM435:AM438)</f>
        <v>6</v>
      </c>
      <c r="AO435" s="9">
        <v>9.2140000000000004</v>
      </c>
      <c r="AP435" s="9">
        <f>AVERAGE(AO435:AO438)*(AA435-Z435)*Y435</f>
        <v>77.602500000000006</v>
      </c>
      <c r="AQ435" s="9">
        <v>206.76300000000001</v>
      </c>
      <c r="AR435" s="9">
        <f>AVERAGE(AQ435:AQ438)*(AA435-Z435)*Y435</f>
        <v>1844.6975</v>
      </c>
      <c r="AS435" s="9" t="s">
        <v>432</v>
      </c>
      <c r="AU435" s="45">
        <v>0</v>
      </c>
      <c r="AV435" s="45">
        <v>0</v>
      </c>
      <c r="AW435" s="45" t="s">
        <v>385</v>
      </c>
      <c r="AY435" s="38">
        <v>0</v>
      </c>
      <c r="AZ435" s="38">
        <v>0</v>
      </c>
      <c r="BA435" s="38" t="s">
        <v>385</v>
      </c>
      <c r="BC435" s="23">
        <v>0</v>
      </c>
      <c r="BD435" s="23">
        <v>0</v>
      </c>
      <c r="BE435" s="23" t="s">
        <v>385</v>
      </c>
      <c r="BG435" s="9">
        <v>0</v>
      </c>
    </row>
    <row r="436" spans="1:59">
      <c r="A436" t="s">
        <v>120</v>
      </c>
      <c r="B436" t="s">
        <v>300</v>
      </c>
      <c r="C436" t="s">
        <v>22</v>
      </c>
      <c r="D436">
        <v>40</v>
      </c>
      <c r="E436" t="s">
        <v>317</v>
      </c>
      <c r="F436">
        <v>1</v>
      </c>
      <c r="G436" t="s">
        <v>323</v>
      </c>
      <c r="H436">
        <v>40</v>
      </c>
      <c r="I436">
        <v>4</v>
      </c>
      <c r="J436">
        <v>7</v>
      </c>
      <c r="K436">
        <v>6</v>
      </c>
      <c r="L436">
        <v>0</v>
      </c>
      <c r="M436" s="4">
        <f t="shared" si="40"/>
        <v>4.2958333333333334</v>
      </c>
      <c r="N436" t="s">
        <v>434</v>
      </c>
      <c r="O436" t="s">
        <v>434</v>
      </c>
      <c r="P436" t="s">
        <v>434</v>
      </c>
      <c r="Q436" t="s">
        <v>434</v>
      </c>
      <c r="R436" t="s">
        <v>434</v>
      </c>
      <c r="S436" t="s">
        <v>434</v>
      </c>
      <c r="T436" t="s">
        <v>434</v>
      </c>
      <c r="U436" s="4">
        <v>29</v>
      </c>
      <c r="V436">
        <v>7.1023275322190713</v>
      </c>
      <c r="W436">
        <v>4.4090623293939624</v>
      </c>
      <c r="X436" s="5">
        <v>20170713</v>
      </c>
      <c r="Y436">
        <v>2</v>
      </c>
      <c r="Z436">
        <v>6</v>
      </c>
      <c r="AA436">
        <v>11</v>
      </c>
      <c r="AC436">
        <v>13</v>
      </c>
      <c r="AD436" s="22">
        <v>8</v>
      </c>
      <c r="AE436" s="13">
        <v>6</v>
      </c>
      <c r="AG436" s="13">
        <v>41.1</v>
      </c>
      <c r="AI436" s="13">
        <v>51.393000000000001</v>
      </c>
      <c r="AL436" s="9">
        <v>10</v>
      </c>
      <c r="AM436" s="9">
        <v>1</v>
      </c>
      <c r="AO436" s="9">
        <v>2.8490000000000002</v>
      </c>
      <c r="AQ436" s="9">
        <v>207.56899999999999</v>
      </c>
    </row>
    <row r="437" spans="1:59">
      <c r="A437" t="s">
        <v>120</v>
      </c>
      <c r="B437" t="s">
        <v>300</v>
      </c>
      <c r="C437" t="s">
        <v>22</v>
      </c>
      <c r="D437">
        <v>40</v>
      </c>
      <c r="E437" t="s">
        <v>317</v>
      </c>
      <c r="F437">
        <v>1</v>
      </c>
      <c r="G437" t="s">
        <v>323</v>
      </c>
      <c r="H437">
        <v>40</v>
      </c>
      <c r="I437">
        <v>4</v>
      </c>
      <c r="J437">
        <v>7</v>
      </c>
      <c r="K437">
        <v>6</v>
      </c>
      <c r="L437">
        <v>0</v>
      </c>
      <c r="M437" s="4">
        <f t="shared" si="40"/>
        <v>4.2958333333333334</v>
      </c>
      <c r="N437" t="s">
        <v>434</v>
      </c>
      <c r="O437" t="s">
        <v>434</v>
      </c>
      <c r="P437" t="s">
        <v>434</v>
      </c>
      <c r="Q437" t="s">
        <v>434</v>
      </c>
      <c r="R437" t="s">
        <v>434</v>
      </c>
      <c r="S437" t="s">
        <v>434</v>
      </c>
      <c r="T437" t="s">
        <v>434</v>
      </c>
      <c r="U437" s="4">
        <v>29</v>
      </c>
      <c r="V437">
        <v>7.1023275322190713</v>
      </c>
      <c r="W437">
        <v>4.4090623293939624</v>
      </c>
      <c r="X437" s="5">
        <v>20170713</v>
      </c>
      <c r="Y437">
        <v>2</v>
      </c>
      <c r="Z437">
        <v>6</v>
      </c>
      <c r="AA437">
        <v>11</v>
      </c>
      <c r="AC437">
        <v>13</v>
      </c>
      <c r="AD437" s="22">
        <v>10</v>
      </c>
      <c r="AE437" s="13">
        <v>1</v>
      </c>
      <c r="AG437" s="13">
        <v>4.4290000000000003</v>
      </c>
      <c r="AI437" s="13">
        <v>37.003999999999998</v>
      </c>
      <c r="AL437" s="9">
        <v>11</v>
      </c>
      <c r="AM437" s="9">
        <v>0</v>
      </c>
      <c r="AO437" s="9">
        <v>0</v>
      </c>
      <c r="AQ437" s="9">
        <v>218.53100000000001</v>
      </c>
    </row>
    <row r="438" spans="1:59">
      <c r="A438" t="s">
        <v>120</v>
      </c>
      <c r="B438" t="s">
        <v>300</v>
      </c>
      <c r="C438" t="s">
        <v>22</v>
      </c>
      <c r="D438">
        <v>40</v>
      </c>
      <c r="E438" t="s">
        <v>317</v>
      </c>
      <c r="F438">
        <v>1</v>
      </c>
      <c r="G438" t="s">
        <v>323</v>
      </c>
      <c r="H438">
        <v>40</v>
      </c>
      <c r="I438">
        <v>4</v>
      </c>
      <c r="J438">
        <v>7</v>
      </c>
      <c r="K438">
        <v>6</v>
      </c>
      <c r="L438">
        <v>0</v>
      </c>
      <c r="M438" s="4">
        <f t="shared" si="40"/>
        <v>4.2958333333333334</v>
      </c>
      <c r="N438" t="s">
        <v>434</v>
      </c>
      <c r="O438" t="s">
        <v>434</v>
      </c>
      <c r="P438" t="s">
        <v>434</v>
      </c>
      <c r="Q438" t="s">
        <v>434</v>
      </c>
      <c r="R438" t="s">
        <v>434</v>
      </c>
      <c r="S438" t="s">
        <v>434</v>
      </c>
      <c r="T438" t="s">
        <v>434</v>
      </c>
      <c r="U438" s="4">
        <v>29</v>
      </c>
      <c r="V438">
        <v>7.1023275322190704</v>
      </c>
      <c r="W438">
        <v>4.4090623293939597</v>
      </c>
      <c r="X438" s="5">
        <v>20170713</v>
      </c>
      <c r="Y438">
        <v>2</v>
      </c>
      <c r="Z438">
        <v>6</v>
      </c>
      <c r="AA438">
        <v>11</v>
      </c>
      <c r="AC438">
        <v>13</v>
      </c>
      <c r="AD438" s="22"/>
      <c r="AL438" s="9">
        <v>15</v>
      </c>
      <c r="AM438" s="9">
        <v>3</v>
      </c>
      <c r="AO438" s="9">
        <v>18.978000000000002</v>
      </c>
      <c r="AQ438" s="9">
        <v>105.01600000000001</v>
      </c>
      <c r="AS438" s="9" t="s">
        <v>433</v>
      </c>
    </row>
    <row r="439" spans="1:59">
      <c r="A439" s="30" t="s">
        <v>121</v>
      </c>
      <c r="B439" s="30" t="s">
        <v>300</v>
      </c>
      <c r="C439" s="30" t="s">
        <v>22</v>
      </c>
      <c r="D439">
        <v>40</v>
      </c>
      <c r="E439" s="30" t="s">
        <v>317</v>
      </c>
      <c r="F439" s="30">
        <v>1</v>
      </c>
      <c r="G439" s="30" t="s">
        <v>323</v>
      </c>
      <c r="H439" s="30">
        <v>40</v>
      </c>
      <c r="I439" s="30">
        <v>4</v>
      </c>
      <c r="J439" s="30">
        <v>7</v>
      </c>
      <c r="K439" s="30">
        <v>6</v>
      </c>
      <c r="L439" s="30">
        <v>0</v>
      </c>
      <c r="M439" s="30">
        <f t="shared" si="40"/>
        <v>4.2958333333333334</v>
      </c>
      <c r="N439" t="s">
        <v>434</v>
      </c>
      <c r="O439" t="s">
        <v>434</v>
      </c>
      <c r="P439" t="s">
        <v>434</v>
      </c>
      <c r="Q439" t="s">
        <v>434</v>
      </c>
      <c r="R439" t="s">
        <v>434</v>
      </c>
      <c r="S439" t="s">
        <v>434</v>
      </c>
      <c r="T439" t="s">
        <v>434</v>
      </c>
      <c r="U439" s="30">
        <v>29</v>
      </c>
      <c r="V439" s="30">
        <v>7.1023275322190713</v>
      </c>
      <c r="W439" s="30">
        <v>4.4090623293939624</v>
      </c>
      <c r="X439" s="33">
        <v>20170713</v>
      </c>
      <c r="Y439" s="30">
        <v>2</v>
      </c>
      <c r="Z439" s="30">
        <v>15</v>
      </c>
      <c r="AA439" s="30">
        <v>35</v>
      </c>
      <c r="AB439" s="30"/>
      <c r="AC439" s="30">
        <v>43</v>
      </c>
      <c r="AD439" s="30">
        <v>19</v>
      </c>
      <c r="AE439" s="30">
        <v>9</v>
      </c>
      <c r="AF439" s="30">
        <v>57</v>
      </c>
      <c r="AG439" s="30">
        <v>188.74100000000001</v>
      </c>
      <c r="AH439" s="30">
        <f>AVERAGE(AG439:AG443)*((AA439-Z439)*Y439)</f>
        <v>6981.9919999999993</v>
      </c>
      <c r="AI439" s="30">
        <v>192.05699999999999</v>
      </c>
      <c r="AJ439" s="30">
        <f>AVERAGE(AI439:AI443)*((AA439-Z439)*Y439)</f>
        <v>7423.5280000000002</v>
      </c>
      <c r="AK439" s="30" t="s">
        <v>342</v>
      </c>
      <c r="AL439" s="9">
        <v>19</v>
      </c>
      <c r="AM439" s="9">
        <v>4</v>
      </c>
      <c r="AN439" s="9">
        <f>SUM(AM439:AM443)</f>
        <v>16</v>
      </c>
      <c r="AO439" s="9">
        <v>30.282</v>
      </c>
      <c r="AP439" s="9">
        <f>AVERAGE(AO439:AO443)*(AA439-Z439)*Y439</f>
        <v>1226.5039999999999</v>
      </c>
      <c r="AQ439" s="9">
        <v>96.641999999999996</v>
      </c>
      <c r="AR439" s="9">
        <f>AVERAGE(AQ439:AQ443)*(AA439-Z439)*Y439</f>
        <v>3438.3359999999998</v>
      </c>
      <c r="AT439" s="46"/>
      <c r="AU439" s="45">
        <v>0</v>
      </c>
      <c r="AV439" s="45">
        <v>0</v>
      </c>
      <c r="AW439" s="45" t="s">
        <v>385</v>
      </c>
      <c r="AX439" s="38">
        <v>34</v>
      </c>
      <c r="AY439" s="38">
        <v>1</v>
      </c>
      <c r="AZ439" s="38">
        <v>1</v>
      </c>
      <c r="BA439" s="38" t="s">
        <v>483</v>
      </c>
      <c r="BC439" s="23">
        <v>0</v>
      </c>
      <c r="BD439" s="23">
        <v>0</v>
      </c>
      <c r="BE439" s="23" t="s">
        <v>385</v>
      </c>
      <c r="BG439" s="9">
        <v>0</v>
      </c>
    </row>
    <row r="440" spans="1:59">
      <c r="A440" t="s">
        <v>121</v>
      </c>
      <c r="B440" t="s">
        <v>300</v>
      </c>
      <c r="C440" t="s">
        <v>22</v>
      </c>
      <c r="D440">
        <v>40</v>
      </c>
      <c r="E440" t="s">
        <v>317</v>
      </c>
      <c r="F440">
        <v>1</v>
      </c>
      <c r="G440" t="s">
        <v>323</v>
      </c>
      <c r="H440">
        <v>40</v>
      </c>
      <c r="I440">
        <v>4</v>
      </c>
      <c r="J440">
        <v>7</v>
      </c>
      <c r="K440">
        <v>6</v>
      </c>
      <c r="L440">
        <v>0</v>
      </c>
      <c r="M440" s="4">
        <f t="shared" si="40"/>
        <v>4.2958333333333334</v>
      </c>
      <c r="N440" t="s">
        <v>434</v>
      </c>
      <c r="O440" t="s">
        <v>434</v>
      </c>
      <c r="P440" t="s">
        <v>434</v>
      </c>
      <c r="Q440" t="s">
        <v>434</v>
      </c>
      <c r="R440" t="s">
        <v>434</v>
      </c>
      <c r="S440" t="s">
        <v>434</v>
      </c>
      <c r="T440" t="s">
        <v>434</v>
      </c>
      <c r="U440" s="4">
        <v>29</v>
      </c>
      <c r="V440">
        <v>7.1023275322190713</v>
      </c>
      <c r="W440">
        <v>4.4090623293939624</v>
      </c>
      <c r="X440" s="5">
        <v>20170713</v>
      </c>
      <c r="Y440">
        <v>2</v>
      </c>
      <c r="Z440">
        <v>15</v>
      </c>
      <c r="AA440">
        <v>35</v>
      </c>
      <c r="AC440">
        <v>43</v>
      </c>
      <c r="AD440" s="13">
        <v>23</v>
      </c>
      <c r="AE440" s="13">
        <v>14</v>
      </c>
      <c r="AG440" s="13">
        <v>185.64</v>
      </c>
      <c r="AI440" s="13">
        <v>195.721</v>
      </c>
      <c r="AL440" s="9">
        <v>23</v>
      </c>
      <c r="AM440" s="9">
        <v>4</v>
      </c>
      <c r="AO440" s="9">
        <v>34.837000000000003</v>
      </c>
      <c r="AQ440" s="9">
        <v>96.066000000000003</v>
      </c>
    </row>
    <row r="441" spans="1:59">
      <c r="A441" t="s">
        <v>121</v>
      </c>
      <c r="B441" t="s">
        <v>300</v>
      </c>
      <c r="C441" t="s">
        <v>22</v>
      </c>
      <c r="D441">
        <v>40</v>
      </c>
      <c r="E441" t="s">
        <v>317</v>
      </c>
      <c r="F441">
        <v>1</v>
      </c>
      <c r="G441" t="s">
        <v>323</v>
      </c>
      <c r="H441">
        <v>40</v>
      </c>
      <c r="I441">
        <v>4</v>
      </c>
      <c r="J441">
        <v>7</v>
      </c>
      <c r="K441">
        <v>6</v>
      </c>
      <c r="L441">
        <v>0</v>
      </c>
      <c r="M441" s="4">
        <f t="shared" si="40"/>
        <v>4.2958333333333334</v>
      </c>
      <c r="N441" t="s">
        <v>434</v>
      </c>
      <c r="O441" t="s">
        <v>434</v>
      </c>
      <c r="P441" t="s">
        <v>434</v>
      </c>
      <c r="Q441" t="s">
        <v>434</v>
      </c>
      <c r="R441" t="s">
        <v>434</v>
      </c>
      <c r="S441" t="s">
        <v>434</v>
      </c>
      <c r="T441" t="s">
        <v>434</v>
      </c>
      <c r="U441" s="4">
        <v>29</v>
      </c>
      <c r="V441">
        <v>7.1023275322190713</v>
      </c>
      <c r="W441">
        <v>4.4090623293939624</v>
      </c>
      <c r="X441" s="5">
        <v>20170713</v>
      </c>
      <c r="Y441">
        <v>2</v>
      </c>
      <c r="Z441">
        <v>15</v>
      </c>
      <c r="AA441">
        <v>35</v>
      </c>
      <c r="AC441">
        <v>43</v>
      </c>
      <c r="AD441" s="13">
        <v>27</v>
      </c>
      <c r="AE441" s="13">
        <v>14</v>
      </c>
      <c r="AG441" s="13">
        <v>182.67099999999999</v>
      </c>
      <c r="AI441" s="13">
        <v>188.20099999999999</v>
      </c>
      <c r="AL441" s="9">
        <v>27</v>
      </c>
      <c r="AM441" s="9">
        <v>4</v>
      </c>
      <c r="AO441" s="9">
        <v>50.973999999999997</v>
      </c>
      <c r="AQ441" s="9">
        <v>93.38</v>
      </c>
    </row>
    <row r="442" spans="1:59">
      <c r="A442" t="s">
        <v>121</v>
      </c>
      <c r="B442" t="s">
        <v>300</v>
      </c>
      <c r="C442" t="s">
        <v>22</v>
      </c>
      <c r="D442">
        <v>40</v>
      </c>
      <c r="E442" t="s">
        <v>317</v>
      </c>
      <c r="F442">
        <v>1</v>
      </c>
      <c r="G442" t="s">
        <v>323</v>
      </c>
      <c r="H442">
        <v>40</v>
      </c>
      <c r="I442">
        <v>4</v>
      </c>
      <c r="J442">
        <v>7</v>
      </c>
      <c r="K442">
        <v>6</v>
      </c>
      <c r="L442">
        <v>0</v>
      </c>
      <c r="M442" s="4">
        <f t="shared" si="40"/>
        <v>4.2958333333333334</v>
      </c>
      <c r="N442" t="s">
        <v>434</v>
      </c>
      <c r="O442" t="s">
        <v>434</v>
      </c>
      <c r="P442" t="s">
        <v>434</v>
      </c>
      <c r="Q442" t="s">
        <v>434</v>
      </c>
      <c r="R442" t="s">
        <v>434</v>
      </c>
      <c r="S442" t="s">
        <v>434</v>
      </c>
      <c r="T442" t="s">
        <v>434</v>
      </c>
      <c r="U442" s="4">
        <v>29</v>
      </c>
      <c r="V442">
        <v>7.1023275322190713</v>
      </c>
      <c r="W442">
        <v>4.4090623293939624</v>
      </c>
      <c r="X442" s="5">
        <v>20170713</v>
      </c>
      <c r="Y442">
        <v>2</v>
      </c>
      <c r="Z442">
        <v>15</v>
      </c>
      <c r="AA442">
        <v>35</v>
      </c>
      <c r="AC442">
        <v>43</v>
      </c>
      <c r="AD442" s="13">
        <v>31</v>
      </c>
      <c r="AE442" s="13">
        <v>11</v>
      </c>
      <c r="AG442" s="13">
        <v>163.893</v>
      </c>
      <c r="AI442" s="13">
        <v>180.226</v>
      </c>
      <c r="AL442" s="9">
        <v>31</v>
      </c>
      <c r="AM442" s="9">
        <v>1</v>
      </c>
      <c r="AO442" s="9">
        <v>4.9969999999999999</v>
      </c>
      <c r="AQ442" s="9">
        <v>75.379000000000005</v>
      </c>
    </row>
    <row r="443" spans="1:59">
      <c r="A443" t="s">
        <v>121</v>
      </c>
      <c r="B443" t="s">
        <v>300</v>
      </c>
      <c r="C443" t="s">
        <v>22</v>
      </c>
      <c r="D443">
        <v>40</v>
      </c>
      <c r="E443" t="s">
        <v>317</v>
      </c>
      <c r="F443">
        <v>1</v>
      </c>
      <c r="G443" t="s">
        <v>323</v>
      </c>
      <c r="H443">
        <v>40</v>
      </c>
      <c r="I443">
        <v>4</v>
      </c>
      <c r="J443">
        <v>7</v>
      </c>
      <c r="K443">
        <v>6</v>
      </c>
      <c r="L443">
        <v>0</v>
      </c>
      <c r="M443" s="4">
        <f t="shared" si="40"/>
        <v>4.2958333333333334</v>
      </c>
      <c r="N443" t="s">
        <v>434</v>
      </c>
      <c r="O443" t="s">
        <v>434</v>
      </c>
      <c r="P443" t="s">
        <v>434</v>
      </c>
      <c r="Q443" t="s">
        <v>434</v>
      </c>
      <c r="R443" t="s">
        <v>434</v>
      </c>
      <c r="S443" t="s">
        <v>434</v>
      </c>
      <c r="T443" t="s">
        <v>434</v>
      </c>
      <c r="U443" s="4">
        <v>29</v>
      </c>
      <c r="V443">
        <v>7.1023275322190713</v>
      </c>
      <c r="W443">
        <v>4.4090623293939624</v>
      </c>
      <c r="X443" s="5">
        <v>20170713</v>
      </c>
      <c r="Y443">
        <v>2</v>
      </c>
      <c r="Z443">
        <v>15</v>
      </c>
      <c r="AA443">
        <v>35</v>
      </c>
      <c r="AC443">
        <v>43</v>
      </c>
      <c r="AD443" s="13">
        <v>35</v>
      </c>
      <c r="AE443" s="13">
        <v>6</v>
      </c>
      <c r="AG443" s="13">
        <v>151.804</v>
      </c>
      <c r="AI443" s="13">
        <v>171.73599999999999</v>
      </c>
      <c r="AL443" s="9">
        <v>35</v>
      </c>
      <c r="AM443" s="9">
        <v>3</v>
      </c>
      <c r="AO443" s="9">
        <v>32.222999999999999</v>
      </c>
      <c r="AQ443" s="9">
        <v>68.325000000000003</v>
      </c>
    </row>
    <row r="444" spans="1:59">
      <c r="A444" t="s">
        <v>122</v>
      </c>
      <c r="B444" t="s">
        <v>295</v>
      </c>
      <c r="C444" t="s">
        <v>22</v>
      </c>
      <c r="D444">
        <v>60</v>
      </c>
      <c r="E444" t="s">
        <v>317</v>
      </c>
      <c r="F444">
        <v>1</v>
      </c>
      <c r="G444" t="s">
        <v>323</v>
      </c>
      <c r="H444">
        <v>43</v>
      </c>
      <c r="I444">
        <v>4</v>
      </c>
      <c r="J444">
        <v>7</v>
      </c>
      <c r="K444">
        <v>44</v>
      </c>
      <c r="L444">
        <v>30</v>
      </c>
      <c r="M444" s="4">
        <f t="shared" si="40"/>
        <v>4.3225694444444454</v>
      </c>
      <c r="N444" t="s">
        <v>434</v>
      </c>
      <c r="O444" t="s">
        <v>434</v>
      </c>
      <c r="P444" t="s">
        <v>434</v>
      </c>
      <c r="Q444" t="s">
        <v>434</v>
      </c>
      <c r="R444" t="s">
        <v>434</v>
      </c>
      <c r="S444" t="s">
        <v>434</v>
      </c>
      <c r="T444" t="s">
        <v>434</v>
      </c>
      <c r="U444" s="4">
        <v>29</v>
      </c>
      <c r="V444">
        <v>7.1023275322190713</v>
      </c>
      <c r="W444">
        <v>4.4090623293939624</v>
      </c>
      <c r="X444" s="5">
        <v>20170713</v>
      </c>
      <c r="Y444">
        <v>2</v>
      </c>
      <c r="Z444">
        <v>15</v>
      </c>
      <c r="AA444">
        <v>53</v>
      </c>
      <c r="AC444">
        <v>66</v>
      </c>
      <c r="AD444" s="13">
        <v>15</v>
      </c>
      <c r="AE444" s="13">
        <v>3</v>
      </c>
      <c r="AF444" s="13">
        <f>SUM(AE444:AE453)</f>
        <v>37</v>
      </c>
      <c r="AG444" s="13">
        <v>24.013000000000002</v>
      </c>
      <c r="AH444" s="13">
        <f>AVERAGE(AG444:AG454)*((AA444-Z444)*Y444)</f>
        <v>4150.7171999999991</v>
      </c>
      <c r="AI444" s="13">
        <v>89.894999999999996</v>
      </c>
      <c r="AJ444" s="13">
        <f>AVERAGE(AI444:AI454)*((AA444-Z444)*Y444)</f>
        <v>8239.4943999999996</v>
      </c>
      <c r="AK444" s="13" t="s">
        <v>123</v>
      </c>
      <c r="AL444" s="9">
        <v>15</v>
      </c>
      <c r="AM444" s="9">
        <v>1</v>
      </c>
      <c r="AN444" s="9">
        <f>SUM(AM444:AM454)</f>
        <v>11</v>
      </c>
      <c r="AO444" s="9">
        <v>3.1920000000000002</v>
      </c>
      <c r="AP444" s="9">
        <f>AVERAGE(AO444:AO454)*(AA444-Z444)*Y444</f>
        <v>514.81018181818183</v>
      </c>
      <c r="AQ444" s="9">
        <v>68.212999999999994</v>
      </c>
      <c r="AR444" s="9">
        <f>AVERAGE(AQ444:AQ454)*(AA444-Z444)*Y444</f>
        <v>7991.0199999999995</v>
      </c>
      <c r="AS444" s="9" t="s">
        <v>435</v>
      </c>
      <c r="AT444" s="45">
        <v>53</v>
      </c>
      <c r="AU444" s="45">
        <v>2</v>
      </c>
      <c r="AV444" s="45">
        <v>11</v>
      </c>
      <c r="AY444" s="38">
        <v>0</v>
      </c>
      <c r="AZ444" s="38">
        <v>0</v>
      </c>
      <c r="BA444" s="38" t="s">
        <v>385</v>
      </c>
      <c r="BB444" s="23">
        <v>53</v>
      </c>
      <c r="BC444" s="23">
        <v>1</v>
      </c>
      <c r="BD444" s="23">
        <f>SUM(BC444:BC450)</f>
        <v>11</v>
      </c>
      <c r="BF444" s="9">
        <v>53</v>
      </c>
      <c r="BG444" s="9">
        <v>1</v>
      </c>
    </row>
    <row r="445" spans="1:59">
      <c r="A445" t="s">
        <v>122</v>
      </c>
      <c r="B445" t="s">
        <v>295</v>
      </c>
      <c r="C445" t="s">
        <v>22</v>
      </c>
      <c r="D445">
        <v>60</v>
      </c>
      <c r="E445" t="s">
        <v>317</v>
      </c>
      <c r="F445">
        <v>1</v>
      </c>
      <c r="G445" t="s">
        <v>323</v>
      </c>
      <c r="H445">
        <v>43</v>
      </c>
      <c r="I445">
        <v>4</v>
      </c>
      <c r="J445">
        <v>7</v>
      </c>
      <c r="K445">
        <v>44</v>
      </c>
      <c r="L445">
        <v>30</v>
      </c>
      <c r="M445" s="4">
        <f t="shared" ref="M445:M454" si="41">I445+J445/24+K445/(24*60)+L445/(24*60*60)</f>
        <v>4.3225694444444454</v>
      </c>
      <c r="N445" t="s">
        <v>434</v>
      </c>
      <c r="O445" t="s">
        <v>434</v>
      </c>
      <c r="P445" t="s">
        <v>434</v>
      </c>
      <c r="Q445" t="s">
        <v>434</v>
      </c>
      <c r="R445" t="s">
        <v>434</v>
      </c>
      <c r="S445" t="s">
        <v>434</v>
      </c>
      <c r="T445" t="s">
        <v>434</v>
      </c>
      <c r="U445" s="4">
        <v>29</v>
      </c>
      <c r="V445">
        <v>7.1023275322190713</v>
      </c>
      <c r="W445">
        <v>4.4090623293939624</v>
      </c>
      <c r="X445" s="5">
        <v>20170713</v>
      </c>
      <c r="Y445">
        <v>2</v>
      </c>
      <c r="Z445">
        <v>15</v>
      </c>
      <c r="AA445">
        <v>53</v>
      </c>
      <c r="AC445">
        <v>66</v>
      </c>
      <c r="AD445" s="13">
        <v>19</v>
      </c>
      <c r="AE445" s="13">
        <v>4</v>
      </c>
      <c r="AG445" s="13">
        <v>44.255000000000003</v>
      </c>
      <c r="AI445" s="13">
        <v>89.06</v>
      </c>
      <c r="AL445" s="9">
        <v>19</v>
      </c>
      <c r="AM445" s="9">
        <v>2</v>
      </c>
      <c r="AO445" s="9">
        <v>20.757999999999999</v>
      </c>
      <c r="AQ445" s="9">
        <v>74.867000000000004</v>
      </c>
      <c r="AT445" s="45">
        <v>55</v>
      </c>
      <c r="AU445" s="45">
        <v>3</v>
      </c>
      <c r="BB445" s="23">
        <v>55</v>
      </c>
      <c r="BC445" s="23">
        <v>2</v>
      </c>
      <c r="BF445" s="9">
        <v>55</v>
      </c>
      <c r="BG445" s="9">
        <v>2</v>
      </c>
    </row>
    <row r="446" spans="1:59">
      <c r="A446" t="s">
        <v>122</v>
      </c>
      <c r="B446" t="s">
        <v>295</v>
      </c>
      <c r="C446" t="s">
        <v>22</v>
      </c>
      <c r="D446">
        <v>60</v>
      </c>
      <c r="E446" t="s">
        <v>317</v>
      </c>
      <c r="F446">
        <v>1</v>
      </c>
      <c r="G446" t="s">
        <v>323</v>
      </c>
      <c r="H446">
        <v>43</v>
      </c>
      <c r="I446">
        <v>4</v>
      </c>
      <c r="J446">
        <v>7</v>
      </c>
      <c r="K446">
        <v>44</v>
      </c>
      <c r="L446">
        <v>30</v>
      </c>
      <c r="M446" s="4">
        <f t="shared" si="41"/>
        <v>4.3225694444444454</v>
      </c>
      <c r="N446" t="s">
        <v>434</v>
      </c>
      <c r="O446" t="s">
        <v>434</v>
      </c>
      <c r="P446" t="s">
        <v>434</v>
      </c>
      <c r="Q446" t="s">
        <v>434</v>
      </c>
      <c r="R446" t="s">
        <v>434</v>
      </c>
      <c r="S446" t="s">
        <v>434</v>
      </c>
      <c r="T446" t="s">
        <v>434</v>
      </c>
      <c r="U446" s="4">
        <v>29</v>
      </c>
      <c r="V446">
        <v>7.1023275322190713</v>
      </c>
      <c r="W446">
        <v>4.4090623293939624</v>
      </c>
      <c r="X446" s="5">
        <v>20170713</v>
      </c>
      <c r="Y446">
        <v>2</v>
      </c>
      <c r="Z446">
        <v>15</v>
      </c>
      <c r="AA446">
        <v>53</v>
      </c>
      <c r="AC446">
        <v>66</v>
      </c>
      <c r="AD446" s="13">
        <v>23</v>
      </c>
      <c r="AE446" s="13">
        <v>4</v>
      </c>
      <c r="AG446" s="13">
        <v>41.533000000000001</v>
      </c>
      <c r="AI446" s="13">
        <v>83.888999999999996</v>
      </c>
      <c r="AL446" s="9">
        <v>23</v>
      </c>
      <c r="AM446" s="9">
        <v>0</v>
      </c>
      <c r="AO446" s="9">
        <v>0</v>
      </c>
      <c r="AQ446" s="9">
        <v>105.42</v>
      </c>
      <c r="AT446" s="45">
        <v>57</v>
      </c>
      <c r="AU446" s="45">
        <v>2</v>
      </c>
      <c r="BB446" s="23">
        <v>57</v>
      </c>
      <c r="BC446" s="23">
        <v>1</v>
      </c>
      <c r="BF446" s="9">
        <v>57</v>
      </c>
      <c r="BG446" s="9">
        <v>1</v>
      </c>
    </row>
    <row r="447" spans="1:59">
      <c r="A447" t="s">
        <v>122</v>
      </c>
      <c r="B447" t="s">
        <v>295</v>
      </c>
      <c r="C447" t="s">
        <v>22</v>
      </c>
      <c r="D447">
        <v>60</v>
      </c>
      <c r="E447" t="s">
        <v>317</v>
      </c>
      <c r="F447">
        <v>1</v>
      </c>
      <c r="G447" t="s">
        <v>323</v>
      </c>
      <c r="H447">
        <v>43</v>
      </c>
      <c r="I447">
        <v>4</v>
      </c>
      <c r="J447">
        <v>7</v>
      </c>
      <c r="K447">
        <v>44</v>
      </c>
      <c r="L447">
        <v>30</v>
      </c>
      <c r="M447" s="4">
        <f t="shared" si="41"/>
        <v>4.3225694444444454</v>
      </c>
      <c r="N447" t="s">
        <v>434</v>
      </c>
      <c r="O447" t="s">
        <v>434</v>
      </c>
      <c r="P447" t="s">
        <v>434</v>
      </c>
      <c r="Q447" t="s">
        <v>434</v>
      </c>
      <c r="R447" t="s">
        <v>434</v>
      </c>
      <c r="S447" t="s">
        <v>434</v>
      </c>
      <c r="T447" t="s">
        <v>434</v>
      </c>
      <c r="U447" s="4">
        <v>29</v>
      </c>
      <c r="V447">
        <v>7.1023275322190713</v>
      </c>
      <c r="W447">
        <v>4.4090623293939624</v>
      </c>
      <c r="X447" s="5">
        <v>20170713</v>
      </c>
      <c r="Y447">
        <v>2</v>
      </c>
      <c r="Z447">
        <v>15</v>
      </c>
      <c r="AA447">
        <v>53</v>
      </c>
      <c r="AC447">
        <v>66</v>
      </c>
      <c r="AD447" s="13">
        <v>27</v>
      </c>
      <c r="AE447" s="13">
        <v>4</v>
      </c>
      <c r="AG447" s="13">
        <v>49.128</v>
      </c>
      <c r="AI447" s="13">
        <v>99.165999999999997</v>
      </c>
      <c r="AL447" s="9">
        <v>27</v>
      </c>
      <c r="AM447" s="9">
        <v>1</v>
      </c>
      <c r="AO447" s="9">
        <v>2.6760000000000002</v>
      </c>
      <c r="AQ447" s="9">
        <v>126.465</v>
      </c>
      <c r="AT447" s="45">
        <v>59</v>
      </c>
      <c r="AU447" s="45">
        <v>1</v>
      </c>
      <c r="BB447" s="23">
        <v>59</v>
      </c>
      <c r="BC447" s="23">
        <v>2</v>
      </c>
      <c r="BF447" s="9">
        <v>59</v>
      </c>
      <c r="BG447" s="9">
        <v>2</v>
      </c>
    </row>
    <row r="448" spans="1:59">
      <c r="A448" t="s">
        <v>122</v>
      </c>
      <c r="B448" t="s">
        <v>295</v>
      </c>
      <c r="C448" t="s">
        <v>22</v>
      </c>
      <c r="D448">
        <v>60</v>
      </c>
      <c r="E448" t="s">
        <v>317</v>
      </c>
      <c r="F448">
        <v>1</v>
      </c>
      <c r="G448" t="s">
        <v>323</v>
      </c>
      <c r="H448">
        <v>43</v>
      </c>
      <c r="I448">
        <v>4</v>
      </c>
      <c r="J448">
        <v>7</v>
      </c>
      <c r="K448">
        <v>44</v>
      </c>
      <c r="L448">
        <v>30</v>
      </c>
      <c r="M448" s="4">
        <f t="shared" si="41"/>
        <v>4.3225694444444454</v>
      </c>
      <c r="N448" t="s">
        <v>434</v>
      </c>
      <c r="O448" t="s">
        <v>434</v>
      </c>
      <c r="P448" t="s">
        <v>434</v>
      </c>
      <c r="Q448" t="s">
        <v>434</v>
      </c>
      <c r="R448" t="s">
        <v>434</v>
      </c>
      <c r="S448" t="s">
        <v>434</v>
      </c>
      <c r="T448" t="s">
        <v>434</v>
      </c>
      <c r="U448" s="4">
        <v>29</v>
      </c>
      <c r="V448">
        <v>7.1023275322190713</v>
      </c>
      <c r="W448">
        <v>4.4090623293939624</v>
      </c>
      <c r="X448" s="5">
        <v>20170713</v>
      </c>
      <c r="Y448">
        <v>2</v>
      </c>
      <c r="Z448">
        <v>15</v>
      </c>
      <c r="AA448">
        <v>53</v>
      </c>
      <c r="AC448">
        <v>66</v>
      </c>
      <c r="AD448" s="13">
        <v>31</v>
      </c>
      <c r="AE448" s="13">
        <v>3</v>
      </c>
      <c r="AG448" s="13">
        <v>50.63</v>
      </c>
      <c r="AI448" s="13">
        <v>109.038</v>
      </c>
      <c r="AL448" s="9">
        <v>31</v>
      </c>
      <c r="AM448" s="9">
        <v>0</v>
      </c>
      <c r="AO448" s="9">
        <v>0</v>
      </c>
      <c r="AQ448" s="9">
        <v>134.86600000000001</v>
      </c>
      <c r="AT448" s="45">
        <v>61</v>
      </c>
      <c r="AU448" s="45">
        <v>3</v>
      </c>
      <c r="BB448" s="23">
        <v>61</v>
      </c>
      <c r="BC448" s="23">
        <v>1</v>
      </c>
      <c r="BF448" s="9">
        <v>61</v>
      </c>
      <c r="BG448" s="9">
        <v>1</v>
      </c>
    </row>
    <row r="449" spans="1:59">
      <c r="A449" t="s">
        <v>122</v>
      </c>
      <c r="B449" t="s">
        <v>295</v>
      </c>
      <c r="C449" t="s">
        <v>22</v>
      </c>
      <c r="D449">
        <v>60</v>
      </c>
      <c r="E449" t="s">
        <v>317</v>
      </c>
      <c r="F449">
        <v>1</v>
      </c>
      <c r="G449" t="s">
        <v>323</v>
      </c>
      <c r="H449">
        <v>43</v>
      </c>
      <c r="I449">
        <v>4</v>
      </c>
      <c r="J449">
        <v>7</v>
      </c>
      <c r="K449">
        <v>44</v>
      </c>
      <c r="L449">
        <v>30</v>
      </c>
      <c r="M449" s="4">
        <f t="shared" si="41"/>
        <v>4.3225694444444454</v>
      </c>
      <c r="N449" t="s">
        <v>434</v>
      </c>
      <c r="O449" t="s">
        <v>434</v>
      </c>
      <c r="P449" t="s">
        <v>434</v>
      </c>
      <c r="Q449" t="s">
        <v>434</v>
      </c>
      <c r="R449" t="s">
        <v>434</v>
      </c>
      <c r="S449" t="s">
        <v>434</v>
      </c>
      <c r="T449" t="s">
        <v>434</v>
      </c>
      <c r="U449" s="4">
        <v>29</v>
      </c>
      <c r="V449">
        <v>7.1023275322190713</v>
      </c>
      <c r="W449">
        <v>4.4090623293939624</v>
      </c>
      <c r="X449" s="5">
        <v>20170713</v>
      </c>
      <c r="Y449">
        <v>2</v>
      </c>
      <c r="Z449">
        <v>15</v>
      </c>
      <c r="AA449">
        <v>53</v>
      </c>
      <c r="AC449">
        <v>66</v>
      </c>
      <c r="AD449" s="13">
        <v>35</v>
      </c>
      <c r="AE449" s="13">
        <v>3</v>
      </c>
      <c r="AG449" s="13">
        <v>56.28</v>
      </c>
      <c r="AI449" s="13">
        <v>132.03800000000001</v>
      </c>
      <c r="AL449" s="9">
        <v>35</v>
      </c>
      <c r="AM449" s="9">
        <v>1</v>
      </c>
      <c r="AO449" s="9">
        <v>2.835</v>
      </c>
      <c r="AQ449" s="9">
        <v>119.137</v>
      </c>
      <c r="BB449" s="23">
        <v>63</v>
      </c>
      <c r="BC449" s="23">
        <v>2</v>
      </c>
      <c r="BF449" s="9">
        <v>63</v>
      </c>
      <c r="BG449" s="9">
        <v>2</v>
      </c>
    </row>
    <row r="450" spans="1:59">
      <c r="A450" t="s">
        <v>122</v>
      </c>
      <c r="B450" t="s">
        <v>295</v>
      </c>
      <c r="C450" t="s">
        <v>22</v>
      </c>
      <c r="D450">
        <v>60</v>
      </c>
      <c r="E450" t="s">
        <v>317</v>
      </c>
      <c r="F450">
        <v>1</v>
      </c>
      <c r="G450" t="s">
        <v>323</v>
      </c>
      <c r="H450">
        <v>43</v>
      </c>
      <c r="I450">
        <v>4</v>
      </c>
      <c r="J450">
        <v>7</v>
      </c>
      <c r="K450">
        <v>44</v>
      </c>
      <c r="L450">
        <v>30</v>
      </c>
      <c r="M450" s="4">
        <f t="shared" si="41"/>
        <v>4.3225694444444454</v>
      </c>
      <c r="N450" t="s">
        <v>434</v>
      </c>
      <c r="O450" t="s">
        <v>434</v>
      </c>
      <c r="P450" t="s">
        <v>434</v>
      </c>
      <c r="Q450" t="s">
        <v>434</v>
      </c>
      <c r="R450" t="s">
        <v>434</v>
      </c>
      <c r="S450" t="s">
        <v>434</v>
      </c>
      <c r="T450" t="s">
        <v>434</v>
      </c>
      <c r="U450" s="4">
        <v>29</v>
      </c>
      <c r="V450">
        <v>7.1023275322190713</v>
      </c>
      <c r="W450">
        <v>4.4090623293939624</v>
      </c>
      <c r="X450" s="5">
        <v>20170713</v>
      </c>
      <c r="Y450">
        <v>2</v>
      </c>
      <c r="Z450">
        <v>15</v>
      </c>
      <c r="AA450">
        <v>53</v>
      </c>
      <c r="AC450">
        <v>66</v>
      </c>
      <c r="AD450" s="13">
        <v>39</v>
      </c>
      <c r="AE450" s="13">
        <v>4</v>
      </c>
      <c r="AG450" s="13">
        <v>60.476999999999997</v>
      </c>
      <c r="AI450" s="13">
        <v>130.191</v>
      </c>
      <c r="AL450" s="9">
        <v>39</v>
      </c>
      <c r="AM450" s="9">
        <v>1</v>
      </c>
      <c r="AO450" s="9">
        <v>4.3079999999999998</v>
      </c>
      <c r="AQ450" s="9">
        <v>107.871</v>
      </c>
      <c r="BB450" s="23">
        <v>65</v>
      </c>
      <c r="BC450" s="23">
        <v>2</v>
      </c>
      <c r="BF450" s="9">
        <v>65</v>
      </c>
      <c r="BG450" s="9">
        <v>2</v>
      </c>
    </row>
    <row r="451" spans="1:59">
      <c r="A451" t="s">
        <v>122</v>
      </c>
      <c r="B451" t="s">
        <v>295</v>
      </c>
      <c r="C451" t="s">
        <v>22</v>
      </c>
      <c r="D451">
        <v>60</v>
      </c>
      <c r="E451" t="s">
        <v>317</v>
      </c>
      <c r="F451">
        <v>1</v>
      </c>
      <c r="G451" t="s">
        <v>323</v>
      </c>
      <c r="H451">
        <v>43</v>
      </c>
      <c r="I451">
        <v>4</v>
      </c>
      <c r="J451">
        <v>7</v>
      </c>
      <c r="K451">
        <v>44</v>
      </c>
      <c r="L451">
        <v>30</v>
      </c>
      <c r="M451" s="4">
        <f t="shared" si="41"/>
        <v>4.3225694444444454</v>
      </c>
      <c r="N451" t="s">
        <v>434</v>
      </c>
      <c r="O451" t="s">
        <v>434</v>
      </c>
      <c r="P451" t="s">
        <v>434</v>
      </c>
      <c r="Q451" t="s">
        <v>434</v>
      </c>
      <c r="R451" t="s">
        <v>434</v>
      </c>
      <c r="S451" t="s">
        <v>434</v>
      </c>
      <c r="T451" t="s">
        <v>434</v>
      </c>
      <c r="U451" s="4">
        <v>29</v>
      </c>
      <c r="V451">
        <v>7.1023275322190713</v>
      </c>
      <c r="W451">
        <v>4.4090623293939624</v>
      </c>
      <c r="X451" s="5">
        <v>20170713</v>
      </c>
      <c r="Y451">
        <v>2</v>
      </c>
      <c r="Z451">
        <v>15</v>
      </c>
      <c r="AA451">
        <v>53</v>
      </c>
      <c r="AC451">
        <v>66</v>
      </c>
      <c r="AD451" s="13">
        <v>43</v>
      </c>
      <c r="AE451" s="13">
        <v>5</v>
      </c>
      <c r="AG451" s="13">
        <v>114.14</v>
      </c>
      <c r="AI451" s="13">
        <v>133.696</v>
      </c>
      <c r="AL451" s="9">
        <v>43</v>
      </c>
      <c r="AM451" s="9">
        <v>0</v>
      </c>
      <c r="AO451" s="9">
        <v>0</v>
      </c>
      <c r="AQ451" s="9">
        <v>100.71</v>
      </c>
    </row>
    <row r="452" spans="1:59">
      <c r="A452" t="s">
        <v>122</v>
      </c>
      <c r="B452" t="s">
        <v>295</v>
      </c>
      <c r="C452" t="s">
        <v>22</v>
      </c>
      <c r="D452">
        <v>60</v>
      </c>
      <c r="E452" t="s">
        <v>317</v>
      </c>
      <c r="F452">
        <v>1</v>
      </c>
      <c r="G452" t="s">
        <v>323</v>
      </c>
      <c r="H452">
        <v>43</v>
      </c>
      <c r="I452">
        <v>4</v>
      </c>
      <c r="J452">
        <v>7</v>
      </c>
      <c r="K452">
        <v>44</v>
      </c>
      <c r="L452">
        <v>30</v>
      </c>
      <c r="M452" s="4">
        <f t="shared" si="41"/>
        <v>4.3225694444444454</v>
      </c>
      <c r="N452" t="s">
        <v>434</v>
      </c>
      <c r="O452" t="s">
        <v>434</v>
      </c>
      <c r="P452" t="s">
        <v>434</v>
      </c>
      <c r="Q452" t="s">
        <v>434</v>
      </c>
      <c r="R452" t="s">
        <v>434</v>
      </c>
      <c r="S452" t="s">
        <v>434</v>
      </c>
      <c r="T452" t="s">
        <v>434</v>
      </c>
      <c r="U452" s="4">
        <v>29</v>
      </c>
      <c r="V452">
        <v>7.1023275322190713</v>
      </c>
      <c r="W452">
        <v>4.4090623293939624</v>
      </c>
      <c r="X452" s="5">
        <v>20170713</v>
      </c>
      <c r="Y452">
        <v>2</v>
      </c>
      <c r="Z452">
        <v>15</v>
      </c>
      <c r="AA452">
        <v>53</v>
      </c>
      <c r="AC452">
        <v>66</v>
      </c>
      <c r="AD452" s="13">
        <v>47</v>
      </c>
      <c r="AE452" s="13">
        <v>2</v>
      </c>
      <c r="AG452" s="13">
        <v>25.52</v>
      </c>
      <c r="AI452" s="13">
        <v>110.32299999999999</v>
      </c>
      <c r="AL452" s="9">
        <v>47</v>
      </c>
      <c r="AM452" s="9">
        <v>2</v>
      </c>
      <c r="AO452" s="9">
        <v>14.119</v>
      </c>
      <c r="AQ452" s="9">
        <v>108.202</v>
      </c>
    </row>
    <row r="453" spans="1:59">
      <c r="A453" t="s">
        <v>122</v>
      </c>
      <c r="B453" t="s">
        <v>295</v>
      </c>
      <c r="C453" t="s">
        <v>22</v>
      </c>
      <c r="D453">
        <v>60</v>
      </c>
      <c r="E453" t="s">
        <v>317</v>
      </c>
      <c r="F453">
        <v>1</v>
      </c>
      <c r="G453" t="s">
        <v>323</v>
      </c>
      <c r="H453">
        <v>43</v>
      </c>
      <c r="I453">
        <v>4</v>
      </c>
      <c r="J453">
        <v>7</v>
      </c>
      <c r="K453">
        <v>44</v>
      </c>
      <c r="L453">
        <v>30</v>
      </c>
      <c r="M453" s="4">
        <f t="shared" si="41"/>
        <v>4.3225694444444454</v>
      </c>
      <c r="N453" t="s">
        <v>434</v>
      </c>
      <c r="O453" t="s">
        <v>434</v>
      </c>
      <c r="P453" t="s">
        <v>434</v>
      </c>
      <c r="Q453" t="s">
        <v>434</v>
      </c>
      <c r="R453" t="s">
        <v>434</v>
      </c>
      <c r="S453" t="s">
        <v>434</v>
      </c>
      <c r="T453" t="s">
        <v>434</v>
      </c>
      <c r="U453" s="4">
        <v>29</v>
      </c>
      <c r="V453">
        <v>7.1023275322190713</v>
      </c>
      <c r="W453">
        <v>4.4090623293939624</v>
      </c>
      <c r="X453" s="5">
        <v>20170713</v>
      </c>
      <c r="Y453">
        <v>2</v>
      </c>
      <c r="Z453">
        <v>15</v>
      </c>
      <c r="AA453">
        <v>53</v>
      </c>
      <c r="AC453">
        <v>66</v>
      </c>
      <c r="AD453" s="13">
        <v>51</v>
      </c>
      <c r="AE453" s="13">
        <v>5</v>
      </c>
      <c r="AG453" s="13">
        <v>80.171000000000006</v>
      </c>
      <c r="AI453" s="13">
        <v>106.848</v>
      </c>
      <c r="AL453" s="9">
        <v>51</v>
      </c>
      <c r="AM453" s="9">
        <v>2</v>
      </c>
      <c r="AO453" s="9">
        <v>22.297000000000001</v>
      </c>
      <c r="AQ453" s="9">
        <v>112.499</v>
      </c>
    </row>
    <row r="454" spans="1:59">
      <c r="A454" t="s">
        <v>122</v>
      </c>
      <c r="B454" t="s">
        <v>295</v>
      </c>
      <c r="C454" t="s">
        <v>22</v>
      </c>
      <c r="D454">
        <v>60</v>
      </c>
      <c r="E454" t="s">
        <v>317</v>
      </c>
      <c r="F454">
        <v>1</v>
      </c>
      <c r="G454" t="s">
        <v>323</v>
      </c>
      <c r="H454">
        <v>43</v>
      </c>
      <c r="I454">
        <v>4</v>
      </c>
      <c r="J454">
        <v>7</v>
      </c>
      <c r="K454">
        <v>44</v>
      </c>
      <c r="L454">
        <v>30</v>
      </c>
      <c r="M454" s="4">
        <f t="shared" si="41"/>
        <v>4.3225694444444454</v>
      </c>
      <c r="N454" t="s">
        <v>434</v>
      </c>
      <c r="O454" t="s">
        <v>434</v>
      </c>
      <c r="P454" t="s">
        <v>434</v>
      </c>
      <c r="Q454" t="s">
        <v>434</v>
      </c>
      <c r="R454" t="s">
        <v>434</v>
      </c>
      <c r="S454" t="s">
        <v>434</v>
      </c>
      <c r="T454" t="s">
        <v>434</v>
      </c>
      <c r="U454" s="4">
        <v>29</v>
      </c>
      <c r="V454">
        <v>7.1023275322190713</v>
      </c>
      <c r="W454">
        <v>4.4090623293939624</v>
      </c>
      <c r="X454" s="5">
        <v>20170713</v>
      </c>
      <c r="Y454">
        <v>2</v>
      </c>
      <c r="Z454">
        <v>15</v>
      </c>
      <c r="AA454">
        <v>53</v>
      </c>
      <c r="AC454">
        <v>66</v>
      </c>
      <c r="AL454" s="9">
        <v>55</v>
      </c>
      <c r="AM454" s="9">
        <v>1</v>
      </c>
      <c r="AO454" s="9">
        <v>4.327</v>
      </c>
      <c r="AQ454" s="9">
        <v>98.344999999999999</v>
      </c>
    </row>
    <row r="455" spans="1:59">
      <c r="A455" s="3" t="s">
        <v>124</v>
      </c>
      <c r="B455" s="8" t="s">
        <v>295</v>
      </c>
      <c r="C455" s="3" t="s">
        <v>22</v>
      </c>
      <c r="D455">
        <v>60</v>
      </c>
      <c r="E455" t="s">
        <v>317</v>
      </c>
      <c r="F455">
        <v>1</v>
      </c>
      <c r="G455" t="s">
        <v>323</v>
      </c>
      <c r="H455">
        <v>43</v>
      </c>
      <c r="I455">
        <v>4</v>
      </c>
      <c r="J455">
        <v>7</v>
      </c>
      <c r="K455">
        <v>44</v>
      </c>
      <c r="L455">
        <v>30</v>
      </c>
      <c r="M455" s="4">
        <f t="shared" ref="M455:M477" si="42">I455+J455/24+K455/(24*60)+L455/(24*60*60)</f>
        <v>4.3225694444444454</v>
      </c>
      <c r="N455" t="s">
        <v>434</v>
      </c>
      <c r="O455" t="s">
        <v>434</v>
      </c>
      <c r="P455" t="s">
        <v>434</v>
      </c>
      <c r="Q455" t="s">
        <v>434</v>
      </c>
      <c r="R455" t="s">
        <v>434</v>
      </c>
      <c r="S455" t="s">
        <v>434</v>
      </c>
      <c r="T455" t="s">
        <v>434</v>
      </c>
      <c r="U455" s="4">
        <v>29</v>
      </c>
      <c r="V455">
        <v>7.1023275322190713</v>
      </c>
      <c r="W455">
        <v>4.4090623293939624</v>
      </c>
      <c r="X455" s="5">
        <v>20170713</v>
      </c>
      <c r="Y455" s="3">
        <v>2</v>
      </c>
      <c r="Z455" s="8" t="s">
        <v>434</v>
      </c>
      <c r="AA455" s="8" t="s">
        <v>434</v>
      </c>
      <c r="AB455" s="8"/>
      <c r="AC455" s="3">
        <v>28</v>
      </c>
      <c r="AD455" s="13" t="s">
        <v>434</v>
      </c>
      <c r="AE455" s="13" t="s">
        <v>434</v>
      </c>
      <c r="AF455" s="13" t="s">
        <v>434</v>
      </c>
      <c r="AG455" s="13" t="s">
        <v>434</v>
      </c>
      <c r="AH455" s="13" t="s">
        <v>434</v>
      </c>
      <c r="AI455" s="13" t="s">
        <v>434</v>
      </c>
      <c r="AJ455" s="13" t="s">
        <v>434</v>
      </c>
      <c r="AK455" s="13" t="s">
        <v>434</v>
      </c>
      <c r="AL455" s="13" t="s">
        <v>434</v>
      </c>
      <c r="AM455" s="13" t="s">
        <v>434</v>
      </c>
      <c r="AN455" s="13" t="s">
        <v>434</v>
      </c>
      <c r="AO455" s="13" t="s">
        <v>434</v>
      </c>
      <c r="AP455" s="13" t="s">
        <v>434</v>
      </c>
      <c r="AQ455" s="13" t="s">
        <v>434</v>
      </c>
      <c r="AR455" s="13" t="s">
        <v>434</v>
      </c>
      <c r="AS455" s="9" t="s">
        <v>443</v>
      </c>
      <c r="AU455" s="45">
        <v>0</v>
      </c>
      <c r="AV455" s="45">
        <v>0</v>
      </c>
      <c r="AW455" s="45" t="s">
        <v>385</v>
      </c>
      <c r="AY455" s="38">
        <v>0</v>
      </c>
      <c r="AZ455" s="38">
        <v>0</v>
      </c>
      <c r="BA455" s="38" t="s">
        <v>385</v>
      </c>
      <c r="BC455" s="23">
        <v>0</v>
      </c>
      <c r="BD455" s="23">
        <v>0</v>
      </c>
      <c r="BE455" s="23" t="s">
        <v>385</v>
      </c>
      <c r="BG455" s="9">
        <v>0</v>
      </c>
    </row>
    <row r="456" spans="1:59">
      <c r="A456" t="s">
        <v>125</v>
      </c>
      <c r="B456" t="s">
        <v>296</v>
      </c>
      <c r="C456" t="s">
        <v>22</v>
      </c>
      <c r="D456">
        <v>40</v>
      </c>
      <c r="E456" t="s">
        <v>317</v>
      </c>
      <c r="F456">
        <v>1</v>
      </c>
      <c r="G456" t="s">
        <v>323</v>
      </c>
      <c r="H456">
        <v>42</v>
      </c>
      <c r="I456">
        <v>4</v>
      </c>
      <c r="J456">
        <v>8</v>
      </c>
      <c r="K456">
        <v>11</v>
      </c>
      <c r="L456">
        <v>41</v>
      </c>
      <c r="M456" s="4">
        <f t="shared" si="42"/>
        <v>4.3414467592592585</v>
      </c>
      <c r="N456" t="s">
        <v>434</v>
      </c>
      <c r="O456" t="s">
        <v>434</v>
      </c>
      <c r="P456" t="s">
        <v>434</v>
      </c>
      <c r="Q456" t="s">
        <v>434</v>
      </c>
      <c r="R456" t="s">
        <v>434</v>
      </c>
      <c r="S456" t="s">
        <v>434</v>
      </c>
      <c r="T456" t="s">
        <v>434</v>
      </c>
      <c r="U456" s="4">
        <v>29</v>
      </c>
      <c r="V456">
        <v>7.1023275322190713</v>
      </c>
      <c r="W456">
        <v>4.4090623293939624</v>
      </c>
      <c r="X456" s="5">
        <v>20170713</v>
      </c>
      <c r="Y456">
        <v>2</v>
      </c>
      <c r="Z456">
        <v>5</v>
      </c>
      <c r="AA456">
        <v>23</v>
      </c>
      <c r="AC456">
        <v>26</v>
      </c>
      <c r="AD456" s="13">
        <v>5</v>
      </c>
      <c r="AE456" s="13">
        <v>3</v>
      </c>
      <c r="AF456" s="13">
        <f>SUM(AE456:AE460)</f>
        <v>46</v>
      </c>
      <c r="AG456" s="13">
        <v>30.972999999999999</v>
      </c>
      <c r="AH456" s="13">
        <f>AVERAGE(AG456:AG461)*((AA456-Z456)*Y456)</f>
        <v>1837.2239999999999</v>
      </c>
      <c r="AI456" s="13">
        <v>61.149000000000001</v>
      </c>
      <c r="AJ456" s="13">
        <f>AVERAGE(AI456:AI461)*((AA456-Z456)*Y456)</f>
        <v>2623.3991999999998</v>
      </c>
      <c r="AK456" s="13" t="s">
        <v>112</v>
      </c>
      <c r="AL456" s="9">
        <v>5</v>
      </c>
      <c r="AM456" s="9">
        <v>3</v>
      </c>
      <c r="AN456" s="9">
        <f>SUM(AM456:AM460)</f>
        <v>17</v>
      </c>
      <c r="AO456" s="9">
        <v>28.347999999999999</v>
      </c>
      <c r="AP456" s="9">
        <f>AVERAGE(AO456:AO460)*(AA456-Z456)*Y456</f>
        <v>1210.4063999999998</v>
      </c>
      <c r="AQ456" s="9">
        <v>121.277</v>
      </c>
      <c r="AR456" s="9">
        <f>AVERAGE(AQ456:AQ460)*(AA456-Z456)*Y456</f>
        <v>4020.3215999999998</v>
      </c>
      <c r="AS456" s="9" t="s">
        <v>436</v>
      </c>
      <c r="AT456" s="45">
        <v>4</v>
      </c>
      <c r="AU456" s="45">
        <v>3</v>
      </c>
      <c r="AV456" s="45">
        <v>35</v>
      </c>
      <c r="AX456" s="38">
        <v>5</v>
      </c>
      <c r="AY456" s="38">
        <v>2</v>
      </c>
      <c r="AZ456" s="38">
        <f>SUM(AY456:AY460)</f>
        <v>14</v>
      </c>
      <c r="BB456" s="23">
        <v>4</v>
      </c>
      <c r="BC456" s="23">
        <v>1</v>
      </c>
      <c r="BD456" s="23">
        <f>SUM(BC456:BC464)</f>
        <v>32</v>
      </c>
      <c r="BF456" s="9">
        <v>4</v>
      </c>
      <c r="BG456" s="9">
        <v>1</v>
      </c>
    </row>
    <row r="457" spans="1:59">
      <c r="A457" t="s">
        <v>125</v>
      </c>
      <c r="B457" t="s">
        <v>296</v>
      </c>
      <c r="C457" t="s">
        <v>22</v>
      </c>
      <c r="D457">
        <v>40</v>
      </c>
      <c r="E457" t="s">
        <v>317</v>
      </c>
      <c r="F457">
        <v>1</v>
      </c>
      <c r="G457" t="s">
        <v>323</v>
      </c>
      <c r="H457">
        <v>42</v>
      </c>
      <c r="I457">
        <v>4</v>
      </c>
      <c r="J457">
        <v>8</v>
      </c>
      <c r="K457">
        <v>11</v>
      </c>
      <c r="L457">
        <v>41</v>
      </c>
      <c r="M457" s="4">
        <f t="shared" si="42"/>
        <v>4.3414467592592585</v>
      </c>
      <c r="N457" t="s">
        <v>434</v>
      </c>
      <c r="O457" t="s">
        <v>434</v>
      </c>
      <c r="P457" t="s">
        <v>434</v>
      </c>
      <c r="Q457" t="s">
        <v>434</v>
      </c>
      <c r="R457" t="s">
        <v>434</v>
      </c>
      <c r="S457" t="s">
        <v>434</v>
      </c>
      <c r="T457" t="s">
        <v>434</v>
      </c>
      <c r="U457" s="4">
        <v>29</v>
      </c>
      <c r="V457">
        <v>7.1023275322190713</v>
      </c>
      <c r="W457">
        <v>4.4090623293939624</v>
      </c>
      <c r="X457" s="5">
        <v>20170713</v>
      </c>
      <c r="Y457">
        <v>2</v>
      </c>
      <c r="Z457">
        <v>5</v>
      </c>
      <c r="AA457">
        <v>23</v>
      </c>
      <c r="AC457">
        <v>26</v>
      </c>
      <c r="AD457" s="13">
        <v>9</v>
      </c>
      <c r="AE457" s="13">
        <v>7</v>
      </c>
      <c r="AG457" s="13">
        <v>81.768000000000001</v>
      </c>
      <c r="AI457" s="13">
        <v>100.062</v>
      </c>
      <c r="AL457" s="9">
        <v>9</v>
      </c>
      <c r="AM457" s="9">
        <v>2</v>
      </c>
      <c r="AO457" s="9">
        <v>17.256</v>
      </c>
      <c r="AQ457" s="9">
        <v>113.66800000000001</v>
      </c>
      <c r="AT457" s="45">
        <v>6</v>
      </c>
      <c r="AU457" s="45">
        <v>5</v>
      </c>
      <c r="AX457" s="38">
        <v>7</v>
      </c>
      <c r="AY457" s="38">
        <v>4</v>
      </c>
      <c r="BB457" s="23">
        <v>6</v>
      </c>
      <c r="BC457" s="23">
        <v>4</v>
      </c>
      <c r="BF457" s="9">
        <v>6</v>
      </c>
      <c r="BG457" s="9">
        <v>4</v>
      </c>
    </row>
    <row r="458" spans="1:59">
      <c r="A458" t="s">
        <v>125</v>
      </c>
      <c r="B458" t="s">
        <v>296</v>
      </c>
      <c r="C458" t="s">
        <v>22</v>
      </c>
      <c r="D458">
        <v>40</v>
      </c>
      <c r="E458" t="s">
        <v>317</v>
      </c>
      <c r="F458">
        <v>1</v>
      </c>
      <c r="G458" t="s">
        <v>323</v>
      </c>
      <c r="H458">
        <v>42</v>
      </c>
      <c r="I458">
        <v>4</v>
      </c>
      <c r="J458">
        <v>8</v>
      </c>
      <c r="K458">
        <v>11</v>
      </c>
      <c r="L458">
        <v>41</v>
      </c>
      <c r="M458" s="4">
        <f t="shared" si="42"/>
        <v>4.3414467592592585</v>
      </c>
      <c r="N458" t="s">
        <v>434</v>
      </c>
      <c r="O458" t="s">
        <v>434</v>
      </c>
      <c r="P458" t="s">
        <v>434</v>
      </c>
      <c r="Q458" t="s">
        <v>434</v>
      </c>
      <c r="R458" t="s">
        <v>434</v>
      </c>
      <c r="S458" t="s">
        <v>434</v>
      </c>
      <c r="T458" t="s">
        <v>434</v>
      </c>
      <c r="U458" s="4">
        <v>29</v>
      </c>
      <c r="V458">
        <v>7.1023275322190713</v>
      </c>
      <c r="W458">
        <v>4.4090623293939624</v>
      </c>
      <c r="X458" s="5">
        <v>20170713</v>
      </c>
      <c r="Y458">
        <v>2</v>
      </c>
      <c r="Z458">
        <v>5</v>
      </c>
      <c r="AA458">
        <v>23</v>
      </c>
      <c r="AC458">
        <v>26</v>
      </c>
      <c r="AD458" s="13">
        <v>13</v>
      </c>
      <c r="AE458" s="13">
        <v>9</v>
      </c>
      <c r="AG458" s="13">
        <v>51.197000000000003</v>
      </c>
      <c r="AI458" s="13">
        <v>81.200999999999993</v>
      </c>
      <c r="AL458" s="9">
        <v>13</v>
      </c>
      <c r="AM458" s="9">
        <v>4</v>
      </c>
      <c r="AO458" s="9">
        <v>34.972999999999999</v>
      </c>
      <c r="AQ458" s="9">
        <v>135.50399999999999</v>
      </c>
      <c r="AT458" s="45">
        <v>8</v>
      </c>
      <c r="AU458" s="45">
        <v>9</v>
      </c>
      <c r="AX458" s="38">
        <v>9</v>
      </c>
      <c r="AY458" s="38">
        <v>6</v>
      </c>
      <c r="BB458" s="23">
        <v>8</v>
      </c>
      <c r="BC458" s="23">
        <v>7</v>
      </c>
      <c r="BF458" s="9">
        <v>8</v>
      </c>
      <c r="BG458" s="9">
        <v>7</v>
      </c>
    </row>
    <row r="459" spans="1:59">
      <c r="A459" t="s">
        <v>125</v>
      </c>
      <c r="B459" t="s">
        <v>296</v>
      </c>
      <c r="C459" t="s">
        <v>22</v>
      </c>
      <c r="D459">
        <v>40</v>
      </c>
      <c r="E459" t="s">
        <v>317</v>
      </c>
      <c r="F459">
        <v>1</v>
      </c>
      <c r="G459" t="s">
        <v>323</v>
      </c>
      <c r="H459">
        <v>42</v>
      </c>
      <c r="I459">
        <v>4</v>
      </c>
      <c r="J459">
        <v>8</v>
      </c>
      <c r="K459">
        <v>11</v>
      </c>
      <c r="L459">
        <v>41</v>
      </c>
      <c r="M459" s="4">
        <f t="shared" si="42"/>
        <v>4.3414467592592585</v>
      </c>
      <c r="N459" t="s">
        <v>434</v>
      </c>
      <c r="O459" t="s">
        <v>434</v>
      </c>
      <c r="P459" t="s">
        <v>434</v>
      </c>
      <c r="Q459" t="s">
        <v>434</v>
      </c>
      <c r="R459" t="s">
        <v>434</v>
      </c>
      <c r="S459" t="s">
        <v>434</v>
      </c>
      <c r="T459" t="s">
        <v>434</v>
      </c>
      <c r="U459" s="4">
        <v>29</v>
      </c>
      <c r="V459">
        <v>7.1023275322190713</v>
      </c>
      <c r="W459">
        <v>4.4090623293939624</v>
      </c>
      <c r="X459" s="5">
        <v>20170713</v>
      </c>
      <c r="Y459">
        <v>2</v>
      </c>
      <c r="Z459">
        <v>5</v>
      </c>
      <c r="AA459">
        <v>23</v>
      </c>
      <c r="AC459">
        <v>26</v>
      </c>
      <c r="AD459" s="13">
        <v>17</v>
      </c>
      <c r="AE459" s="13">
        <v>14</v>
      </c>
      <c r="AG459" s="13">
        <v>56.744</v>
      </c>
      <c r="AI459" s="13">
        <v>75.055000000000007</v>
      </c>
      <c r="AL459" s="9">
        <v>17</v>
      </c>
      <c r="AM459" s="9">
        <v>5</v>
      </c>
      <c r="AO459" s="9">
        <v>52.429000000000002</v>
      </c>
      <c r="AQ459" s="9">
        <v>98.427000000000007</v>
      </c>
      <c r="AT459" s="45">
        <v>10</v>
      </c>
      <c r="AU459" s="45">
        <v>6</v>
      </c>
      <c r="AX459" s="38">
        <v>11</v>
      </c>
      <c r="AY459" s="38">
        <v>2</v>
      </c>
      <c r="BB459" s="23">
        <v>10</v>
      </c>
      <c r="BC459" s="23">
        <v>6</v>
      </c>
      <c r="BF459" s="9">
        <v>10</v>
      </c>
      <c r="BG459" s="9">
        <v>6</v>
      </c>
    </row>
    <row r="460" spans="1:59">
      <c r="A460" t="s">
        <v>125</v>
      </c>
      <c r="B460" t="s">
        <v>296</v>
      </c>
      <c r="C460" t="s">
        <v>22</v>
      </c>
      <c r="D460">
        <v>40</v>
      </c>
      <c r="E460" t="s">
        <v>317</v>
      </c>
      <c r="F460">
        <v>1</v>
      </c>
      <c r="G460" t="s">
        <v>323</v>
      </c>
      <c r="H460">
        <v>42</v>
      </c>
      <c r="I460">
        <v>4</v>
      </c>
      <c r="J460">
        <v>8</v>
      </c>
      <c r="K460">
        <v>11</v>
      </c>
      <c r="L460">
        <v>41</v>
      </c>
      <c r="M460" s="4">
        <f t="shared" si="42"/>
        <v>4.3414467592592585</v>
      </c>
      <c r="N460" t="s">
        <v>434</v>
      </c>
      <c r="O460" t="s">
        <v>434</v>
      </c>
      <c r="P460" t="s">
        <v>434</v>
      </c>
      <c r="Q460" t="s">
        <v>434</v>
      </c>
      <c r="R460" t="s">
        <v>434</v>
      </c>
      <c r="S460" t="s">
        <v>434</v>
      </c>
      <c r="T460" t="s">
        <v>434</v>
      </c>
      <c r="U460" s="4">
        <v>29</v>
      </c>
      <c r="V460">
        <v>7.1023275322190713</v>
      </c>
      <c r="W460">
        <v>4.4090623293939624</v>
      </c>
      <c r="X460" s="5">
        <v>20170713</v>
      </c>
      <c r="Y460">
        <v>2</v>
      </c>
      <c r="Z460">
        <v>5</v>
      </c>
      <c r="AA460">
        <v>23</v>
      </c>
      <c r="AC460">
        <v>26</v>
      </c>
      <c r="AD460" s="13">
        <v>21</v>
      </c>
      <c r="AE460" s="13">
        <v>13</v>
      </c>
      <c r="AG460" s="13">
        <v>34.488</v>
      </c>
      <c r="AI460" s="13">
        <v>46.893999999999998</v>
      </c>
      <c r="AL460" s="9">
        <v>21</v>
      </c>
      <c r="AM460" s="9">
        <v>3</v>
      </c>
      <c r="AO460" s="9">
        <v>35.106000000000002</v>
      </c>
      <c r="AQ460" s="9">
        <v>89.501999999999995</v>
      </c>
      <c r="AT460" s="45">
        <v>12</v>
      </c>
      <c r="AU460" s="45">
        <v>7</v>
      </c>
      <c r="AX460" s="38">
        <v>13</v>
      </c>
      <c r="AY460" s="38">
        <v>0</v>
      </c>
      <c r="BB460" s="23">
        <v>12</v>
      </c>
      <c r="BC460" s="23">
        <v>4</v>
      </c>
      <c r="BF460" s="9">
        <v>12</v>
      </c>
      <c r="BG460" s="9">
        <v>4</v>
      </c>
    </row>
    <row r="461" spans="1:59">
      <c r="A461" t="s">
        <v>125</v>
      </c>
      <c r="B461" t="s">
        <v>296</v>
      </c>
      <c r="C461" t="s">
        <v>22</v>
      </c>
      <c r="D461">
        <v>40</v>
      </c>
      <c r="E461" t="s">
        <v>317</v>
      </c>
      <c r="F461">
        <v>1</v>
      </c>
      <c r="G461" t="s">
        <v>323</v>
      </c>
      <c r="H461">
        <v>42</v>
      </c>
      <c r="I461">
        <v>4</v>
      </c>
      <c r="J461">
        <v>8</v>
      </c>
      <c r="K461">
        <v>11</v>
      </c>
      <c r="L461">
        <v>41</v>
      </c>
      <c r="M461" s="4">
        <f t="shared" si="42"/>
        <v>4.3414467592592585</v>
      </c>
      <c r="N461" t="s">
        <v>434</v>
      </c>
      <c r="O461" t="s">
        <v>434</v>
      </c>
      <c r="P461" t="s">
        <v>434</v>
      </c>
      <c r="Q461" t="s">
        <v>434</v>
      </c>
      <c r="R461" t="s">
        <v>434</v>
      </c>
      <c r="S461" t="s">
        <v>434</v>
      </c>
      <c r="T461" t="s">
        <v>434</v>
      </c>
      <c r="U461" s="4">
        <v>29</v>
      </c>
      <c r="V461">
        <v>7.1023275322190713</v>
      </c>
      <c r="W461">
        <v>4.4090623293939624</v>
      </c>
      <c r="X461" s="5">
        <v>20170713</v>
      </c>
      <c r="Y461">
        <v>2</v>
      </c>
      <c r="Z461">
        <v>5</v>
      </c>
      <c r="AA461">
        <v>23</v>
      </c>
      <c r="AC461">
        <v>26</v>
      </c>
      <c r="AT461" s="45">
        <v>14</v>
      </c>
      <c r="AU461" s="45">
        <v>5</v>
      </c>
      <c r="BB461" s="23">
        <v>14</v>
      </c>
      <c r="BC461" s="23">
        <v>5</v>
      </c>
      <c r="BF461" s="9">
        <v>14</v>
      </c>
      <c r="BG461" s="9">
        <v>5</v>
      </c>
    </row>
    <row r="462" spans="1:59">
      <c r="A462" t="s">
        <v>125</v>
      </c>
      <c r="B462" t="s">
        <v>296</v>
      </c>
      <c r="C462" t="s">
        <v>22</v>
      </c>
      <c r="D462">
        <v>40</v>
      </c>
      <c r="E462" t="s">
        <v>317</v>
      </c>
      <c r="F462">
        <v>1</v>
      </c>
      <c r="G462" t="s">
        <v>323</v>
      </c>
      <c r="H462">
        <v>42</v>
      </c>
      <c r="I462">
        <v>4</v>
      </c>
      <c r="J462">
        <v>8</v>
      </c>
      <c r="K462">
        <v>11</v>
      </c>
      <c r="L462">
        <v>41</v>
      </c>
      <c r="M462" s="4">
        <f t="shared" si="42"/>
        <v>4.3414467592592585</v>
      </c>
      <c r="N462" t="s">
        <v>434</v>
      </c>
      <c r="O462" t="s">
        <v>434</v>
      </c>
      <c r="P462" t="s">
        <v>434</v>
      </c>
      <c r="Q462" t="s">
        <v>434</v>
      </c>
      <c r="R462" t="s">
        <v>434</v>
      </c>
      <c r="S462" t="s">
        <v>434</v>
      </c>
      <c r="T462" t="s">
        <v>434</v>
      </c>
      <c r="U462" s="4">
        <v>29</v>
      </c>
      <c r="V462">
        <v>7.1023275322190704</v>
      </c>
      <c r="W462">
        <v>4.4090623293939597</v>
      </c>
      <c r="X462" s="5">
        <v>20170713</v>
      </c>
      <c r="Y462">
        <v>2</v>
      </c>
      <c r="Z462">
        <v>5</v>
      </c>
      <c r="AA462">
        <v>23</v>
      </c>
      <c r="AC462">
        <v>26</v>
      </c>
      <c r="BB462" s="23">
        <v>16</v>
      </c>
      <c r="BC462" s="23">
        <v>2</v>
      </c>
      <c r="BF462" s="9">
        <v>16</v>
      </c>
      <c r="BG462" s="9">
        <v>2</v>
      </c>
    </row>
    <row r="463" spans="1:59">
      <c r="A463" t="s">
        <v>125</v>
      </c>
      <c r="B463" t="s">
        <v>296</v>
      </c>
      <c r="C463" t="s">
        <v>22</v>
      </c>
      <c r="D463">
        <v>40</v>
      </c>
      <c r="E463" t="s">
        <v>317</v>
      </c>
      <c r="F463">
        <v>1</v>
      </c>
      <c r="G463" t="s">
        <v>323</v>
      </c>
      <c r="H463">
        <v>42</v>
      </c>
      <c r="I463">
        <v>4</v>
      </c>
      <c r="J463">
        <v>8</v>
      </c>
      <c r="K463">
        <v>11</v>
      </c>
      <c r="L463">
        <v>41</v>
      </c>
      <c r="M463" s="4">
        <f t="shared" si="42"/>
        <v>4.3414467592592585</v>
      </c>
      <c r="N463" t="s">
        <v>434</v>
      </c>
      <c r="O463" t="s">
        <v>434</v>
      </c>
      <c r="P463" t="s">
        <v>434</v>
      </c>
      <c r="Q463" t="s">
        <v>434</v>
      </c>
      <c r="R463" t="s">
        <v>434</v>
      </c>
      <c r="S463" t="s">
        <v>434</v>
      </c>
      <c r="T463" t="s">
        <v>434</v>
      </c>
      <c r="U463" s="4">
        <v>29</v>
      </c>
      <c r="V463">
        <v>7.1023275322190704</v>
      </c>
      <c r="W463">
        <v>4.4090623293939597</v>
      </c>
      <c r="X463" s="5">
        <v>20170713</v>
      </c>
      <c r="Y463">
        <v>2</v>
      </c>
      <c r="Z463">
        <v>5</v>
      </c>
      <c r="AA463">
        <v>23</v>
      </c>
      <c r="AC463">
        <v>26</v>
      </c>
      <c r="BB463" s="23">
        <v>18</v>
      </c>
      <c r="BC463" s="23">
        <v>2</v>
      </c>
      <c r="BF463" s="9">
        <v>18</v>
      </c>
      <c r="BG463" s="9">
        <v>2</v>
      </c>
    </row>
    <row r="464" spans="1:59">
      <c r="A464" t="s">
        <v>125</v>
      </c>
      <c r="B464" t="s">
        <v>296</v>
      </c>
      <c r="C464" t="s">
        <v>22</v>
      </c>
      <c r="D464">
        <v>40</v>
      </c>
      <c r="E464" t="s">
        <v>317</v>
      </c>
      <c r="F464">
        <v>1</v>
      </c>
      <c r="G464" t="s">
        <v>323</v>
      </c>
      <c r="H464">
        <v>42</v>
      </c>
      <c r="I464">
        <v>4</v>
      </c>
      <c r="J464">
        <v>8</v>
      </c>
      <c r="K464">
        <v>11</v>
      </c>
      <c r="L464">
        <v>41</v>
      </c>
      <c r="M464" s="4">
        <f t="shared" si="42"/>
        <v>4.3414467592592585</v>
      </c>
      <c r="N464" t="s">
        <v>434</v>
      </c>
      <c r="O464" t="s">
        <v>434</v>
      </c>
      <c r="P464" t="s">
        <v>434</v>
      </c>
      <c r="Q464" t="s">
        <v>434</v>
      </c>
      <c r="R464" t="s">
        <v>434</v>
      </c>
      <c r="S464" t="s">
        <v>434</v>
      </c>
      <c r="T464" t="s">
        <v>434</v>
      </c>
      <c r="U464" s="4">
        <v>29</v>
      </c>
      <c r="V464">
        <v>7.1023275322190704</v>
      </c>
      <c r="W464">
        <v>4.4090623293939597</v>
      </c>
      <c r="X464" s="5">
        <v>20170713</v>
      </c>
      <c r="Y464">
        <v>2</v>
      </c>
      <c r="Z464">
        <v>5</v>
      </c>
      <c r="AA464">
        <v>23</v>
      </c>
      <c r="AC464">
        <v>26</v>
      </c>
      <c r="BB464" s="23">
        <v>20</v>
      </c>
      <c r="BC464" s="23">
        <v>1</v>
      </c>
      <c r="BF464" s="9">
        <v>20</v>
      </c>
      <c r="BG464" s="9">
        <v>1</v>
      </c>
    </row>
    <row r="465" spans="1:59">
      <c r="A465" t="s">
        <v>126</v>
      </c>
      <c r="B465" t="s">
        <v>296</v>
      </c>
      <c r="C465" t="s">
        <v>22</v>
      </c>
      <c r="D465">
        <v>40</v>
      </c>
      <c r="E465" t="s">
        <v>317</v>
      </c>
      <c r="F465">
        <v>1</v>
      </c>
      <c r="G465" t="s">
        <v>323</v>
      </c>
      <c r="H465">
        <v>42</v>
      </c>
      <c r="I465">
        <v>4</v>
      </c>
      <c r="J465">
        <v>8</v>
      </c>
      <c r="K465">
        <v>11</v>
      </c>
      <c r="L465">
        <v>41</v>
      </c>
      <c r="M465" s="4">
        <f t="shared" si="42"/>
        <v>4.3414467592592585</v>
      </c>
      <c r="N465" t="s">
        <v>434</v>
      </c>
      <c r="O465" t="s">
        <v>434</v>
      </c>
      <c r="P465" t="s">
        <v>434</v>
      </c>
      <c r="Q465" t="s">
        <v>434</v>
      </c>
      <c r="R465" t="s">
        <v>434</v>
      </c>
      <c r="S465" t="s">
        <v>434</v>
      </c>
      <c r="T465" t="s">
        <v>434</v>
      </c>
      <c r="U465" s="4">
        <v>29</v>
      </c>
      <c r="V465">
        <v>7.1023275322190713</v>
      </c>
      <c r="W465">
        <v>4.4090623293939624</v>
      </c>
      <c r="X465" s="5">
        <v>20170713</v>
      </c>
      <c r="Y465">
        <v>2</v>
      </c>
      <c r="Z465">
        <v>5</v>
      </c>
      <c r="AA465">
        <v>22</v>
      </c>
      <c r="AC465">
        <v>24</v>
      </c>
      <c r="AD465" s="13">
        <v>5</v>
      </c>
      <c r="AE465" s="13">
        <v>9</v>
      </c>
      <c r="AF465" s="13">
        <f>SUM(AE465:AE469)</f>
        <v>45</v>
      </c>
      <c r="AG465" s="13">
        <v>28.523</v>
      </c>
      <c r="AH465" s="13">
        <f>AVERAGE(AG465:AG470)*((AA465-Z465)*Y465)</f>
        <v>1776.3435999999999</v>
      </c>
      <c r="AI465" s="13">
        <v>41.064999999999998</v>
      </c>
      <c r="AJ465" s="13">
        <f>AVERAGE(AI465:AI470)*((AA465-Z465)*Y465)</f>
        <v>2221.8592000000003</v>
      </c>
      <c r="AK465" s="13" t="s">
        <v>112</v>
      </c>
      <c r="AL465" s="9">
        <v>5</v>
      </c>
      <c r="AM465" s="9">
        <v>4</v>
      </c>
      <c r="AN465" s="9">
        <f>SUM(AM465:AM469)</f>
        <v>20</v>
      </c>
      <c r="AO465" s="9">
        <v>16.606999999999999</v>
      </c>
      <c r="AP465" s="9">
        <f>AVERAGE(AO465:AO469)*(AA465-Z465)*Y465</f>
        <v>887.67880000000002</v>
      </c>
      <c r="AQ465" s="9" t="s">
        <v>434</v>
      </c>
      <c r="AR465" s="9">
        <f>AVERAGE(AQ466:AQ469)*(AA465-Z465)*Y465</f>
        <v>2946.6014999999998</v>
      </c>
      <c r="AT465" s="45">
        <v>2</v>
      </c>
      <c r="AU465" s="45">
        <v>2</v>
      </c>
      <c r="AV465" s="45">
        <v>8</v>
      </c>
      <c r="AX465" s="38">
        <v>2</v>
      </c>
      <c r="AY465" s="38">
        <v>1</v>
      </c>
      <c r="AZ465" s="38">
        <f>SUM(AY465:AY471)</f>
        <v>3</v>
      </c>
      <c r="BB465" s="23">
        <v>2</v>
      </c>
      <c r="BC465" s="23">
        <v>1</v>
      </c>
      <c r="BD465" s="23">
        <f>SUM(BC465:BC473)</f>
        <v>8</v>
      </c>
      <c r="BF465" s="9">
        <v>2</v>
      </c>
      <c r="BG465" s="9">
        <v>1</v>
      </c>
    </row>
    <row r="466" spans="1:59">
      <c r="A466" t="s">
        <v>126</v>
      </c>
      <c r="B466" t="s">
        <v>296</v>
      </c>
      <c r="C466" t="s">
        <v>22</v>
      </c>
      <c r="D466">
        <v>40</v>
      </c>
      <c r="E466" t="s">
        <v>317</v>
      </c>
      <c r="F466">
        <v>1</v>
      </c>
      <c r="G466" t="s">
        <v>323</v>
      </c>
      <c r="H466">
        <v>42</v>
      </c>
      <c r="I466">
        <v>4</v>
      </c>
      <c r="J466">
        <v>8</v>
      </c>
      <c r="K466">
        <v>11</v>
      </c>
      <c r="L466">
        <v>41</v>
      </c>
      <c r="M466" s="4">
        <f t="shared" si="42"/>
        <v>4.3414467592592585</v>
      </c>
      <c r="N466" t="s">
        <v>434</v>
      </c>
      <c r="O466" t="s">
        <v>434</v>
      </c>
      <c r="P466" t="s">
        <v>434</v>
      </c>
      <c r="Q466" t="s">
        <v>434</v>
      </c>
      <c r="R466" t="s">
        <v>434</v>
      </c>
      <c r="S466" t="s">
        <v>434</v>
      </c>
      <c r="T466" t="s">
        <v>434</v>
      </c>
      <c r="U466" s="4">
        <v>29</v>
      </c>
      <c r="V466">
        <v>7.1023275322190713</v>
      </c>
      <c r="W466">
        <v>4.4090623293939624</v>
      </c>
      <c r="X466" s="5">
        <v>20170713</v>
      </c>
      <c r="Y466">
        <v>2</v>
      </c>
      <c r="Z466">
        <v>5</v>
      </c>
      <c r="AA466">
        <v>22</v>
      </c>
      <c r="AC466">
        <v>24</v>
      </c>
      <c r="AD466" s="13">
        <v>9</v>
      </c>
      <c r="AE466" s="13">
        <v>9</v>
      </c>
      <c r="AG466" s="13">
        <v>47.932000000000002</v>
      </c>
      <c r="AI466" s="13">
        <v>56.302</v>
      </c>
      <c r="AL466" s="9">
        <v>9</v>
      </c>
      <c r="AM466" s="9">
        <v>6</v>
      </c>
      <c r="AO466" s="9">
        <v>42.548000000000002</v>
      </c>
      <c r="AQ466" s="9">
        <v>87.753</v>
      </c>
      <c r="AT466" s="45">
        <v>4</v>
      </c>
      <c r="AU466" s="45">
        <v>1</v>
      </c>
      <c r="AX466" s="38">
        <v>4</v>
      </c>
      <c r="AY466" s="38">
        <v>1</v>
      </c>
      <c r="BB466" s="23">
        <v>4</v>
      </c>
      <c r="BC466" s="23">
        <v>1</v>
      </c>
      <c r="BF466" s="9">
        <v>4</v>
      </c>
      <c r="BG466" s="9">
        <v>1</v>
      </c>
    </row>
    <row r="467" spans="1:59">
      <c r="A467" t="s">
        <v>126</v>
      </c>
      <c r="B467" t="s">
        <v>296</v>
      </c>
      <c r="C467" t="s">
        <v>22</v>
      </c>
      <c r="D467">
        <v>40</v>
      </c>
      <c r="E467" t="s">
        <v>317</v>
      </c>
      <c r="F467">
        <v>1</v>
      </c>
      <c r="G467" t="s">
        <v>323</v>
      </c>
      <c r="H467">
        <v>42</v>
      </c>
      <c r="I467">
        <v>4</v>
      </c>
      <c r="J467">
        <v>8</v>
      </c>
      <c r="K467">
        <v>11</v>
      </c>
      <c r="L467">
        <v>41</v>
      </c>
      <c r="M467" s="4">
        <f t="shared" si="42"/>
        <v>4.3414467592592585</v>
      </c>
      <c r="N467" t="s">
        <v>434</v>
      </c>
      <c r="O467" t="s">
        <v>434</v>
      </c>
      <c r="P467" t="s">
        <v>434</v>
      </c>
      <c r="Q467" t="s">
        <v>434</v>
      </c>
      <c r="R467" t="s">
        <v>434</v>
      </c>
      <c r="S467" t="s">
        <v>434</v>
      </c>
      <c r="T467" t="s">
        <v>434</v>
      </c>
      <c r="U467" s="4">
        <v>29</v>
      </c>
      <c r="V467">
        <v>7.1023275322190713</v>
      </c>
      <c r="W467">
        <v>4.4090623293939624</v>
      </c>
      <c r="X467" s="5">
        <v>20170713</v>
      </c>
      <c r="Y467">
        <v>2</v>
      </c>
      <c r="Z467">
        <v>5</v>
      </c>
      <c r="AA467">
        <v>22</v>
      </c>
      <c r="AC467">
        <v>24</v>
      </c>
      <c r="AD467" s="13">
        <v>13</v>
      </c>
      <c r="AE467" s="13">
        <v>8</v>
      </c>
      <c r="AG467" s="13">
        <v>59.334000000000003</v>
      </c>
      <c r="AI467" s="13">
        <v>72.39</v>
      </c>
      <c r="AL467" s="9">
        <v>13</v>
      </c>
      <c r="AM467" s="9">
        <v>4</v>
      </c>
      <c r="AO467" s="9">
        <v>18.495000000000001</v>
      </c>
      <c r="AQ467" s="9">
        <v>75.731999999999999</v>
      </c>
      <c r="AT467" s="45">
        <v>6</v>
      </c>
      <c r="AU467" s="45">
        <v>0</v>
      </c>
      <c r="AX467" s="38">
        <v>6</v>
      </c>
      <c r="AY467" s="38">
        <v>0</v>
      </c>
      <c r="BB467" s="23">
        <v>6</v>
      </c>
      <c r="BC467" s="23">
        <v>0</v>
      </c>
      <c r="BF467" s="9">
        <v>6</v>
      </c>
      <c r="BG467" s="9">
        <v>0</v>
      </c>
    </row>
    <row r="468" spans="1:59">
      <c r="A468" t="s">
        <v>126</v>
      </c>
      <c r="B468" t="s">
        <v>296</v>
      </c>
      <c r="C468" t="s">
        <v>22</v>
      </c>
      <c r="D468">
        <v>40</v>
      </c>
      <c r="E468" t="s">
        <v>317</v>
      </c>
      <c r="F468">
        <v>1</v>
      </c>
      <c r="G468" t="s">
        <v>323</v>
      </c>
      <c r="H468">
        <v>42</v>
      </c>
      <c r="I468">
        <v>4</v>
      </c>
      <c r="J468">
        <v>8</v>
      </c>
      <c r="K468">
        <v>11</v>
      </c>
      <c r="L468">
        <v>41</v>
      </c>
      <c r="M468" s="4">
        <f t="shared" si="42"/>
        <v>4.3414467592592585</v>
      </c>
      <c r="N468" t="s">
        <v>434</v>
      </c>
      <c r="O468" t="s">
        <v>434</v>
      </c>
      <c r="P468" t="s">
        <v>434</v>
      </c>
      <c r="Q468" t="s">
        <v>434</v>
      </c>
      <c r="R468" t="s">
        <v>434</v>
      </c>
      <c r="S468" t="s">
        <v>434</v>
      </c>
      <c r="T468" t="s">
        <v>434</v>
      </c>
      <c r="U468" s="4">
        <v>29</v>
      </c>
      <c r="V468">
        <v>7.1023275322190713</v>
      </c>
      <c r="W468">
        <v>4.4090623293939624</v>
      </c>
      <c r="X468" s="5">
        <v>20170713</v>
      </c>
      <c r="Y468">
        <v>2</v>
      </c>
      <c r="Z468">
        <v>5</v>
      </c>
      <c r="AA468">
        <v>22</v>
      </c>
      <c r="AC468">
        <v>24</v>
      </c>
      <c r="AD468" s="13">
        <v>17</v>
      </c>
      <c r="AE468" s="13">
        <v>11</v>
      </c>
      <c r="AG468" s="13">
        <v>81</v>
      </c>
      <c r="AI468" s="13">
        <v>88.7</v>
      </c>
      <c r="AL468" s="9">
        <v>17</v>
      </c>
      <c r="AM468" s="9">
        <v>4</v>
      </c>
      <c r="AO468" s="9">
        <v>36.869999999999997</v>
      </c>
      <c r="AQ468" s="9">
        <v>92.463999999999999</v>
      </c>
      <c r="AT468" s="45">
        <v>8</v>
      </c>
      <c r="AU468" s="45">
        <v>1</v>
      </c>
      <c r="AX468" s="38">
        <v>8</v>
      </c>
      <c r="AY468" s="38">
        <v>0</v>
      </c>
      <c r="BB468" s="23">
        <v>8</v>
      </c>
      <c r="BC468" s="23">
        <v>1</v>
      </c>
      <c r="BF468" s="9">
        <v>8</v>
      </c>
      <c r="BG468" s="9">
        <v>1</v>
      </c>
    </row>
    <row r="469" spans="1:59">
      <c r="A469" t="s">
        <v>126</v>
      </c>
      <c r="B469" t="s">
        <v>296</v>
      </c>
      <c r="C469" t="s">
        <v>22</v>
      </c>
      <c r="D469">
        <v>40</v>
      </c>
      <c r="E469" t="s">
        <v>317</v>
      </c>
      <c r="F469">
        <v>1</v>
      </c>
      <c r="G469" t="s">
        <v>323</v>
      </c>
      <c r="H469">
        <v>42</v>
      </c>
      <c r="I469">
        <v>4</v>
      </c>
      <c r="J469">
        <v>8</v>
      </c>
      <c r="K469">
        <v>11</v>
      </c>
      <c r="L469">
        <v>41</v>
      </c>
      <c r="M469" s="4">
        <f t="shared" si="42"/>
        <v>4.3414467592592585</v>
      </c>
      <c r="N469" t="s">
        <v>434</v>
      </c>
      <c r="O469" t="s">
        <v>434</v>
      </c>
      <c r="P469" t="s">
        <v>434</v>
      </c>
      <c r="Q469" t="s">
        <v>434</v>
      </c>
      <c r="R469" t="s">
        <v>434</v>
      </c>
      <c r="S469" t="s">
        <v>434</v>
      </c>
      <c r="T469" t="s">
        <v>434</v>
      </c>
      <c r="U469" s="4">
        <v>29</v>
      </c>
      <c r="V469">
        <v>7.1023275322190713</v>
      </c>
      <c r="W469">
        <v>4.4090623293939624</v>
      </c>
      <c r="X469" s="5">
        <v>20170713</v>
      </c>
      <c r="Y469">
        <v>2</v>
      </c>
      <c r="Z469">
        <v>5</v>
      </c>
      <c r="AA469">
        <v>22</v>
      </c>
      <c r="AC469">
        <v>24</v>
      </c>
      <c r="AD469" s="13">
        <v>21</v>
      </c>
      <c r="AE469" s="13">
        <v>8</v>
      </c>
      <c r="AG469" s="13">
        <v>44.438000000000002</v>
      </c>
      <c r="AI469" s="13">
        <v>68.287000000000006</v>
      </c>
      <c r="AL469" s="9">
        <v>21</v>
      </c>
      <c r="AM469" s="9">
        <v>2</v>
      </c>
      <c r="AO469" s="9">
        <v>16.021000000000001</v>
      </c>
      <c r="AQ469" s="9">
        <v>90.71</v>
      </c>
      <c r="AT469" s="45">
        <v>10</v>
      </c>
      <c r="AU469" s="45">
        <v>1</v>
      </c>
      <c r="AX469" s="38">
        <v>10</v>
      </c>
      <c r="AY469" s="38">
        <v>1</v>
      </c>
      <c r="BB469" s="23">
        <v>10</v>
      </c>
      <c r="BC469" s="23">
        <v>1</v>
      </c>
      <c r="BF469" s="9">
        <v>10</v>
      </c>
      <c r="BG469" s="9">
        <v>1</v>
      </c>
    </row>
    <row r="470" spans="1:59">
      <c r="A470" t="s">
        <v>126</v>
      </c>
      <c r="B470" t="s">
        <v>296</v>
      </c>
      <c r="C470" t="s">
        <v>22</v>
      </c>
      <c r="D470">
        <v>40</v>
      </c>
      <c r="E470" t="s">
        <v>317</v>
      </c>
      <c r="F470">
        <v>1</v>
      </c>
      <c r="G470" t="s">
        <v>323</v>
      </c>
      <c r="H470">
        <v>42</v>
      </c>
      <c r="I470">
        <v>4</v>
      </c>
      <c r="J470">
        <v>8</v>
      </c>
      <c r="K470">
        <v>11</v>
      </c>
      <c r="L470">
        <v>41</v>
      </c>
      <c r="M470" s="4">
        <f t="shared" si="42"/>
        <v>4.3414467592592585</v>
      </c>
      <c r="N470" t="s">
        <v>434</v>
      </c>
      <c r="O470" t="s">
        <v>434</v>
      </c>
      <c r="P470" t="s">
        <v>434</v>
      </c>
      <c r="Q470" t="s">
        <v>434</v>
      </c>
      <c r="R470" t="s">
        <v>434</v>
      </c>
      <c r="S470" t="s">
        <v>434</v>
      </c>
      <c r="T470" t="s">
        <v>434</v>
      </c>
      <c r="U470" s="4">
        <v>29</v>
      </c>
      <c r="V470">
        <v>7.1023275322190713</v>
      </c>
      <c r="W470">
        <v>4.4090623293939624</v>
      </c>
      <c r="X470" s="5">
        <v>20170713</v>
      </c>
      <c r="Y470">
        <v>2</v>
      </c>
      <c r="Z470">
        <v>5</v>
      </c>
      <c r="AA470">
        <v>22</v>
      </c>
      <c r="AC470">
        <v>24</v>
      </c>
      <c r="AT470" s="45">
        <v>12</v>
      </c>
      <c r="AU470" s="45">
        <v>0</v>
      </c>
      <c r="AX470" s="38">
        <v>12</v>
      </c>
      <c r="AY470" s="38">
        <v>0</v>
      </c>
      <c r="BB470" s="23">
        <v>12</v>
      </c>
      <c r="BC470" s="23">
        <v>1</v>
      </c>
      <c r="BF470" s="9">
        <v>12</v>
      </c>
      <c r="BG470" s="9">
        <v>1</v>
      </c>
    </row>
    <row r="471" spans="1:59">
      <c r="A471" t="s">
        <v>126</v>
      </c>
      <c r="B471" t="s">
        <v>296</v>
      </c>
      <c r="C471" t="s">
        <v>22</v>
      </c>
      <c r="D471">
        <v>40</v>
      </c>
      <c r="E471" t="s">
        <v>317</v>
      </c>
      <c r="F471">
        <v>1</v>
      </c>
      <c r="G471" t="s">
        <v>323</v>
      </c>
      <c r="H471">
        <v>42</v>
      </c>
      <c r="I471">
        <v>4</v>
      </c>
      <c r="J471">
        <v>8</v>
      </c>
      <c r="K471">
        <v>11</v>
      </c>
      <c r="L471">
        <v>41</v>
      </c>
      <c r="M471" s="4">
        <f t="shared" si="42"/>
        <v>4.3414467592592585</v>
      </c>
      <c r="N471" t="s">
        <v>434</v>
      </c>
      <c r="O471" t="s">
        <v>434</v>
      </c>
      <c r="P471" t="s">
        <v>434</v>
      </c>
      <c r="Q471" t="s">
        <v>434</v>
      </c>
      <c r="R471" t="s">
        <v>434</v>
      </c>
      <c r="S471" t="s">
        <v>434</v>
      </c>
      <c r="T471" t="s">
        <v>434</v>
      </c>
      <c r="U471" s="4">
        <v>29</v>
      </c>
      <c r="V471">
        <v>7.1023275322190704</v>
      </c>
      <c r="W471">
        <v>4.4090623293939597</v>
      </c>
      <c r="X471" s="5">
        <v>20170713</v>
      </c>
      <c r="Y471">
        <v>2</v>
      </c>
      <c r="Z471">
        <v>5</v>
      </c>
      <c r="AA471">
        <v>22</v>
      </c>
      <c r="AC471">
        <v>24</v>
      </c>
      <c r="AT471" s="45">
        <v>14</v>
      </c>
      <c r="AU471" s="45">
        <v>0</v>
      </c>
      <c r="AX471" s="38">
        <v>14</v>
      </c>
      <c r="AY471" s="38">
        <v>0</v>
      </c>
      <c r="BB471" s="23">
        <v>14</v>
      </c>
      <c r="BC471" s="23">
        <v>0</v>
      </c>
      <c r="BF471" s="9">
        <v>14</v>
      </c>
      <c r="BG471" s="9">
        <v>0</v>
      </c>
    </row>
    <row r="472" spans="1:59">
      <c r="A472" t="s">
        <v>126</v>
      </c>
      <c r="B472" t="s">
        <v>296</v>
      </c>
      <c r="C472" t="s">
        <v>22</v>
      </c>
      <c r="D472">
        <v>40</v>
      </c>
      <c r="E472" t="s">
        <v>317</v>
      </c>
      <c r="F472">
        <v>1</v>
      </c>
      <c r="G472" t="s">
        <v>323</v>
      </c>
      <c r="H472">
        <v>42</v>
      </c>
      <c r="I472">
        <v>4</v>
      </c>
      <c r="J472">
        <v>8</v>
      </c>
      <c r="K472">
        <v>11</v>
      </c>
      <c r="L472">
        <v>41</v>
      </c>
      <c r="M472" s="4">
        <f t="shared" si="42"/>
        <v>4.3414467592592585</v>
      </c>
      <c r="N472" t="s">
        <v>434</v>
      </c>
      <c r="O472" t="s">
        <v>434</v>
      </c>
      <c r="P472" t="s">
        <v>434</v>
      </c>
      <c r="Q472" t="s">
        <v>434</v>
      </c>
      <c r="R472" t="s">
        <v>434</v>
      </c>
      <c r="S472" t="s">
        <v>434</v>
      </c>
      <c r="T472" t="s">
        <v>434</v>
      </c>
      <c r="U472" s="4">
        <v>29</v>
      </c>
      <c r="V472">
        <v>7.1023275322190704</v>
      </c>
      <c r="W472">
        <v>4.4090623293939597</v>
      </c>
      <c r="X472" s="5">
        <v>20170713</v>
      </c>
      <c r="Y472">
        <v>2</v>
      </c>
      <c r="Z472">
        <v>5</v>
      </c>
      <c r="AA472">
        <v>22</v>
      </c>
      <c r="AC472">
        <v>24</v>
      </c>
      <c r="AT472" s="45">
        <v>16</v>
      </c>
      <c r="AU472" s="45">
        <v>2</v>
      </c>
      <c r="AX472" s="38">
        <v>16</v>
      </c>
      <c r="AY472" s="38">
        <v>1</v>
      </c>
      <c r="BB472" s="23">
        <v>16</v>
      </c>
      <c r="BC472" s="23">
        <v>2</v>
      </c>
      <c r="BF472" s="9">
        <v>16</v>
      </c>
      <c r="BG472" s="9">
        <v>2</v>
      </c>
    </row>
    <row r="473" spans="1:59">
      <c r="A473" t="s">
        <v>126</v>
      </c>
      <c r="B473" t="s">
        <v>296</v>
      </c>
      <c r="C473" t="s">
        <v>22</v>
      </c>
      <c r="D473">
        <v>40</v>
      </c>
      <c r="E473" t="s">
        <v>317</v>
      </c>
      <c r="F473">
        <v>1</v>
      </c>
      <c r="G473" t="s">
        <v>323</v>
      </c>
      <c r="H473">
        <v>42</v>
      </c>
      <c r="I473">
        <v>4</v>
      </c>
      <c r="J473">
        <v>8</v>
      </c>
      <c r="K473">
        <v>11</v>
      </c>
      <c r="L473">
        <v>41</v>
      </c>
      <c r="M473" s="4">
        <f t="shared" si="42"/>
        <v>4.3414467592592585</v>
      </c>
      <c r="N473" t="s">
        <v>434</v>
      </c>
      <c r="O473" t="s">
        <v>434</v>
      </c>
      <c r="P473" t="s">
        <v>434</v>
      </c>
      <c r="Q473" t="s">
        <v>434</v>
      </c>
      <c r="R473" t="s">
        <v>434</v>
      </c>
      <c r="S473" t="s">
        <v>434</v>
      </c>
      <c r="T473" t="s">
        <v>434</v>
      </c>
      <c r="U473" s="4">
        <v>29</v>
      </c>
      <c r="V473">
        <v>7.1023275322190704</v>
      </c>
      <c r="W473">
        <v>4.4090623293939597</v>
      </c>
      <c r="X473" s="5">
        <v>20170713</v>
      </c>
      <c r="Y473">
        <v>2</v>
      </c>
      <c r="Z473">
        <v>5</v>
      </c>
      <c r="AA473">
        <v>22</v>
      </c>
      <c r="AC473">
        <v>24</v>
      </c>
      <c r="AT473" s="45">
        <v>18</v>
      </c>
      <c r="AU473" s="45">
        <v>1</v>
      </c>
      <c r="BB473" s="23">
        <v>18</v>
      </c>
      <c r="BC473" s="23">
        <v>1</v>
      </c>
      <c r="BF473" s="9">
        <v>18</v>
      </c>
      <c r="BG473" s="9">
        <v>1</v>
      </c>
    </row>
    <row r="474" spans="1:59">
      <c r="A474" t="s">
        <v>127</v>
      </c>
      <c r="B474" t="s">
        <v>296</v>
      </c>
      <c r="C474" t="s">
        <v>22</v>
      </c>
      <c r="D474">
        <v>40</v>
      </c>
      <c r="E474" t="s">
        <v>317</v>
      </c>
      <c r="F474">
        <v>1</v>
      </c>
      <c r="G474" t="s">
        <v>323</v>
      </c>
      <c r="H474">
        <v>42</v>
      </c>
      <c r="I474">
        <v>4</v>
      </c>
      <c r="J474">
        <v>8</v>
      </c>
      <c r="K474">
        <v>11</v>
      </c>
      <c r="L474">
        <v>41</v>
      </c>
      <c r="M474" s="4">
        <f t="shared" si="42"/>
        <v>4.3414467592592585</v>
      </c>
      <c r="N474" t="s">
        <v>434</v>
      </c>
      <c r="O474" t="s">
        <v>434</v>
      </c>
      <c r="P474" t="s">
        <v>434</v>
      </c>
      <c r="Q474" t="s">
        <v>434</v>
      </c>
      <c r="R474" t="s">
        <v>434</v>
      </c>
      <c r="S474" t="s">
        <v>434</v>
      </c>
      <c r="T474" t="s">
        <v>434</v>
      </c>
      <c r="U474" s="4">
        <v>29</v>
      </c>
      <c r="V474">
        <v>7.1023275322190713</v>
      </c>
      <c r="W474">
        <v>4.4090623293939624</v>
      </c>
      <c r="X474" s="5">
        <v>20170713</v>
      </c>
      <c r="Y474">
        <v>2</v>
      </c>
      <c r="Z474">
        <v>5</v>
      </c>
      <c r="AA474">
        <v>14</v>
      </c>
      <c r="AC474">
        <v>19</v>
      </c>
      <c r="AD474" s="13">
        <v>5</v>
      </c>
      <c r="AE474" s="13">
        <v>2</v>
      </c>
      <c r="AF474" s="13">
        <f>SUM(AE474:AE476)</f>
        <v>13</v>
      </c>
      <c r="AG474" s="13">
        <v>11.548999999999999</v>
      </c>
      <c r="AH474" s="13">
        <f>AVERAGE(AG474:AG477)*((AA474-Z474)*Y474)</f>
        <v>471.66599999999994</v>
      </c>
      <c r="AI474" s="13">
        <v>66.12</v>
      </c>
      <c r="AJ474" s="13">
        <f>AVERAGE(AI474:AI477)*((AA474-Z474)*Y474)</f>
        <v>1173.7080000000001</v>
      </c>
      <c r="AK474" s="13" t="s">
        <v>128</v>
      </c>
      <c r="AL474" s="9">
        <v>5</v>
      </c>
      <c r="AM474" s="9">
        <v>2</v>
      </c>
      <c r="AN474" s="9">
        <f>SUM(AM474:AM477)</f>
        <v>10</v>
      </c>
      <c r="AO474" s="9">
        <v>7.4870000000000001</v>
      </c>
      <c r="AP474" s="9">
        <f>AVERAGE(AO474:AO477)*(AA474-Z474)*Y474</f>
        <v>314.56349999999998</v>
      </c>
      <c r="AQ474" s="9">
        <v>32.43</v>
      </c>
      <c r="AR474" s="9">
        <f>AVERAGE(AQ474:AQ477)*(AA474-Z474)*Y474</f>
        <v>928.68300000000011</v>
      </c>
      <c r="AS474" s="9" t="s">
        <v>437</v>
      </c>
      <c r="AT474" s="45">
        <v>4</v>
      </c>
      <c r="AU474" s="45">
        <v>1</v>
      </c>
      <c r="AV474" s="45">
        <v>8</v>
      </c>
      <c r="AX474" s="38">
        <v>1</v>
      </c>
      <c r="AY474" s="38">
        <v>1</v>
      </c>
      <c r="AZ474" s="38">
        <f>SUM(AY474:AY476)</f>
        <v>3</v>
      </c>
      <c r="BB474" s="23">
        <v>4</v>
      </c>
      <c r="BC474" s="23">
        <v>2</v>
      </c>
      <c r="BD474" s="23">
        <f>SUM(BC474:BC476)</f>
        <v>7</v>
      </c>
      <c r="BF474" s="9">
        <v>4</v>
      </c>
      <c r="BG474" s="9">
        <v>2</v>
      </c>
    </row>
    <row r="475" spans="1:59">
      <c r="A475" t="s">
        <v>127</v>
      </c>
      <c r="B475" t="s">
        <v>296</v>
      </c>
      <c r="C475" t="s">
        <v>22</v>
      </c>
      <c r="D475">
        <v>40</v>
      </c>
      <c r="E475" t="s">
        <v>317</v>
      </c>
      <c r="F475">
        <v>1</v>
      </c>
      <c r="G475" t="s">
        <v>323</v>
      </c>
      <c r="H475">
        <v>42</v>
      </c>
      <c r="I475">
        <v>4</v>
      </c>
      <c r="J475">
        <v>8</v>
      </c>
      <c r="K475">
        <v>11</v>
      </c>
      <c r="L475">
        <v>41</v>
      </c>
      <c r="M475" s="4">
        <f t="shared" si="42"/>
        <v>4.3414467592592585</v>
      </c>
      <c r="N475" t="s">
        <v>434</v>
      </c>
      <c r="O475" t="s">
        <v>434</v>
      </c>
      <c r="P475" t="s">
        <v>434</v>
      </c>
      <c r="Q475" t="s">
        <v>434</v>
      </c>
      <c r="R475" t="s">
        <v>434</v>
      </c>
      <c r="S475" t="s">
        <v>434</v>
      </c>
      <c r="T475" t="s">
        <v>434</v>
      </c>
      <c r="U475" s="4">
        <v>29</v>
      </c>
      <c r="V475">
        <v>7.1023275322190713</v>
      </c>
      <c r="W475">
        <v>4.4090623293939624</v>
      </c>
      <c r="X475" s="5">
        <v>20170713</v>
      </c>
      <c r="Y475">
        <v>2</v>
      </c>
      <c r="Z475">
        <v>5</v>
      </c>
      <c r="AA475">
        <v>14</v>
      </c>
      <c r="AC475">
        <v>19</v>
      </c>
      <c r="AD475" s="13">
        <v>9</v>
      </c>
      <c r="AE475" s="13">
        <v>6</v>
      </c>
      <c r="AG475" s="13">
        <v>39.076999999999998</v>
      </c>
      <c r="AI475" s="13">
        <v>81.090999999999994</v>
      </c>
      <c r="AL475" s="9">
        <v>9</v>
      </c>
      <c r="AM475" s="9">
        <v>2</v>
      </c>
      <c r="AO475" s="9">
        <v>12.666</v>
      </c>
      <c r="AQ475" s="9">
        <v>58.514000000000003</v>
      </c>
      <c r="AT475" s="45">
        <v>6</v>
      </c>
      <c r="AU475" s="45">
        <v>1</v>
      </c>
      <c r="AX475" s="38">
        <v>3</v>
      </c>
      <c r="AY475" s="38">
        <v>1</v>
      </c>
      <c r="BB475" s="23">
        <v>6</v>
      </c>
      <c r="BC475" s="23">
        <v>2</v>
      </c>
      <c r="BF475" s="9">
        <v>6</v>
      </c>
      <c r="BG475" s="9">
        <v>2</v>
      </c>
    </row>
    <row r="476" spans="1:59">
      <c r="A476" t="s">
        <v>127</v>
      </c>
      <c r="B476" t="s">
        <v>296</v>
      </c>
      <c r="C476" t="s">
        <v>22</v>
      </c>
      <c r="D476">
        <v>40</v>
      </c>
      <c r="E476" t="s">
        <v>317</v>
      </c>
      <c r="F476">
        <v>1</v>
      </c>
      <c r="G476" t="s">
        <v>323</v>
      </c>
      <c r="H476">
        <v>42</v>
      </c>
      <c r="I476">
        <v>4</v>
      </c>
      <c r="J476">
        <v>8</v>
      </c>
      <c r="K476">
        <v>11</v>
      </c>
      <c r="L476">
        <v>41</v>
      </c>
      <c r="M476" s="4">
        <f t="shared" si="42"/>
        <v>4.3414467592592585</v>
      </c>
      <c r="N476" t="s">
        <v>434</v>
      </c>
      <c r="O476" t="s">
        <v>434</v>
      </c>
      <c r="P476" t="s">
        <v>434</v>
      </c>
      <c r="Q476" t="s">
        <v>434</v>
      </c>
      <c r="R476" t="s">
        <v>434</v>
      </c>
      <c r="S476" t="s">
        <v>434</v>
      </c>
      <c r="T476" t="s">
        <v>434</v>
      </c>
      <c r="U476" s="4">
        <v>29</v>
      </c>
      <c r="V476">
        <v>7.1023275322190713</v>
      </c>
      <c r="W476">
        <v>4.4090623293939624</v>
      </c>
      <c r="X476" s="5">
        <v>20170713</v>
      </c>
      <c r="Y476">
        <v>2</v>
      </c>
      <c r="Z476">
        <v>5</v>
      </c>
      <c r="AA476">
        <v>14</v>
      </c>
      <c r="AC476">
        <v>19</v>
      </c>
      <c r="AD476" s="13">
        <v>13</v>
      </c>
      <c r="AE476" s="13">
        <v>5</v>
      </c>
      <c r="AG476" s="13">
        <v>27.984999999999999</v>
      </c>
      <c r="AI476" s="13">
        <v>48.406999999999996</v>
      </c>
      <c r="AL476" s="9">
        <v>13</v>
      </c>
      <c r="AM476" s="9">
        <v>2</v>
      </c>
      <c r="AO476" s="9">
        <v>18.753</v>
      </c>
      <c r="AQ476" s="9">
        <v>63.962000000000003</v>
      </c>
      <c r="AT476" s="45">
        <v>8</v>
      </c>
      <c r="AU476" s="45">
        <v>2</v>
      </c>
      <c r="AX476" s="38">
        <v>5</v>
      </c>
      <c r="AY476" s="38">
        <v>1</v>
      </c>
      <c r="BB476" s="23">
        <v>8</v>
      </c>
      <c r="BC476" s="23">
        <v>3</v>
      </c>
      <c r="BF476" s="9">
        <v>8</v>
      </c>
      <c r="BG476" s="9">
        <v>3</v>
      </c>
    </row>
    <row r="477" spans="1:59">
      <c r="A477" t="s">
        <v>127</v>
      </c>
      <c r="B477" t="s">
        <v>296</v>
      </c>
      <c r="C477" t="s">
        <v>22</v>
      </c>
      <c r="D477">
        <v>40</v>
      </c>
      <c r="E477" t="s">
        <v>317</v>
      </c>
      <c r="F477">
        <v>1</v>
      </c>
      <c r="G477" t="s">
        <v>323</v>
      </c>
      <c r="H477">
        <v>42</v>
      </c>
      <c r="I477">
        <v>4</v>
      </c>
      <c r="J477">
        <v>8</v>
      </c>
      <c r="K477">
        <v>11</v>
      </c>
      <c r="L477">
        <v>41</v>
      </c>
      <c r="M477" s="4">
        <f t="shared" si="42"/>
        <v>4.3414467592592585</v>
      </c>
      <c r="N477" t="s">
        <v>434</v>
      </c>
      <c r="O477" t="s">
        <v>434</v>
      </c>
      <c r="P477" t="s">
        <v>434</v>
      </c>
      <c r="Q477" t="s">
        <v>434</v>
      </c>
      <c r="R477" t="s">
        <v>434</v>
      </c>
      <c r="S477" t="s">
        <v>434</v>
      </c>
      <c r="T477" t="s">
        <v>434</v>
      </c>
      <c r="U477" s="4">
        <v>29</v>
      </c>
      <c r="V477">
        <v>7.1023275322190713</v>
      </c>
      <c r="W477">
        <v>4.4090623293939624</v>
      </c>
      <c r="X477" s="5">
        <v>20170713</v>
      </c>
      <c r="Y477">
        <v>2</v>
      </c>
      <c r="Z477">
        <v>5</v>
      </c>
      <c r="AA477">
        <v>14</v>
      </c>
      <c r="AC477">
        <v>19</v>
      </c>
      <c r="AL477" s="9">
        <v>17</v>
      </c>
      <c r="AM477" s="9">
        <v>4</v>
      </c>
      <c r="AO477" s="9">
        <v>30.997</v>
      </c>
      <c r="AQ477" s="9">
        <v>51.468000000000004</v>
      </c>
      <c r="AT477" s="45">
        <v>10</v>
      </c>
      <c r="AU477" s="45">
        <v>3</v>
      </c>
    </row>
    <row r="478" spans="1:59">
      <c r="A478" t="s">
        <v>127</v>
      </c>
      <c r="B478" t="s">
        <v>296</v>
      </c>
      <c r="C478" t="s">
        <v>22</v>
      </c>
      <c r="D478">
        <v>40</v>
      </c>
      <c r="E478" t="s">
        <v>317</v>
      </c>
      <c r="F478">
        <v>1</v>
      </c>
      <c r="G478" t="s">
        <v>323</v>
      </c>
      <c r="H478">
        <v>42</v>
      </c>
      <c r="I478">
        <v>4</v>
      </c>
      <c r="J478">
        <v>8</v>
      </c>
      <c r="K478">
        <v>11</v>
      </c>
      <c r="L478">
        <v>41</v>
      </c>
      <c r="M478" s="4">
        <f t="shared" ref="M478" si="43">I478+J478/24+K478/(24*60)+L478/(24*60*60)</f>
        <v>4.3414467592592585</v>
      </c>
      <c r="N478" t="s">
        <v>434</v>
      </c>
      <c r="O478" t="s">
        <v>434</v>
      </c>
      <c r="P478" t="s">
        <v>434</v>
      </c>
      <c r="Q478" t="s">
        <v>434</v>
      </c>
      <c r="R478" t="s">
        <v>434</v>
      </c>
      <c r="S478" t="s">
        <v>434</v>
      </c>
      <c r="T478" t="s">
        <v>434</v>
      </c>
      <c r="U478" s="4">
        <v>29</v>
      </c>
      <c r="V478">
        <v>7.1023275322190704</v>
      </c>
      <c r="W478">
        <v>4.4090623293939597</v>
      </c>
      <c r="X478" s="5">
        <v>20170713</v>
      </c>
      <c r="Y478">
        <v>2</v>
      </c>
      <c r="Z478">
        <v>5</v>
      </c>
      <c r="AA478">
        <v>14</v>
      </c>
      <c r="AC478">
        <v>19</v>
      </c>
      <c r="AT478" s="45">
        <v>12</v>
      </c>
      <c r="AU478" s="45">
        <v>1</v>
      </c>
    </row>
    <row r="479" spans="1:59">
      <c r="A479" t="s">
        <v>129</v>
      </c>
      <c r="B479" t="s">
        <v>297</v>
      </c>
      <c r="C479" t="s">
        <v>22</v>
      </c>
      <c r="D479">
        <v>40</v>
      </c>
      <c r="E479" t="s">
        <v>317</v>
      </c>
      <c r="F479">
        <v>1</v>
      </c>
      <c r="G479" t="s">
        <v>323</v>
      </c>
      <c r="H479">
        <v>41</v>
      </c>
      <c r="I479">
        <v>4</v>
      </c>
      <c r="J479">
        <v>9</v>
      </c>
      <c r="K479">
        <v>45</v>
      </c>
      <c r="L479">
        <v>0</v>
      </c>
      <c r="M479" s="4">
        <f t="shared" ref="M479:M495" si="44">I479+J479/24+K479/(24*60)+L479/(24*60*60)</f>
        <v>4.40625</v>
      </c>
      <c r="N479" t="s">
        <v>434</v>
      </c>
      <c r="O479" t="s">
        <v>434</v>
      </c>
      <c r="P479" t="s">
        <v>434</v>
      </c>
      <c r="Q479" t="s">
        <v>434</v>
      </c>
      <c r="R479" t="s">
        <v>434</v>
      </c>
      <c r="S479" t="s">
        <v>434</v>
      </c>
      <c r="T479" t="s">
        <v>434</v>
      </c>
      <c r="U479" s="4">
        <v>29</v>
      </c>
      <c r="V479">
        <v>7.1023275322190713</v>
      </c>
      <c r="W479">
        <v>4.4090623293939624</v>
      </c>
      <c r="X479" s="5">
        <v>20170713</v>
      </c>
      <c r="Y479">
        <v>2</v>
      </c>
      <c r="Z479">
        <v>5</v>
      </c>
      <c r="AA479">
        <v>12</v>
      </c>
      <c r="AC479">
        <v>12</v>
      </c>
      <c r="AD479" s="13">
        <v>5</v>
      </c>
      <c r="AE479" s="13">
        <v>1</v>
      </c>
      <c r="AF479" s="13">
        <v>2</v>
      </c>
      <c r="AG479" s="13">
        <v>4.4420000000000002</v>
      </c>
      <c r="AH479" s="13">
        <f>AVERAGE(AG479:AG481)*((AA479-Z479)*Y479)</f>
        <v>62.446999999999996</v>
      </c>
      <c r="AI479" s="13">
        <v>74.774000000000001</v>
      </c>
      <c r="AJ479" s="13">
        <f>AVERAGE(AI479:AI481)*((AA479-Z479)*Y479)</f>
        <v>806.22500000000014</v>
      </c>
      <c r="AK479" s="13" t="s">
        <v>130</v>
      </c>
      <c r="AL479" s="9">
        <v>5</v>
      </c>
      <c r="AM479" s="9">
        <v>1</v>
      </c>
      <c r="AN479" s="9">
        <f>SUM(AM479:AM480)</f>
        <v>2</v>
      </c>
      <c r="AO479" s="9">
        <v>3.16</v>
      </c>
      <c r="AP479" s="9">
        <f>AVERAGE(AO479:AO480)*(AA479-Z479)*Y479</f>
        <v>56.48299999999999</v>
      </c>
      <c r="AQ479" s="9">
        <v>113.95099999999999</v>
      </c>
      <c r="AR479" s="9">
        <f>AVERAGE(AQ479:AQ480)*(AA479-Z479)*Y479</f>
        <v>1439.165</v>
      </c>
      <c r="AT479" s="45">
        <v>7</v>
      </c>
      <c r="AU479" s="45">
        <v>1</v>
      </c>
      <c r="AV479" s="45">
        <v>3</v>
      </c>
      <c r="AY479" s="38">
        <v>0</v>
      </c>
      <c r="AZ479" s="38">
        <v>0</v>
      </c>
      <c r="BA479" s="38" t="s">
        <v>385</v>
      </c>
      <c r="BB479" s="23">
        <v>9</v>
      </c>
      <c r="BC479" s="23">
        <v>1</v>
      </c>
      <c r="BD479" s="23">
        <v>1</v>
      </c>
      <c r="BF479" s="9">
        <v>9</v>
      </c>
      <c r="BG479" s="9">
        <v>1</v>
      </c>
    </row>
    <row r="480" spans="1:59">
      <c r="A480" t="s">
        <v>129</v>
      </c>
      <c r="B480" t="s">
        <v>297</v>
      </c>
      <c r="C480" t="s">
        <v>22</v>
      </c>
      <c r="D480">
        <v>40</v>
      </c>
      <c r="E480" t="s">
        <v>317</v>
      </c>
      <c r="F480">
        <v>1</v>
      </c>
      <c r="G480" t="s">
        <v>323</v>
      </c>
      <c r="H480">
        <v>41</v>
      </c>
      <c r="I480">
        <v>4</v>
      </c>
      <c r="J480">
        <v>9</v>
      </c>
      <c r="K480">
        <v>45</v>
      </c>
      <c r="L480">
        <v>0</v>
      </c>
      <c r="M480" s="4">
        <f t="shared" si="44"/>
        <v>4.40625</v>
      </c>
      <c r="N480" t="s">
        <v>434</v>
      </c>
      <c r="O480" t="s">
        <v>434</v>
      </c>
      <c r="P480" t="s">
        <v>434</v>
      </c>
      <c r="Q480" t="s">
        <v>434</v>
      </c>
      <c r="R480" t="s">
        <v>434</v>
      </c>
      <c r="S480" t="s">
        <v>434</v>
      </c>
      <c r="T480" t="s">
        <v>434</v>
      </c>
      <c r="U480" s="4">
        <v>29</v>
      </c>
      <c r="V480">
        <v>7.1023275322190713</v>
      </c>
      <c r="W480">
        <v>4.4090623293939624</v>
      </c>
      <c r="X480" s="5">
        <v>20170713</v>
      </c>
      <c r="Y480">
        <v>2</v>
      </c>
      <c r="Z480">
        <v>5</v>
      </c>
      <c r="AA480">
        <v>12</v>
      </c>
      <c r="AC480">
        <v>12</v>
      </c>
      <c r="AD480" s="13">
        <v>9</v>
      </c>
      <c r="AE480" s="13">
        <v>1</v>
      </c>
      <c r="AG480" s="13">
        <v>4.4790000000000001</v>
      </c>
      <c r="AI480" s="13">
        <v>40.401000000000003</v>
      </c>
      <c r="AL480" s="9">
        <v>9</v>
      </c>
      <c r="AM480" s="9">
        <v>1</v>
      </c>
      <c r="AO480" s="9">
        <v>4.9089999999999998</v>
      </c>
      <c r="AQ480" s="9">
        <v>91.644000000000005</v>
      </c>
      <c r="AT480" s="45">
        <v>9</v>
      </c>
      <c r="AU480" s="45">
        <v>2</v>
      </c>
    </row>
    <row r="481" spans="1:59">
      <c r="A481" t="s">
        <v>129</v>
      </c>
      <c r="B481" t="s">
        <v>297</v>
      </c>
      <c r="C481" t="s">
        <v>22</v>
      </c>
      <c r="D481">
        <v>40</v>
      </c>
      <c r="E481" t="s">
        <v>317</v>
      </c>
      <c r="F481">
        <v>1</v>
      </c>
      <c r="G481" t="s">
        <v>323</v>
      </c>
      <c r="H481">
        <v>41</v>
      </c>
      <c r="I481">
        <v>4</v>
      </c>
      <c r="J481">
        <v>9</v>
      </c>
      <c r="K481">
        <v>45</v>
      </c>
      <c r="L481">
        <v>0</v>
      </c>
      <c r="M481" s="4">
        <f t="shared" si="44"/>
        <v>4.40625</v>
      </c>
      <c r="N481" t="s">
        <v>434</v>
      </c>
      <c r="O481" t="s">
        <v>434</v>
      </c>
      <c r="P481" t="s">
        <v>434</v>
      </c>
      <c r="Q481" t="s">
        <v>434</v>
      </c>
      <c r="R481" t="s">
        <v>434</v>
      </c>
      <c r="S481" t="s">
        <v>434</v>
      </c>
      <c r="T481" t="s">
        <v>434</v>
      </c>
      <c r="U481" s="4">
        <v>29</v>
      </c>
      <c r="V481">
        <v>7.1023275322190713</v>
      </c>
      <c r="W481">
        <v>4.4090623293939624</v>
      </c>
      <c r="X481" s="5">
        <v>20170713</v>
      </c>
      <c r="Y481">
        <v>2</v>
      </c>
      <c r="Z481">
        <v>5</v>
      </c>
      <c r="AA481">
        <v>12</v>
      </c>
      <c r="AC481">
        <v>12</v>
      </c>
    </row>
    <row r="482" spans="1:59">
      <c r="A482" t="s">
        <v>131</v>
      </c>
      <c r="B482" t="s">
        <v>297</v>
      </c>
      <c r="C482" t="s">
        <v>22</v>
      </c>
      <c r="D482">
        <v>40</v>
      </c>
      <c r="E482" t="s">
        <v>317</v>
      </c>
      <c r="F482">
        <v>1</v>
      </c>
      <c r="G482" t="s">
        <v>323</v>
      </c>
      <c r="H482">
        <v>41</v>
      </c>
      <c r="I482">
        <v>4</v>
      </c>
      <c r="J482">
        <v>9</v>
      </c>
      <c r="K482">
        <v>45</v>
      </c>
      <c r="L482">
        <v>0</v>
      </c>
      <c r="M482" s="4">
        <f t="shared" si="44"/>
        <v>4.40625</v>
      </c>
      <c r="N482" t="s">
        <v>434</v>
      </c>
      <c r="O482" t="s">
        <v>434</v>
      </c>
      <c r="P482" t="s">
        <v>434</v>
      </c>
      <c r="Q482" t="s">
        <v>434</v>
      </c>
      <c r="R482" t="s">
        <v>434</v>
      </c>
      <c r="S482" t="s">
        <v>434</v>
      </c>
      <c r="T482" t="s">
        <v>434</v>
      </c>
      <c r="U482" s="4">
        <v>29</v>
      </c>
      <c r="V482">
        <v>7.1023275322190713</v>
      </c>
      <c r="W482">
        <v>4.4090623293939624</v>
      </c>
      <c r="X482" s="5">
        <v>20170713</v>
      </c>
      <c r="Y482">
        <v>2</v>
      </c>
      <c r="Z482">
        <v>6</v>
      </c>
      <c r="AA482">
        <v>16</v>
      </c>
      <c r="AC482">
        <v>19</v>
      </c>
      <c r="AD482" s="13">
        <v>6</v>
      </c>
      <c r="AE482" s="30">
        <v>5</v>
      </c>
      <c r="AF482" s="30">
        <f>SUM(AE482:AE484)</f>
        <v>34</v>
      </c>
      <c r="AG482" s="30">
        <v>20.154</v>
      </c>
      <c r="AH482" s="13">
        <f>AVERAGE(AG482:AG485)*((AA482-Z482)*Y482)</f>
        <v>762.78666666666663</v>
      </c>
      <c r="AI482" s="30">
        <v>23.02</v>
      </c>
      <c r="AJ482" s="30">
        <f>AVERAGE(AI482:AI485)*((AA482-Z482)*Y482)</f>
        <v>1327.9933333333336</v>
      </c>
      <c r="AK482" s="30" t="s">
        <v>343</v>
      </c>
      <c r="AL482" s="9">
        <v>6</v>
      </c>
      <c r="AM482" s="9">
        <v>1</v>
      </c>
      <c r="AN482" s="9">
        <f>SUM(AM482:AM485)</f>
        <v>11</v>
      </c>
      <c r="AO482" s="9">
        <v>2.4980000000000002</v>
      </c>
      <c r="AP482" s="9">
        <f>AVERAGE(AO482:AO484)*(AA482-Z482)*Y482</f>
        <v>373.9933333333334</v>
      </c>
      <c r="AQ482" s="9">
        <v>72.725999999999999</v>
      </c>
      <c r="AR482" s="9">
        <f>AVERAGE(AQ482:AQ485)*(AA482-Z482)*Y482</f>
        <v>2264.645</v>
      </c>
      <c r="AU482" s="45">
        <v>0</v>
      </c>
      <c r="AV482" s="45">
        <v>0</v>
      </c>
      <c r="AW482" s="45" t="s">
        <v>385</v>
      </c>
      <c r="AY482" s="38">
        <v>0</v>
      </c>
      <c r="AZ482" s="38">
        <v>0</v>
      </c>
      <c r="BA482" s="38" t="s">
        <v>385</v>
      </c>
      <c r="BB482" s="23">
        <v>12</v>
      </c>
      <c r="BC482" s="23">
        <v>2</v>
      </c>
      <c r="BD482" s="23">
        <v>2</v>
      </c>
      <c r="BF482" s="9">
        <v>12</v>
      </c>
      <c r="BG482" s="9">
        <v>2</v>
      </c>
    </row>
    <row r="483" spans="1:59">
      <c r="A483" t="s">
        <v>131</v>
      </c>
      <c r="B483" t="s">
        <v>297</v>
      </c>
      <c r="C483" t="s">
        <v>22</v>
      </c>
      <c r="D483">
        <v>40</v>
      </c>
      <c r="E483" t="s">
        <v>317</v>
      </c>
      <c r="F483">
        <v>1</v>
      </c>
      <c r="G483" t="s">
        <v>323</v>
      </c>
      <c r="H483">
        <v>41</v>
      </c>
      <c r="I483">
        <v>4</v>
      </c>
      <c r="J483">
        <v>9</v>
      </c>
      <c r="K483">
        <v>45</v>
      </c>
      <c r="L483">
        <v>0</v>
      </c>
      <c r="M483" s="4">
        <f t="shared" si="44"/>
        <v>4.40625</v>
      </c>
      <c r="N483" t="s">
        <v>434</v>
      </c>
      <c r="O483" t="s">
        <v>434</v>
      </c>
      <c r="P483" t="s">
        <v>434</v>
      </c>
      <c r="Q483" t="s">
        <v>434</v>
      </c>
      <c r="R483" t="s">
        <v>434</v>
      </c>
      <c r="S483" t="s">
        <v>434</v>
      </c>
      <c r="T483" t="s">
        <v>434</v>
      </c>
      <c r="U483" s="4">
        <v>29</v>
      </c>
      <c r="V483">
        <v>7.1023275322190713</v>
      </c>
      <c r="W483">
        <v>4.4090623293939624</v>
      </c>
      <c r="X483" s="5">
        <v>20170713</v>
      </c>
      <c r="Y483">
        <v>2</v>
      </c>
      <c r="Z483">
        <v>6</v>
      </c>
      <c r="AA483">
        <v>16</v>
      </c>
      <c r="AC483">
        <v>19</v>
      </c>
      <c r="AD483" s="13">
        <v>10</v>
      </c>
      <c r="AE483" s="30">
        <v>13</v>
      </c>
      <c r="AF483" s="30"/>
      <c r="AG483" s="30">
        <v>26.834</v>
      </c>
      <c r="AH483" s="30"/>
      <c r="AI483" s="30">
        <v>58.954999999999998</v>
      </c>
      <c r="AJ483" s="30"/>
      <c r="AK483" s="30"/>
      <c r="AL483" s="9">
        <v>10</v>
      </c>
      <c r="AM483" s="9">
        <v>2</v>
      </c>
      <c r="AO483" s="9">
        <v>10.97</v>
      </c>
      <c r="AQ483" s="9">
        <v>100.715</v>
      </c>
    </row>
    <row r="484" spans="1:59">
      <c r="A484" t="s">
        <v>131</v>
      </c>
      <c r="B484" t="s">
        <v>297</v>
      </c>
      <c r="C484" t="s">
        <v>22</v>
      </c>
      <c r="D484">
        <v>40</v>
      </c>
      <c r="E484" t="s">
        <v>317</v>
      </c>
      <c r="F484">
        <v>1</v>
      </c>
      <c r="G484" t="s">
        <v>323</v>
      </c>
      <c r="H484">
        <v>41</v>
      </c>
      <c r="I484">
        <v>4</v>
      </c>
      <c r="J484">
        <v>9</v>
      </c>
      <c r="K484">
        <v>45</v>
      </c>
      <c r="L484">
        <v>0</v>
      </c>
      <c r="M484" s="4">
        <f t="shared" si="44"/>
        <v>4.40625</v>
      </c>
      <c r="N484" t="s">
        <v>434</v>
      </c>
      <c r="O484" t="s">
        <v>434</v>
      </c>
      <c r="P484" t="s">
        <v>434</v>
      </c>
      <c r="Q484" t="s">
        <v>434</v>
      </c>
      <c r="R484" t="s">
        <v>434</v>
      </c>
      <c r="S484" t="s">
        <v>434</v>
      </c>
      <c r="T484" t="s">
        <v>434</v>
      </c>
      <c r="U484" s="4">
        <v>29</v>
      </c>
      <c r="V484">
        <v>7.1023275322190713</v>
      </c>
      <c r="W484">
        <v>4.4090623293939624</v>
      </c>
      <c r="X484" s="5">
        <v>20170713</v>
      </c>
      <c r="Y484">
        <v>2</v>
      </c>
      <c r="Z484">
        <v>6</v>
      </c>
      <c r="AA484">
        <v>16</v>
      </c>
      <c r="AC484">
        <v>19</v>
      </c>
      <c r="AD484" s="13">
        <v>14</v>
      </c>
      <c r="AE484" s="30">
        <v>16</v>
      </c>
      <c r="AF484" s="30"/>
      <c r="AG484" s="30">
        <v>67.430000000000007</v>
      </c>
      <c r="AH484" s="30"/>
      <c r="AI484" s="30">
        <v>117.224</v>
      </c>
      <c r="AJ484" s="30"/>
      <c r="AK484" s="30"/>
      <c r="AL484" s="9">
        <v>14</v>
      </c>
      <c r="AM484" s="9">
        <v>8</v>
      </c>
      <c r="AO484" s="9">
        <v>42.631</v>
      </c>
      <c r="AQ484" s="9">
        <v>177.85300000000001</v>
      </c>
    </row>
    <row r="485" spans="1:59">
      <c r="A485" t="s">
        <v>131</v>
      </c>
      <c r="B485" t="s">
        <v>297</v>
      </c>
      <c r="C485" t="s">
        <v>22</v>
      </c>
      <c r="D485">
        <v>40</v>
      </c>
      <c r="E485" t="s">
        <v>317</v>
      </c>
      <c r="F485">
        <v>1</v>
      </c>
      <c r="G485" t="s">
        <v>323</v>
      </c>
      <c r="H485">
        <v>41</v>
      </c>
      <c r="I485">
        <v>4</v>
      </c>
      <c r="J485">
        <v>9</v>
      </c>
      <c r="K485">
        <v>45</v>
      </c>
      <c r="L485">
        <v>0</v>
      </c>
      <c r="M485" s="4">
        <f t="shared" si="44"/>
        <v>4.40625</v>
      </c>
      <c r="N485" t="s">
        <v>434</v>
      </c>
      <c r="O485" t="s">
        <v>434</v>
      </c>
      <c r="P485" t="s">
        <v>434</v>
      </c>
      <c r="Q485" t="s">
        <v>434</v>
      </c>
      <c r="R485" t="s">
        <v>434</v>
      </c>
      <c r="S485" t="s">
        <v>434</v>
      </c>
      <c r="T485" t="s">
        <v>434</v>
      </c>
      <c r="U485" s="4">
        <v>29</v>
      </c>
      <c r="V485">
        <v>7.1023275322190713</v>
      </c>
      <c r="W485">
        <v>4.4090623293939624</v>
      </c>
      <c r="X485" s="5">
        <v>20170713</v>
      </c>
      <c r="Y485">
        <v>2</v>
      </c>
      <c r="Z485">
        <v>6</v>
      </c>
      <c r="AA485">
        <v>16</v>
      </c>
      <c r="AC485">
        <v>19</v>
      </c>
      <c r="AE485" s="30"/>
      <c r="AF485" s="30"/>
      <c r="AG485" s="30"/>
      <c r="AH485" s="30"/>
      <c r="AI485" s="30"/>
      <c r="AJ485" s="30"/>
      <c r="AK485" s="30"/>
      <c r="AL485" s="9">
        <v>18</v>
      </c>
      <c r="AM485" s="9">
        <v>0</v>
      </c>
      <c r="AO485" s="9" t="s">
        <v>434</v>
      </c>
      <c r="AQ485" s="9">
        <v>101.63500000000001</v>
      </c>
    </row>
    <row r="486" spans="1:59">
      <c r="A486" t="s">
        <v>132</v>
      </c>
      <c r="B486" t="s">
        <v>297</v>
      </c>
      <c r="C486" t="s">
        <v>22</v>
      </c>
      <c r="D486">
        <v>40</v>
      </c>
      <c r="E486" t="s">
        <v>317</v>
      </c>
      <c r="F486">
        <v>1</v>
      </c>
      <c r="G486" t="s">
        <v>323</v>
      </c>
      <c r="H486">
        <v>41</v>
      </c>
      <c r="I486">
        <v>4</v>
      </c>
      <c r="J486">
        <v>9</v>
      </c>
      <c r="K486">
        <v>45</v>
      </c>
      <c r="L486">
        <v>0</v>
      </c>
      <c r="M486" s="4">
        <f t="shared" si="44"/>
        <v>4.40625</v>
      </c>
      <c r="N486" t="s">
        <v>434</v>
      </c>
      <c r="O486" t="s">
        <v>434</v>
      </c>
      <c r="P486" t="s">
        <v>434</v>
      </c>
      <c r="Q486" t="s">
        <v>434</v>
      </c>
      <c r="R486" t="s">
        <v>434</v>
      </c>
      <c r="S486" t="s">
        <v>434</v>
      </c>
      <c r="T486" t="s">
        <v>434</v>
      </c>
      <c r="U486" s="4">
        <v>29</v>
      </c>
      <c r="V486">
        <v>7.1023275322190713</v>
      </c>
      <c r="W486">
        <v>4.4090623293939624</v>
      </c>
      <c r="X486" s="5">
        <v>20170713</v>
      </c>
      <c r="Y486">
        <v>2</v>
      </c>
      <c r="Z486">
        <v>6</v>
      </c>
      <c r="AA486">
        <v>13</v>
      </c>
      <c r="AC486">
        <v>15</v>
      </c>
      <c r="AD486" s="13">
        <v>6</v>
      </c>
      <c r="AE486" s="13">
        <v>1</v>
      </c>
      <c r="AF486" s="13">
        <v>9</v>
      </c>
      <c r="AG486" s="13">
        <v>2.8809999999999998</v>
      </c>
      <c r="AH486" s="13">
        <f>AVERAGE(AG486:AG488)*((AA486-Z486)*Y486)</f>
        <v>237.69900000000001</v>
      </c>
      <c r="AI486" s="13">
        <v>49.817999999999998</v>
      </c>
      <c r="AJ486" s="13">
        <f>AVERAGE(AI486:AI488)*((AA486-Z486)*Y486)</f>
        <v>729.69399999999996</v>
      </c>
      <c r="AK486" s="13" t="s">
        <v>133</v>
      </c>
      <c r="AL486" s="9">
        <v>6</v>
      </c>
      <c r="AM486" s="9">
        <v>1</v>
      </c>
      <c r="AN486" s="9">
        <f>SUM(AM486:AM487)</f>
        <v>1</v>
      </c>
      <c r="AO486" s="9">
        <v>2.548</v>
      </c>
      <c r="AP486" s="9">
        <f>AVERAGE(AO486)*(AA486-Z486)*Y486</f>
        <v>35.671999999999997</v>
      </c>
      <c r="AQ486" s="9">
        <v>60.671999999999997</v>
      </c>
      <c r="AR486" s="9">
        <f>AVERAGE(AQ486:AQ487)*(AA486-Z486)*Y486</f>
        <v>604.44299999999998</v>
      </c>
      <c r="AT486" s="45">
        <v>10</v>
      </c>
      <c r="AU486" s="45">
        <v>2</v>
      </c>
      <c r="AV486" s="45">
        <v>2</v>
      </c>
      <c r="AX486" s="38">
        <v>11</v>
      </c>
      <c r="AY486" s="38">
        <v>2</v>
      </c>
      <c r="AZ486" s="38">
        <v>2</v>
      </c>
      <c r="BC486" s="23">
        <v>0</v>
      </c>
      <c r="BD486" s="23">
        <v>0</v>
      </c>
      <c r="BE486" s="23" t="s">
        <v>385</v>
      </c>
      <c r="BG486" s="9">
        <v>0</v>
      </c>
    </row>
    <row r="487" spans="1:59">
      <c r="A487" t="s">
        <v>132</v>
      </c>
      <c r="B487" t="s">
        <v>297</v>
      </c>
      <c r="C487" t="s">
        <v>22</v>
      </c>
      <c r="D487">
        <v>40</v>
      </c>
      <c r="E487" t="s">
        <v>317</v>
      </c>
      <c r="F487">
        <v>1</v>
      </c>
      <c r="G487" t="s">
        <v>323</v>
      </c>
      <c r="H487">
        <v>41</v>
      </c>
      <c r="I487">
        <v>4</v>
      </c>
      <c r="J487">
        <v>9</v>
      </c>
      <c r="K487">
        <v>45</v>
      </c>
      <c r="L487">
        <v>0</v>
      </c>
      <c r="M487" s="4">
        <f t="shared" si="44"/>
        <v>4.40625</v>
      </c>
      <c r="N487" t="s">
        <v>434</v>
      </c>
      <c r="O487" t="s">
        <v>434</v>
      </c>
      <c r="P487" t="s">
        <v>434</v>
      </c>
      <c r="Q487" t="s">
        <v>434</v>
      </c>
      <c r="R487" t="s">
        <v>434</v>
      </c>
      <c r="S487" t="s">
        <v>434</v>
      </c>
      <c r="T487" t="s">
        <v>434</v>
      </c>
      <c r="U487" s="4">
        <v>29</v>
      </c>
      <c r="V487">
        <v>7.1023275322190713</v>
      </c>
      <c r="W487">
        <v>4.4090623293939624</v>
      </c>
      <c r="X487" s="5">
        <v>20170713</v>
      </c>
      <c r="Y487">
        <v>2</v>
      </c>
      <c r="Z487">
        <v>6</v>
      </c>
      <c r="AA487">
        <v>13</v>
      </c>
      <c r="AC487">
        <v>15</v>
      </c>
      <c r="AD487" s="13">
        <v>10</v>
      </c>
      <c r="AE487" s="13">
        <v>8</v>
      </c>
      <c r="AG487" s="13">
        <v>31.076000000000001</v>
      </c>
      <c r="AI487" s="13">
        <v>54.423999999999999</v>
      </c>
      <c r="AL487" s="9">
        <v>10</v>
      </c>
      <c r="AM487" s="9">
        <v>0</v>
      </c>
      <c r="AO487" s="9" t="s">
        <v>434</v>
      </c>
      <c r="AQ487" s="9">
        <v>25.677</v>
      </c>
    </row>
    <row r="488" spans="1:59">
      <c r="A488" t="s">
        <v>132</v>
      </c>
      <c r="B488" t="s">
        <v>297</v>
      </c>
      <c r="C488" t="s">
        <v>22</v>
      </c>
      <c r="D488">
        <v>40</v>
      </c>
      <c r="E488" t="s">
        <v>317</v>
      </c>
      <c r="F488">
        <v>1</v>
      </c>
      <c r="G488" t="s">
        <v>323</v>
      </c>
      <c r="H488">
        <v>41</v>
      </c>
      <c r="I488">
        <v>4</v>
      </c>
      <c r="J488">
        <v>9</v>
      </c>
      <c r="K488">
        <v>45</v>
      </c>
      <c r="L488">
        <v>0</v>
      </c>
      <c r="M488" s="4">
        <f t="shared" si="44"/>
        <v>4.40625</v>
      </c>
      <c r="N488" t="s">
        <v>434</v>
      </c>
      <c r="O488" t="s">
        <v>434</v>
      </c>
      <c r="P488" t="s">
        <v>434</v>
      </c>
      <c r="Q488" t="s">
        <v>434</v>
      </c>
      <c r="R488" t="s">
        <v>434</v>
      </c>
      <c r="S488" t="s">
        <v>434</v>
      </c>
      <c r="T488" t="s">
        <v>434</v>
      </c>
      <c r="U488" s="4">
        <v>29</v>
      </c>
      <c r="V488">
        <v>7.1023275322190713</v>
      </c>
      <c r="W488">
        <v>4.4090623293939624</v>
      </c>
      <c r="X488" s="5">
        <v>20170713</v>
      </c>
      <c r="Y488">
        <v>2</v>
      </c>
      <c r="Z488">
        <v>6</v>
      </c>
      <c r="AA488">
        <v>13</v>
      </c>
      <c r="AC488">
        <v>15</v>
      </c>
    </row>
    <row r="489" spans="1:59">
      <c r="A489" s="4" t="s">
        <v>338</v>
      </c>
      <c r="B489" s="4">
        <v>4</v>
      </c>
      <c r="C489" s="4" t="s">
        <v>22</v>
      </c>
      <c r="D489" s="4">
        <v>60</v>
      </c>
      <c r="E489" s="4" t="s">
        <v>318</v>
      </c>
      <c r="F489" s="4">
        <v>0</v>
      </c>
      <c r="G489" s="4" t="s">
        <v>322</v>
      </c>
      <c r="H489" s="4">
        <v>292</v>
      </c>
      <c r="I489">
        <v>3</v>
      </c>
      <c r="J489">
        <v>4</v>
      </c>
      <c r="K489">
        <v>15</v>
      </c>
      <c r="L489">
        <v>0</v>
      </c>
      <c r="M489" s="4">
        <f t="shared" si="44"/>
        <v>3.177083333333333</v>
      </c>
      <c r="N489" s="4" t="s">
        <v>177</v>
      </c>
      <c r="O489" s="53">
        <v>4.2190987182704136</v>
      </c>
      <c r="P489" s="53">
        <v>0.30153415075659762</v>
      </c>
      <c r="Q489" s="53">
        <v>7.9160810966442137</v>
      </c>
      <c r="R489" s="53">
        <v>0.2100976850389239</v>
      </c>
      <c r="S489" s="53">
        <f t="shared" ref="S489" si="45">AVERAGE(O489,Q489)</f>
        <v>6.0675899074573136</v>
      </c>
      <c r="T489" s="53">
        <f t="shared" ref="T489" si="46">AVERAGE(Q489,S489)</f>
        <v>6.9918355020507637</v>
      </c>
      <c r="U489" s="4">
        <v>27</v>
      </c>
      <c r="V489">
        <v>7.1023275322190713</v>
      </c>
      <c r="W489">
        <v>4.4090623293939624</v>
      </c>
      <c r="X489" s="5">
        <v>20170727</v>
      </c>
      <c r="Y489">
        <v>2</v>
      </c>
      <c r="Z489">
        <v>4</v>
      </c>
      <c r="AA489">
        <v>22</v>
      </c>
      <c r="AC489">
        <v>39</v>
      </c>
      <c r="AD489" s="13">
        <v>4</v>
      </c>
      <c r="AE489" s="13">
        <v>6</v>
      </c>
      <c r="AF489" s="13">
        <f>SUM(AE489:AE493)</f>
        <v>42</v>
      </c>
      <c r="AG489" s="13">
        <v>68.626999999999995</v>
      </c>
      <c r="AH489" s="13">
        <f>AVERAGE(AG489:AG494)*((AA489-Z489)*Y489)</f>
        <v>3269.0951999999997</v>
      </c>
      <c r="AI489" s="13">
        <v>127.577</v>
      </c>
      <c r="AJ489" s="13">
        <f>AVERAGE(AI489:AI494)*((AA489-Z489)*Y489)</f>
        <v>4968.8423999999995</v>
      </c>
      <c r="AK489" s="13" t="s">
        <v>112</v>
      </c>
      <c r="AL489" s="9">
        <v>4</v>
      </c>
      <c r="AM489" s="9">
        <v>1</v>
      </c>
      <c r="AN489" s="9">
        <f>SUM(AM489:AM493)</f>
        <v>23</v>
      </c>
      <c r="AO489" s="9">
        <v>3.7839999999999998</v>
      </c>
      <c r="AP489" s="9">
        <f>AVERAGE(AO489:AO493)*(AA489-Z489)*Y489</f>
        <v>1523.1239999999998</v>
      </c>
      <c r="AQ489" s="9">
        <v>83.311999999999998</v>
      </c>
      <c r="AR489" s="9">
        <f>AVERAGE(AQ489:AQ493)*(AA489-Z489)*Y489</f>
        <v>4090.4423999999995</v>
      </c>
      <c r="AS489" s="9" t="s">
        <v>438</v>
      </c>
      <c r="AT489" s="45">
        <v>22</v>
      </c>
      <c r="AU489" s="45">
        <v>2</v>
      </c>
      <c r="AV489" s="45">
        <v>9</v>
      </c>
      <c r="AX489" s="38">
        <v>24</v>
      </c>
      <c r="AY489" s="38">
        <v>1</v>
      </c>
      <c r="AZ489" s="38">
        <f>SUM(AY489:AY494)</f>
        <v>2</v>
      </c>
      <c r="BB489" s="23">
        <v>24</v>
      </c>
      <c r="BC489" s="23">
        <v>1</v>
      </c>
      <c r="BD489" s="23">
        <f>SUM(BC489:BC493)</f>
        <v>3</v>
      </c>
      <c r="BF489" s="9">
        <v>24</v>
      </c>
      <c r="BG489" s="9">
        <v>1</v>
      </c>
    </row>
    <row r="490" spans="1:59">
      <c r="A490" s="4" t="s">
        <v>338</v>
      </c>
      <c r="B490" s="4">
        <v>4</v>
      </c>
      <c r="C490" s="4" t="s">
        <v>22</v>
      </c>
      <c r="D490" s="4">
        <v>60</v>
      </c>
      <c r="E490" s="4" t="s">
        <v>318</v>
      </c>
      <c r="F490" s="4">
        <v>0</v>
      </c>
      <c r="G490" s="4" t="s">
        <v>322</v>
      </c>
      <c r="H490" s="4">
        <v>292</v>
      </c>
      <c r="I490">
        <v>3</v>
      </c>
      <c r="J490">
        <v>4</v>
      </c>
      <c r="K490">
        <v>15</v>
      </c>
      <c r="L490">
        <v>0</v>
      </c>
      <c r="M490" s="4">
        <f t="shared" si="44"/>
        <v>3.177083333333333</v>
      </c>
      <c r="N490" s="4" t="s">
        <v>177</v>
      </c>
      <c r="O490" s="50"/>
      <c r="P490" s="50"/>
      <c r="Q490" s="50"/>
      <c r="R490" s="50"/>
      <c r="S490" s="50"/>
      <c r="T490" s="50"/>
      <c r="U490" s="4">
        <v>27</v>
      </c>
      <c r="V490">
        <v>7.1023275322190713</v>
      </c>
      <c r="W490">
        <v>4.4090623293939624</v>
      </c>
      <c r="X490" s="5">
        <v>20170727</v>
      </c>
      <c r="Y490">
        <v>2</v>
      </c>
      <c r="Z490">
        <v>4</v>
      </c>
      <c r="AA490">
        <v>22</v>
      </c>
      <c r="AC490">
        <v>39</v>
      </c>
      <c r="AD490" s="13">
        <v>8</v>
      </c>
      <c r="AE490" s="13">
        <v>12</v>
      </c>
      <c r="AG490" s="13">
        <v>129.255</v>
      </c>
      <c r="AI490" s="13">
        <v>149.52500000000001</v>
      </c>
      <c r="AL490" s="9">
        <v>8</v>
      </c>
      <c r="AM490" s="9">
        <v>6</v>
      </c>
      <c r="AO490" s="9">
        <v>59.216000000000001</v>
      </c>
      <c r="AQ490" s="9">
        <v>103.126</v>
      </c>
      <c r="AS490" s="9" t="s">
        <v>439</v>
      </c>
      <c r="AT490" s="45">
        <v>24</v>
      </c>
      <c r="AU490" s="45">
        <v>1</v>
      </c>
      <c r="AX490" s="38">
        <v>26</v>
      </c>
      <c r="AY490" s="38">
        <v>1</v>
      </c>
      <c r="BB490" s="23">
        <v>26</v>
      </c>
      <c r="BC490" s="23">
        <v>1</v>
      </c>
      <c r="BF490" s="9">
        <v>26</v>
      </c>
      <c r="BG490" s="9">
        <v>1</v>
      </c>
    </row>
    <row r="491" spans="1:59">
      <c r="A491" s="4" t="s">
        <v>338</v>
      </c>
      <c r="B491" s="4">
        <v>4</v>
      </c>
      <c r="C491" s="4" t="s">
        <v>22</v>
      </c>
      <c r="D491" s="4">
        <v>60</v>
      </c>
      <c r="E491" s="4" t="s">
        <v>318</v>
      </c>
      <c r="F491" s="4">
        <v>0</v>
      </c>
      <c r="G491" s="4" t="s">
        <v>322</v>
      </c>
      <c r="H491" s="4">
        <v>292</v>
      </c>
      <c r="I491">
        <v>3</v>
      </c>
      <c r="J491">
        <v>4</v>
      </c>
      <c r="K491">
        <v>15</v>
      </c>
      <c r="L491">
        <v>0</v>
      </c>
      <c r="M491" s="4">
        <f t="shared" si="44"/>
        <v>3.177083333333333</v>
      </c>
      <c r="N491" s="4" t="s">
        <v>177</v>
      </c>
      <c r="O491" s="50"/>
      <c r="P491" s="50"/>
      <c r="Q491" s="50"/>
      <c r="R491" s="50"/>
      <c r="S491" s="50"/>
      <c r="T491" s="50"/>
      <c r="U491" s="4">
        <v>27</v>
      </c>
      <c r="V491">
        <v>7.1023275322190713</v>
      </c>
      <c r="W491">
        <v>4.4090623293939624</v>
      </c>
      <c r="X491" s="5">
        <v>20170727</v>
      </c>
      <c r="Y491">
        <v>2</v>
      </c>
      <c r="Z491">
        <v>4</v>
      </c>
      <c r="AA491">
        <v>22</v>
      </c>
      <c r="AC491">
        <v>39</v>
      </c>
      <c r="AD491" s="13">
        <v>12</v>
      </c>
      <c r="AE491" s="13">
        <v>11</v>
      </c>
      <c r="AG491" s="13">
        <v>128.40600000000001</v>
      </c>
      <c r="AI491" s="13">
        <v>169.947</v>
      </c>
      <c r="AL491" s="9">
        <v>12</v>
      </c>
      <c r="AM491" s="9">
        <v>8</v>
      </c>
      <c r="AO491" s="9">
        <v>79.897000000000006</v>
      </c>
      <c r="AQ491" s="9">
        <v>111.069</v>
      </c>
      <c r="AT491" s="45">
        <v>26</v>
      </c>
      <c r="AU491" s="45">
        <v>2</v>
      </c>
      <c r="BB491" s="23">
        <v>28</v>
      </c>
      <c r="BC491" s="23">
        <v>0</v>
      </c>
      <c r="BF491" s="9">
        <v>28</v>
      </c>
      <c r="BG491" s="9">
        <v>0</v>
      </c>
    </row>
    <row r="492" spans="1:59">
      <c r="A492" s="4" t="s">
        <v>338</v>
      </c>
      <c r="B492" s="4">
        <v>4</v>
      </c>
      <c r="C492" s="4" t="s">
        <v>22</v>
      </c>
      <c r="D492" s="4">
        <v>60</v>
      </c>
      <c r="E492" s="4" t="s">
        <v>318</v>
      </c>
      <c r="F492" s="4">
        <v>0</v>
      </c>
      <c r="G492" s="4" t="s">
        <v>322</v>
      </c>
      <c r="H492" s="4">
        <v>292</v>
      </c>
      <c r="I492">
        <v>3</v>
      </c>
      <c r="J492">
        <v>4</v>
      </c>
      <c r="K492">
        <v>15</v>
      </c>
      <c r="L492">
        <v>0</v>
      </c>
      <c r="M492" s="4">
        <f t="shared" si="44"/>
        <v>3.177083333333333</v>
      </c>
      <c r="N492" s="4" t="s">
        <v>177</v>
      </c>
      <c r="O492" s="50"/>
      <c r="P492" s="50"/>
      <c r="Q492" s="50"/>
      <c r="R492" s="50"/>
      <c r="S492" s="50"/>
      <c r="T492" s="50"/>
      <c r="U492" s="4">
        <v>27</v>
      </c>
      <c r="V492">
        <v>7.1023275322190713</v>
      </c>
      <c r="W492">
        <v>4.4090623293939624</v>
      </c>
      <c r="X492" s="5">
        <v>20170727</v>
      </c>
      <c r="Y492">
        <v>2</v>
      </c>
      <c r="Z492">
        <v>4</v>
      </c>
      <c r="AA492">
        <v>22</v>
      </c>
      <c r="AC492">
        <v>39</v>
      </c>
      <c r="AD492" s="13">
        <v>16</v>
      </c>
      <c r="AE492" s="13">
        <v>10</v>
      </c>
      <c r="AG492" s="13">
        <v>99.953999999999994</v>
      </c>
      <c r="AI492" s="13">
        <v>130.19300000000001</v>
      </c>
      <c r="AL492" s="9">
        <v>16</v>
      </c>
      <c r="AM492" s="9">
        <v>7</v>
      </c>
      <c r="AO492" s="9">
        <v>64.417000000000002</v>
      </c>
      <c r="AQ492" s="9">
        <v>136.62799999999999</v>
      </c>
      <c r="AT492" s="45">
        <v>28</v>
      </c>
      <c r="AU492" s="45">
        <v>2</v>
      </c>
      <c r="BB492" s="23">
        <v>30</v>
      </c>
      <c r="BC492" s="23">
        <v>0</v>
      </c>
      <c r="BF492" s="9">
        <v>30</v>
      </c>
      <c r="BG492" s="9">
        <v>0</v>
      </c>
    </row>
    <row r="493" spans="1:59">
      <c r="A493" s="4" t="s">
        <v>338</v>
      </c>
      <c r="B493" s="4">
        <v>4</v>
      </c>
      <c r="C493" s="4" t="s">
        <v>22</v>
      </c>
      <c r="D493" s="4">
        <v>60</v>
      </c>
      <c r="E493" s="4" t="s">
        <v>318</v>
      </c>
      <c r="F493" s="4">
        <v>0</v>
      </c>
      <c r="G493" s="4" t="s">
        <v>322</v>
      </c>
      <c r="H493" s="4">
        <v>292</v>
      </c>
      <c r="I493">
        <v>3</v>
      </c>
      <c r="J493">
        <v>4</v>
      </c>
      <c r="K493">
        <v>15</v>
      </c>
      <c r="L493">
        <v>0</v>
      </c>
      <c r="M493" s="4">
        <f t="shared" si="44"/>
        <v>3.177083333333333</v>
      </c>
      <c r="N493" s="4" t="s">
        <v>177</v>
      </c>
      <c r="O493" s="50"/>
      <c r="P493" s="50"/>
      <c r="Q493" s="50"/>
      <c r="R493" s="50"/>
      <c r="S493" s="50"/>
      <c r="T493" s="50"/>
      <c r="U493" s="4">
        <v>27</v>
      </c>
      <c r="V493">
        <v>7.1023275322190713</v>
      </c>
      <c r="W493">
        <v>4.4090623293939624</v>
      </c>
      <c r="X493" s="5">
        <v>20170727</v>
      </c>
      <c r="Y493">
        <v>2</v>
      </c>
      <c r="Z493">
        <v>4</v>
      </c>
      <c r="AA493">
        <v>22</v>
      </c>
      <c r="AC493">
        <v>39</v>
      </c>
      <c r="AD493" s="13">
        <v>20</v>
      </c>
      <c r="AE493" s="13">
        <v>3</v>
      </c>
      <c r="AG493" s="13">
        <v>27.798999999999999</v>
      </c>
      <c r="AI493" s="13">
        <v>112.875</v>
      </c>
      <c r="AL493" s="9">
        <v>20</v>
      </c>
      <c r="AM493" s="9">
        <v>1</v>
      </c>
      <c r="AO493" s="9">
        <v>4.2309999999999999</v>
      </c>
      <c r="AQ493" s="9">
        <v>133.982</v>
      </c>
      <c r="AT493" s="45">
        <v>30</v>
      </c>
      <c r="AU493" s="45">
        <v>0</v>
      </c>
      <c r="BB493" s="23">
        <v>32</v>
      </c>
      <c r="BC493" s="23">
        <v>1</v>
      </c>
      <c r="BF493" s="9">
        <v>32</v>
      </c>
      <c r="BG493" s="9">
        <v>1</v>
      </c>
    </row>
    <row r="494" spans="1:59">
      <c r="A494" s="4" t="s">
        <v>338</v>
      </c>
      <c r="B494" s="4">
        <v>4</v>
      </c>
      <c r="C494" s="4" t="s">
        <v>22</v>
      </c>
      <c r="D494" s="4">
        <v>60</v>
      </c>
      <c r="E494" s="4" t="s">
        <v>318</v>
      </c>
      <c r="F494" s="4">
        <v>0</v>
      </c>
      <c r="G494" s="4" t="s">
        <v>322</v>
      </c>
      <c r="H494" s="4">
        <v>292</v>
      </c>
      <c r="I494">
        <v>3</v>
      </c>
      <c r="J494">
        <v>4</v>
      </c>
      <c r="K494">
        <v>15</v>
      </c>
      <c r="L494">
        <v>0</v>
      </c>
      <c r="M494" s="4">
        <f t="shared" si="44"/>
        <v>3.177083333333333</v>
      </c>
      <c r="N494" s="4" t="s">
        <v>177</v>
      </c>
      <c r="O494" s="50"/>
      <c r="P494" s="50"/>
      <c r="Q494" s="50"/>
      <c r="R494" s="50"/>
      <c r="S494" s="50"/>
      <c r="T494" s="50"/>
      <c r="U494" s="4">
        <v>27</v>
      </c>
      <c r="V494">
        <v>7.1023275322190713</v>
      </c>
      <c r="W494">
        <v>4.4090623293939624</v>
      </c>
      <c r="X494" s="5">
        <v>20170727</v>
      </c>
      <c r="Y494">
        <v>2</v>
      </c>
      <c r="Z494">
        <v>4</v>
      </c>
      <c r="AA494">
        <v>22</v>
      </c>
      <c r="AC494">
        <v>39</v>
      </c>
      <c r="AT494" s="45">
        <v>32</v>
      </c>
      <c r="AU494" s="45">
        <v>2</v>
      </c>
    </row>
    <row r="495" spans="1:59">
      <c r="A495" s="4" t="s">
        <v>339</v>
      </c>
      <c r="B495" s="4">
        <v>4</v>
      </c>
      <c r="C495" s="4" t="s">
        <v>16</v>
      </c>
      <c r="D495" s="4">
        <v>60</v>
      </c>
      <c r="E495" s="4" t="s">
        <v>318</v>
      </c>
      <c r="F495" s="4">
        <v>0</v>
      </c>
      <c r="G495" s="4" t="s">
        <v>322</v>
      </c>
      <c r="H495" s="4">
        <v>292</v>
      </c>
      <c r="I495">
        <v>3</v>
      </c>
      <c r="J495">
        <v>4</v>
      </c>
      <c r="K495">
        <v>15</v>
      </c>
      <c r="L495">
        <v>0</v>
      </c>
      <c r="M495" s="4">
        <f t="shared" si="44"/>
        <v>3.177083333333333</v>
      </c>
      <c r="N495" s="4" t="s">
        <v>177</v>
      </c>
      <c r="O495" s="50"/>
      <c r="P495" s="50"/>
      <c r="Q495" s="50"/>
      <c r="R495" s="50"/>
      <c r="S495" s="50"/>
      <c r="T495" s="50"/>
      <c r="U495" s="4">
        <v>27</v>
      </c>
      <c r="V495">
        <v>7.1023275322190704</v>
      </c>
      <c r="W495">
        <v>4.4090623293939597</v>
      </c>
      <c r="X495" s="5">
        <v>20170727</v>
      </c>
      <c r="Y495">
        <v>2</v>
      </c>
      <c r="Z495">
        <v>10</v>
      </c>
      <c r="AA495">
        <v>36</v>
      </c>
      <c r="AC495">
        <v>40</v>
      </c>
      <c r="AD495" s="13">
        <v>10</v>
      </c>
      <c r="AE495" s="13">
        <v>3</v>
      </c>
      <c r="AF495" s="13">
        <f>SUM(AE495:AE501)</f>
        <v>37</v>
      </c>
      <c r="AG495" s="13">
        <v>47.503</v>
      </c>
      <c r="AH495" s="13">
        <f>AVERAGE(AG495:AG502)*((AA495-Z495)*Y495)</f>
        <v>4871.4045714285712</v>
      </c>
      <c r="AI495" s="13">
        <v>109.871</v>
      </c>
      <c r="AJ495" s="13">
        <f>AVERAGE(AI495:AI502)*((AA495-Z495)*Y495)</f>
        <v>7070.9302857142857</v>
      </c>
      <c r="AK495" s="13" t="s">
        <v>112</v>
      </c>
      <c r="AL495" s="9">
        <v>10</v>
      </c>
      <c r="AM495" s="9">
        <v>1</v>
      </c>
      <c r="AN495" s="9">
        <f>SUM(AM495:AM501)</f>
        <v>25</v>
      </c>
      <c r="AO495" s="9">
        <v>3.9340000000000002</v>
      </c>
      <c r="AP495" s="9">
        <f>AVERAGE(AO495:AO501)*(AA495-Z495)*Y495</f>
        <v>2400.5948571428567</v>
      </c>
      <c r="AQ495" s="9">
        <v>57.534999999999997</v>
      </c>
      <c r="AR495" s="9">
        <f>AVERAGE(AQ495:AQ501)*(AA495-Z495)*Y495</f>
        <v>5224.9822857142863</v>
      </c>
      <c r="AT495" s="45">
        <v>28</v>
      </c>
      <c r="AU495" s="45">
        <v>2</v>
      </c>
      <c r="AV495" s="45">
        <v>6</v>
      </c>
      <c r="AX495" s="38">
        <v>18</v>
      </c>
      <c r="AY495" s="38">
        <v>1</v>
      </c>
      <c r="AZ495" s="38">
        <f>SUM(AY495:AY504)</f>
        <v>6</v>
      </c>
      <c r="BB495" s="23">
        <v>18</v>
      </c>
      <c r="BC495" s="23">
        <v>1</v>
      </c>
      <c r="BD495" s="23">
        <f>SUM(BC495:BC504)</f>
        <v>9</v>
      </c>
      <c r="BF495" s="9">
        <v>18</v>
      </c>
      <c r="BG495" s="9">
        <v>1</v>
      </c>
    </row>
    <row r="496" spans="1:59">
      <c r="A496" s="4" t="s">
        <v>339</v>
      </c>
      <c r="B496" s="4">
        <v>4</v>
      </c>
      <c r="C496" s="4" t="s">
        <v>16</v>
      </c>
      <c r="D496" s="4">
        <v>60</v>
      </c>
      <c r="E496" s="4" t="s">
        <v>318</v>
      </c>
      <c r="F496" s="4">
        <v>0</v>
      </c>
      <c r="G496" s="4" t="s">
        <v>322</v>
      </c>
      <c r="H496" s="4">
        <v>292</v>
      </c>
      <c r="I496">
        <v>3</v>
      </c>
      <c r="J496">
        <v>4</v>
      </c>
      <c r="K496">
        <v>15</v>
      </c>
      <c r="L496">
        <v>0</v>
      </c>
      <c r="M496" s="4">
        <f t="shared" ref="M496:M502" si="47">I496+J496/24+K496/(24*60)+L496/(24*60*60)</f>
        <v>3.177083333333333</v>
      </c>
      <c r="N496" s="4" t="s">
        <v>177</v>
      </c>
      <c r="O496" s="50"/>
      <c r="P496" s="50"/>
      <c r="Q496" s="50"/>
      <c r="R496" s="50"/>
      <c r="S496" s="50"/>
      <c r="T496" s="50"/>
      <c r="U496" s="4">
        <v>27</v>
      </c>
      <c r="V496">
        <v>7.1023275322190704</v>
      </c>
      <c r="W496">
        <v>4.4090623293939597</v>
      </c>
      <c r="X496" s="5">
        <v>20170727</v>
      </c>
      <c r="Y496">
        <v>2</v>
      </c>
      <c r="Z496">
        <v>10</v>
      </c>
      <c r="AA496">
        <v>36</v>
      </c>
      <c r="AC496">
        <v>40</v>
      </c>
      <c r="AD496" s="13">
        <v>14</v>
      </c>
      <c r="AE496" s="13">
        <v>7</v>
      </c>
      <c r="AG496" s="13">
        <v>102.54900000000001</v>
      </c>
      <c r="AI496" s="13">
        <v>128.41200000000001</v>
      </c>
      <c r="AL496" s="9">
        <v>14</v>
      </c>
      <c r="AM496" s="9">
        <v>6</v>
      </c>
      <c r="AO496" s="9">
        <v>55.655999999999999</v>
      </c>
      <c r="AQ496" s="9">
        <v>105.96599999999999</v>
      </c>
      <c r="AT496" s="45">
        <v>30</v>
      </c>
      <c r="AU496" s="45">
        <v>0</v>
      </c>
      <c r="AX496" s="38">
        <v>20</v>
      </c>
      <c r="AY496" s="38">
        <v>1</v>
      </c>
      <c r="BB496" s="23">
        <v>20</v>
      </c>
      <c r="BC496" s="23">
        <v>1</v>
      </c>
      <c r="BF496" s="9">
        <v>20</v>
      </c>
      <c r="BG496" s="9">
        <v>1</v>
      </c>
    </row>
    <row r="497" spans="1:59">
      <c r="A497" s="4" t="s">
        <v>339</v>
      </c>
      <c r="B497" s="4">
        <v>4</v>
      </c>
      <c r="C497" s="4" t="s">
        <v>16</v>
      </c>
      <c r="D497" s="4">
        <v>60</v>
      </c>
      <c r="E497" s="4" t="s">
        <v>318</v>
      </c>
      <c r="F497" s="4">
        <v>0</v>
      </c>
      <c r="G497" s="4" t="s">
        <v>322</v>
      </c>
      <c r="H497" s="4">
        <v>292</v>
      </c>
      <c r="I497">
        <v>3</v>
      </c>
      <c r="J497">
        <v>4</v>
      </c>
      <c r="K497">
        <v>15</v>
      </c>
      <c r="L497">
        <v>0</v>
      </c>
      <c r="M497" s="4">
        <f t="shared" si="47"/>
        <v>3.177083333333333</v>
      </c>
      <c r="N497" s="4" t="s">
        <v>177</v>
      </c>
      <c r="O497" s="50"/>
      <c r="P497" s="50"/>
      <c r="Q497" s="50"/>
      <c r="R497" s="50"/>
      <c r="S497" s="50"/>
      <c r="T497" s="50"/>
      <c r="U497" s="4">
        <v>27</v>
      </c>
      <c r="V497">
        <v>7.1023275322190704</v>
      </c>
      <c r="W497">
        <v>4.4090623293939597</v>
      </c>
      <c r="X497" s="5">
        <v>20170727</v>
      </c>
      <c r="Y497">
        <v>2</v>
      </c>
      <c r="Z497">
        <v>10</v>
      </c>
      <c r="AA497">
        <v>36</v>
      </c>
      <c r="AC497">
        <v>40</v>
      </c>
      <c r="AD497" s="13">
        <v>18</v>
      </c>
      <c r="AE497" s="13">
        <v>7</v>
      </c>
      <c r="AG497" s="13">
        <v>140.65799999999999</v>
      </c>
      <c r="AI497" s="13">
        <v>165.709</v>
      </c>
      <c r="AL497" s="9">
        <v>18</v>
      </c>
      <c r="AM497" s="9">
        <v>5</v>
      </c>
      <c r="AO497" s="9">
        <v>70.981999999999999</v>
      </c>
      <c r="AQ497" s="9">
        <v>108.06100000000001</v>
      </c>
      <c r="AT497" s="45">
        <v>32</v>
      </c>
      <c r="AU497" s="45">
        <v>2</v>
      </c>
      <c r="AX497" s="38">
        <v>22</v>
      </c>
      <c r="AY497" s="38">
        <v>0</v>
      </c>
      <c r="BB497" s="23">
        <v>22</v>
      </c>
      <c r="BC497" s="23">
        <v>2</v>
      </c>
      <c r="BF497" s="9">
        <v>22</v>
      </c>
      <c r="BG497" s="9">
        <v>2</v>
      </c>
    </row>
    <row r="498" spans="1:59">
      <c r="A498" s="4" t="s">
        <v>339</v>
      </c>
      <c r="B498" s="4">
        <v>4</v>
      </c>
      <c r="C498" s="4" t="s">
        <v>16</v>
      </c>
      <c r="D498" s="4">
        <v>60</v>
      </c>
      <c r="E498" s="4" t="s">
        <v>318</v>
      </c>
      <c r="F498" s="4">
        <v>0</v>
      </c>
      <c r="G498" s="4" t="s">
        <v>322</v>
      </c>
      <c r="H498" s="4">
        <v>292</v>
      </c>
      <c r="I498">
        <v>3</v>
      </c>
      <c r="J498">
        <v>4</v>
      </c>
      <c r="K498">
        <v>15</v>
      </c>
      <c r="L498">
        <v>0</v>
      </c>
      <c r="M498" s="4">
        <f t="shared" si="47"/>
        <v>3.177083333333333</v>
      </c>
      <c r="N498" s="4" t="s">
        <v>177</v>
      </c>
      <c r="O498" s="50"/>
      <c r="P498" s="50"/>
      <c r="Q498" s="50"/>
      <c r="R498" s="50"/>
      <c r="S498" s="50"/>
      <c r="T498" s="50"/>
      <c r="U498" s="4">
        <v>27</v>
      </c>
      <c r="V498">
        <v>7.1023275322190704</v>
      </c>
      <c r="W498">
        <v>4.4090623293939597</v>
      </c>
      <c r="X498" s="5">
        <v>20170727</v>
      </c>
      <c r="Y498">
        <v>2</v>
      </c>
      <c r="Z498">
        <v>10</v>
      </c>
      <c r="AA498">
        <v>36</v>
      </c>
      <c r="AC498">
        <v>40</v>
      </c>
      <c r="AD498" s="13">
        <v>22</v>
      </c>
      <c r="AE498" s="13">
        <v>5</v>
      </c>
      <c r="AG498" s="13">
        <v>132.23699999999999</v>
      </c>
      <c r="AI498" s="13">
        <v>161.57</v>
      </c>
      <c r="AL498" s="9">
        <v>22</v>
      </c>
      <c r="AM498" s="9">
        <v>5</v>
      </c>
      <c r="AO498" s="9">
        <v>80.188999999999993</v>
      </c>
      <c r="AQ498" s="9">
        <v>105.262</v>
      </c>
      <c r="AT498" s="45">
        <v>34</v>
      </c>
      <c r="AU498" s="45">
        <v>1</v>
      </c>
      <c r="AX498" s="38">
        <v>31</v>
      </c>
      <c r="AY498" s="38">
        <v>1</v>
      </c>
      <c r="BA498" s="38" t="s">
        <v>380</v>
      </c>
      <c r="BB498" s="23">
        <v>24</v>
      </c>
      <c r="BC498" s="23">
        <v>0</v>
      </c>
      <c r="BF498" s="9">
        <v>24</v>
      </c>
      <c r="BG498" s="9">
        <v>0</v>
      </c>
    </row>
    <row r="499" spans="1:59">
      <c r="A499" s="4" t="s">
        <v>339</v>
      </c>
      <c r="B499" s="4">
        <v>4</v>
      </c>
      <c r="C499" s="4" t="s">
        <v>16</v>
      </c>
      <c r="D499" s="4">
        <v>60</v>
      </c>
      <c r="E499" s="4" t="s">
        <v>318</v>
      </c>
      <c r="F499" s="4">
        <v>0</v>
      </c>
      <c r="G499" s="4" t="s">
        <v>322</v>
      </c>
      <c r="H499" s="4">
        <v>292</v>
      </c>
      <c r="I499">
        <v>3</v>
      </c>
      <c r="J499">
        <v>4</v>
      </c>
      <c r="K499">
        <v>15</v>
      </c>
      <c r="L499">
        <v>0</v>
      </c>
      <c r="M499" s="4">
        <f t="shared" si="47"/>
        <v>3.177083333333333</v>
      </c>
      <c r="N499" s="4" t="s">
        <v>177</v>
      </c>
      <c r="O499" s="50"/>
      <c r="P499" s="50"/>
      <c r="Q499" s="50"/>
      <c r="R499" s="50"/>
      <c r="S499" s="50"/>
      <c r="T499" s="50"/>
      <c r="U499" s="4">
        <v>27</v>
      </c>
      <c r="V499">
        <v>7.1023275322190704</v>
      </c>
      <c r="W499">
        <v>4.4090623293939597</v>
      </c>
      <c r="X499" s="5">
        <v>20170727</v>
      </c>
      <c r="Y499">
        <v>2</v>
      </c>
      <c r="Z499">
        <v>10</v>
      </c>
      <c r="AA499">
        <v>36</v>
      </c>
      <c r="AC499">
        <v>40</v>
      </c>
      <c r="AD499" s="13">
        <v>26</v>
      </c>
      <c r="AE499" s="13">
        <v>4</v>
      </c>
      <c r="AG499" s="13">
        <v>88.578000000000003</v>
      </c>
      <c r="AI499" s="13">
        <v>141.816</v>
      </c>
      <c r="AL499" s="9">
        <v>26</v>
      </c>
      <c r="AM499" s="9">
        <v>3</v>
      </c>
      <c r="AO499" s="9">
        <v>56.322000000000003</v>
      </c>
      <c r="AQ499" s="9">
        <v>122.88</v>
      </c>
      <c r="AT499" s="45">
        <v>36</v>
      </c>
      <c r="AU499" s="45">
        <v>1</v>
      </c>
      <c r="AX499" s="38">
        <v>33</v>
      </c>
      <c r="AY499" s="38">
        <v>2</v>
      </c>
      <c r="BB499" s="23">
        <v>26</v>
      </c>
      <c r="BC499" s="23">
        <v>0</v>
      </c>
      <c r="BF499" s="9">
        <v>26</v>
      </c>
      <c r="BG499" s="9">
        <v>0</v>
      </c>
    </row>
    <row r="500" spans="1:59">
      <c r="A500" s="4" t="s">
        <v>339</v>
      </c>
      <c r="B500" s="4">
        <v>4</v>
      </c>
      <c r="C500" s="4" t="s">
        <v>16</v>
      </c>
      <c r="D500" s="4">
        <v>60</v>
      </c>
      <c r="E500" s="4" t="s">
        <v>318</v>
      </c>
      <c r="F500" s="4">
        <v>0</v>
      </c>
      <c r="G500" s="4" t="s">
        <v>322</v>
      </c>
      <c r="H500" s="4">
        <v>292</v>
      </c>
      <c r="I500">
        <v>3</v>
      </c>
      <c r="J500">
        <v>4</v>
      </c>
      <c r="K500">
        <v>15</v>
      </c>
      <c r="L500">
        <v>0</v>
      </c>
      <c r="M500" s="4">
        <f t="shared" si="47"/>
        <v>3.177083333333333</v>
      </c>
      <c r="N500" s="4" t="s">
        <v>177</v>
      </c>
      <c r="O500" s="50"/>
      <c r="P500" s="50"/>
      <c r="Q500" s="50"/>
      <c r="R500" s="50"/>
      <c r="S500" s="50"/>
      <c r="T500" s="50"/>
      <c r="U500" s="4">
        <v>27</v>
      </c>
      <c r="V500">
        <v>7.1023275322190704</v>
      </c>
      <c r="W500">
        <v>4.4090623293939597</v>
      </c>
      <c r="X500" s="5">
        <v>20170727</v>
      </c>
      <c r="Y500">
        <v>2</v>
      </c>
      <c r="Z500">
        <v>10</v>
      </c>
      <c r="AA500">
        <v>36</v>
      </c>
      <c r="AC500">
        <v>40</v>
      </c>
      <c r="AD500" s="13">
        <v>30</v>
      </c>
      <c r="AE500" s="13">
        <v>7</v>
      </c>
      <c r="AG500" s="13">
        <v>68.602999999999994</v>
      </c>
      <c r="AI500" s="13">
        <v>135.52099999999999</v>
      </c>
      <c r="AL500" s="9">
        <v>30</v>
      </c>
      <c r="AM500" s="9">
        <v>3</v>
      </c>
      <c r="AO500" s="9">
        <v>42.531999999999996</v>
      </c>
      <c r="AQ500" s="9">
        <v>107.926</v>
      </c>
      <c r="AX500" s="38">
        <v>35</v>
      </c>
      <c r="AY500" s="38">
        <v>1</v>
      </c>
      <c r="BB500" s="23">
        <v>28</v>
      </c>
      <c r="BC500" s="23">
        <v>1</v>
      </c>
      <c r="BF500" s="9">
        <v>28</v>
      </c>
      <c r="BG500" s="9">
        <v>1</v>
      </c>
    </row>
    <row r="501" spans="1:59">
      <c r="A501" s="4" t="s">
        <v>339</v>
      </c>
      <c r="B501" s="4">
        <v>4</v>
      </c>
      <c r="C501" s="4" t="s">
        <v>16</v>
      </c>
      <c r="D501" s="4">
        <v>60</v>
      </c>
      <c r="E501" s="4" t="s">
        <v>318</v>
      </c>
      <c r="F501" s="4">
        <v>0</v>
      </c>
      <c r="G501" s="4" t="s">
        <v>322</v>
      </c>
      <c r="H501" s="4">
        <v>292</v>
      </c>
      <c r="I501">
        <v>3</v>
      </c>
      <c r="J501">
        <v>4</v>
      </c>
      <c r="K501">
        <v>15</v>
      </c>
      <c r="L501">
        <v>0</v>
      </c>
      <c r="M501" s="4">
        <f t="shared" si="47"/>
        <v>3.177083333333333</v>
      </c>
      <c r="N501" s="4" t="s">
        <v>177</v>
      </c>
      <c r="O501" s="50"/>
      <c r="P501" s="50"/>
      <c r="Q501" s="50"/>
      <c r="R501" s="50"/>
      <c r="S501" s="50"/>
      <c r="T501" s="50"/>
      <c r="U501" s="4">
        <v>27</v>
      </c>
      <c r="V501">
        <v>7.1023275322190704</v>
      </c>
      <c r="W501">
        <v>4.4090623293939597</v>
      </c>
      <c r="X501" s="5">
        <v>20170727</v>
      </c>
      <c r="Y501">
        <v>2</v>
      </c>
      <c r="Z501">
        <v>10</v>
      </c>
      <c r="AA501">
        <v>36</v>
      </c>
      <c r="AC501">
        <v>40</v>
      </c>
      <c r="AD501" s="13">
        <v>34</v>
      </c>
      <c r="AE501" s="13">
        <v>4</v>
      </c>
      <c r="AG501" s="13">
        <v>75.638000000000005</v>
      </c>
      <c r="AI501" s="13">
        <v>108.95699999999999</v>
      </c>
      <c r="AL501" s="9">
        <v>34</v>
      </c>
      <c r="AM501" s="9">
        <v>2</v>
      </c>
      <c r="AO501" s="9">
        <v>13.542</v>
      </c>
      <c r="AQ501" s="9">
        <v>95.733000000000004</v>
      </c>
      <c r="BB501" s="23">
        <v>30</v>
      </c>
      <c r="BC501" s="23">
        <v>1</v>
      </c>
      <c r="BF501" s="9">
        <v>30</v>
      </c>
      <c r="BG501" s="9">
        <v>1</v>
      </c>
    </row>
    <row r="502" spans="1:59">
      <c r="A502" s="4" t="s">
        <v>339</v>
      </c>
      <c r="B502" s="4">
        <v>4</v>
      </c>
      <c r="C502" s="4" t="s">
        <v>16</v>
      </c>
      <c r="D502" s="4">
        <v>60</v>
      </c>
      <c r="E502" s="4" t="s">
        <v>318</v>
      </c>
      <c r="F502" s="4">
        <v>0</v>
      </c>
      <c r="G502" s="4" t="s">
        <v>322</v>
      </c>
      <c r="H502" s="4">
        <v>292</v>
      </c>
      <c r="I502">
        <v>3</v>
      </c>
      <c r="J502">
        <v>4</v>
      </c>
      <c r="K502">
        <v>15</v>
      </c>
      <c r="L502">
        <v>0</v>
      </c>
      <c r="M502" s="4">
        <f t="shared" si="47"/>
        <v>3.177083333333333</v>
      </c>
      <c r="N502" s="4" t="s">
        <v>177</v>
      </c>
      <c r="O502" s="50"/>
      <c r="P502" s="50"/>
      <c r="Q502" s="50"/>
      <c r="R502" s="50"/>
      <c r="S502" s="50"/>
      <c r="T502" s="50"/>
      <c r="U502" s="4">
        <v>27</v>
      </c>
      <c r="V502">
        <v>7.1023275322190704</v>
      </c>
      <c r="W502">
        <v>4.4090623293939597</v>
      </c>
      <c r="X502" s="5">
        <v>20170727</v>
      </c>
      <c r="Y502">
        <v>2</v>
      </c>
      <c r="Z502">
        <v>10</v>
      </c>
      <c r="AA502">
        <v>36</v>
      </c>
      <c r="AC502">
        <v>40</v>
      </c>
      <c r="BB502" s="23">
        <v>32</v>
      </c>
      <c r="BC502" s="23">
        <v>2</v>
      </c>
      <c r="BF502" s="9">
        <v>32</v>
      </c>
      <c r="BG502" s="9">
        <v>2</v>
      </c>
    </row>
    <row r="503" spans="1:59">
      <c r="A503" s="4" t="s">
        <v>339</v>
      </c>
      <c r="B503" s="4">
        <v>4</v>
      </c>
      <c r="C503" s="4" t="s">
        <v>16</v>
      </c>
      <c r="D503" s="4">
        <v>60</v>
      </c>
      <c r="E503" s="4" t="s">
        <v>318</v>
      </c>
      <c r="F503" s="4">
        <v>0</v>
      </c>
      <c r="G503" s="4" t="s">
        <v>322</v>
      </c>
      <c r="H503" s="4">
        <v>292</v>
      </c>
      <c r="I503">
        <v>3</v>
      </c>
      <c r="J503">
        <v>4</v>
      </c>
      <c r="K503">
        <v>15</v>
      </c>
      <c r="L503">
        <v>0</v>
      </c>
      <c r="M503" s="4">
        <f>I503+J503/24+K503/(24*60)+L503/(24*60*60)</f>
        <v>3.177083333333333</v>
      </c>
      <c r="N503" s="4" t="s">
        <v>177</v>
      </c>
      <c r="O503" s="50"/>
      <c r="P503" s="50"/>
      <c r="Q503" s="50"/>
      <c r="R503" s="50"/>
      <c r="S503" s="50"/>
      <c r="T503" s="50"/>
      <c r="U503" s="4">
        <v>27</v>
      </c>
      <c r="V503">
        <v>7.1023275322190704</v>
      </c>
      <c r="W503">
        <v>4.4090623293939597</v>
      </c>
      <c r="X503" s="5">
        <v>20170727</v>
      </c>
      <c r="Y503">
        <v>2</v>
      </c>
      <c r="Z503">
        <v>10</v>
      </c>
      <c r="AA503">
        <v>36</v>
      </c>
      <c r="AC503">
        <v>40</v>
      </c>
      <c r="BB503" s="23">
        <v>34</v>
      </c>
      <c r="BC503" s="23">
        <v>0</v>
      </c>
      <c r="BF503" s="9">
        <v>34</v>
      </c>
      <c r="BG503" s="9">
        <v>0</v>
      </c>
    </row>
    <row r="504" spans="1:59">
      <c r="A504" s="4" t="s">
        <v>339</v>
      </c>
      <c r="B504" s="4">
        <v>4</v>
      </c>
      <c r="C504" s="4" t="s">
        <v>16</v>
      </c>
      <c r="D504" s="4">
        <v>60</v>
      </c>
      <c r="E504" s="4" t="s">
        <v>318</v>
      </c>
      <c r="F504" s="4">
        <v>0</v>
      </c>
      <c r="G504" s="4" t="s">
        <v>322</v>
      </c>
      <c r="H504" s="4">
        <v>292</v>
      </c>
      <c r="I504">
        <v>3</v>
      </c>
      <c r="J504">
        <v>4</v>
      </c>
      <c r="K504">
        <v>15</v>
      </c>
      <c r="L504">
        <v>0</v>
      </c>
      <c r="M504" s="4">
        <f>I504+J504/24+K504/(24*60)+L504/(24*60*60)</f>
        <v>3.177083333333333</v>
      </c>
      <c r="N504" s="4" t="s">
        <v>177</v>
      </c>
      <c r="O504" s="50"/>
      <c r="P504" s="50"/>
      <c r="Q504" s="50"/>
      <c r="R504" s="50"/>
      <c r="S504" s="50"/>
      <c r="T504" s="50"/>
      <c r="U504" s="4">
        <v>27</v>
      </c>
      <c r="V504">
        <v>7.1023275322190704</v>
      </c>
      <c r="W504">
        <v>4.4090623293939597</v>
      </c>
      <c r="X504" s="5">
        <v>20170727</v>
      </c>
      <c r="Y504">
        <v>2</v>
      </c>
      <c r="Z504">
        <v>10</v>
      </c>
      <c r="AA504">
        <v>36</v>
      </c>
      <c r="AC504">
        <v>40</v>
      </c>
      <c r="BB504" s="23">
        <v>36</v>
      </c>
      <c r="BC504" s="23">
        <v>1</v>
      </c>
      <c r="BF504" s="9">
        <v>36</v>
      </c>
      <c r="BG504" s="9">
        <v>1</v>
      </c>
    </row>
    <row r="505" spans="1:59">
      <c r="A505" s="4" t="s">
        <v>134</v>
      </c>
      <c r="B505" s="4">
        <v>5</v>
      </c>
      <c r="C505" s="4" t="s">
        <v>22</v>
      </c>
      <c r="D505" s="4">
        <v>60</v>
      </c>
      <c r="E505" s="28" t="s">
        <v>318</v>
      </c>
      <c r="F505" s="28">
        <v>1</v>
      </c>
      <c r="G505" s="28" t="s">
        <v>321</v>
      </c>
      <c r="H505" s="4">
        <v>291</v>
      </c>
      <c r="I505">
        <v>3</v>
      </c>
      <c r="J505">
        <v>6</v>
      </c>
      <c r="K505">
        <v>17</v>
      </c>
      <c r="L505">
        <v>0</v>
      </c>
      <c r="M505" s="4">
        <f>I505+J505/24+K505/(24*60)+L505/(24*60*60)</f>
        <v>3.2618055555555556</v>
      </c>
      <c r="N505" t="s">
        <v>178</v>
      </c>
      <c r="O505" s="50">
        <v>20.618486520017971</v>
      </c>
      <c r="P505" s="50">
        <v>0.90632997047801778</v>
      </c>
      <c r="Q505" s="50">
        <v>22.54161905750858</v>
      </c>
      <c r="R505" s="50">
        <v>0.78132770203980018</v>
      </c>
      <c r="S505" s="50">
        <v>21.580052788763275</v>
      </c>
      <c r="T505" s="50">
        <v>22.060835923135926</v>
      </c>
      <c r="U505" s="4">
        <v>28</v>
      </c>
      <c r="V505">
        <v>7.1023275322190704</v>
      </c>
      <c r="W505">
        <v>4.4090623293939597</v>
      </c>
      <c r="X505" s="5">
        <v>20170727</v>
      </c>
      <c r="Y505">
        <v>2</v>
      </c>
      <c r="Z505">
        <v>4</v>
      </c>
      <c r="AA505">
        <v>29</v>
      </c>
      <c r="AC505">
        <v>32</v>
      </c>
      <c r="AD505" s="13">
        <v>4</v>
      </c>
      <c r="AE505" s="13">
        <v>5</v>
      </c>
      <c r="AF505" s="13">
        <f>SUM(AE505:AE511)</f>
        <v>76</v>
      </c>
      <c r="AG505" s="13">
        <v>60.258000000000003</v>
      </c>
      <c r="AH505" s="13">
        <f>AVERAGE(AG505:AG512)*((AA505-Z505)*Y505)</f>
        <v>5867.4571428571426</v>
      </c>
      <c r="AI505" s="13">
        <v>61.463999999999999</v>
      </c>
      <c r="AJ505" s="13">
        <f>AVERAGE(AI505:AI512)*((AA505-Z505)*Y505)</f>
        <v>7488.9642857142844</v>
      </c>
      <c r="AK505" s="13" t="s">
        <v>112</v>
      </c>
      <c r="AL505" s="9">
        <v>4</v>
      </c>
      <c r="AM505" s="9">
        <v>6</v>
      </c>
      <c r="AN505" s="9">
        <f>SUM(AM505:AM512)</f>
        <v>66</v>
      </c>
      <c r="AO505" s="9">
        <v>33.811999999999998</v>
      </c>
      <c r="AP505" s="9">
        <f>AVERAGE(AO505:AO512)*(AA505-Z505)*Y505</f>
        <v>3374.3562499999998</v>
      </c>
      <c r="AQ505" s="9">
        <v>62.052</v>
      </c>
      <c r="AR505" s="9">
        <f>AVERAGE(AQ505:AQ512)*(AA505-Z505)*Y505</f>
        <v>6184.375</v>
      </c>
      <c r="AS505" s="9" t="s">
        <v>441</v>
      </c>
      <c r="AT505" s="45">
        <v>22</v>
      </c>
      <c r="AU505" s="45">
        <v>1</v>
      </c>
      <c r="AV505" s="45">
        <v>13</v>
      </c>
      <c r="AX505" s="38">
        <v>9</v>
      </c>
      <c r="AY505" s="38">
        <v>1</v>
      </c>
      <c r="AZ505" s="38">
        <f>SUM(AY505:AY516)</f>
        <v>17</v>
      </c>
      <c r="BB505" s="23">
        <v>18</v>
      </c>
      <c r="BC505" s="23">
        <v>1</v>
      </c>
      <c r="BD505" s="23">
        <f>SUM(BC505:BC512)</f>
        <v>5</v>
      </c>
      <c r="BF505" s="9">
        <v>18</v>
      </c>
      <c r="BG505" s="9">
        <v>1</v>
      </c>
    </row>
    <row r="506" spans="1:59">
      <c r="A506" t="s">
        <v>134</v>
      </c>
      <c r="B506">
        <v>5</v>
      </c>
      <c r="C506" t="s">
        <v>22</v>
      </c>
      <c r="D506">
        <v>60</v>
      </c>
      <c r="E506" s="7" t="s">
        <v>318</v>
      </c>
      <c r="F506" s="7">
        <v>1</v>
      </c>
      <c r="G506" s="7" t="s">
        <v>321</v>
      </c>
      <c r="H506">
        <v>291</v>
      </c>
      <c r="I506">
        <v>3</v>
      </c>
      <c r="J506">
        <v>6</v>
      </c>
      <c r="K506">
        <v>17</v>
      </c>
      <c r="L506">
        <v>0</v>
      </c>
      <c r="M506" s="4">
        <f>I506+J506/24+K506/(24*60)+L506/(24*60*60)</f>
        <v>3.2618055555555556</v>
      </c>
      <c r="N506" t="s">
        <v>178</v>
      </c>
      <c r="O506" s="50"/>
      <c r="P506" s="50"/>
      <c r="Q506" s="50"/>
      <c r="R506" s="50"/>
      <c r="S506" s="50"/>
      <c r="T506" s="50"/>
      <c r="U506" s="4">
        <v>28</v>
      </c>
      <c r="V506">
        <v>7.1023275322190704</v>
      </c>
      <c r="W506">
        <v>4.4090623293939597</v>
      </c>
      <c r="X506" s="5">
        <v>20170727</v>
      </c>
      <c r="Y506">
        <v>2</v>
      </c>
      <c r="Z506">
        <v>4</v>
      </c>
      <c r="AA506">
        <v>29</v>
      </c>
      <c r="AC506">
        <v>32</v>
      </c>
      <c r="AD506" s="13">
        <v>8</v>
      </c>
      <c r="AE506" s="13">
        <v>14</v>
      </c>
      <c r="AG506" s="13">
        <v>122.79</v>
      </c>
      <c r="AI506" s="13">
        <v>151.81899999999999</v>
      </c>
      <c r="AL506" s="9">
        <v>8</v>
      </c>
      <c r="AM506" s="9">
        <v>9</v>
      </c>
      <c r="AO506" s="9">
        <v>79.822999999999993</v>
      </c>
      <c r="AQ506" s="9">
        <v>102.194</v>
      </c>
      <c r="AT506" s="45">
        <v>24</v>
      </c>
      <c r="AU506" s="45">
        <v>3</v>
      </c>
      <c r="AX506" s="38">
        <v>11</v>
      </c>
      <c r="AY506" s="38">
        <v>0</v>
      </c>
      <c r="BB506" s="23">
        <v>20</v>
      </c>
      <c r="BC506" s="23">
        <v>0</v>
      </c>
      <c r="BF506" s="9">
        <v>20</v>
      </c>
      <c r="BG506" s="9">
        <v>0</v>
      </c>
    </row>
    <row r="507" spans="1:59">
      <c r="A507" t="s">
        <v>134</v>
      </c>
      <c r="B507">
        <v>5</v>
      </c>
      <c r="C507" t="s">
        <v>22</v>
      </c>
      <c r="D507">
        <v>60</v>
      </c>
      <c r="E507" s="7" t="s">
        <v>318</v>
      </c>
      <c r="F507" s="7">
        <v>1</v>
      </c>
      <c r="G507" s="7" t="s">
        <v>321</v>
      </c>
      <c r="H507">
        <v>291</v>
      </c>
      <c r="I507">
        <v>3</v>
      </c>
      <c r="J507">
        <v>6</v>
      </c>
      <c r="K507">
        <v>17</v>
      </c>
      <c r="L507">
        <v>0</v>
      </c>
      <c r="M507" s="4">
        <f t="shared" ref="M507:M540" si="48">I507+J507/24+K507/(24*60)+L507/(24*60*60)</f>
        <v>3.2618055555555556</v>
      </c>
      <c r="N507" t="s">
        <v>178</v>
      </c>
      <c r="O507" s="50"/>
      <c r="P507" s="50"/>
      <c r="Q507" s="50"/>
      <c r="R507" s="50"/>
      <c r="S507" s="50"/>
      <c r="T507" s="50"/>
      <c r="U507" s="4">
        <v>28</v>
      </c>
      <c r="V507">
        <v>7.1023275322190704</v>
      </c>
      <c r="W507">
        <v>4.4090623293939597</v>
      </c>
      <c r="X507" s="5">
        <v>20170727</v>
      </c>
      <c r="Y507">
        <v>2</v>
      </c>
      <c r="Z507">
        <v>4</v>
      </c>
      <c r="AA507">
        <v>29</v>
      </c>
      <c r="AC507">
        <v>32</v>
      </c>
      <c r="AD507" s="13">
        <v>12</v>
      </c>
      <c r="AE507" s="13">
        <v>18</v>
      </c>
      <c r="AG507" s="13">
        <v>145.03899999999999</v>
      </c>
      <c r="AI507" s="13">
        <v>169.685</v>
      </c>
      <c r="AL507" s="9">
        <v>12</v>
      </c>
      <c r="AM507" s="9">
        <v>14</v>
      </c>
      <c r="AO507" s="9">
        <v>93.16</v>
      </c>
      <c r="AQ507" s="9">
        <v>134.35300000000001</v>
      </c>
      <c r="AT507" s="45">
        <v>26</v>
      </c>
      <c r="AU507" s="45">
        <v>2</v>
      </c>
      <c r="AX507" s="38">
        <v>13</v>
      </c>
      <c r="AY507" s="38">
        <v>1</v>
      </c>
      <c r="BB507" s="23">
        <v>22</v>
      </c>
      <c r="BC507" s="23">
        <v>1</v>
      </c>
      <c r="BF507" s="9">
        <v>22</v>
      </c>
      <c r="BG507" s="9">
        <v>1</v>
      </c>
    </row>
    <row r="508" spans="1:59">
      <c r="A508" t="s">
        <v>134</v>
      </c>
      <c r="B508">
        <v>5</v>
      </c>
      <c r="C508" t="s">
        <v>22</v>
      </c>
      <c r="D508">
        <v>60</v>
      </c>
      <c r="E508" s="7" t="s">
        <v>318</v>
      </c>
      <c r="F508" s="7">
        <v>1</v>
      </c>
      <c r="G508" s="7" t="s">
        <v>321</v>
      </c>
      <c r="H508">
        <v>291</v>
      </c>
      <c r="I508">
        <v>3</v>
      </c>
      <c r="J508">
        <v>6</v>
      </c>
      <c r="K508">
        <v>17</v>
      </c>
      <c r="L508">
        <v>0</v>
      </c>
      <c r="M508" s="4">
        <f t="shared" si="48"/>
        <v>3.2618055555555556</v>
      </c>
      <c r="N508" t="s">
        <v>178</v>
      </c>
      <c r="O508" s="50"/>
      <c r="P508" s="50"/>
      <c r="Q508" s="50"/>
      <c r="R508" s="50"/>
      <c r="S508" s="50"/>
      <c r="T508" s="50"/>
      <c r="U508" s="4">
        <v>28</v>
      </c>
      <c r="V508">
        <v>7.1023275322190704</v>
      </c>
      <c r="W508">
        <v>4.4090623293939597</v>
      </c>
      <c r="X508" s="5">
        <v>20170727</v>
      </c>
      <c r="Y508">
        <v>2</v>
      </c>
      <c r="Z508">
        <v>4</v>
      </c>
      <c r="AA508">
        <v>29</v>
      </c>
      <c r="AC508">
        <v>32</v>
      </c>
      <c r="AD508" s="13">
        <v>16</v>
      </c>
      <c r="AE508" s="13">
        <v>15</v>
      </c>
      <c r="AG508" s="13">
        <v>184.035</v>
      </c>
      <c r="AI508" s="13">
        <v>209.47499999999999</v>
      </c>
      <c r="AL508" s="9">
        <v>16</v>
      </c>
      <c r="AM508" s="9">
        <v>12</v>
      </c>
      <c r="AO508" s="9">
        <v>117.557</v>
      </c>
      <c r="AQ508" s="9">
        <v>138.67699999999999</v>
      </c>
      <c r="AT508" s="45">
        <v>28</v>
      </c>
      <c r="AU508" s="45">
        <v>3</v>
      </c>
      <c r="AX508" s="38">
        <v>15</v>
      </c>
      <c r="AY508" s="38">
        <v>1</v>
      </c>
      <c r="BB508" s="23">
        <v>24</v>
      </c>
      <c r="BC508" s="23">
        <v>0</v>
      </c>
      <c r="BF508" s="9">
        <v>24</v>
      </c>
      <c r="BG508" s="9">
        <v>0</v>
      </c>
    </row>
    <row r="509" spans="1:59">
      <c r="A509" t="s">
        <v>134</v>
      </c>
      <c r="B509">
        <v>5</v>
      </c>
      <c r="C509" t="s">
        <v>22</v>
      </c>
      <c r="D509">
        <v>60</v>
      </c>
      <c r="E509" s="7" t="s">
        <v>318</v>
      </c>
      <c r="F509" s="7">
        <v>1</v>
      </c>
      <c r="G509" s="7" t="s">
        <v>321</v>
      </c>
      <c r="H509">
        <v>291</v>
      </c>
      <c r="I509">
        <v>3</v>
      </c>
      <c r="J509">
        <v>6</v>
      </c>
      <c r="K509">
        <v>17</v>
      </c>
      <c r="L509">
        <v>0</v>
      </c>
      <c r="M509" s="4">
        <f t="shared" si="48"/>
        <v>3.2618055555555556</v>
      </c>
      <c r="N509" t="s">
        <v>178</v>
      </c>
      <c r="O509" s="50"/>
      <c r="P509" s="50"/>
      <c r="Q509" s="50"/>
      <c r="R509" s="50"/>
      <c r="S509" s="50"/>
      <c r="T509" s="50"/>
      <c r="U509" s="4">
        <v>28</v>
      </c>
      <c r="V509">
        <v>7.1023275322190704</v>
      </c>
      <c r="W509">
        <v>4.4090623293939597</v>
      </c>
      <c r="X509" s="5">
        <v>20170727</v>
      </c>
      <c r="Y509">
        <v>2</v>
      </c>
      <c r="Z509">
        <v>4</v>
      </c>
      <c r="AA509">
        <v>29</v>
      </c>
      <c r="AC509">
        <v>32</v>
      </c>
      <c r="AD509" s="13">
        <v>20</v>
      </c>
      <c r="AE509" s="13">
        <v>13</v>
      </c>
      <c r="AG509" s="13">
        <v>173.88</v>
      </c>
      <c r="AI509" s="13">
        <v>210.13399999999999</v>
      </c>
      <c r="AL509" s="9">
        <v>20</v>
      </c>
      <c r="AM509" s="9">
        <v>12</v>
      </c>
      <c r="AO509" s="9">
        <v>108.976</v>
      </c>
      <c r="AQ509" s="9">
        <v>138.86699999999999</v>
      </c>
      <c r="AT509" s="45">
        <v>30</v>
      </c>
      <c r="AU509" s="45">
        <v>2</v>
      </c>
      <c r="AX509" s="38">
        <v>17</v>
      </c>
      <c r="AY509" s="38">
        <v>2</v>
      </c>
      <c r="BB509" s="23">
        <v>26</v>
      </c>
      <c r="BC509" s="23">
        <v>2</v>
      </c>
      <c r="BF509" s="9">
        <v>26</v>
      </c>
      <c r="BG509" s="9">
        <v>2</v>
      </c>
    </row>
    <row r="510" spans="1:59">
      <c r="A510" t="s">
        <v>134</v>
      </c>
      <c r="B510">
        <v>5</v>
      </c>
      <c r="C510" t="s">
        <v>22</v>
      </c>
      <c r="D510">
        <v>60</v>
      </c>
      <c r="E510" s="7" t="s">
        <v>318</v>
      </c>
      <c r="F510" s="7">
        <v>1</v>
      </c>
      <c r="G510" s="7" t="s">
        <v>321</v>
      </c>
      <c r="H510">
        <v>291</v>
      </c>
      <c r="I510">
        <v>3</v>
      </c>
      <c r="J510">
        <v>6</v>
      </c>
      <c r="K510">
        <v>17</v>
      </c>
      <c r="L510">
        <v>0</v>
      </c>
      <c r="M510" s="4">
        <f t="shared" si="48"/>
        <v>3.2618055555555556</v>
      </c>
      <c r="N510" t="s">
        <v>178</v>
      </c>
      <c r="O510" s="50"/>
      <c r="P510" s="50"/>
      <c r="Q510" s="50"/>
      <c r="R510" s="50"/>
      <c r="S510" s="50"/>
      <c r="T510" s="50"/>
      <c r="U510" s="4">
        <v>28</v>
      </c>
      <c r="V510">
        <v>7.1023275322190704</v>
      </c>
      <c r="W510">
        <v>4.4090623293939597</v>
      </c>
      <c r="X510" s="5">
        <v>20170727</v>
      </c>
      <c r="Y510">
        <v>2</v>
      </c>
      <c r="Z510">
        <v>4</v>
      </c>
      <c r="AA510">
        <v>29</v>
      </c>
      <c r="AC510">
        <v>32</v>
      </c>
      <c r="AD510" s="13">
        <v>24</v>
      </c>
      <c r="AE510" s="13">
        <v>7</v>
      </c>
      <c r="AG510" s="13">
        <v>68.344999999999999</v>
      </c>
      <c r="AI510" s="13">
        <v>121.501</v>
      </c>
      <c r="AL510" s="9">
        <v>24</v>
      </c>
      <c r="AM510" s="9">
        <v>7</v>
      </c>
      <c r="AO510" s="9">
        <v>57.917999999999999</v>
      </c>
      <c r="AQ510" s="9">
        <v>135.43700000000001</v>
      </c>
      <c r="AT510" s="45">
        <v>32</v>
      </c>
      <c r="AU510" s="45">
        <v>2</v>
      </c>
      <c r="AX510" s="38">
        <v>19</v>
      </c>
      <c r="AY510" s="38">
        <v>1</v>
      </c>
      <c r="BB510" s="23">
        <v>28</v>
      </c>
      <c r="BC510" s="23">
        <v>0</v>
      </c>
      <c r="BF510" s="9">
        <v>28</v>
      </c>
      <c r="BG510" s="9">
        <v>0</v>
      </c>
    </row>
    <row r="511" spans="1:59">
      <c r="A511" t="s">
        <v>134</v>
      </c>
      <c r="B511">
        <v>5</v>
      </c>
      <c r="C511" t="s">
        <v>22</v>
      </c>
      <c r="D511">
        <v>60</v>
      </c>
      <c r="E511" s="7" t="s">
        <v>318</v>
      </c>
      <c r="F511" s="7">
        <v>1</v>
      </c>
      <c r="G511" s="7" t="s">
        <v>321</v>
      </c>
      <c r="H511">
        <v>291</v>
      </c>
      <c r="I511">
        <v>3</v>
      </c>
      <c r="J511">
        <v>6</v>
      </c>
      <c r="K511">
        <v>17</v>
      </c>
      <c r="L511">
        <v>0</v>
      </c>
      <c r="M511" s="4">
        <f t="shared" si="48"/>
        <v>3.2618055555555556</v>
      </c>
      <c r="N511" t="s">
        <v>178</v>
      </c>
      <c r="O511" s="50"/>
      <c r="P511" s="50"/>
      <c r="Q511" s="50"/>
      <c r="R511" s="50"/>
      <c r="S511" s="50"/>
      <c r="T511" s="50"/>
      <c r="U511" s="4">
        <v>28</v>
      </c>
      <c r="V511">
        <v>7.1023275322190704</v>
      </c>
      <c r="W511">
        <v>4.4090623293939597</v>
      </c>
      <c r="X511" s="5">
        <v>20170727</v>
      </c>
      <c r="Y511">
        <v>2</v>
      </c>
      <c r="Z511">
        <v>4</v>
      </c>
      <c r="AA511">
        <v>29</v>
      </c>
      <c r="AC511">
        <v>32</v>
      </c>
      <c r="AD511" s="13">
        <v>28</v>
      </c>
      <c r="AE511" s="13">
        <v>4</v>
      </c>
      <c r="AG511" s="13">
        <v>67.096999999999994</v>
      </c>
      <c r="AI511" s="13">
        <v>124.377</v>
      </c>
      <c r="AL511" s="9">
        <v>28</v>
      </c>
      <c r="AM511" s="9">
        <v>4</v>
      </c>
      <c r="AO511" s="9">
        <v>41.472000000000001</v>
      </c>
      <c r="AQ511" s="9">
        <v>137.31200000000001</v>
      </c>
      <c r="AX511" s="38">
        <v>21</v>
      </c>
      <c r="AY511" s="38">
        <v>3</v>
      </c>
      <c r="BB511" s="23">
        <v>30</v>
      </c>
      <c r="BC511" s="23">
        <v>0</v>
      </c>
      <c r="BF511" s="9">
        <v>30</v>
      </c>
      <c r="BG511" s="9">
        <v>0</v>
      </c>
    </row>
    <row r="512" spans="1:59">
      <c r="A512" t="s">
        <v>134</v>
      </c>
      <c r="B512">
        <v>5</v>
      </c>
      <c r="C512" t="s">
        <v>22</v>
      </c>
      <c r="D512">
        <v>60</v>
      </c>
      <c r="E512" s="7" t="s">
        <v>318</v>
      </c>
      <c r="F512" s="7">
        <v>1</v>
      </c>
      <c r="G512" s="7" t="s">
        <v>321</v>
      </c>
      <c r="H512">
        <v>291</v>
      </c>
      <c r="I512">
        <v>3</v>
      </c>
      <c r="J512">
        <v>6</v>
      </c>
      <c r="K512">
        <v>17</v>
      </c>
      <c r="L512">
        <v>0</v>
      </c>
      <c r="M512" s="4">
        <f t="shared" si="48"/>
        <v>3.2618055555555556</v>
      </c>
      <c r="N512" t="s">
        <v>178</v>
      </c>
      <c r="O512" s="50"/>
      <c r="P512" s="50"/>
      <c r="Q512" s="50"/>
      <c r="R512" s="50"/>
      <c r="S512" s="50"/>
      <c r="T512" s="50"/>
      <c r="U512" s="4">
        <v>28</v>
      </c>
      <c r="V512">
        <v>7.1023275322190704</v>
      </c>
      <c r="W512">
        <v>4.4090623293939597</v>
      </c>
      <c r="X512" s="5">
        <v>20170727</v>
      </c>
      <c r="Y512">
        <v>2</v>
      </c>
      <c r="Z512">
        <v>4</v>
      </c>
      <c r="AA512">
        <v>29</v>
      </c>
      <c r="AC512">
        <v>32</v>
      </c>
      <c r="AL512" s="9">
        <v>32</v>
      </c>
      <c r="AM512" s="9">
        <v>2</v>
      </c>
      <c r="AO512" s="9">
        <v>7.1790000000000003</v>
      </c>
      <c r="AQ512" s="9">
        <v>140.608</v>
      </c>
      <c r="AX512" s="38">
        <v>23</v>
      </c>
      <c r="AY512" s="38">
        <v>1</v>
      </c>
      <c r="BB512" s="23">
        <v>32</v>
      </c>
      <c r="BC512" s="23">
        <v>1</v>
      </c>
      <c r="BF512" s="9">
        <v>32</v>
      </c>
      <c r="BG512" s="9">
        <v>1</v>
      </c>
    </row>
    <row r="513" spans="1:59">
      <c r="A513" t="s">
        <v>134</v>
      </c>
      <c r="B513">
        <v>5</v>
      </c>
      <c r="C513" t="s">
        <v>22</v>
      </c>
      <c r="D513">
        <v>60</v>
      </c>
      <c r="E513" s="7" t="s">
        <v>318</v>
      </c>
      <c r="F513" s="7">
        <v>1</v>
      </c>
      <c r="G513" s="7" t="s">
        <v>321</v>
      </c>
      <c r="H513">
        <v>291</v>
      </c>
      <c r="I513">
        <v>3</v>
      </c>
      <c r="J513">
        <v>6</v>
      </c>
      <c r="K513">
        <v>17</v>
      </c>
      <c r="L513">
        <v>0</v>
      </c>
      <c r="M513" s="4">
        <f>I513+J513/24+K513/(24*60)+L513/(24*60*60)</f>
        <v>3.2618055555555556</v>
      </c>
      <c r="N513" t="s">
        <v>178</v>
      </c>
      <c r="O513" s="50"/>
      <c r="P513" s="50"/>
      <c r="Q513" s="50"/>
      <c r="R513" s="50"/>
      <c r="S513" s="50"/>
      <c r="T513" s="50"/>
      <c r="U513" s="4">
        <v>28</v>
      </c>
      <c r="V513">
        <v>7.1023275322190704</v>
      </c>
      <c r="W513">
        <v>4.4090623293939597</v>
      </c>
      <c r="X513" s="5">
        <v>20170727</v>
      </c>
      <c r="Y513">
        <v>2</v>
      </c>
      <c r="Z513">
        <v>4</v>
      </c>
      <c r="AA513">
        <v>29</v>
      </c>
      <c r="AC513">
        <v>32</v>
      </c>
      <c r="AX513" s="38">
        <v>25</v>
      </c>
      <c r="AY513" s="38">
        <v>3</v>
      </c>
    </row>
    <row r="514" spans="1:59">
      <c r="A514" t="s">
        <v>134</v>
      </c>
      <c r="B514">
        <v>5</v>
      </c>
      <c r="C514" t="s">
        <v>22</v>
      </c>
      <c r="D514">
        <v>60</v>
      </c>
      <c r="E514" s="7" t="s">
        <v>318</v>
      </c>
      <c r="F514" s="7">
        <v>1</v>
      </c>
      <c r="G514" s="7" t="s">
        <v>321</v>
      </c>
      <c r="H514">
        <v>291</v>
      </c>
      <c r="I514">
        <v>3</v>
      </c>
      <c r="J514">
        <v>6</v>
      </c>
      <c r="K514">
        <v>17</v>
      </c>
      <c r="L514">
        <v>0</v>
      </c>
      <c r="M514" s="4">
        <f>I514+J514/24+K514/(24*60)+L514/(24*60*60)</f>
        <v>3.2618055555555556</v>
      </c>
      <c r="N514" t="s">
        <v>178</v>
      </c>
      <c r="O514" s="50"/>
      <c r="P514" s="50"/>
      <c r="Q514" s="50"/>
      <c r="R514" s="50"/>
      <c r="S514" s="50"/>
      <c r="T514" s="50"/>
      <c r="U514" s="4">
        <v>28</v>
      </c>
      <c r="V514">
        <v>7.1023275322190704</v>
      </c>
      <c r="W514">
        <v>4.4090623293939597</v>
      </c>
      <c r="X514" s="5">
        <v>20170727</v>
      </c>
      <c r="Y514">
        <v>2</v>
      </c>
      <c r="Z514">
        <v>4</v>
      </c>
      <c r="AA514">
        <v>29</v>
      </c>
      <c r="AC514">
        <v>32</v>
      </c>
      <c r="AX514" s="38">
        <v>27</v>
      </c>
      <c r="AY514" s="38">
        <v>0</v>
      </c>
    </row>
    <row r="515" spans="1:59">
      <c r="A515" t="s">
        <v>134</v>
      </c>
      <c r="B515">
        <v>5</v>
      </c>
      <c r="C515" t="s">
        <v>22</v>
      </c>
      <c r="D515">
        <v>60</v>
      </c>
      <c r="E515" s="7" t="s">
        <v>318</v>
      </c>
      <c r="F515" s="7">
        <v>1</v>
      </c>
      <c r="G515" s="7" t="s">
        <v>321</v>
      </c>
      <c r="H515">
        <v>291</v>
      </c>
      <c r="I515">
        <v>3</v>
      </c>
      <c r="J515">
        <v>6</v>
      </c>
      <c r="K515">
        <v>17</v>
      </c>
      <c r="L515">
        <v>0</v>
      </c>
      <c r="M515" s="4">
        <f>I515+J515/24+K515/(24*60)+L515/(24*60*60)</f>
        <v>3.2618055555555556</v>
      </c>
      <c r="N515" t="s">
        <v>178</v>
      </c>
      <c r="O515" s="50"/>
      <c r="P515" s="50"/>
      <c r="Q515" s="50"/>
      <c r="R515" s="50"/>
      <c r="S515" s="50"/>
      <c r="T515" s="50"/>
      <c r="U515" s="4">
        <v>28</v>
      </c>
      <c r="V515">
        <v>7.1023275322190704</v>
      </c>
      <c r="W515">
        <v>4.4090623293939597</v>
      </c>
      <c r="X515" s="5">
        <v>20170727</v>
      </c>
      <c r="Y515">
        <v>2</v>
      </c>
      <c r="Z515">
        <v>4</v>
      </c>
      <c r="AA515">
        <v>29</v>
      </c>
      <c r="AC515">
        <v>32</v>
      </c>
      <c r="AX515" s="38">
        <v>29</v>
      </c>
      <c r="AY515" s="38">
        <v>0</v>
      </c>
    </row>
    <row r="516" spans="1:59">
      <c r="A516" t="s">
        <v>134</v>
      </c>
      <c r="B516">
        <v>5</v>
      </c>
      <c r="C516" t="s">
        <v>22</v>
      </c>
      <c r="D516">
        <v>60</v>
      </c>
      <c r="E516" s="7" t="s">
        <v>318</v>
      </c>
      <c r="F516" s="7">
        <v>1</v>
      </c>
      <c r="G516" s="7" t="s">
        <v>321</v>
      </c>
      <c r="H516">
        <v>291</v>
      </c>
      <c r="I516">
        <v>3</v>
      </c>
      <c r="J516">
        <v>6</v>
      </c>
      <c r="K516">
        <v>17</v>
      </c>
      <c r="L516">
        <v>0</v>
      </c>
      <c r="M516" s="4">
        <f>I516+J516/24+K516/(24*60)+L516/(24*60*60)</f>
        <v>3.2618055555555556</v>
      </c>
      <c r="N516" t="s">
        <v>178</v>
      </c>
      <c r="O516" s="50"/>
      <c r="P516" s="50"/>
      <c r="Q516" s="50"/>
      <c r="R516" s="50"/>
      <c r="S516" s="50"/>
      <c r="T516" s="50"/>
      <c r="U516" s="4">
        <v>28</v>
      </c>
      <c r="V516">
        <v>7.1023275322190704</v>
      </c>
      <c r="W516">
        <v>4.4090623293939597</v>
      </c>
      <c r="X516" s="5">
        <v>20170727</v>
      </c>
      <c r="Y516">
        <v>2</v>
      </c>
      <c r="Z516">
        <v>4</v>
      </c>
      <c r="AA516">
        <v>29</v>
      </c>
      <c r="AC516">
        <v>32</v>
      </c>
      <c r="AX516" s="38">
        <v>31</v>
      </c>
      <c r="AY516" s="38">
        <v>4</v>
      </c>
    </row>
    <row r="517" spans="1:59">
      <c r="A517" t="s">
        <v>135</v>
      </c>
      <c r="B517">
        <v>5</v>
      </c>
      <c r="C517" t="s">
        <v>22</v>
      </c>
      <c r="D517">
        <v>60</v>
      </c>
      <c r="E517" s="7" t="s">
        <v>318</v>
      </c>
      <c r="F517" s="7">
        <v>1</v>
      </c>
      <c r="G517" s="7" t="s">
        <v>321</v>
      </c>
      <c r="H517">
        <v>291</v>
      </c>
      <c r="I517">
        <v>3</v>
      </c>
      <c r="J517">
        <v>6</v>
      </c>
      <c r="K517">
        <v>17</v>
      </c>
      <c r="L517">
        <v>0</v>
      </c>
      <c r="M517" s="4">
        <f t="shared" si="48"/>
        <v>3.2618055555555556</v>
      </c>
      <c r="N517" t="s">
        <v>178</v>
      </c>
      <c r="O517" s="50"/>
      <c r="P517" s="50"/>
      <c r="Q517" s="50"/>
      <c r="R517" s="50"/>
      <c r="S517" s="50"/>
      <c r="T517" s="50"/>
      <c r="U517" s="4">
        <v>28</v>
      </c>
      <c r="V517">
        <v>7.1023275322190704</v>
      </c>
      <c r="W517">
        <v>4.4090623293939597</v>
      </c>
      <c r="X517" s="5">
        <v>20170727</v>
      </c>
      <c r="Y517">
        <v>2</v>
      </c>
      <c r="Z517">
        <v>4</v>
      </c>
      <c r="AA517">
        <v>19</v>
      </c>
      <c r="AC517">
        <v>36</v>
      </c>
      <c r="AD517" s="13">
        <v>4</v>
      </c>
      <c r="AE517" s="13">
        <v>1</v>
      </c>
      <c r="AF517" s="13">
        <f>SUM(AE517:AE520)</f>
        <v>40</v>
      </c>
      <c r="AG517" s="13">
        <v>4.4400000000000004</v>
      </c>
      <c r="AH517" s="13">
        <f>AVERAGE(AG517:AG521)*((AA517-Z517)*Y517)</f>
        <v>1747.6125</v>
      </c>
      <c r="AI517" s="13">
        <v>65.019000000000005</v>
      </c>
      <c r="AJ517" s="13">
        <f>AVERAGE(AI517:AI521)*((AA517-Z517)*Y517)</f>
        <v>2628.4949999999999</v>
      </c>
      <c r="AK517" s="13" t="s">
        <v>136</v>
      </c>
      <c r="AL517" s="9">
        <v>4</v>
      </c>
      <c r="AM517" s="9">
        <v>1</v>
      </c>
      <c r="AN517" s="9">
        <f>SUM(AM517:AM523)</f>
        <v>40</v>
      </c>
      <c r="AO517" s="9">
        <v>2.5270000000000001</v>
      </c>
      <c r="AP517" s="9">
        <f>AVERAGE(AO517:AO523)*(AA517-Z517)*Y517</f>
        <v>812.6957142857143</v>
      </c>
      <c r="AQ517" s="9">
        <v>60.05</v>
      </c>
      <c r="AR517" s="9">
        <f>AVERAGE(AQ517:AQ523)*(AA517-Z517)*Y517</f>
        <v>2398.62</v>
      </c>
      <c r="AS517" s="9" t="s">
        <v>441</v>
      </c>
      <c r="AU517" s="45">
        <v>0</v>
      </c>
      <c r="AV517" s="45">
        <v>0</v>
      </c>
      <c r="AW517" s="45" t="s">
        <v>385</v>
      </c>
      <c r="AY517" s="38">
        <v>0</v>
      </c>
      <c r="AZ517" s="38">
        <v>0</v>
      </c>
      <c r="BC517" s="23">
        <v>0</v>
      </c>
      <c r="BD517" s="23">
        <v>0</v>
      </c>
      <c r="BE517" s="23" t="s">
        <v>385</v>
      </c>
      <c r="BG517" s="9">
        <v>0</v>
      </c>
    </row>
    <row r="518" spans="1:59">
      <c r="A518" t="s">
        <v>135</v>
      </c>
      <c r="B518">
        <v>5</v>
      </c>
      <c r="C518" t="s">
        <v>22</v>
      </c>
      <c r="D518">
        <v>60</v>
      </c>
      <c r="E518" s="7" t="s">
        <v>318</v>
      </c>
      <c r="F518" s="7">
        <v>1</v>
      </c>
      <c r="G518" s="7" t="s">
        <v>321</v>
      </c>
      <c r="H518">
        <v>291</v>
      </c>
      <c r="I518">
        <v>3</v>
      </c>
      <c r="J518">
        <v>6</v>
      </c>
      <c r="K518">
        <v>17</v>
      </c>
      <c r="L518">
        <v>0</v>
      </c>
      <c r="M518" s="4">
        <f t="shared" si="48"/>
        <v>3.2618055555555556</v>
      </c>
      <c r="N518" t="s">
        <v>178</v>
      </c>
      <c r="O518" s="50"/>
      <c r="P518" s="50"/>
      <c r="Q518" s="50"/>
      <c r="R518" s="50"/>
      <c r="S518" s="50"/>
      <c r="T518" s="50"/>
      <c r="U518" s="4">
        <v>28</v>
      </c>
      <c r="V518">
        <v>7.1023275322190704</v>
      </c>
      <c r="W518">
        <v>4.4090623293939597</v>
      </c>
      <c r="X518" s="5">
        <v>20170727</v>
      </c>
      <c r="Y518">
        <v>2</v>
      </c>
      <c r="Z518">
        <v>4</v>
      </c>
      <c r="AA518">
        <v>19</v>
      </c>
      <c r="AC518">
        <v>36</v>
      </c>
      <c r="AD518" s="13">
        <v>8</v>
      </c>
      <c r="AE518" s="13">
        <v>8</v>
      </c>
      <c r="AG518" s="13">
        <v>56.103999999999999</v>
      </c>
      <c r="AI518" s="13">
        <v>89.543999999999997</v>
      </c>
      <c r="AL518" s="9">
        <v>8</v>
      </c>
      <c r="AM518" s="9">
        <v>6</v>
      </c>
      <c r="AO518" s="9">
        <v>34.161999999999999</v>
      </c>
      <c r="AQ518" s="9">
        <v>85.661000000000001</v>
      </c>
      <c r="AS518" s="9" t="s">
        <v>440</v>
      </c>
    </row>
    <row r="519" spans="1:59">
      <c r="A519" t="s">
        <v>135</v>
      </c>
      <c r="B519">
        <v>5</v>
      </c>
      <c r="C519" t="s">
        <v>22</v>
      </c>
      <c r="D519">
        <v>60</v>
      </c>
      <c r="E519" s="7" t="s">
        <v>318</v>
      </c>
      <c r="F519" s="7">
        <v>1</v>
      </c>
      <c r="G519" s="7" t="s">
        <v>321</v>
      </c>
      <c r="H519">
        <v>291</v>
      </c>
      <c r="I519">
        <v>3</v>
      </c>
      <c r="J519">
        <v>6</v>
      </c>
      <c r="K519">
        <v>17</v>
      </c>
      <c r="L519">
        <v>0</v>
      </c>
      <c r="M519" s="4">
        <f t="shared" si="48"/>
        <v>3.2618055555555556</v>
      </c>
      <c r="N519" t="s">
        <v>178</v>
      </c>
      <c r="O519" s="50"/>
      <c r="P519" s="50"/>
      <c r="Q519" s="50"/>
      <c r="R519" s="50"/>
      <c r="S519" s="50"/>
      <c r="T519" s="50"/>
      <c r="U519" s="4">
        <v>28</v>
      </c>
      <c r="V519">
        <v>7.1023275322190704</v>
      </c>
      <c r="W519">
        <v>4.4090623293939597</v>
      </c>
      <c r="X519" s="5">
        <v>20170727</v>
      </c>
      <c r="Y519">
        <v>2</v>
      </c>
      <c r="Z519">
        <v>4</v>
      </c>
      <c r="AA519">
        <v>19</v>
      </c>
      <c r="AC519">
        <v>36</v>
      </c>
      <c r="AD519" s="13">
        <v>12</v>
      </c>
      <c r="AE519" s="13">
        <v>19</v>
      </c>
      <c r="AG519" s="13">
        <v>105.604</v>
      </c>
      <c r="AI519" s="13">
        <v>118.15900000000001</v>
      </c>
      <c r="AL519" s="9">
        <v>12</v>
      </c>
      <c r="AM519" s="9">
        <v>14</v>
      </c>
      <c r="AO519" s="9">
        <v>51.168999999999997</v>
      </c>
      <c r="AQ519" s="9">
        <v>114.227</v>
      </c>
    </row>
    <row r="520" spans="1:59">
      <c r="A520" t="s">
        <v>135</v>
      </c>
      <c r="B520">
        <v>5</v>
      </c>
      <c r="C520" t="s">
        <v>22</v>
      </c>
      <c r="D520">
        <v>60</v>
      </c>
      <c r="E520" s="7" t="s">
        <v>318</v>
      </c>
      <c r="F520" s="7">
        <v>1</v>
      </c>
      <c r="G520" s="7" t="s">
        <v>321</v>
      </c>
      <c r="H520">
        <v>291</v>
      </c>
      <c r="I520">
        <v>3</v>
      </c>
      <c r="J520">
        <v>6</v>
      </c>
      <c r="K520">
        <v>17</v>
      </c>
      <c r="L520">
        <v>0</v>
      </c>
      <c r="M520" s="4">
        <f t="shared" si="48"/>
        <v>3.2618055555555556</v>
      </c>
      <c r="N520" t="s">
        <v>178</v>
      </c>
      <c r="O520" s="50"/>
      <c r="P520" s="50"/>
      <c r="Q520" s="50"/>
      <c r="R520" s="50"/>
      <c r="S520" s="50"/>
      <c r="T520" s="50"/>
      <c r="U520" s="4">
        <v>28</v>
      </c>
      <c r="V520">
        <v>7.1023275322190704</v>
      </c>
      <c r="W520">
        <v>4.4090623293939597</v>
      </c>
      <c r="X520" s="5">
        <v>20170727</v>
      </c>
      <c r="Y520">
        <v>2</v>
      </c>
      <c r="Z520">
        <v>4</v>
      </c>
      <c r="AA520">
        <v>19</v>
      </c>
      <c r="AC520">
        <v>36</v>
      </c>
      <c r="AD520" s="13">
        <v>16</v>
      </c>
      <c r="AE520" s="13">
        <v>12</v>
      </c>
      <c r="AG520" s="13">
        <v>66.867000000000004</v>
      </c>
      <c r="AI520" s="13">
        <v>77.744</v>
      </c>
      <c r="AL520" s="9">
        <v>16</v>
      </c>
      <c r="AM520" s="9">
        <v>8</v>
      </c>
      <c r="AO520" s="9">
        <v>28.573</v>
      </c>
      <c r="AQ520" s="9">
        <v>77.292000000000002</v>
      </c>
    </row>
    <row r="521" spans="1:59">
      <c r="A521" t="s">
        <v>135</v>
      </c>
      <c r="B521">
        <v>5</v>
      </c>
      <c r="C521" t="s">
        <v>22</v>
      </c>
      <c r="D521">
        <v>60</v>
      </c>
      <c r="E521" s="7" t="s">
        <v>318</v>
      </c>
      <c r="F521" s="7">
        <v>1</v>
      </c>
      <c r="G521" s="7" t="s">
        <v>321</v>
      </c>
      <c r="H521">
        <v>291</v>
      </c>
      <c r="I521">
        <v>3</v>
      </c>
      <c r="J521">
        <v>6</v>
      </c>
      <c r="K521">
        <v>17</v>
      </c>
      <c r="L521">
        <v>0</v>
      </c>
      <c r="M521" s="4">
        <f t="shared" si="48"/>
        <v>3.2618055555555556</v>
      </c>
      <c r="N521" t="s">
        <v>178</v>
      </c>
      <c r="O521" s="50"/>
      <c r="P521" s="50"/>
      <c r="Q521" s="50"/>
      <c r="R521" s="50"/>
      <c r="S521" s="50"/>
      <c r="T521" s="50"/>
      <c r="U521" s="4">
        <v>28</v>
      </c>
      <c r="V521">
        <v>7.1023275322190704</v>
      </c>
      <c r="W521">
        <v>4.4090623293939597</v>
      </c>
      <c r="X521" s="5">
        <v>20170727</v>
      </c>
      <c r="Y521">
        <v>2</v>
      </c>
      <c r="Z521">
        <v>4</v>
      </c>
      <c r="AA521">
        <v>19</v>
      </c>
      <c r="AC521">
        <v>36</v>
      </c>
      <c r="AL521" s="9">
        <v>13</v>
      </c>
      <c r="AM521" s="9">
        <v>4</v>
      </c>
      <c r="AO521" s="9">
        <v>30.734000000000002</v>
      </c>
      <c r="AQ521" s="9">
        <v>76.055000000000007</v>
      </c>
      <c r="AS521" s="9" t="s">
        <v>442</v>
      </c>
    </row>
    <row r="522" spans="1:59">
      <c r="A522" t="s">
        <v>135</v>
      </c>
      <c r="B522">
        <v>5</v>
      </c>
      <c r="C522" t="s">
        <v>22</v>
      </c>
      <c r="D522">
        <v>60</v>
      </c>
      <c r="E522" s="7" t="s">
        <v>318</v>
      </c>
      <c r="F522" s="7">
        <v>1</v>
      </c>
      <c r="G522" s="7" t="s">
        <v>321</v>
      </c>
      <c r="H522">
        <v>291</v>
      </c>
      <c r="I522">
        <v>3</v>
      </c>
      <c r="J522">
        <v>6</v>
      </c>
      <c r="K522">
        <v>17</v>
      </c>
      <c r="L522">
        <v>0</v>
      </c>
      <c r="M522" s="4">
        <f t="shared" ref="M522:M523" si="49">I522+J522/24+K522/(24*60)+L522/(24*60*60)</f>
        <v>3.2618055555555556</v>
      </c>
      <c r="N522" t="s">
        <v>178</v>
      </c>
      <c r="O522" s="50"/>
      <c r="P522" s="50"/>
      <c r="Q522" s="50"/>
      <c r="R522" s="50"/>
      <c r="S522" s="50"/>
      <c r="T522" s="50"/>
      <c r="U522" s="4">
        <v>28</v>
      </c>
      <c r="V522">
        <v>7.1023275322190704</v>
      </c>
      <c r="W522">
        <v>4.4090623293939597</v>
      </c>
      <c r="X522" s="5">
        <v>20170727</v>
      </c>
      <c r="Y522">
        <v>2</v>
      </c>
      <c r="Z522">
        <v>4</v>
      </c>
      <c r="AA522">
        <v>19</v>
      </c>
      <c r="AC522">
        <v>36</v>
      </c>
      <c r="AL522" s="9">
        <v>17</v>
      </c>
      <c r="AM522" s="9">
        <v>4</v>
      </c>
      <c r="AO522" s="9">
        <v>24.858000000000001</v>
      </c>
      <c r="AQ522" s="9">
        <v>76.004000000000005</v>
      </c>
    </row>
    <row r="523" spans="1:59">
      <c r="A523" t="s">
        <v>135</v>
      </c>
      <c r="B523">
        <v>5</v>
      </c>
      <c r="C523" t="s">
        <v>22</v>
      </c>
      <c r="D523">
        <v>60</v>
      </c>
      <c r="E523" s="7" t="s">
        <v>318</v>
      </c>
      <c r="F523" s="7">
        <v>1</v>
      </c>
      <c r="G523" s="7" t="s">
        <v>321</v>
      </c>
      <c r="H523">
        <v>291</v>
      </c>
      <c r="I523">
        <v>3</v>
      </c>
      <c r="J523">
        <v>6</v>
      </c>
      <c r="K523">
        <v>17</v>
      </c>
      <c r="L523">
        <v>0</v>
      </c>
      <c r="M523" s="4">
        <f t="shared" si="49"/>
        <v>3.2618055555555556</v>
      </c>
      <c r="N523" t="s">
        <v>178</v>
      </c>
      <c r="O523" s="50"/>
      <c r="P523" s="50"/>
      <c r="Q523" s="50"/>
      <c r="R523" s="50"/>
      <c r="S523" s="50"/>
      <c r="T523" s="50"/>
      <c r="U523" s="4">
        <v>28</v>
      </c>
      <c r="V523">
        <v>7.1023275322190704</v>
      </c>
      <c r="W523">
        <v>4.4090623293939597</v>
      </c>
      <c r="X523" s="5">
        <v>20170727</v>
      </c>
      <c r="Y523">
        <v>2</v>
      </c>
      <c r="Z523">
        <v>4</v>
      </c>
      <c r="AA523">
        <v>19</v>
      </c>
      <c r="AC523">
        <v>36</v>
      </c>
      <c r="AL523" s="9">
        <v>21</v>
      </c>
      <c r="AM523" s="9">
        <v>3</v>
      </c>
      <c r="AO523" s="9">
        <v>17.606000000000002</v>
      </c>
      <c r="AQ523" s="9">
        <v>70.388999999999996</v>
      </c>
    </row>
    <row r="524" spans="1:59">
      <c r="A524" t="s">
        <v>137</v>
      </c>
      <c r="B524">
        <v>5</v>
      </c>
      <c r="C524" t="s">
        <v>22</v>
      </c>
      <c r="D524">
        <v>60</v>
      </c>
      <c r="E524" s="7" t="s">
        <v>318</v>
      </c>
      <c r="F524" s="7">
        <v>1</v>
      </c>
      <c r="G524" s="7" t="s">
        <v>321</v>
      </c>
      <c r="H524">
        <v>291</v>
      </c>
      <c r="I524">
        <v>3</v>
      </c>
      <c r="J524">
        <v>6</v>
      </c>
      <c r="K524">
        <v>17</v>
      </c>
      <c r="L524">
        <v>0</v>
      </c>
      <c r="M524" s="4">
        <f t="shared" si="48"/>
        <v>3.2618055555555556</v>
      </c>
      <c r="N524" t="s">
        <v>178</v>
      </c>
      <c r="O524" s="50"/>
      <c r="P524" s="50"/>
      <c r="Q524" s="50"/>
      <c r="R524" s="50"/>
      <c r="S524" s="50"/>
      <c r="T524" s="50"/>
      <c r="U524" s="4">
        <v>28</v>
      </c>
      <c r="V524">
        <v>7.1023275322190704</v>
      </c>
      <c r="W524">
        <v>4.4090623293939597</v>
      </c>
      <c r="X524" s="5">
        <v>20170727</v>
      </c>
      <c r="Y524">
        <v>2</v>
      </c>
      <c r="Z524">
        <v>7</v>
      </c>
      <c r="AA524">
        <v>14</v>
      </c>
      <c r="AC524">
        <v>16</v>
      </c>
      <c r="AD524" s="30">
        <v>7</v>
      </c>
      <c r="AE524" s="30">
        <v>13</v>
      </c>
      <c r="AF524" s="30">
        <f>SUM(AE524:AE525)</f>
        <v>24</v>
      </c>
      <c r="AG524" s="30">
        <v>35.779000000000003</v>
      </c>
      <c r="AH524" s="13">
        <f>AVERAGE(AG524:AG526)*((AA524-Z524)*Y524)</f>
        <v>399.15400000000005</v>
      </c>
      <c r="AI524" s="30">
        <v>51.473999999999997</v>
      </c>
      <c r="AJ524" s="30">
        <f>AVERAGE(AI524:AI526)*((AA524-Z524)*Y524)</f>
        <v>698.22900000000004</v>
      </c>
      <c r="AK524" s="30" t="s">
        <v>343</v>
      </c>
      <c r="AL524" s="9">
        <v>7</v>
      </c>
      <c r="AM524" s="9">
        <v>7</v>
      </c>
      <c r="AN524" s="9">
        <f>SUM(AM524:AM525)</f>
        <v>12</v>
      </c>
      <c r="AO524" s="9">
        <v>28.059000000000001</v>
      </c>
      <c r="AP524" s="9">
        <f>AVERAGE(AO524:AO525)*(AA524-Z524)*Y524</f>
        <v>328.90200000000004</v>
      </c>
      <c r="AQ524" s="9">
        <v>36.646000000000001</v>
      </c>
      <c r="AR524" s="9">
        <f>AVERAGE(AQ524:AQ525)*(AA524-Z524)*Y524</f>
        <v>458.43700000000001</v>
      </c>
      <c r="AS524" s="9" t="s">
        <v>441</v>
      </c>
      <c r="AU524" s="45">
        <v>0</v>
      </c>
      <c r="AV524" s="45">
        <v>0</v>
      </c>
      <c r="AW524" s="45" t="s">
        <v>385</v>
      </c>
      <c r="AX524" s="38">
        <v>3</v>
      </c>
      <c r="AY524" s="38">
        <v>2</v>
      </c>
      <c r="AZ524" s="38">
        <f>SUM(AY524:AY527)</f>
        <v>5</v>
      </c>
      <c r="BB524" s="23">
        <v>14</v>
      </c>
      <c r="BC524" s="23">
        <v>1</v>
      </c>
      <c r="BD524" s="23">
        <v>1</v>
      </c>
      <c r="BF524" s="9">
        <v>14</v>
      </c>
      <c r="BG524" s="9">
        <v>1</v>
      </c>
    </row>
    <row r="525" spans="1:59">
      <c r="A525" t="s">
        <v>137</v>
      </c>
      <c r="B525">
        <v>5</v>
      </c>
      <c r="C525" t="s">
        <v>22</v>
      </c>
      <c r="D525">
        <v>60</v>
      </c>
      <c r="E525" s="7" t="s">
        <v>318</v>
      </c>
      <c r="F525" s="7">
        <v>1</v>
      </c>
      <c r="G525" s="7" t="s">
        <v>321</v>
      </c>
      <c r="H525">
        <v>291</v>
      </c>
      <c r="I525">
        <v>3</v>
      </c>
      <c r="J525">
        <v>6</v>
      </c>
      <c r="K525">
        <v>17</v>
      </c>
      <c r="L525">
        <v>0</v>
      </c>
      <c r="M525" s="4">
        <f t="shared" si="48"/>
        <v>3.2618055555555556</v>
      </c>
      <c r="N525" t="s">
        <v>178</v>
      </c>
      <c r="O525" s="50"/>
      <c r="P525" s="50"/>
      <c r="Q525" s="50"/>
      <c r="R525" s="50"/>
      <c r="S525" s="50"/>
      <c r="T525" s="50"/>
      <c r="U525" s="4">
        <v>28</v>
      </c>
      <c r="V525">
        <v>7.1023275322190704</v>
      </c>
      <c r="W525">
        <v>4.4090623293939597</v>
      </c>
      <c r="X525" s="5">
        <v>20170727</v>
      </c>
      <c r="Y525">
        <v>2</v>
      </c>
      <c r="Z525">
        <v>7</v>
      </c>
      <c r="AA525">
        <v>14</v>
      </c>
      <c r="AC525">
        <v>16</v>
      </c>
      <c r="AD525" s="30">
        <v>11</v>
      </c>
      <c r="AE525" s="30">
        <v>11</v>
      </c>
      <c r="AF525" s="30"/>
      <c r="AG525" s="30">
        <v>21.242999999999999</v>
      </c>
      <c r="AH525" s="30"/>
      <c r="AI525" s="30">
        <v>48.273000000000003</v>
      </c>
      <c r="AJ525" s="30"/>
      <c r="AK525" s="30"/>
      <c r="AL525" s="9">
        <v>11</v>
      </c>
      <c r="AM525" s="9">
        <v>5</v>
      </c>
      <c r="AO525" s="9">
        <v>18.927</v>
      </c>
      <c r="AQ525" s="9">
        <v>28.844999999999999</v>
      </c>
      <c r="AX525" s="38">
        <v>5</v>
      </c>
      <c r="AY525" s="38">
        <v>1</v>
      </c>
    </row>
    <row r="526" spans="1:59">
      <c r="A526" t="s">
        <v>137</v>
      </c>
      <c r="B526">
        <v>5</v>
      </c>
      <c r="C526" t="s">
        <v>22</v>
      </c>
      <c r="D526">
        <v>60</v>
      </c>
      <c r="E526" s="7" t="s">
        <v>318</v>
      </c>
      <c r="F526" s="7">
        <v>1</v>
      </c>
      <c r="G526" s="7" t="s">
        <v>321</v>
      </c>
      <c r="H526">
        <v>291</v>
      </c>
      <c r="I526">
        <v>3</v>
      </c>
      <c r="J526">
        <v>6</v>
      </c>
      <c r="K526">
        <v>17</v>
      </c>
      <c r="L526">
        <v>0</v>
      </c>
      <c r="M526" s="4">
        <f t="shared" si="48"/>
        <v>3.2618055555555556</v>
      </c>
      <c r="N526" t="s">
        <v>178</v>
      </c>
      <c r="O526" s="50"/>
      <c r="P526" s="50"/>
      <c r="Q526" s="50"/>
      <c r="R526" s="50"/>
      <c r="S526" s="50"/>
      <c r="T526" s="50"/>
      <c r="U526" s="4">
        <v>28</v>
      </c>
      <c r="V526">
        <v>7.1023275322190704</v>
      </c>
      <c r="W526">
        <v>4.4090623293939597</v>
      </c>
      <c r="X526" s="5">
        <v>20170727</v>
      </c>
      <c r="Y526">
        <v>2</v>
      </c>
      <c r="Z526">
        <v>7</v>
      </c>
      <c r="AA526">
        <v>14</v>
      </c>
      <c r="AC526">
        <v>16</v>
      </c>
      <c r="AD526" s="30"/>
      <c r="AE526" s="30"/>
      <c r="AF526" s="30"/>
      <c r="AG526" s="30"/>
      <c r="AH526" s="30"/>
      <c r="AI526" s="30"/>
      <c r="AJ526" s="30"/>
      <c r="AK526" s="30"/>
      <c r="AX526" s="38">
        <v>7</v>
      </c>
      <c r="AY526" s="38">
        <v>1</v>
      </c>
    </row>
    <row r="527" spans="1:59">
      <c r="A527" t="s">
        <v>137</v>
      </c>
      <c r="B527">
        <v>5</v>
      </c>
      <c r="C527" t="s">
        <v>22</v>
      </c>
      <c r="D527">
        <v>60</v>
      </c>
      <c r="E527" s="7" t="s">
        <v>318</v>
      </c>
      <c r="F527" s="7">
        <v>1</v>
      </c>
      <c r="G527" s="7" t="s">
        <v>321</v>
      </c>
      <c r="I527">
        <v>3</v>
      </c>
      <c r="J527">
        <v>6</v>
      </c>
      <c r="K527">
        <v>17</v>
      </c>
      <c r="L527">
        <v>0</v>
      </c>
      <c r="M527" s="4">
        <f>I527+J527/24+K527/(24*60)+L527/(24*60*60)</f>
        <v>3.2618055555555556</v>
      </c>
      <c r="N527" t="s">
        <v>178</v>
      </c>
      <c r="O527" s="50"/>
      <c r="P527" s="50"/>
      <c r="Q527" s="50"/>
      <c r="R527" s="50"/>
      <c r="S527" s="50"/>
      <c r="T527" s="50"/>
      <c r="U527" s="4">
        <v>28</v>
      </c>
      <c r="V527">
        <v>7.1023275322190704</v>
      </c>
      <c r="W527">
        <v>4.4090623293939597</v>
      </c>
      <c r="X527" s="5">
        <v>20170727</v>
      </c>
      <c r="Y527">
        <v>2</v>
      </c>
      <c r="Z527">
        <v>7</v>
      </c>
      <c r="AA527">
        <v>14</v>
      </c>
      <c r="AC527">
        <v>16</v>
      </c>
      <c r="AD527" s="30"/>
      <c r="AE527" s="30"/>
      <c r="AF527" s="30"/>
      <c r="AG527" s="30"/>
      <c r="AH527" s="30"/>
      <c r="AI527" s="30"/>
      <c r="AJ527" s="30"/>
      <c r="AK527" s="30"/>
      <c r="AX527" s="38">
        <v>15</v>
      </c>
      <c r="AY527" s="38">
        <v>1</v>
      </c>
      <c r="BA527" s="38" t="s">
        <v>381</v>
      </c>
    </row>
    <row r="528" spans="1:59">
      <c r="A528" t="s">
        <v>138</v>
      </c>
      <c r="B528">
        <v>5</v>
      </c>
      <c r="C528" t="s">
        <v>22</v>
      </c>
      <c r="D528">
        <v>60</v>
      </c>
      <c r="E528" s="7" t="s">
        <v>318</v>
      </c>
      <c r="F528" s="7">
        <v>1</v>
      </c>
      <c r="G528" s="7" t="s">
        <v>321</v>
      </c>
      <c r="H528">
        <v>291</v>
      </c>
      <c r="I528">
        <v>3</v>
      </c>
      <c r="J528">
        <v>6</v>
      </c>
      <c r="K528">
        <v>17</v>
      </c>
      <c r="L528">
        <v>0</v>
      </c>
      <c r="M528" s="4">
        <f t="shared" si="48"/>
        <v>3.2618055555555556</v>
      </c>
      <c r="N528" t="s">
        <v>178</v>
      </c>
      <c r="O528" s="50"/>
      <c r="P528" s="50"/>
      <c r="Q528" s="50"/>
      <c r="R528" s="50"/>
      <c r="S528" s="50"/>
      <c r="T528" s="50"/>
      <c r="U528" s="4">
        <v>28</v>
      </c>
      <c r="V528">
        <v>7.1023275322190704</v>
      </c>
      <c r="W528">
        <v>4.4090623293939597</v>
      </c>
      <c r="X528" s="5">
        <v>20170727</v>
      </c>
      <c r="Y528">
        <v>2</v>
      </c>
      <c r="Z528">
        <v>25</v>
      </c>
      <c r="AA528">
        <v>38</v>
      </c>
      <c r="AC528">
        <v>38</v>
      </c>
      <c r="AD528" s="13">
        <v>25</v>
      </c>
      <c r="AE528" s="13">
        <v>3</v>
      </c>
      <c r="AF528" s="13">
        <f>SUM(AE528:AE539)</f>
        <v>34</v>
      </c>
      <c r="AG528" s="13">
        <v>17.981999999999999</v>
      </c>
      <c r="AH528" s="13">
        <f>AVERAGE(AG528:AG540)*((AA528-Z528)*Y528)</f>
        <v>724.68933333333325</v>
      </c>
      <c r="AI528" s="13">
        <v>32.448999999999998</v>
      </c>
      <c r="AJ528" s="13">
        <f>AVERAGE(AI528:AI540)*((AA528-Z528)*Y528)</f>
        <v>1609.5884999999996</v>
      </c>
      <c r="AK528" s="13" t="s">
        <v>112</v>
      </c>
      <c r="AL528" s="9">
        <v>25</v>
      </c>
      <c r="AM528" s="9">
        <v>3</v>
      </c>
      <c r="AN528" s="9">
        <f>SUM(AM528:AM539)</f>
        <v>25</v>
      </c>
      <c r="AO528" s="9">
        <v>8.8089999999999993</v>
      </c>
      <c r="AP528" s="9">
        <f>AVERAGE(AO528:AO539)*(AA528-Z528)*Y528</f>
        <v>342.76883333333325</v>
      </c>
      <c r="AQ528" s="9">
        <v>31.46</v>
      </c>
      <c r="AR528" s="9">
        <f>AVERAGE(AQ528:AQ539)*(AA528-Z528)*Y528</f>
        <v>1554.5139999999999</v>
      </c>
      <c r="AS528" s="9" t="s">
        <v>441</v>
      </c>
      <c r="AU528" s="45">
        <v>0</v>
      </c>
      <c r="AV528" s="45">
        <v>0</v>
      </c>
      <c r="AW528" s="45" t="s">
        <v>385</v>
      </c>
      <c r="AX528" s="38">
        <v>25</v>
      </c>
      <c r="AY528" s="38">
        <v>1</v>
      </c>
      <c r="AZ528" s="38">
        <f>SUM(AY528:AY532)</f>
        <v>2</v>
      </c>
      <c r="BB528" s="23">
        <v>29</v>
      </c>
      <c r="BC528" s="23">
        <v>1</v>
      </c>
      <c r="BD528" s="23">
        <v>1</v>
      </c>
      <c r="BF528" s="9">
        <v>29</v>
      </c>
      <c r="BG528" s="9">
        <v>1</v>
      </c>
    </row>
    <row r="529" spans="1:59">
      <c r="A529" t="s">
        <v>138</v>
      </c>
      <c r="B529">
        <v>5</v>
      </c>
      <c r="C529" t="s">
        <v>22</v>
      </c>
      <c r="D529">
        <v>60</v>
      </c>
      <c r="E529" s="7" t="s">
        <v>318</v>
      </c>
      <c r="F529" s="7">
        <v>1</v>
      </c>
      <c r="G529" s="7" t="s">
        <v>321</v>
      </c>
      <c r="H529">
        <v>291</v>
      </c>
      <c r="I529">
        <v>3</v>
      </c>
      <c r="J529">
        <v>6</v>
      </c>
      <c r="K529">
        <v>17</v>
      </c>
      <c r="L529">
        <v>0</v>
      </c>
      <c r="M529" s="4">
        <f t="shared" si="48"/>
        <v>3.2618055555555556</v>
      </c>
      <c r="N529" t="s">
        <v>178</v>
      </c>
      <c r="O529" s="50"/>
      <c r="P529" s="50"/>
      <c r="Q529" s="50"/>
      <c r="R529" s="50"/>
      <c r="S529" s="50"/>
      <c r="T529" s="50"/>
      <c r="U529" s="4">
        <v>28</v>
      </c>
      <c r="V529">
        <v>7.1023275322190704</v>
      </c>
      <c r="W529">
        <v>4.4090623293939597</v>
      </c>
      <c r="X529" s="5">
        <v>20170727</v>
      </c>
      <c r="Y529">
        <v>2</v>
      </c>
      <c r="Z529">
        <v>25</v>
      </c>
      <c r="AA529">
        <v>38</v>
      </c>
      <c r="AC529">
        <v>38</v>
      </c>
      <c r="AD529" s="13">
        <v>29</v>
      </c>
      <c r="AE529" s="13">
        <v>3</v>
      </c>
      <c r="AG529" s="13">
        <v>35.505000000000003</v>
      </c>
      <c r="AI529" s="13">
        <v>65.712999999999994</v>
      </c>
      <c r="AL529" s="9">
        <v>29</v>
      </c>
      <c r="AM529" s="9">
        <v>3</v>
      </c>
      <c r="AO529" s="9">
        <v>21.913</v>
      </c>
      <c r="AQ529" s="9">
        <v>59.473999999999997</v>
      </c>
      <c r="AX529" s="38">
        <v>27</v>
      </c>
      <c r="AY529" s="38">
        <v>0</v>
      </c>
    </row>
    <row r="530" spans="1:59">
      <c r="A530" t="s">
        <v>138</v>
      </c>
      <c r="B530">
        <v>5</v>
      </c>
      <c r="C530" t="s">
        <v>22</v>
      </c>
      <c r="D530">
        <v>60</v>
      </c>
      <c r="E530" s="7" t="s">
        <v>318</v>
      </c>
      <c r="F530" s="7">
        <v>1</v>
      </c>
      <c r="G530" s="7" t="s">
        <v>321</v>
      </c>
      <c r="H530">
        <v>291</v>
      </c>
      <c r="I530">
        <v>3</v>
      </c>
      <c r="J530">
        <v>6</v>
      </c>
      <c r="K530">
        <v>17</v>
      </c>
      <c r="L530">
        <v>0</v>
      </c>
      <c r="M530" s="4">
        <f t="shared" si="48"/>
        <v>3.2618055555555556</v>
      </c>
      <c r="N530" t="s">
        <v>178</v>
      </c>
      <c r="O530" s="50"/>
      <c r="P530" s="50"/>
      <c r="Q530" s="50"/>
      <c r="R530" s="50"/>
      <c r="S530" s="50"/>
      <c r="T530" s="50"/>
      <c r="U530" s="4">
        <v>28</v>
      </c>
      <c r="V530">
        <v>7.1023275322190704</v>
      </c>
      <c r="W530">
        <v>4.4090623293939597</v>
      </c>
      <c r="X530" s="5">
        <v>20170727</v>
      </c>
      <c r="Y530">
        <v>2</v>
      </c>
      <c r="Z530">
        <v>25</v>
      </c>
      <c r="AA530">
        <v>38</v>
      </c>
      <c r="AC530">
        <v>38</v>
      </c>
      <c r="AD530" s="13">
        <v>33</v>
      </c>
      <c r="AE530" s="13">
        <v>3</v>
      </c>
      <c r="AG530" s="13">
        <v>32.75</v>
      </c>
      <c r="AI530" s="13">
        <v>82.048000000000002</v>
      </c>
      <c r="AL530" s="9">
        <v>33</v>
      </c>
      <c r="AM530" s="9">
        <v>3</v>
      </c>
      <c r="AO530" s="9">
        <v>20.45</v>
      </c>
      <c r="AQ530" s="9">
        <v>58.584000000000003</v>
      </c>
      <c r="AX530" s="38">
        <v>29</v>
      </c>
      <c r="AY530" s="38">
        <v>1</v>
      </c>
    </row>
    <row r="531" spans="1:59">
      <c r="A531" t="s">
        <v>138</v>
      </c>
      <c r="B531">
        <v>5</v>
      </c>
      <c r="C531" t="s">
        <v>22</v>
      </c>
      <c r="D531">
        <v>60</v>
      </c>
      <c r="E531" s="7" t="s">
        <v>318</v>
      </c>
      <c r="F531" s="7">
        <v>1</v>
      </c>
      <c r="G531" s="7" t="s">
        <v>321</v>
      </c>
      <c r="H531">
        <v>291</v>
      </c>
      <c r="I531">
        <v>3</v>
      </c>
      <c r="J531">
        <v>6</v>
      </c>
      <c r="K531">
        <v>17</v>
      </c>
      <c r="L531">
        <v>0</v>
      </c>
      <c r="M531" s="4">
        <f t="shared" si="48"/>
        <v>3.2618055555555556</v>
      </c>
      <c r="N531" t="s">
        <v>178</v>
      </c>
      <c r="O531" s="50"/>
      <c r="P531" s="50"/>
      <c r="Q531" s="50"/>
      <c r="R531" s="50"/>
      <c r="S531" s="50"/>
      <c r="T531" s="50"/>
      <c r="U531" s="4">
        <v>28</v>
      </c>
      <c r="V531">
        <v>7.1023275322190704</v>
      </c>
      <c r="W531">
        <v>4.4090623293939597</v>
      </c>
      <c r="X531" s="5">
        <v>20170727</v>
      </c>
      <c r="Y531">
        <v>2</v>
      </c>
      <c r="Z531">
        <v>25</v>
      </c>
      <c r="AA531">
        <v>38</v>
      </c>
      <c r="AC531">
        <v>38</v>
      </c>
      <c r="AD531" s="13">
        <v>37</v>
      </c>
      <c r="AE531" s="13">
        <v>1</v>
      </c>
      <c r="AG531" s="13">
        <v>3.9689999999999999</v>
      </c>
      <c r="AI531" s="13">
        <v>52.118000000000002</v>
      </c>
      <c r="AL531" s="9">
        <v>37</v>
      </c>
      <c r="AM531" s="9">
        <v>1</v>
      </c>
      <c r="AO531" s="9">
        <v>2.4500000000000002</v>
      </c>
      <c r="AQ531" s="9">
        <v>94.41</v>
      </c>
    </row>
    <row r="532" spans="1:59">
      <c r="A532" t="s">
        <v>138</v>
      </c>
      <c r="B532">
        <v>5</v>
      </c>
      <c r="C532" t="s">
        <v>22</v>
      </c>
      <c r="D532">
        <v>60</v>
      </c>
      <c r="E532" s="7" t="s">
        <v>318</v>
      </c>
      <c r="F532" s="7">
        <v>1</v>
      </c>
      <c r="G532" s="7" t="s">
        <v>321</v>
      </c>
      <c r="H532">
        <v>291</v>
      </c>
      <c r="I532">
        <v>3</v>
      </c>
      <c r="J532">
        <v>6</v>
      </c>
      <c r="K532">
        <v>17</v>
      </c>
      <c r="L532">
        <v>0</v>
      </c>
      <c r="M532" s="4">
        <f t="shared" si="48"/>
        <v>3.2618055555555556</v>
      </c>
      <c r="N532" t="s">
        <v>178</v>
      </c>
      <c r="O532" s="50"/>
      <c r="P532" s="50"/>
      <c r="Q532" s="50"/>
      <c r="R532" s="50"/>
      <c r="S532" s="50"/>
      <c r="T532" s="50"/>
      <c r="U532" s="4">
        <v>28</v>
      </c>
      <c r="V532">
        <v>7.1023275322190704</v>
      </c>
      <c r="W532">
        <v>4.4090623293939597</v>
      </c>
      <c r="X532" s="5">
        <v>20170727</v>
      </c>
      <c r="Y532">
        <v>2</v>
      </c>
      <c r="Z532">
        <v>25</v>
      </c>
      <c r="AA532">
        <v>38</v>
      </c>
      <c r="AC532">
        <v>38</v>
      </c>
      <c r="AD532" s="13">
        <v>38</v>
      </c>
      <c r="AE532" s="13">
        <v>1</v>
      </c>
      <c r="AG532" s="13">
        <v>4.5579999999999998</v>
      </c>
      <c r="AI532" s="13">
        <v>52.006999999999998</v>
      </c>
      <c r="AL532" s="9">
        <v>38</v>
      </c>
      <c r="AM532" s="9">
        <v>1</v>
      </c>
      <c r="AO532" s="9">
        <v>0</v>
      </c>
      <c r="AQ532" s="9">
        <v>0</v>
      </c>
    </row>
    <row r="533" spans="1:59">
      <c r="A533" t="s">
        <v>139</v>
      </c>
      <c r="B533">
        <v>5</v>
      </c>
      <c r="C533" t="s">
        <v>16</v>
      </c>
      <c r="D533">
        <v>60</v>
      </c>
      <c r="E533" s="7" t="s">
        <v>318</v>
      </c>
      <c r="F533" s="7">
        <v>1</v>
      </c>
      <c r="G533" s="7" t="s">
        <v>321</v>
      </c>
      <c r="H533">
        <v>291</v>
      </c>
      <c r="I533">
        <v>3</v>
      </c>
      <c r="J533">
        <v>6</v>
      </c>
      <c r="K533">
        <v>17</v>
      </c>
      <c r="L533">
        <v>0</v>
      </c>
      <c r="M533" s="4">
        <f t="shared" si="48"/>
        <v>3.2618055555555556</v>
      </c>
      <c r="N533" t="s">
        <v>178</v>
      </c>
      <c r="O533" s="50"/>
      <c r="P533" s="50"/>
      <c r="Q533" s="50"/>
      <c r="R533" s="50"/>
      <c r="S533" s="50"/>
      <c r="T533" s="50"/>
      <c r="U533" s="4">
        <v>28</v>
      </c>
      <c r="V533">
        <v>7.1023275322190704</v>
      </c>
      <c r="W533">
        <v>4.4090623293939597</v>
      </c>
      <c r="X533" s="5">
        <v>20170727</v>
      </c>
      <c r="Y533">
        <v>2</v>
      </c>
      <c r="Z533">
        <v>13</v>
      </c>
      <c r="AA533">
        <v>38</v>
      </c>
      <c r="AC533">
        <v>42</v>
      </c>
      <c r="AD533" s="13">
        <v>13</v>
      </c>
      <c r="AE533" s="13">
        <v>5</v>
      </c>
      <c r="AG533" s="13">
        <v>60.877000000000002</v>
      </c>
      <c r="AI533" s="13">
        <v>75.585999999999999</v>
      </c>
      <c r="AL533" s="9">
        <v>13</v>
      </c>
      <c r="AM533" s="9">
        <v>4</v>
      </c>
      <c r="AO533" s="9">
        <v>22.898</v>
      </c>
      <c r="AQ533" s="9">
        <v>76.259</v>
      </c>
      <c r="AT533" s="45">
        <v>6</v>
      </c>
      <c r="AU533" s="45">
        <v>5</v>
      </c>
      <c r="AV533" s="45">
        <v>7</v>
      </c>
      <c r="AX533" s="38">
        <v>4</v>
      </c>
      <c r="AY533" s="38">
        <v>2</v>
      </c>
      <c r="AZ533" s="38">
        <f>SUM(AY533:AY543)</f>
        <v>18</v>
      </c>
      <c r="BB533" s="23">
        <v>6</v>
      </c>
      <c r="BC533" s="23">
        <v>6</v>
      </c>
      <c r="BD533" s="23">
        <v>8</v>
      </c>
      <c r="BF533" s="9">
        <v>6</v>
      </c>
      <c r="BG533" s="9">
        <v>6</v>
      </c>
    </row>
    <row r="534" spans="1:59">
      <c r="A534" t="s">
        <v>139</v>
      </c>
      <c r="B534">
        <v>5</v>
      </c>
      <c r="C534" t="s">
        <v>16</v>
      </c>
      <c r="D534">
        <v>60</v>
      </c>
      <c r="E534" s="7" t="s">
        <v>318</v>
      </c>
      <c r="F534" s="7">
        <v>1</v>
      </c>
      <c r="G534" s="7" t="s">
        <v>321</v>
      </c>
      <c r="H534">
        <v>291</v>
      </c>
      <c r="I534">
        <v>3</v>
      </c>
      <c r="J534">
        <v>6</v>
      </c>
      <c r="K534">
        <v>17</v>
      </c>
      <c r="L534">
        <v>0</v>
      </c>
      <c r="M534" s="4">
        <f t="shared" si="48"/>
        <v>3.2618055555555556</v>
      </c>
      <c r="N534" t="s">
        <v>178</v>
      </c>
      <c r="O534" s="50"/>
      <c r="P534" s="50"/>
      <c r="Q534" s="50"/>
      <c r="R534" s="50"/>
      <c r="S534" s="50"/>
      <c r="T534" s="50"/>
      <c r="U534" s="4">
        <v>28</v>
      </c>
      <c r="V534">
        <v>7.1023275322190704</v>
      </c>
      <c r="W534">
        <v>4.4090623293939597</v>
      </c>
      <c r="X534" s="5">
        <v>20170727</v>
      </c>
      <c r="Y534">
        <v>2</v>
      </c>
      <c r="Z534">
        <v>13</v>
      </c>
      <c r="AA534">
        <v>38</v>
      </c>
      <c r="AC534">
        <v>42</v>
      </c>
      <c r="AD534" s="13">
        <v>17</v>
      </c>
      <c r="AE534" s="13">
        <v>6</v>
      </c>
      <c r="AG534" s="13">
        <v>53.694000000000003</v>
      </c>
      <c r="AI534" s="13">
        <v>91.572000000000003</v>
      </c>
      <c r="AL534" s="9">
        <v>17</v>
      </c>
      <c r="AM534" s="9">
        <v>3</v>
      </c>
      <c r="AO534" s="9">
        <v>50.256</v>
      </c>
      <c r="AQ534" s="9">
        <v>80.837999999999994</v>
      </c>
      <c r="AT534" s="45">
        <v>8</v>
      </c>
      <c r="AU534" s="45">
        <v>2</v>
      </c>
      <c r="AX534" s="38">
        <v>6</v>
      </c>
      <c r="AY534" s="38">
        <v>4</v>
      </c>
      <c r="BB534" s="23">
        <v>8</v>
      </c>
      <c r="BC534" s="23">
        <v>2</v>
      </c>
      <c r="BF534" s="9">
        <v>8</v>
      </c>
      <c r="BG534" s="9">
        <v>2</v>
      </c>
    </row>
    <row r="535" spans="1:59">
      <c r="A535" t="s">
        <v>139</v>
      </c>
      <c r="B535">
        <v>5</v>
      </c>
      <c r="C535" t="s">
        <v>16</v>
      </c>
      <c r="D535">
        <v>60</v>
      </c>
      <c r="E535" s="7" t="s">
        <v>318</v>
      </c>
      <c r="F535" s="7">
        <v>1</v>
      </c>
      <c r="G535" s="7" t="s">
        <v>321</v>
      </c>
      <c r="H535">
        <v>291</v>
      </c>
      <c r="I535">
        <v>3</v>
      </c>
      <c r="J535">
        <v>6</v>
      </c>
      <c r="K535">
        <v>17</v>
      </c>
      <c r="L535">
        <v>0</v>
      </c>
      <c r="M535" s="4">
        <f t="shared" si="48"/>
        <v>3.2618055555555556</v>
      </c>
      <c r="N535" t="s">
        <v>178</v>
      </c>
      <c r="O535" s="50"/>
      <c r="P535" s="50"/>
      <c r="Q535" s="50"/>
      <c r="R535" s="50"/>
      <c r="S535" s="50"/>
      <c r="T535" s="50"/>
      <c r="U535" s="4">
        <v>28</v>
      </c>
      <c r="V535">
        <v>7.1023275322190704</v>
      </c>
      <c r="W535">
        <v>4.4090623293939597</v>
      </c>
      <c r="X535" s="5">
        <v>20170727</v>
      </c>
      <c r="Y535">
        <v>2</v>
      </c>
      <c r="Z535">
        <v>13</v>
      </c>
      <c r="AA535">
        <v>38</v>
      </c>
      <c r="AC535">
        <v>42</v>
      </c>
      <c r="AD535" s="13">
        <v>21</v>
      </c>
      <c r="AE535" s="13">
        <v>4</v>
      </c>
      <c r="AG535" s="13">
        <v>38.863999999999997</v>
      </c>
      <c r="AI535" s="13">
        <v>72.698999999999998</v>
      </c>
      <c r="AL535" s="9">
        <v>21</v>
      </c>
      <c r="AM535" s="9">
        <v>2</v>
      </c>
      <c r="AO535" s="9">
        <v>6.9649999999999999</v>
      </c>
      <c r="AQ535" s="9">
        <v>65.442999999999998</v>
      </c>
      <c r="AX535" s="38">
        <v>20</v>
      </c>
      <c r="AY535" s="38">
        <v>2</v>
      </c>
      <c r="BA535" s="38" t="s">
        <v>382</v>
      </c>
    </row>
    <row r="536" spans="1:59">
      <c r="A536" t="s">
        <v>139</v>
      </c>
      <c r="B536">
        <v>5</v>
      </c>
      <c r="C536" t="s">
        <v>16</v>
      </c>
      <c r="D536">
        <v>60</v>
      </c>
      <c r="E536" s="7" t="s">
        <v>318</v>
      </c>
      <c r="F536" s="7">
        <v>1</v>
      </c>
      <c r="G536" s="7" t="s">
        <v>321</v>
      </c>
      <c r="H536">
        <v>291</v>
      </c>
      <c r="I536">
        <v>3</v>
      </c>
      <c r="J536">
        <v>6</v>
      </c>
      <c r="K536">
        <v>17</v>
      </c>
      <c r="L536">
        <v>0</v>
      </c>
      <c r="M536" s="4">
        <f t="shared" si="48"/>
        <v>3.2618055555555556</v>
      </c>
      <c r="N536" t="s">
        <v>178</v>
      </c>
      <c r="O536" s="50"/>
      <c r="P536" s="50"/>
      <c r="Q536" s="50"/>
      <c r="R536" s="50"/>
      <c r="S536" s="50"/>
      <c r="T536" s="50"/>
      <c r="U536" s="4">
        <v>28</v>
      </c>
      <c r="V536">
        <v>7.1023275322190704</v>
      </c>
      <c r="W536">
        <v>4.4090623293939597</v>
      </c>
      <c r="X536" s="5">
        <v>20170727</v>
      </c>
      <c r="Y536">
        <v>2</v>
      </c>
      <c r="Z536">
        <v>13</v>
      </c>
      <c r="AA536">
        <v>38</v>
      </c>
      <c r="AC536">
        <v>42</v>
      </c>
      <c r="AD536" s="13">
        <v>25</v>
      </c>
      <c r="AE536" s="13">
        <v>2</v>
      </c>
      <c r="AG536" s="13">
        <v>10.746</v>
      </c>
      <c r="AI536" s="13">
        <v>42.8</v>
      </c>
      <c r="AL536" s="9">
        <v>25</v>
      </c>
      <c r="AM536" s="9">
        <v>2</v>
      </c>
      <c r="AO536" s="9">
        <v>6.524</v>
      </c>
      <c r="AQ536" s="9">
        <v>64.659000000000006</v>
      </c>
      <c r="AX536" s="38">
        <v>22</v>
      </c>
      <c r="AY536" s="38">
        <v>0</v>
      </c>
    </row>
    <row r="537" spans="1:59">
      <c r="A537" t="s">
        <v>139</v>
      </c>
      <c r="B537">
        <v>5</v>
      </c>
      <c r="C537" t="s">
        <v>16</v>
      </c>
      <c r="D537">
        <v>60</v>
      </c>
      <c r="E537" s="7" t="s">
        <v>318</v>
      </c>
      <c r="F537" s="7">
        <v>1</v>
      </c>
      <c r="G537" s="7" t="s">
        <v>321</v>
      </c>
      <c r="H537">
        <v>291</v>
      </c>
      <c r="I537">
        <v>3</v>
      </c>
      <c r="J537">
        <v>6</v>
      </c>
      <c r="K537">
        <v>17</v>
      </c>
      <c r="L537">
        <v>0</v>
      </c>
      <c r="M537" s="4">
        <f t="shared" si="48"/>
        <v>3.2618055555555556</v>
      </c>
      <c r="N537" t="s">
        <v>178</v>
      </c>
      <c r="O537" s="50"/>
      <c r="P537" s="50"/>
      <c r="Q537" s="50"/>
      <c r="R537" s="50"/>
      <c r="S537" s="50"/>
      <c r="T537" s="50"/>
      <c r="U537" s="4">
        <v>28</v>
      </c>
      <c r="V537">
        <v>7.1023275322190704</v>
      </c>
      <c r="W537">
        <v>4.4090623293939597</v>
      </c>
      <c r="X537" s="5">
        <v>20170727</v>
      </c>
      <c r="Y537">
        <v>2</v>
      </c>
      <c r="Z537">
        <v>13</v>
      </c>
      <c r="AA537">
        <v>38</v>
      </c>
      <c r="AC537">
        <v>42</v>
      </c>
      <c r="AD537" s="13">
        <v>29</v>
      </c>
      <c r="AE537" s="13">
        <v>3</v>
      </c>
      <c r="AG537" s="13">
        <v>31.24</v>
      </c>
      <c r="AI537" s="13">
        <v>54.81</v>
      </c>
      <c r="AL537" s="9">
        <v>29</v>
      </c>
      <c r="AM537" s="9">
        <v>2</v>
      </c>
      <c r="AO537" s="9">
        <v>15.772</v>
      </c>
      <c r="AQ537" s="9">
        <v>57.091999999999999</v>
      </c>
      <c r="AX537" s="38">
        <v>24</v>
      </c>
      <c r="AY537" s="38">
        <v>2</v>
      </c>
    </row>
    <row r="538" spans="1:59">
      <c r="A538" t="s">
        <v>139</v>
      </c>
      <c r="B538">
        <v>5</v>
      </c>
      <c r="C538" t="s">
        <v>16</v>
      </c>
      <c r="D538">
        <v>60</v>
      </c>
      <c r="E538" s="7" t="s">
        <v>318</v>
      </c>
      <c r="F538" s="7">
        <v>1</v>
      </c>
      <c r="G538" s="7" t="s">
        <v>321</v>
      </c>
      <c r="H538">
        <v>291</v>
      </c>
      <c r="I538">
        <v>3</v>
      </c>
      <c r="J538">
        <v>6</v>
      </c>
      <c r="K538">
        <v>17</v>
      </c>
      <c r="L538">
        <v>0</v>
      </c>
      <c r="M538" s="4">
        <f t="shared" si="48"/>
        <v>3.2618055555555556</v>
      </c>
      <c r="N538" t="s">
        <v>178</v>
      </c>
      <c r="O538" s="50"/>
      <c r="P538" s="50"/>
      <c r="Q538" s="50"/>
      <c r="R538" s="50"/>
      <c r="S538" s="50"/>
      <c r="T538" s="50"/>
      <c r="U538" s="4">
        <v>28</v>
      </c>
      <c r="V538">
        <v>7.1023275322190704</v>
      </c>
      <c r="W538">
        <v>4.4090623293939597</v>
      </c>
      <c r="X538" s="5">
        <v>20170727</v>
      </c>
      <c r="Y538">
        <v>2</v>
      </c>
      <c r="Z538">
        <v>13</v>
      </c>
      <c r="AA538">
        <v>38</v>
      </c>
      <c r="AC538">
        <v>42</v>
      </c>
      <c r="AD538" s="13">
        <v>33</v>
      </c>
      <c r="AE538" s="13">
        <v>2</v>
      </c>
      <c r="AG538" s="13">
        <v>40.024000000000001</v>
      </c>
      <c r="AI538" s="13">
        <v>66.093000000000004</v>
      </c>
      <c r="AL538" s="9">
        <v>33</v>
      </c>
      <c r="AM538" s="9">
        <v>0</v>
      </c>
      <c r="AO538" s="9">
        <v>0</v>
      </c>
      <c r="AQ538" s="9">
        <v>63.087000000000003</v>
      </c>
      <c r="AX538" s="38">
        <v>26</v>
      </c>
      <c r="AY538" s="38">
        <v>0</v>
      </c>
    </row>
    <row r="539" spans="1:59">
      <c r="A539" t="s">
        <v>139</v>
      </c>
      <c r="B539">
        <v>5</v>
      </c>
      <c r="C539" t="s">
        <v>16</v>
      </c>
      <c r="D539">
        <v>60</v>
      </c>
      <c r="E539" s="7" t="s">
        <v>318</v>
      </c>
      <c r="F539" s="7">
        <v>1</v>
      </c>
      <c r="G539" s="7" t="s">
        <v>321</v>
      </c>
      <c r="H539">
        <v>291</v>
      </c>
      <c r="I539">
        <v>3</v>
      </c>
      <c r="J539">
        <v>6</v>
      </c>
      <c r="K539">
        <v>17</v>
      </c>
      <c r="L539">
        <v>0</v>
      </c>
      <c r="M539" s="4">
        <f t="shared" si="48"/>
        <v>3.2618055555555556</v>
      </c>
      <c r="N539" t="s">
        <v>178</v>
      </c>
      <c r="O539" s="50"/>
      <c r="P539" s="50"/>
      <c r="Q539" s="50"/>
      <c r="R539" s="50"/>
      <c r="S539" s="50"/>
      <c r="T539" s="50"/>
      <c r="U539" s="4">
        <v>28</v>
      </c>
      <c r="V539">
        <v>7.1023275322190704</v>
      </c>
      <c r="W539">
        <v>4.4090623293939597</v>
      </c>
      <c r="X539" s="5">
        <v>20170727</v>
      </c>
      <c r="Y539">
        <v>2</v>
      </c>
      <c r="Z539">
        <v>13</v>
      </c>
      <c r="AA539">
        <v>38</v>
      </c>
      <c r="AC539">
        <v>42</v>
      </c>
      <c r="AD539" s="13">
        <v>37</v>
      </c>
      <c r="AE539" s="13">
        <v>1</v>
      </c>
      <c r="AG539" s="13">
        <v>4.2629999999999999</v>
      </c>
      <c r="AI539" s="13">
        <v>54.991999999999997</v>
      </c>
      <c r="AL539" s="9">
        <v>37</v>
      </c>
      <c r="AM539" s="9">
        <v>1</v>
      </c>
      <c r="AO539" s="9">
        <v>2.1640000000000001</v>
      </c>
      <c r="AQ539" s="9">
        <v>66.162000000000006</v>
      </c>
      <c r="AX539" s="38">
        <v>28</v>
      </c>
      <c r="AY539" s="38">
        <v>0</v>
      </c>
    </row>
    <row r="540" spans="1:59">
      <c r="A540" t="s">
        <v>139</v>
      </c>
      <c r="B540">
        <v>5</v>
      </c>
      <c r="C540" t="s">
        <v>16</v>
      </c>
      <c r="D540">
        <v>60</v>
      </c>
      <c r="E540" s="7" t="s">
        <v>318</v>
      </c>
      <c r="F540" s="7">
        <v>1</v>
      </c>
      <c r="G540" s="7" t="s">
        <v>321</v>
      </c>
      <c r="H540">
        <v>291</v>
      </c>
      <c r="I540">
        <v>3</v>
      </c>
      <c r="J540">
        <v>6</v>
      </c>
      <c r="K540">
        <v>17</v>
      </c>
      <c r="L540">
        <v>0</v>
      </c>
      <c r="M540" s="4">
        <f t="shared" si="48"/>
        <v>3.2618055555555556</v>
      </c>
      <c r="N540" t="s">
        <v>178</v>
      </c>
      <c r="O540" s="50"/>
      <c r="P540" s="50"/>
      <c r="Q540" s="50"/>
      <c r="R540" s="50"/>
      <c r="S540" s="50"/>
      <c r="T540" s="50"/>
      <c r="U540" s="4">
        <v>28</v>
      </c>
      <c r="V540">
        <v>7.1023275322190704</v>
      </c>
      <c r="W540">
        <v>4.4090623293939597</v>
      </c>
      <c r="X540" s="5">
        <v>20170727</v>
      </c>
      <c r="Y540">
        <v>2</v>
      </c>
      <c r="Z540">
        <v>13</v>
      </c>
      <c r="AA540">
        <v>38</v>
      </c>
      <c r="AC540">
        <v>42</v>
      </c>
      <c r="AX540" s="38">
        <v>30</v>
      </c>
      <c r="AY540" s="38">
        <v>0</v>
      </c>
    </row>
    <row r="541" spans="1:59">
      <c r="A541" t="s">
        <v>139</v>
      </c>
      <c r="B541">
        <v>5</v>
      </c>
      <c r="C541" t="s">
        <v>16</v>
      </c>
      <c r="D541">
        <v>60</v>
      </c>
      <c r="E541" s="7" t="s">
        <v>318</v>
      </c>
      <c r="F541" s="7">
        <v>1</v>
      </c>
      <c r="G541" s="7" t="s">
        <v>321</v>
      </c>
      <c r="H541">
        <v>291</v>
      </c>
      <c r="I541">
        <v>3</v>
      </c>
      <c r="J541">
        <v>6</v>
      </c>
      <c r="K541">
        <v>17</v>
      </c>
      <c r="L541">
        <v>0</v>
      </c>
      <c r="M541" s="4">
        <f>I541+J541/24+K541/(24*60)+L541/(24*60*60)</f>
        <v>3.2618055555555556</v>
      </c>
      <c r="N541" t="s">
        <v>178</v>
      </c>
      <c r="O541" s="50"/>
      <c r="P541" s="50"/>
      <c r="Q541" s="50"/>
      <c r="R541" s="50"/>
      <c r="S541" s="50"/>
      <c r="T541" s="50"/>
      <c r="U541" s="4">
        <v>28</v>
      </c>
      <c r="V541">
        <v>7.1023275322190704</v>
      </c>
      <c r="W541">
        <v>4.4090623293939597</v>
      </c>
      <c r="X541" s="5">
        <v>20170727</v>
      </c>
      <c r="Y541">
        <v>2</v>
      </c>
      <c r="Z541">
        <v>13</v>
      </c>
      <c r="AA541">
        <v>38</v>
      </c>
      <c r="AC541">
        <v>42</v>
      </c>
      <c r="AX541" s="38">
        <v>32</v>
      </c>
      <c r="AY541" s="38">
        <v>2</v>
      </c>
    </row>
    <row r="542" spans="1:59">
      <c r="A542" t="s">
        <v>139</v>
      </c>
      <c r="B542">
        <v>5</v>
      </c>
      <c r="C542" t="s">
        <v>16</v>
      </c>
      <c r="D542">
        <v>60</v>
      </c>
      <c r="E542" s="7" t="s">
        <v>318</v>
      </c>
      <c r="F542" s="7">
        <v>1</v>
      </c>
      <c r="G542" s="7" t="s">
        <v>321</v>
      </c>
      <c r="H542">
        <v>291</v>
      </c>
      <c r="I542">
        <v>3</v>
      </c>
      <c r="J542">
        <v>6</v>
      </c>
      <c r="K542">
        <v>17</v>
      </c>
      <c r="L542">
        <v>0</v>
      </c>
      <c r="M542" s="4">
        <f>I542+J542/24+K542/(24*60)+L542/(24*60*60)</f>
        <v>3.2618055555555556</v>
      </c>
      <c r="N542" t="s">
        <v>178</v>
      </c>
      <c r="O542" s="50"/>
      <c r="P542" s="50"/>
      <c r="Q542" s="50"/>
      <c r="R542" s="50"/>
      <c r="S542" s="50"/>
      <c r="T542" s="50"/>
      <c r="U542" s="4">
        <v>28</v>
      </c>
      <c r="V542">
        <v>7.1023275322190704</v>
      </c>
      <c r="W542">
        <v>4.4090623293939597</v>
      </c>
      <c r="X542" s="5">
        <v>20170727</v>
      </c>
      <c r="Y542">
        <v>2</v>
      </c>
      <c r="Z542">
        <v>13</v>
      </c>
      <c r="AA542">
        <v>38</v>
      </c>
      <c r="AC542">
        <v>42</v>
      </c>
      <c r="AX542" s="38">
        <v>34</v>
      </c>
      <c r="AY542" s="38">
        <v>2</v>
      </c>
    </row>
    <row r="543" spans="1:59">
      <c r="A543" t="s">
        <v>139</v>
      </c>
      <c r="B543">
        <v>5</v>
      </c>
      <c r="C543" t="s">
        <v>16</v>
      </c>
      <c r="D543">
        <v>60</v>
      </c>
      <c r="E543" s="7" t="s">
        <v>318</v>
      </c>
      <c r="F543" s="7">
        <v>1</v>
      </c>
      <c r="G543" s="7" t="s">
        <v>321</v>
      </c>
      <c r="H543">
        <v>291</v>
      </c>
      <c r="I543">
        <v>3</v>
      </c>
      <c r="J543">
        <v>6</v>
      </c>
      <c r="K543">
        <v>17</v>
      </c>
      <c r="L543">
        <v>0</v>
      </c>
      <c r="M543" s="4">
        <f>I543+J543/24+K543/(24*60)+L543/(24*60*60)</f>
        <v>3.2618055555555556</v>
      </c>
      <c r="N543" t="s">
        <v>178</v>
      </c>
      <c r="O543" s="50"/>
      <c r="P543" s="50"/>
      <c r="Q543" s="50"/>
      <c r="R543" s="50"/>
      <c r="S543" s="50"/>
      <c r="T543" s="50"/>
      <c r="U543" s="4">
        <v>28</v>
      </c>
      <c r="V543">
        <v>7.1023275322190704</v>
      </c>
      <c r="W543">
        <v>4.4090623293939597</v>
      </c>
      <c r="X543" s="5">
        <v>20170727</v>
      </c>
      <c r="Y543">
        <v>2</v>
      </c>
      <c r="Z543">
        <v>13</v>
      </c>
      <c r="AA543">
        <v>38</v>
      </c>
      <c r="AC543">
        <v>42</v>
      </c>
      <c r="AX543" s="38">
        <v>36</v>
      </c>
      <c r="AY543" s="38">
        <v>4</v>
      </c>
    </row>
    <row r="544" spans="1:59" s="4" customFormat="1">
      <c r="A544" s="35" t="s">
        <v>140</v>
      </c>
      <c r="B544" s="35">
        <v>5</v>
      </c>
      <c r="C544" s="35" t="s">
        <v>16</v>
      </c>
      <c r="D544" s="4">
        <v>60</v>
      </c>
      <c r="E544" s="28" t="s">
        <v>318</v>
      </c>
      <c r="F544" s="28">
        <v>1</v>
      </c>
      <c r="G544" s="28" t="s">
        <v>321</v>
      </c>
      <c r="H544" s="4">
        <v>291</v>
      </c>
      <c r="I544" s="4">
        <v>3</v>
      </c>
      <c r="J544" s="4">
        <v>6</v>
      </c>
      <c r="K544" s="4">
        <v>17</v>
      </c>
      <c r="L544" s="4">
        <v>0</v>
      </c>
      <c r="M544" s="4">
        <f>I544+J544/24+K544/(24*60)+L544/(24*60*60)</f>
        <v>3.2618055555555556</v>
      </c>
      <c r="N544" s="4" t="s">
        <v>178</v>
      </c>
      <c r="O544" s="50"/>
      <c r="P544" s="50"/>
      <c r="Q544" s="50"/>
      <c r="R544" s="50"/>
      <c r="S544" s="50"/>
      <c r="T544" s="50"/>
      <c r="U544" s="4">
        <v>28</v>
      </c>
      <c r="V544" s="4">
        <v>7.1023275322190704</v>
      </c>
      <c r="W544" s="4">
        <v>4.4090623293939597</v>
      </c>
      <c r="X544" s="34">
        <v>20170727</v>
      </c>
      <c r="Y544" s="35">
        <v>2</v>
      </c>
      <c r="Z544" s="35" t="s">
        <v>434</v>
      </c>
      <c r="AA544" s="35" t="s">
        <v>434</v>
      </c>
      <c r="AB544" s="35"/>
      <c r="AC544" s="35" t="s">
        <v>434</v>
      </c>
      <c r="AD544" s="35" t="s">
        <v>434</v>
      </c>
      <c r="AE544" s="35" t="s">
        <v>434</v>
      </c>
      <c r="AF544" s="35" t="s">
        <v>434</v>
      </c>
      <c r="AG544" s="35" t="s">
        <v>434</v>
      </c>
      <c r="AH544" s="35" t="s">
        <v>434</v>
      </c>
      <c r="AI544" s="35" t="s">
        <v>434</v>
      </c>
      <c r="AJ544" s="35" t="s">
        <v>434</v>
      </c>
      <c r="AK544" s="4" t="s">
        <v>141</v>
      </c>
      <c r="AL544" s="9"/>
      <c r="AM544" s="9"/>
      <c r="AN544" s="9"/>
      <c r="AO544" s="9"/>
      <c r="AP544" s="9"/>
      <c r="AQ544" s="9"/>
      <c r="AR544" s="9"/>
      <c r="AS544" s="9"/>
      <c r="AT544" s="45"/>
      <c r="AU544" s="45"/>
      <c r="AV544" s="45"/>
      <c r="AW544" s="45"/>
      <c r="AZ544" s="38"/>
      <c r="BA544" s="38"/>
      <c r="BF544" s="9"/>
      <c r="BG544" s="9"/>
    </row>
    <row r="545" spans="1:59">
      <c r="A545" s="4" t="s">
        <v>336</v>
      </c>
      <c r="B545" s="4">
        <v>6</v>
      </c>
      <c r="C545" s="4" t="s">
        <v>22</v>
      </c>
      <c r="D545" s="4">
        <v>60</v>
      </c>
      <c r="E545" s="28" t="s">
        <v>318</v>
      </c>
      <c r="F545" s="28">
        <v>1</v>
      </c>
      <c r="G545" s="28" t="s">
        <v>321</v>
      </c>
      <c r="H545" s="4">
        <v>292</v>
      </c>
      <c r="I545" s="4">
        <v>3</v>
      </c>
      <c r="J545">
        <v>6</v>
      </c>
      <c r="K545">
        <v>19</v>
      </c>
      <c r="L545">
        <v>0</v>
      </c>
      <c r="M545" s="4">
        <f>I545+J545/24+K545/(24*60)+L545/(24*60*60)</f>
        <v>3.2631944444444443</v>
      </c>
      <c r="N545" t="s">
        <v>179</v>
      </c>
      <c r="O545" s="50">
        <v>33.699920303684017</v>
      </c>
      <c r="P545" s="50">
        <v>0.83068970553982791</v>
      </c>
      <c r="Q545" s="50">
        <v>20.775722405567059</v>
      </c>
      <c r="R545" s="50">
        <v>0.75364143243079196</v>
      </c>
      <c r="S545" s="50">
        <v>27.237821354625538</v>
      </c>
      <c r="T545" s="50">
        <v>24.006771880096299</v>
      </c>
      <c r="U545" s="4">
        <v>29</v>
      </c>
      <c r="V545">
        <v>7.1023275322190704</v>
      </c>
      <c r="W545">
        <v>4.4090623293939597</v>
      </c>
      <c r="X545" s="5">
        <v>20170727</v>
      </c>
      <c r="Y545">
        <v>2</v>
      </c>
      <c r="Z545">
        <v>7</v>
      </c>
      <c r="AA545">
        <v>30</v>
      </c>
      <c r="AC545">
        <v>33</v>
      </c>
      <c r="AD545" s="13">
        <v>7</v>
      </c>
      <c r="AE545" s="13">
        <v>4</v>
      </c>
      <c r="AF545" s="13">
        <f>SUM(AE545:AE550)</f>
        <v>47</v>
      </c>
      <c r="AG545" s="13">
        <v>44.972999999999999</v>
      </c>
      <c r="AH545" s="13">
        <f>AVERAGE(AG545:AG551)*((AA545-Z545)*Y545)</f>
        <v>2958.1756666666661</v>
      </c>
      <c r="AI545" s="13">
        <v>69.911000000000001</v>
      </c>
      <c r="AJ545" s="13">
        <f>AVERAGE(AI545:AI551)*((AA545-Z545)*Y545)</f>
        <v>4003.9856666666665</v>
      </c>
      <c r="AK545" s="13" t="s">
        <v>367</v>
      </c>
      <c r="AL545" s="9">
        <v>7</v>
      </c>
      <c r="AM545" s="9">
        <v>1</v>
      </c>
      <c r="AN545" s="9">
        <f>SUM(AM545:AM550)</f>
        <v>20</v>
      </c>
      <c r="AO545" s="9">
        <v>2.9140000000000001</v>
      </c>
      <c r="AP545" s="9">
        <f>AVERAGE(AO545:AO549)*(AA545-Z545)*Y545</f>
        <v>1809.87</v>
      </c>
      <c r="AQ545" s="9">
        <v>44.201999999999998</v>
      </c>
      <c r="AR545" s="9">
        <f>AVERAGE(AQ545:AQ550)*(AA545-Z545)*Y545</f>
        <v>6226.3376666666663</v>
      </c>
      <c r="AT545" s="45">
        <v>2</v>
      </c>
      <c r="AU545" s="45">
        <v>2</v>
      </c>
      <c r="AV545" s="45">
        <v>69</v>
      </c>
      <c r="AX545" s="38">
        <v>3</v>
      </c>
      <c r="AY545" s="38">
        <v>1</v>
      </c>
      <c r="AZ545" s="38">
        <f>SUM(AY545:AY556)</f>
        <v>27</v>
      </c>
      <c r="BB545" s="23">
        <v>3</v>
      </c>
      <c r="BC545" s="23">
        <v>4</v>
      </c>
      <c r="BD545" s="23">
        <f>SUM(BC545:BC556)</f>
        <v>86</v>
      </c>
      <c r="BF545" s="9">
        <v>3</v>
      </c>
      <c r="BG545" s="9">
        <v>4</v>
      </c>
    </row>
    <row r="546" spans="1:59" s="16" customFormat="1">
      <c r="A546" s="4" t="s">
        <v>336</v>
      </c>
      <c r="B546" s="4">
        <v>6</v>
      </c>
      <c r="C546" s="4" t="s">
        <v>22</v>
      </c>
      <c r="D546" s="4">
        <v>60</v>
      </c>
      <c r="E546" s="28" t="s">
        <v>318</v>
      </c>
      <c r="F546" s="28">
        <v>1</v>
      </c>
      <c r="G546" s="28" t="s">
        <v>321</v>
      </c>
      <c r="H546" s="4">
        <v>292</v>
      </c>
      <c r="I546" s="4">
        <v>3</v>
      </c>
      <c r="J546">
        <v>6</v>
      </c>
      <c r="K546">
        <v>19</v>
      </c>
      <c r="L546">
        <v>0</v>
      </c>
      <c r="M546" s="4">
        <f t="shared" ref="M546:M551" si="50">I546+J546/24+K546/(24*60)+L546/(24*60*60)</f>
        <v>3.2631944444444443</v>
      </c>
      <c r="N546" t="s">
        <v>179</v>
      </c>
      <c r="O546" s="50"/>
      <c r="P546" s="50"/>
      <c r="Q546" s="50"/>
      <c r="R546" s="50"/>
      <c r="S546" s="50"/>
      <c r="T546" s="50"/>
      <c r="U546" s="4">
        <v>29</v>
      </c>
      <c r="V546">
        <v>7.1023275322190704</v>
      </c>
      <c r="W546">
        <v>4.4090623293939597</v>
      </c>
      <c r="X546" s="5">
        <v>20170727</v>
      </c>
      <c r="Y546">
        <v>2</v>
      </c>
      <c r="Z546">
        <v>7</v>
      </c>
      <c r="AA546">
        <v>30</v>
      </c>
      <c r="AB546"/>
      <c r="AC546">
        <v>33</v>
      </c>
      <c r="AD546" s="13">
        <v>11</v>
      </c>
      <c r="AE546" s="13">
        <v>6</v>
      </c>
      <c r="AF546" s="13"/>
      <c r="AG546" s="13">
        <v>55.113</v>
      </c>
      <c r="AH546" s="13"/>
      <c r="AI546" s="13">
        <v>69.611999999999995</v>
      </c>
      <c r="AJ546" s="13"/>
      <c r="AK546" s="13"/>
      <c r="AL546" s="9">
        <v>11</v>
      </c>
      <c r="AM546" s="9">
        <v>4</v>
      </c>
      <c r="AN546" s="9"/>
      <c r="AO546" s="9">
        <v>32.042000000000002</v>
      </c>
      <c r="AP546" s="9"/>
      <c r="AQ546" s="9">
        <v>57.454000000000001</v>
      </c>
      <c r="AR546" s="9"/>
      <c r="AS546" s="9"/>
      <c r="AT546" s="45">
        <v>4</v>
      </c>
      <c r="AU546" s="45">
        <v>4</v>
      </c>
      <c r="AV546" s="45"/>
      <c r="AW546" s="45"/>
      <c r="AX546" s="38">
        <v>5</v>
      </c>
      <c r="AY546" s="38">
        <v>0</v>
      </c>
      <c r="AZ546" s="38"/>
      <c r="BA546" s="38"/>
      <c r="BB546" s="23">
        <v>5</v>
      </c>
      <c r="BC546" s="23">
        <v>2</v>
      </c>
      <c r="BD546" s="23"/>
      <c r="BE546" s="23"/>
      <c r="BF546" s="9">
        <v>5</v>
      </c>
      <c r="BG546" s="9">
        <v>2</v>
      </c>
    </row>
    <row r="547" spans="1:59">
      <c r="A547" s="4" t="s">
        <v>336</v>
      </c>
      <c r="B547" s="4">
        <v>6</v>
      </c>
      <c r="C547" s="4" t="s">
        <v>22</v>
      </c>
      <c r="D547" s="4">
        <v>60</v>
      </c>
      <c r="E547" s="28" t="s">
        <v>318</v>
      </c>
      <c r="F547" s="28">
        <v>1</v>
      </c>
      <c r="G547" s="28" t="s">
        <v>321</v>
      </c>
      <c r="H547" s="4">
        <v>292</v>
      </c>
      <c r="I547" s="4">
        <v>3</v>
      </c>
      <c r="J547">
        <v>6</v>
      </c>
      <c r="K547">
        <v>19</v>
      </c>
      <c r="L547">
        <v>0</v>
      </c>
      <c r="M547" s="4">
        <f t="shared" si="50"/>
        <v>3.2631944444444443</v>
      </c>
      <c r="N547" t="s">
        <v>179</v>
      </c>
      <c r="O547" s="50"/>
      <c r="P547" s="50"/>
      <c r="Q547" s="50"/>
      <c r="R547" s="50"/>
      <c r="S547" s="50"/>
      <c r="T547" s="50"/>
      <c r="U547" s="4">
        <v>29</v>
      </c>
      <c r="V547">
        <v>7.1023275322190704</v>
      </c>
      <c r="W547">
        <v>4.4090623293939597</v>
      </c>
      <c r="X547" s="5">
        <v>20170727</v>
      </c>
      <c r="Y547">
        <v>2</v>
      </c>
      <c r="Z547">
        <v>7</v>
      </c>
      <c r="AA547">
        <v>30</v>
      </c>
      <c r="AC547">
        <v>33</v>
      </c>
      <c r="AD547" s="13">
        <v>15</v>
      </c>
      <c r="AE547" s="13">
        <v>9</v>
      </c>
      <c r="AG547" s="13">
        <v>44.46</v>
      </c>
      <c r="AI547" s="13">
        <v>64.328999999999994</v>
      </c>
      <c r="AL547" s="9">
        <v>15</v>
      </c>
      <c r="AM547" s="9">
        <v>5</v>
      </c>
      <c r="AO547" s="9">
        <v>64.233999999999995</v>
      </c>
      <c r="AQ547" s="9">
        <v>185.41399999999999</v>
      </c>
      <c r="AT547" s="45">
        <v>6</v>
      </c>
      <c r="AU547" s="45">
        <v>7</v>
      </c>
      <c r="AX547" s="38">
        <v>7</v>
      </c>
      <c r="AY547" s="38">
        <v>2</v>
      </c>
      <c r="BB547" s="23">
        <v>7</v>
      </c>
      <c r="BC547" s="23">
        <v>9</v>
      </c>
      <c r="BF547" s="9">
        <v>7</v>
      </c>
      <c r="BG547" s="9">
        <v>9</v>
      </c>
    </row>
    <row r="548" spans="1:59">
      <c r="A548" s="4" t="s">
        <v>336</v>
      </c>
      <c r="B548" s="4">
        <v>6</v>
      </c>
      <c r="C548" s="4" t="s">
        <v>22</v>
      </c>
      <c r="D548" s="4">
        <v>60</v>
      </c>
      <c r="E548" s="28" t="s">
        <v>318</v>
      </c>
      <c r="F548" s="28">
        <v>1</v>
      </c>
      <c r="G548" s="28" t="s">
        <v>321</v>
      </c>
      <c r="H548" s="4">
        <v>292</v>
      </c>
      <c r="I548" s="4">
        <v>3</v>
      </c>
      <c r="J548">
        <v>6</v>
      </c>
      <c r="K548">
        <v>19</v>
      </c>
      <c r="L548">
        <v>0</v>
      </c>
      <c r="M548" s="4">
        <f t="shared" si="50"/>
        <v>3.2631944444444443</v>
      </c>
      <c r="N548" t="s">
        <v>179</v>
      </c>
      <c r="O548" s="50"/>
      <c r="P548" s="50"/>
      <c r="Q548" s="50"/>
      <c r="R548" s="50"/>
      <c r="S548" s="50"/>
      <c r="T548" s="50"/>
      <c r="U548" s="4">
        <v>29</v>
      </c>
      <c r="V548">
        <v>7.1023275322190704</v>
      </c>
      <c r="W548">
        <v>4.4090623293939597</v>
      </c>
      <c r="X548" s="5">
        <v>20170727</v>
      </c>
      <c r="Y548">
        <v>2</v>
      </c>
      <c r="Z548">
        <v>7</v>
      </c>
      <c r="AA548">
        <v>30</v>
      </c>
      <c r="AC548">
        <v>33</v>
      </c>
      <c r="AD548" s="13">
        <v>19</v>
      </c>
      <c r="AE548" s="13">
        <v>9</v>
      </c>
      <c r="AG548" s="13">
        <v>63.890999999999998</v>
      </c>
      <c r="AI548" s="13">
        <v>102.693</v>
      </c>
      <c r="AL548" s="9">
        <v>19</v>
      </c>
      <c r="AM548" s="9">
        <v>6</v>
      </c>
      <c r="AO548" s="9">
        <v>74.298000000000002</v>
      </c>
      <c r="AQ548" s="9">
        <v>195.215</v>
      </c>
      <c r="AT548" s="45">
        <v>8</v>
      </c>
      <c r="AU548" s="45">
        <v>8</v>
      </c>
      <c r="AX548" s="38">
        <v>9</v>
      </c>
      <c r="AY548" s="38">
        <v>4</v>
      </c>
      <c r="BB548" s="23">
        <v>9</v>
      </c>
      <c r="BC548" s="23">
        <v>7</v>
      </c>
      <c r="BF548" s="9">
        <v>9</v>
      </c>
      <c r="BG548" s="9">
        <v>7</v>
      </c>
    </row>
    <row r="549" spans="1:59">
      <c r="A549" s="4" t="s">
        <v>336</v>
      </c>
      <c r="B549" s="4">
        <v>6</v>
      </c>
      <c r="C549" s="4" t="s">
        <v>22</v>
      </c>
      <c r="D549" s="4">
        <v>60</v>
      </c>
      <c r="E549" s="28" t="s">
        <v>318</v>
      </c>
      <c r="F549" s="28">
        <v>1</v>
      </c>
      <c r="G549" s="28" t="s">
        <v>321</v>
      </c>
      <c r="H549" s="4">
        <v>292</v>
      </c>
      <c r="I549" s="4">
        <v>3</v>
      </c>
      <c r="J549">
        <v>6</v>
      </c>
      <c r="K549">
        <v>19</v>
      </c>
      <c r="L549">
        <v>0</v>
      </c>
      <c r="M549" s="4">
        <f t="shared" si="50"/>
        <v>3.2631944444444443</v>
      </c>
      <c r="N549" t="s">
        <v>179</v>
      </c>
      <c r="O549" s="50"/>
      <c r="P549" s="50"/>
      <c r="Q549" s="50"/>
      <c r="R549" s="50"/>
      <c r="S549" s="50"/>
      <c r="T549" s="50"/>
      <c r="U549" s="4">
        <v>29</v>
      </c>
      <c r="V549">
        <v>7.1023275322190704</v>
      </c>
      <c r="W549">
        <v>4.4090623293939597</v>
      </c>
      <c r="X549" s="5">
        <v>20170727</v>
      </c>
      <c r="Y549">
        <v>2</v>
      </c>
      <c r="Z549">
        <v>7</v>
      </c>
      <c r="AA549">
        <v>30</v>
      </c>
      <c r="AC549">
        <v>33</v>
      </c>
      <c r="AD549" s="13">
        <v>23</v>
      </c>
      <c r="AE549" s="13">
        <v>12</v>
      </c>
      <c r="AG549" s="13">
        <v>85.674999999999997</v>
      </c>
      <c r="AI549" s="13">
        <v>96.156000000000006</v>
      </c>
      <c r="AL549" s="9">
        <v>23</v>
      </c>
      <c r="AM549" s="9">
        <v>4</v>
      </c>
      <c r="AO549" s="9">
        <v>23.236999999999998</v>
      </c>
      <c r="AQ549" s="9">
        <v>184.18899999999999</v>
      </c>
      <c r="AT549" s="45">
        <v>10</v>
      </c>
      <c r="AU549" s="45">
        <v>10</v>
      </c>
      <c r="AX549" s="38">
        <v>11</v>
      </c>
      <c r="AY549" s="38">
        <v>3</v>
      </c>
      <c r="BB549" s="23">
        <v>11</v>
      </c>
      <c r="BC549" s="23">
        <v>8</v>
      </c>
      <c r="BF549" s="9">
        <v>11</v>
      </c>
      <c r="BG549" s="9">
        <v>8</v>
      </c>
    </row>
    <row r="550" spans="1:59">
      <c r="A550" s="4" t="s">
        <v>336</v>
      </c>
      <c r="B550" s="4">
        <v>6</v>
      </c>
      <c r="C550" s="4" t="s">
        <v>22</v>
      </c>
      <c r="D550" s="4">
        <v>60</v>
      </c>
      <c r="E550" s="28" t="s">
        <v>318</v>
      </c>
      <c r="F550" s="28">
        <v>1</v>
      </c>
      <c r="G550" s="28" t="s">
        <v>321</v>
      </c>
      <c r="H550" s="4">
        <v>292</v>
      </c>
      <c r="I550" s="4">
        <v>3</v>
      </c>
      <c r="J550">
        <v>6</v>
      </c>
      <c r="K550">
        <v>19</v>
      </c>
      <c r="L550">
        <v>0</v>
      </c>
      <c r="M550" s="4">
        <f t="shared" si="50"/>
        <v>3.2631944444444443</v>
      </c>
      <c r="N550" t="s">
        <v>179</v>
      </c>
      <c r="O550" s="50"/>
      <c r="P550" s="50"/>
      <c r="Q550" s="50"/>
      <c r="R550" s="50"/>
      <c r="S550" s="50"/>
      <c r="T550" s="50"/>
      <c r="U550" s="4">
        <v>29</v>
      </c>
      <c r="V550">
        <v>7.1023275322190704</v>
      </c>
      <c r="W550">
        <v>4.4090623293939597</v>
      </c>
      <c r="X550" s="5">
        <v>20170727</v>
      </c>
      <c r="Y550">
        <v>2</v>
      </c>
      <c r="Z550">
        <v>7</v>
      </c>
      <c r="AA550">
        <v>30</v>
      </c>
      <c r="AC550">
        <v>33</v>
      </c>
      <c r="AD550" s="13">
        <v>27</v>
      </c>
      <c r="AE550" s="13">
        <v>7</v>
      </c>
      <c r="AG550" s="13">
        <v>91.736999999999995</v>
      </c>
      <c r="AI550" s="13">
        <v>119.55800000000001</v>
      </c>
      <c r="AL550" s="9">
        <v>27</v>
      </c>
      <c r="AM550" s="9">
        <v>0</v>
      </c>
      <c r="AO550" s="9">
        <v>0</v>
      </c>
      <c r="AQ550" s="9">
        <v>145.65700000000001</v>
      </c>
      <c r="AT550" s="45">
        <v>12</v>
      </c>
      <c r="AU550" s="45">
        <v>10</v>
      </c>
      <c r="AX550" s="38">
        <v>13</v>
      </c>
      <c r="AY550" s="38">
        <v>2</v>
      </c>
      <c r="BB550" s="23">
        <v>13</v>
      </c>
      <c r="BC550" s="23">
        <v>10</v>
      </c>
      <c r="BF550" s="9">
        <v>13</v>
      </c>
      <c r="BG550" s="9">
        <v>10</v>
      </c>
    </row>
    <row r="551" spans="1:59">
      <c r="A551" s="4" t="s">
        <v>336</v>
      </c>
      <c r="B551" s="4">
        <v>6</v>
      </c>
      <c r="C551" s="4" t="s">
        <v>22</v>
      </c>
      <c r="D551" s="4">
        <v>60</v>
      </c>
      <c r="E551" s="28" t="s">
        <v>318</v>
      </c>
      <c r="F551" s="28">
        <v>1</v>
      </c>
      <c r="G551" s="28" t="s">
        <v>321</v>
      </c>
      <c r="H551" s="4">
        <v>292</v>
      </c>
      <c r="I551" s="4">
        <v>3</v>
      </c>
      <c r="J551">
        <v>6</v>
      </c>
      <c r="K551">
        <v>19</v>
      </c>
      <c r="L551">
        <v>0</v>
      </c>
      <c r="M551" s="4">
        <f t="shared" si="50"/>
        <v>3.2631944444444443</v>
      </c>
      <c r="N551" t="s">
        <v>179</v>
      </c>
      <c r="O551" s="50"/>
      <c r="P551" s="50"/>
      <c r="Q551" s="50"/>
      <c r="R551" s="50"/>
      <c r="S551" s="50"/>
      <c r="T551" s="50"/>
      <c r="U551" s="4">
        <v>29</v>
      </c>
      <c r="V551">
        <v>7.1023275322190704</v>
      </c>
      <c r="W551">
        <v>4.4090623293939597</v>
      </c>
      <c r="X551" s="5">
        <v>20170727</v>
      </c>
      <c r="Y551">
        <v>2</v>
      </c>
      <c r="Z551">
        <v>7</v>
      </c>
      <c r="AA551">
        <v>30</v>
      </c>
      <c r="AC551">
        <v>33</v>
      </c>
      <c r="AT551" s="45">
        <v>14</v>
      </c>
      <c r="AU551" s="45">
        <v>7</v>
      </c>
      <c r="AX551" s="38">
        <v>15</v>
      </c>
      <c r="AY551" s="38">
        <v>3</v>
      </c>
      <c r="BB551" s="23">
        <v>15</v>
      </c>
      <c r="BC551" s="23">
        <v>10</v>
      </c>
      <c r="BF551" s="9">
        <v>15</v>
      </c>
      <c r="BG551" s="9">
        <v>10</v>
      </c>
    </row>
    <row r="552" spans="1:59">
      <c r="A552" s="4" t="s">
        <v>336</v>
      </c>
      <c r="B552" s="4">
        <v>6</v>
      </c>
      <c r="C552" s="4" t="s">
        <v>22</v>
      </c>
      <c r="D552" s="4">
        <v>60</v>
      </c>
      <c r="E552" s="28" t="s">
        <v>318</v>
      </c>
      <c r="F552" s="28">
        <v>1</v>
      </c>
      <c r="G552" s="28" t="s">
        <v>321</v>
      </c>
      <c r="H552" s="4">
        <v>292</v>
      </c>
      <c r="I552" s="4">
        <v>3</v>
      </c>
      <c r="J552">
        <v>6</v>
      </c>
      <c r="K552">
        <v>19</v>
      </c>
      <c r="L552">
        <v>0</v>
      </c>
      <c r="M552" s="4">
        <f t="shared" ref="M552:M578" si="51">I552+J552/24+K552/(24*60)+L552/(24*60*60)</f>
        <v>3.2631944444444443</v>
      </c>
      <c r="N552" t="s">
        <v>179</v>
      </c>
      <c r="O552" s="50"/>
      <c r="P552" s="50"/>
      <c r="Q552" s="50"/>
      <c r="R552" s="50"/>
      <c r="S552" s="50"/>
      <c r="T552" s="50"/>
      <c r="U552" s="4">
        <v>29</v>
      </c>
      <c r="V552">
        <v>7.1023275322190704</v>
      </c>
      <c r="W552">
        <v>4.4090623293939597</v>
      </c>
      <c r="X552" s="5">
        <v>20170727</v>
      </c>
      <c r="Y552">
        <v>2</v>
      </c>
      <c r="Z552">
        <v>7</v>
      </c>
      <c r="AA552">
        <v>30</v>
      </c>
      <c r="AC552">
        <v>33</v>
      </c>
      <c r="AT552" s="45">
        <v>16</v>
      </c>
      <c r="AU552" s="45">
        <v>8</v>
      </c>
      <c r="AX552" s="38">
        <v>17</v>
      </c>
      <c r="AY552" s="38">
        <v>4</v>
      </c>
      <c r="BB552" s="23">
        <v>17</v>
      </c>
      <c r="BC552" s="23">
        <v>12</v>
      </c>
      <c r="BF552" s="9">
        <v>17</v>
      </c>
      <c r="BG552" s="9">
        <v>12</v>
      </c>
    </row>
    <row r="553" spans="1:59">
      <c r="A553" s="4" t="s">
        <v>336</v>
      </c>
      <c r="B553" s="4">
        <v>6</v>
      </c>
      <c r="C553" s="4" t="s">
        <v>22</v>
      </c>
      <c r="D553" s="4">
        <v>60</v>
      </c>
      <c r="E553" s="28" t="s">
        <v>318</v>
      </c>
      <c r="F553" s="28">
        <v>1</v>
      </c>
      <c r="G553" s="28" t="s">
        <v>321</v>
      </c>
      <c r="H553" s="4">
        <v>292</v>
      </c>
      <c r="I553" s="4">
        <v>3</v>
      </c>
      <c r="J553">
        <v>6</v>
      </c>
      <c r="K553">
        <v>19</v>
      </c>
      <c r="L553">
        <v>0</v>
      </c>
      <c r="M553" s="4">
        <f t="shared" si="51"/>
        <v>3.2631944444444443</v>
      </c>
      <c r="N553" t="s">
        <v>179</v>
      </c>
      <c r="O553" s="50"/>
      <c r="P553" s="50"/>
      <c r="Q553" s="50"/>
      <c r="R553" s="50"/>
      <c r="S553" s="50"/>
      <c r="T553" s="50"/>
      <c r="U553" s="4">
        <v>29</v>
      </c>
      <c r="V553">
        <v>7.1023275322190704</v>
      </c>
      <c r="W553">
        <v>4.4090623293939597</v>
      </c>
      <c r="X553" s="5">
        <v>20170727</v>
      </c>
      <c r="Y553">
        <v>2</v>
      </c>
      <c r="Z553">
        <v>7</v>
      </c>
      <c r="AA553">
        <v>30</v>
      </c>
      <c r="AC553">
        <v>33</v>
      </c>
      <c r="AT553" s="45">
        <v>18</v>
      </c>
      <c r="AU553" s="45">
        <v>5</v>
      </c>
      <c r="AX553" s="38">
        <v>19</v>
      </c>
      <c r="AY553" s="38">
        <v>5</v>
      </c>
      <c r="BB553" s="23">
        <v>19</v>
      </c>
      <c r="BC553" s="23">
        <v>9</v>
      </c>
      <c r="BF553" s="9">
        <v>19</v>
      </c>
      <c r="BG553" s="9">
        <v>9</v>
      </c>
    </row>
    <row r="554" spans="1:59">
      <c r="A554" s="4" t="s">
        <v>336</v>
      </c>
      <c r="B554" s="4">
        <v>6</v>
      </c>
      <c r="C554" s="4" t="s">
        <v>22</v>
      </c>
      <c r="D554" s="4">
        <v>60</v>
      </c>
      <c r="E554" s="28" t="s">
        <v>318</v>
      </c>
      <c r="F554" s="28">
        <v>1</v>
      </c>
      <c r="G554" s="28" t="s">
        <v>321</v>
      </c>
      <c r="H554" s="4">
        <v>292</v>
      </c>
      <c r="I554" s="4">
        <v>3</v>
      </c>
      <c r="J554">
        <v>6</v>
      </c>
      <c r="K554">
        <v>19</v>
      </c>
      <c r="L554">
        <v>0</v>
      </c>
      <c r="M554" s="4">
        <f t="shared" si="51"/>
        <v>3.2631944444444443</v>
      </c>
      <c r="N554" t="s">
        <v>179</v>
      </c>
      <c r="O554" s="50"/>
      <c r="P554" s="50"/>
      <c r="Q554" s="50"/>
      <c r="R554" s="50"/>
      <c r="S554" s="50"/>
      <c r="T554" s="50"/>
      <c r="U554" s="4">
        <v>29</v>
      </c>
      <c r="V554">
        <v>7.1023275322190704</v>
      </c>
      <c r="W554">
        <v>4.4090623293939597</v>
      </c>
      <c r="X554" s="5">
        <v>20170727</v>
      </c>
      <c r="Y554">
        <v>2</v>
      </c>
      <c r="Z554">
        <v>7</v>
      </c>
      <c r="AA554">
        <v>30</v>
      </c>
      <c r="AC554">
        <v>33</v>
      </c>
      <c r="AT554" s="45">
        <v>20</v>
      </c>
      <c r="AU554" s="45">
        <v>4</v>
      </c>
      <c r="AX554" s="38">
        <v>21</v>
      </c>
      <c r="AY554" s="38">
        <v>2</v>
      </c>
      <c r="BB554" s="23">
        <v>21</v>
      </c>
      <c r="BC554" s="23">
        <v>9</v>
      </c>
      <c r="BF554" s="9">
        <v>21</v>
      </c>
      <c r="BG554" s="9">
        <v>9</v>
      </c>
    </row>
    <row r="555" spans="1:59">
      <c r="A555" s="4" t="s">
        <v>336</v>
      </c>
      <c r="B555" s="4">
        <v>6</v>
      </c>
      <c r="C555" s="4" t="s">
        <v>22</v>
      </c>
      <c r="D555" s="4">
        <v>60</v>
      </c>
      <c r="E555" s="28" t="s">
        <v>318</v>
      </c>
      <c r="F555" s="28">
        <v>1</v>
      </c>
      <c r="G555" s="28" t="s">
        <v>321</v>
      </c>
      <c r="H555" s="4">
        <v>292</v>
      </c>
      <c r="I555" s="4">
        <v>3</v>
      </c>
      <c r="J555">
        <v>6</v>
      </c>
      <c r="K555">
        <v>19</v>
      </c>
      <c r="L555">
        <v>0</v>
      </c>
      <c r="M555" s="4">
        <f t="shared" si="51"/>
        <v>3.2631944444444443</v>
      </c>
      <c r="N555" t="s">
        <v>179</v>
      </c>
      <c r="O555" s="50"/>
      <c r="P555" s="50"/>
      <c r="Q555" s="50"/>
      <c r="R555" s="50"/>
      <c r="S555" s="50"/>
      <c r="T555" s="50"/>
      <c r="U555" s="4">
        <v>29</v>
      </c>
      <c r="V555">
        <v>7.1023275322190704</v>
      </c>
      <c r="W555">
        <v>4.4090623293939597</v>
      </c>
      <c r="X555" s="5">
        <v>20170727</v>
      </c>
      <c r="Y555">
        <v>2</v>
      </c>
      <c r="Z555">
        <v>7</v>
      </c>
      <c r="AA555">
        <v>30</v>
      </c>
      <c r="AC555">
        <v>33</v>
      </c>
      <c r="AT555" s="45">
        <v>22</v>
      </c>
      <c r="AU555" s="45">
        <v>4</v>
      </c>
      <c r="AX555" s="38">
        <v>23</v>
      </c>
      <c r="AY555" s="38">
        <v>0</v>
      </c>
      <c r="BB555" s="23">
        <v>23</v>
      </c>
      <c r="BC555" s="23">
        <v>4</v>
      </c>
      <c r="BF555" s="9">
        <v>23</v>
      </c>
      <c r="BG555" s="9">
        <v>4</v>
      </c>
    </row>
    <row r="556" spans="1:59">
      <c r="A556" s="4" t="s">
        <v>336</v>
      </c>
      <c r="B556" s="4">
        <v>6</v>
      </c>
      <c r="C556" s="4" t="s">
        <v>22</v>
      </c>
      <c r="D556" s="4">
        <v>60</v>
      </c>
      <c r="E556" s="28" t="s">
        <v>318</v>
      </c>
      <c r="F556" s="28">
        <v>1</v>
      </c>
      <c r="G556" s="28" t="s">
        <v>321</v>
      </c>
      <c r="H556" s="4">
        <v>292</v>
      </c>
      <c r="I556" s="4">
        <v>3</v>
      </c>
      <c r="J556">
        <v>6</v>
      </c>
      <c r="K556">
        <v>19</v>
      </c>
      <c r="L556">
        <v>0</v>
      </c>
      <c r="M556" s="4">
        <f t="shared" si="51"/>
        <v>3.2631944444444443</v>
      </c>
      <c r="N556" t="s">
        <v>179</v>
      </c>
      <c r="O556" s="50"/>
      <c r="P556" s="50"/>
      <c r="Q556" s="50"/>
      <c r="R556" s="50"/>
      <c r="S556" s="50"/>
      <c r="T556" s="50"/>
      <c r="U556" s="4">
        <v>29</v>
      </c>
      <c r="V556">
        <v>7.1023275322190704</v>
      </c>
      <c r="W556">
        <v>4.4090623293939597</v>
      </c>
      <c r="X556" s="5">
        <v>20170727</v>
      </c>
      <c r="Y556">
        <v>2</v>
      </c>
      <c r="Z556">
        <v>7</v>
      </c>
      <c r="AA556">
        <v>30</v>
      </c>
      <c r="AC556">
        <v>33</v>
      </c>
      <c r="AX556" s="38">
        <v>25</v>
      </c>
      <c r="AY556" s="38">
        <v>1</v>
      </c>
      <c r="BB556" s="23">
        <v>25</v>
      </c>
      <c r="BC556" s="23">
        <v>2</v>
      </c>
      <c r="BF556" s="9">
        <v>25</v>
      </c>
      <c r="BG556" s="9">
        <v>2</v>
      </c>
    </row>
    <row r="557" spans="1:59">
      <c r="A557" s="4" t="s">
        <v>337</v>
      </c>
      <c r="B557" s="4">
        <v>6</v>
      </c>
      <c r="C557" s="4" t="s">
        <v>22</v>
      </c>
      <c r="D557" s="4">
        <v>40</v>
      </c>
      <c r="E557" s="28" t="s">
        <v>318</v>
      </c>
      <c r="F557" s="28">
        <v>1</v>
      </c>
      <c r="G557" s="28" t="s">
        <v>321</v>
      </c>
      <c r="H557" s="4">
        <v>292</v>
      </c>
      <c r="I557" s="4">
        <v>3</v>
      </c>
      <c r="J557">
        <v>6</v>
      </c>
      <c r="K557">
        <v>19</v>
      </c>
      <c r="L557">
        <v>0</v>
      </c>
      <c r="M557" s="4">
        <f t="shared" si="51"/>
        <v>3.2631944444444443</v>
      </c>
      <c r="N557" t="s">
        <v>179</v>
      </c>
      <c r="O557" s="50"/>
      <c r="P557" s="50"/>
      <c r="Q557" s="50"/>
      <c r="R557" s="50"/>
      <c r="S557" s="50"/>
      <c r="T557" s="50"/>
      <c r="U557" s="4">
        <v>29</v>
      </c>
      <c r="V557">
        <v>7.1023275322190704</v>
      </c>
      <c r="W557">
        <v>4.4090623293939597</v>
      </c>
      <c r="X557" s="5">
        <v>20170727</v>
      </c>
      <c r="Y557">
        <v>2</v>
      </c>
      <c r="Z557">
        <v>19</v>
      </c>
      <c r="AA557">
        <v>29</v>
      </c>
      <c r="AC557">
        <v>34</v>
      </c>
      <c r="AD557" s="13">
        <v>19</v>
      </c>
      <c r="AE557" s="13">
        <v>3</v>
      </c>
      <c r="AF557" s="13">
        <f>SUM(AE557:AE559)</f>
        <v>36</v>
      </c>
      <c r="AG557" s="13">
        <v>17.451000000000001</v>
      </c>
      <c r="AH557" s="13">
        <f>AVERAGE(AG557:AG560)*((AA557-Z557)*Y557)</f>
        <v>1070.4666666666667</v>
      </c>
      <c r="AI557" s="13">
        <v>93.715000000000003</v>
      </c>
      <c r="AJ557" s="13">
        <f>AVERAGE(AI557:AI560)*((AA557-Z557)*Y557)</f>
        <v>1879.2266666666669</v>
      </c>
      <c r="AK557" s="13" t="s">
        <v>112</v>
      </c>
      <c r="AL557" s="9">
        <v>19</v>
      </c>
      <c r="AM557" s="9">
        <v>1</v>
      </c>
      <c r="AN557" s="9">
        <f>SUM(AM557:AM559)</f>
        <v>11</v>
      </c>
      <c r="AO557" s="9">
        <v>3.6890000000000001</v>
      </c>
      <c r="AP557" s="9">
        <f>AVERAGE(AO557:AO559)*(AA557-Z557)*Y557</f>
        <v>426.61333333333334</v>
      </c>
      <c r="AQ557" s="9">
        <v>92.843000000000004</v>
      </c>
      <c r="AR557" s="9">
        <f>AVERAGE(AQ557:AQ559)*(AA557-Z557)*Y557</f>
        <v>1716.4733333333334</v>
      </c>
      <c r="AT557" s="45">
        <v>22</v>
      </c>
      <c r="AU557" s="45">
        <v>2</v>
      </c>
      <c r="AV557" s="45">
        <v>16</v>
      </c>
      <c r="AX557" s="38">
        <v>1</v>
      </c>
      <c r="AY557" s="38">
        <v>4</v>
      </c>
      <c r="AZ557" s="38">
        <f>SUM(AY557:AY565)</f>
        <v>13</v>
      </c>
      <c r="BB557" s="23">
        <v>18</v>
      </c>
      <c r="BC557" s="23">
        <v>4</v>
      </c>
      <c r="BD557" s="23">
        <f>SUM(BC557:BC565)</f>
        <v>49</v>
      </c>
      <c r="BF557" s="9">
        <v>18</v>
      </c>
      <c r="BG557" s="9">
        <v>4</v>
      </c>
    </row>
    <row r="558" spans="1:59">
      <c r="A558" s="4" t="s">
        <v>337</v>
      </c>
      <c r="B558" s="4">
        <v>6</v>
      </c>
      <c r="C558" s="4" t="s">
        <v>22</v>
      </c>
      <c r="D558" s="4">
        <v>40</v>
      </c>
      <c r="E558" s="28" t="s">
        <v>318</v>
      </c>
      <c r="F558" s="28">
        <v>1</v>
      </c>
      <c r="G558" s="28" t="s">
        <v>321</v>
      </c>
      <c r="H558" s="4">
        <v>292</v>
      </c>
      <c r="I558" s="4">
        <v>3</v>
      </c>
      <c r="J558">
        <v>6</v>
      </c>
      <c r="K558">
        <v>19</v>
      </c>
      <c r="L558">
        <v>0</v>
      </c>
      <c r="M558" s="4">
        <f t="shared" si="51"/>
        <v>3.2631944444444443</v>
      </c>
      <c r="N558" t="s">
        <v>179</v>
      </c>
      <c r="O558" s="50"/>
      <c r="P558" s="50"/>
      <c r="Q558" s="50"/>
      <c r="R558" s="50"/>
      <c r="S558" s="50"/>
      <c r="T558" s="50"/>
      <c r="U558" s="4">
        <v>29</v>
      </c>
      <c r="V558">
        <v>7.1023275322190704</v>
      </c>
      <c r="W558">
        <v>4.4090623293939597</v>
      </c>
      <c r="X558" s="5">
        <v>20170727</v>
      </c>
      <c r="Y558">
        <v>2</v>
      </c>
      <c r="Z558">
        <v>19</v>
      </c>
      <c r="AA558">
        <v>29</v>
      </c>
      <c r="AC558">
        <v>34</v>
      </c>
      <c r="AD558" s="13">
        <v>23</v>
      </c>
      <c r="AE558" s="13">
        <v>16</v>
      </c>
      <c r="AG558" s="13">
        <v>75.340999999999994</v>
      </c>
      <c r="AI558" s="13">
        <v>89.989000000000004</v>
      </c>
      <c r="AL558" s="9">
        <v>23</v>
      </c>
      <c r="AM558" s="9">
        <v>4</v>
      </c>
      <c r="AO558" s="9">
        <v>27.58</v>
      </c>
      <c r="AQ558" s="9">
        <v>96.977999999999994</v>
      </c>
      <c r="AT558" s="45">
        <v>24</v>
      </c>
      <c r="AU558" s="45">
        <v>5</v>
      </c>
      <c r="AX558" s="38">
        <v>3</v>
      </c>
      <c r="AY558" s="38">
        <v>0</v>
      </c>
      <c r="BB558" s="23">
        <v>20</v>
      </c>
      <c r="BC558" s="23">
        <v>7</v>
      </c>
      <c r="BF558" s="9">
        <v>20</v>
      </c>
      <c r="BG558" s="9">
        <v>7</v>
      </c>
    </row>
    <row r="559" spans="1:59">
      <c r="A559" s="4" t="s">
        <v>337</v>
      </c>
      <c r="B559" s="4">
        <v>6</v>
      </c>
      <c r="C559" s="4" t="s">
        <v>22</v>
      </c>
      <c r="D559" s="4">
        <v>40</v>
      </c>
      <c r="E559" s="28" t="s">
        <v>318</v>
      </c>
      <c r="F559" s="28">
        <v>1</v>
      </c>
      <c r="G559" s="28" t="s">
        <v>321</v>
      </c>
      <c r="H559" s="4">
        <v>292</v>
      </c>
      <c r="I559" s="4">
        <v>3</v>
      </c>
      <c r="J559">
        <v>6</v>
      </c>
      <c r="K559">
        <v>19</v>
      </c>
      <c r="L559">
        <v>0</v>
      </c>
      <c r="M559" s="4">
        <f t="shared" si="51"/>
        <v>3.2631944444444443</v>
      </c>
      <c r="N559" t="s">
        <v>179</v>
      </c>
      <c r="O559" s="50"/>
      <c r="P559" s="50"/>
      <c r="Q559" s="50"/>
      <c r="R559" s="50"/>
      <c r="S559" s="50"/>
      <c r="T559" s="50"/>
      <c r="U559" s="4">
        <v>29</v>
      </c>
      <c r="V559">
        <v>7.1023275322190704</v>
      </c>
      <c r="W559">
        <v>4.4090623293939597</v>
      </c>
      <c r="X559" s="5">
        <v>20170727</v>
      </c>
      <c r="Y559">
        <v>2</v>
      </c>
      <c r="Z559">
        <v>19</v>
      </c>
      <c r="AA559">
        <v>29</v>
      </c>
      <c r="AC559">
        <v>34</v>
      </c>
      <c r="AD559" s="13">
        <v>27</v>
      </c>
      <c r="AE559" s="13">
        <v>17</v>
      </c>
      <c r="AG559" s="13">
        <v>67.778000000000006</v>
      </c>
      <c r="AI559" s="13">
        <v>98.18</v>
      </c>
      <c r="AL559" s="9">
        <v>27</v>
      </c>
      <c r="AM559" s="9">
        <v>6</v>
      </c>
      <c r="AO559" s="9">
        <v>32.722999999999999</v>
      </c>
      <c r="AQ559" s="9">
        <v>67.650000000000006</v>
      </c>
      <c r="AT559" s="45">
        <v>26</v>
      </c>
      <c r="AU559" s="45">
        <v>6</v>
      </c>
      <c r="AX559" s="38">
        <v>5</v>
      </c>
      <c r="AY559" s="38">
        <v>2</v>
      </c>
      <c r="BB559" s="23">
        <v>22</v>
      </c>
      <c r="BC559" s="23">
        <v>7</v>
      </c>
      <c r="BF559" s="9">
        <v>22</v>
      </c>
      <c r="BG559" s="9">
        <v>7</v>
      </c>
    </row>
    <row r="560" spans="1:59">
      <c r="A560" s="4" t="s">
        <v>337</v>
      </c>
      <c r="B560" s="4">
        <v>6</v>
      </c>
      <c r="C560" s="4" t="s">
        <v>22</v>
      </c>
      <c r="D560" s="4">
        <v>40</v>
      </c>
      <c r="E560" s="28" t="s">
        <v>318</v>
      </c>
      <c r="F560" s="28">
        <v>1</v>
      </c>
      <c r="G560" s="28" t="s">
        <v>321</v>
      </c>
      <c r="H560" s="4">
        <v>292</v>
      </c>
      <c r="I560" s="4">
        <v>3</v>
      </c>
      <c r="J560">
        <v>6</v>
      </c>
      <c r="K560">
        <v>19</v>
      </c>
      <c r="L560">
        <v>0</v>
      </c>
      <c r="M560" s="4">
        <f t="shared" si="51"/>
        <v>3.2631944444444443</v>
      </c>
      <c r="N560" t="s">
        <v>179</v>
      </c>
      <c r="O560" s="50"/>
      <c r="P560" s="50"/>
      <c r="Q560" s="50"/>
      <c r="R560" s="50"/>
      <c r="S560" s="50"/>
      <c r="T560" s="50"/>
      <c r="U560" s="4">
        <v>29</v>
      </c>
      <c r="V560">
        <v>7.1023275322190704</v>
      </c>
      <c r="W560">
        <v>4.4090623293939597</v>
      </c>
      <c r="X560" s="5">
        <v>20170727</v>
      </c>
      <c r="Y560">
        <v>2</v>
      </c>
      <c r="Z560">
        <v>19</v>
      </c>
      <c r="AA560">
        <v>29</v>
      </c>
      <c r="AC560">
        <v>34</v>
      </c>
      <c r="AT560" s="45">
        <v>28</v>
      </c>
      <c r="AU560" s="45">
        <v>3</v>
      </c>
      <c r="AX560" s="38">
        <v>15</v>
      </c>
      <c r="AY560" s="38">
        <v>1</v>
      </c>
      <c r="BA560" s="38" t="s">
        <v>383</v>
      </c>
      <c r="BB560" s="23">
        <v>24</v>
      </c>
      <c r="BC560" s="23">
        <v>7</v>
      </c>
      <c r="BF560" s="9">
        <v>24</v>
      </c>
      <c r="BG560" s="9">
        <v>7</v>
      </c>
    </row>
    <row r="561" spans="1:59">
      <c r="A561" s="4" t="s">
        <v>337</v>
      </c>
      <c r="B561" s="4">
        <v>6</v>
      </c>
      <c r="C561" s="4" t="s">
        <v>22</v>
      </c>
      <c r="D561" s="4">
        <v>40</v>
      </c>
      <c r="E561" s="28" t="s">
        <v>318</v>
      </c>
      <c r="F561" s="28">
        <v>1</v>
      </c>
      <c r="G561" s="28" t="s">
        <v>321</v>
      </c>
      <c r="H561" s="4">
        <v>292</v>
      </c>
      <c r="I561" s="4">
        <v>3</v>
      </c>
      <c r="J561">
        <v>6</v>
      </c>
      <c r="K561">
        <v>19</v>
      </c>
      <c r="L561">
        <v>0</v>
      </c>
      <c r="M561" s="4">
        <f t="shared" si="51"/>
        <v>3.2631944444444443</v>
      </c>
      <c r="N561" t="s">
        <v>179</v>
      </c>
      <c r="O561" s="50"/>
      <c r="P561" s="50"/>
      <c r="Q561" s="50"/>
      <c r="R561" s="50"/>
      <c r="S561" s="50"/>
      <c r="T561" s="50"/>
      <c r="U561" s="4">
        <v>29</v>
      </c>
      <c r="V561">
        <v>7.1023275322190704</v>
      </c>
      <c r="W561">
        <v>4.4090623293939597</v>
      </c>
      <c r="X561" s="5">
        <v>20170727</v>
      </c>
      <c r="Y561">
        <v>2</v>
      </c>
      <c r="Z561">
        <v>19</v>
      </c>
      <c r="AA561">
        <v>29</v>
      </c>
      <c r="AC561">
        <v>34</v>
      </c>
      <c r="AX561" s="38">
        <v>17</v>
      </c>
      <c r="AY561" s="38">
        <v>1</v>
      </c>
      <c r="BB561" s="23">
        <v>26</v>
      </c>
      <c r="BC561" s="23">
        <v>7</v>
      </c>
      <c r="BF561" s="9">
        <v>26</v>
      </c>
      <c r="BG561" s="9">
        <v>7</v>
      </c>
    </row>
    <row r="562" spans="1:59">
      <c r="A562" s="4" t="s">
        <v>337</v>
      </c>
      <c r="B562" s="4">
        <v>6</v>
      </c>
      <c r="C562" s="4" t="s">
        <v>22</v>
      </c>
      <c r="D562" s="4">
        <v>40</v>
      </c>
      <c r="E562" s="28" t="s">
        <v>318</v>
      </c>
      <c r="F562" s="28">
        <v>1</v>
      </c>
      <c r="G562" s="28" t="s">
        <v>321</v>
      </c>
      <c r="H562" s="4">
        <v>292</v>
      </c>
      <c r="I562" s="4">
        <v>3</v>
      </c>
      <c r="J562">
        <v>6</v>
      </c>
      <c r="K562">
        <v>19</v>
      </c>
      <c r="L562">
        <v>0</v>
      </c>
      <c r="M562" s="4">
        <f t="shared" si="51"/>
        <v>3.2631944444444443</v>
      </c>
      <c r="N562" t="s">
        <v>179</v>
      </c>
      <c r="O562" s="50"/>
      <c r="P562" s="50"/>
      <c r="Q562" s="50"/>
      <c r="R562" s="50"/>
      <c r="S562" s="50"/>
      <c r="T562" s="50"/>
      <c r="U562" s="4">
        <v>29</v>
      </c>
      <c r="V562">
        <v>7.1023275322190704</v>
      </c>
      <c r="W562">
        <v>4.4090623293939597</v>
      </c>
      <c r="X562" s="5">
        <v>20170727</v>
      </c>
      <c r="Y562">
        <v>2</v>
      </c>
      <c r="Z562">
        <v>19</v>
      </c>
      <c r="AA562">
        <v>29</v>
      </c>
      <c r="AC562">
        <v>34</v>
      </c>
      <c r="AX562" s="38">
        <v>19</v>
      </c>
      <c r="AY562" s="38">
        <v>2</v>
      </c>
      <c r="BB562" s="23">
        <v>28</v>
      </c>
      <c r="BC562" s="23">
        <v>4</v>
      </c>
      <c r="BF562" s="9">
        <v>28</v>
      </c>
      <c r="BG562" s="9">
        <v>4</v>
      </c>
    </row>
    <row r="563" spans="1:59">
      <c r="A563" s="4" t="s">
        <v>337</v>
      </c>
      <c r="B563" s="4">
        <v>6</v>
      </c>
      <c r="C563" s="4" t="s">
        <v>22</v>
      </c>
      <c r="D563" s="4">
        <v>40</v>
      </c>
      <c r="E563" s="28" t="s">
        <v>318</v>
      </c>
      <c r="F563" s="28">
        <v>1</v>
      </c>
      <c r="G563" s="28" t="s">
        <v>321</v>
      </c>
      <c r="H563" s="4">
        <v>292</v>
      </c>
      <c r="I563" s="4">
        <v>3</v>
      </c>
      <c r="J563">
        <v>6</v>
      </c>
      <c r="K563">
        <v>19</v>
      </c>
      <c r="L563">
        <v>0</v>
      </c>
      <c r="M563" s="4">
        <f t="shared" si="51"/>
        <v>3.2631944444444443</v>
      </c>
      <c r="N563" t="s">
        <v>179</v>
      </c>
      <c r="O563" s="50"/>
      <c r="P563" s="50"/>
      <c r="Q563" s="50"/>
      <c r="R563" s="50"/>
      <c r="S563" s="50"/>
      <c r="T563" s="50"/>
      <c r="U563" s="4">
        <v>29</v>
      </c>
      <c r="V563">
        <v>7.1023275322190704</v>
      </c>
      <c r="W563">
        <v>4.4090623293939597</v>
      </c>
      <c r="X563" s="5">
        <v>20170727</v>
      </c>
      <c r="Y563">
        <v>2</v>
      </c>
      <c r="Z563">
        <v>19</v>
      </c>
      <c r="AA563">
        <v>29</v>
      </c>
      <c r="AC563">
        <v>34</v>
      </c>
      <c r="AX563" s="38">
        <v>21</v>
      </c>
      <c r="AY563" s="38">
        <v>0</v>
      </c>
      <c r="BB563" s="23">
        <v>30</v>
      </c>
      <c r="BC563" s="23">
        <v>10</v>
      </c>
      <c r="BF563" s="9">
        <v>30</v>
      </c>
      <c r="BG563" s="9">
        <v>10</v>
      </c>
    </row>
    <row r="564" spans="1:59">
      <c r="A564" s="4" t="s">
        <v>337</v>
      </c>
      <c r="B564" s="4">
        <v>6</v>
      </c>
      <c r="C564" s="4" t="s">
        <v>22</v>
      </c>
      <c r="D564" s="4">
        <v>40</v>
      </c>
      <c r="E564" s="28" t="s">
        <v>318</v>
      </c>
      <c r="F564" s="28">
        <v>1</v>
      </c>
      <c r="G564" s="28" t="s">
        <v>321</v>
      </c>
      <c r="H564" s="4">
        <v>292</v>
      </c>
      <c r="I564" s="4">
        <v>3</v>
      </c>
      <c r="J564">
        <v>6</v>
      </c>
      <c r="K564">
        <v>19</v>
      </c>
      <c r="L564">
        <v>0</v>
      </c>
      <c r="M564" s="4">
        <f t="shared" si="51"/>
        <v>3.2631944444444443</v>
      </c>
      <c r="N564" t="s">
        <v>179</v>
      </c>
      <c r="O564" s="50"/>
      <c r="P564" s="50"/>
      <c r="Q564" s="50"/>
      <c r="R564" s="50"/>
      <c r="S564" s="50"/>
      <c r="T564" s="50"/>
      <c r="U564" s="4">
        <v>29</v>
      </c>
      <c r="V564">
        <v>7.1023275322190704</v>
      </c>
      <c r="W564">
        <v>4.4090623293939597</v>
      </c>
      <c r="X564" s="5">
        <v>20170727</v>
      </c>
      <c r="Y564">
        <v>2</v>
      </c>
      <c r="Z564">
        <v>19</v>
      </c>
      <c r="AA564">
        <v>29</v>
      </c>
      <c r="AC564">
        <v>34</v>
      </c>
      <c r="AX564" s="38">
        <v>23</v>
      </c>
      <c r="AY564" s="38">
        <v>1</v>
      </c>
      <c r="BB564" s="23">
        <v>32</v>
      </c>
      <c r="BC564" s="23">
        <v>2</v>
      </c>
      <c r="BF564" s="9">
        <v>32</v>
      </c>
      <c r="BG564" s="9">
        <v>2</v>
      </c>
    </row>
    <row r="565" spans="1:59">
      <c r="A565" s="4" t="s">
        <v>337</v>
      </c>
      <c r="B565" s="4">
        <v>6</v>
      </c>
      <c r="C565" s="4" t="s">
        <v>22</v>
      </c>
      <c r="D565" s="4">
        <v>40</v>
      </c>
      <c r="E565" s="28" t="s">
        <v>318</v>
      </c>
      <c r="F565" s="28">
        <v>1</v>
      </c>
      <c r="G565" s="28" t="s">
        <v>321</v>
      </c>
      <c r="H565" s="4">
        <v>292</v>
      </c>
      <c r="I565" s="4">
        <v>3</v>
      </c>
      <c r="J565">
        <v>6</v>
      </c>
      <c r="K565">
        <v>19</v>
      </c>
      <c r="L565">
        <v>0</v>
      </c>
      <c r="M565" s="4">
        <f t="shared" si="51"/>
        <v>3.2631944444444443</v>
      </c>
      <c r="N565" t="s">
        <v>179</v>
      </c>
      <c r="O565" s="50"/>
      <c r="P565" s="50"/>
      <c r="Q565" s="50"/>
      <c r="R565" s="50"/>
      <c r="S565" s="50"/>
      <c r="T565" s="50"/>
      <c r="U565" s="4">
        <v>29</v>
      </c>
      <c r="V565">
        <v>7.1023275322190704</v>
      </c>
      <c r="W565">
        <v>4.4090623293939597</v>
      </c>
      <c r="X565" s="5">
        <v>20170727</v>
      </c>
      <c r="Y565">
        <v>2</v>
      </c>
      <c r="Z565">
        <v>19</v>
      </c>
      <c r="AA565">
        <v>29</v>
      </c>
      <c r="AC565">
        <v>34</v>
      </c>
      <c r="AX565" s="38">
        <v>25</v>
      </c>
      <c r="AY565" s="38">
        <v>2</v>
      </c>
      <c r="BB565" s="23">
        <v>34</v>
      </c>
      <c r="BC565" s="23">
        <v>1</v>
      </c>
      <c r="BF565" s="9">
        <v>34</v>
      </c>
      <c r="BG565" s="9">
        <v>1</v>
      </c>
    </row>
    <row r="566" spans="1:59">
      <c r="A566" s="4" t="s">
        <v>142</v>
      </c>
      <c r="B566" s="4">
        <v>6</v>
      </c>
      <c r="C566" s="4" t="s">
        <v>16</v>
      </c>
      <c r="D566" s="4">
        <v>40</v>
      </c>
      <c r="E566" s="28" t="s">
        <v>318</v>
      </c>
      <c r="F566" s="28">
        <v>1</v>
      </c>
      <c r="G566" s="28" t="s">
        <v>321</v>
      </c>
      <c r="H566" s="4">
        <v>292</v>
      </c>
      <c r="I566" s="4">
        <v>3</v>
      </c>
      <c r="J566">
        <v>6</v>
      </c>
      <c r="K566">
        <v>19</v>
      </c>
      <c r="L566">
        <v>0</v>
      </c>
      <c r="M566" s="4">
        <f t="shared" si="51"/>
        <v>3.2631944444444443</v>
      </c>
      <c r="N566" t="s">
        <v>179</v>
      </c>
      <c r="O566" s="50"/>
      <c r="P566" s="50"/>
      <c r="Q566" s="50"/>
      <c r="R566" s="50"/>
      <c r="S566" s="50"/>
      <c r="T566" s="50"/>
      <c r="U566" s="4">
        <v>29</v>
      </c>
      <c r="V566">
        <v>7.1023275322190704</v>
      </c>
      <c r="W566">
        <v>4.4090623293939597</v>
      </c>
      <c r="X566" s="5">
        <v>20170727</v>
      </c>
      <c r="Y566">
        <v>2</v>
      </c>
      <c r="Z566">
        <v>4</v>
      </c>
      <c r="AA566">
        <v>21</v>
      </c>
      <c r="AC566">
        <v>22</v>
      </c>
      <c r="AD566" s="13">
        <v>4</v>
      </c>
      <c r="AE566" s="13">
        <v>3</v>
      </c>
      <c r="AF566" s="13">
        <f>SUM(AE566:AE570)</f>
        <v>48</v>
      </c>
      <c r="AG566" s="13">
        <v>27.847999999999999</v>
      </c>
      <c r="AH566" s="13">
        <f>AVERAGE(AG566:AG571)*((AA566-Z566)*Y566)</f>
        <v>1593.5459999999998</v>
      </c>
      <c r="AI566" s="13">
        <v>77.195999999999998</v>
      </c>
      <c r="AJ566" s="13">
        <f>AVERAGE(AI566:AI571)*((AA566-Z566)*Y566)</f>
        <v>2546.3755999999998</v>
      </c>
      <c r="AK566" s="13" t="s">
        <v>143</v>
      </c>
      <c r="AL566" s="9">
        <v>4</v>
      </c>
      <c r="AM566" s="9">
        <v>1</v>
      </c>
      <c r="AN566" s="9">
        <f>SUM(AM566:AM570)</f>
        <v>20</v>
      </c>
      <c r="AO566" s="9">
        <v>2.9140000000000001</v>
      </c>
      <c r="AP566" s="9">
        <f>AVERAGE(AO566:AO570)*(AA566-Z566)*Y566</f>
        <v>901.30599999999993</v>
      </c>
      <c r="AQ566" s="9">
        <v>62.045999999999999</v>
      </c>
      <c r="AR566" s="9">
        <f>AVERAGE(AQ566:AQ570)*(AA566-Z566)*Y566</f>
        <v>2986.9135999999999</v>
      </c>
      <c r="AT566" s="45">
        <v>7</v>
      </c>
      <c r="AU566" s="45">
        <v>1</v>
      </c>
      <c r="AV566" s="45">
        <v>39</v>
      </c>
      <c r="AX566" s="38">
        <v>11</v>
      </c>
      <c r="AY566" s="38">
        <v>7</v>
      </c>
      <c r="AZ566" s="38">
        <f>SUM(AY566:AY573)</f>
        <v>38</v>
      </c>
      <c r="BB566" s="23">
        <v>7</v>
      </c>
      <c r="BC566" s="23">
        <v>1</v>
      </c>
      <c r="BD566" s="23">
        <f>SUM(BC566:BC573)</f>
        <v>75</v>
      </c>
      <c r="BF566" s="9">
        <v>7</v>
      </c>
      <c r="BG566" s="9">
        <v>1</v>
      </c>
    </row>
    <row r="567" spans="1:59">
      <c r="A567" s="4" t="s">
        <v>142</v>
      </c>
      <c r="B567" s="4">
        <v>6</v>
      </c>
      <c r="C567" s="4" t="s">
        <v>16</v>
      </c>
      <c r="D567" s="4">
        <v>40</v>
      </c>
      <c r="E567" s="28" t="s">
        <v>318</v>
      </c>
      <c r="F567" s="28">
        <v>1</v>
      </c>
      <c r="G567" s="28" t="s">
        <v>321</v>
      </c>
      <c r="H567" s="4">
        <v>292</v>
      </c>
      <c r="I567" s="4">
        <v>3</v>
      </c>
      <c r="J567">
        <v>6</v>
      </c>
      <c r="K567">
        <v>19</v>
      </c>
      <c r="L567">
        <v>0</v>
      </c>
      <c r="M567" s="4">
        <f t="shared" si="51"/>
        <v>3.2631944444444443</v>
      </c>
      <c r="N567" t="s">
        <v>179</v>
      </c>
      <c r="O567" s="50"/>
      <c r="P567" s="50"/>
      <c r="Q567" s="50"/>
      <c r="R567" s="50"/>
      <c r="S567" s="50"/>
      <c r="T567" s="50"/>
      <c r="U567" s="4">
        <v>29</v>
      </c>
      <c r="V567">
        <v>7.1023275322190704</v>
      </c>
      <c r="W567">
        <v>4.4090623293939597</v>
      </c>
      <c r="X567" s="5">
        <v>20170727</v>
      </c>
      <c r="Y567">
        <v>2</v>
      </c>
      <c r="Z567">
        <v>4</v>
      </c>
      <c r="AA567">
        <v>21</v>
      </c>
      <c r="AC567">
        <v>22</v>
      </c>
      <c r="AD567" s="13">
        <v>8</v>
      </c>
      <c r="AE567" s="13">
        <v>2</v>
      </c>
      <c r="AG567" s="13">
        <v>9.3539999999999992</v>
      </c>
      <c r="AI567" s="13">
        <v>64.099999999999994</v>
      </c>
      <c r="AL567" s="9">
        <v>8</v>
      </c>
      <c r="AM567" s="9">
        <v>1</v>
      </c>
      <c r="AO567" s="9">
        <v>2.4980000000000002</v>
      </c>
      <c r="AQ567" s="9">
        <v>65.594999999999999</v>
      </c>
      <c r="AT567" s="45">
        <v>9</v>
      </c>
      <c r="AU567" s="45">
        <v>0</v>
      </c>
      <c r="AX567" s="38">
        <v>13</v>
      </c>
      <c r="AY567" s="38">
        <v>8</v>
      </c>
      <c r="BB567" s="23">
        <v>9</v>
      </c>
      <c r="BC567" s="23">
        <v>0</v>
      </c>
      <c r="BF567" s="9">
        <v>9</v>
      </c>
      <c r="BG567" s="9">
        <v>0</v>
      </c>
    </row>
    <row r="568" spans="1:59">
      <c r="A568" s="4" t="s">
        <v>142</v>
      </c>
      <c r="B568" s="4">
        <v>6</v>
      </c>
      <c r="C568" s="4" t="s">
        <v>16</v>
      </c>
      <c r="D568" s="4">
        <v>40</v>
      </c>
      <c r="E568" s="28" t="s">
        <v>318</v>
      </c>
      <c r="F568" s="28">
        <v>1</v>
      </c>
      <c r="G568" s="28" t="s">
        <v>321</v>
      </c>
      <c r="H568" s="4">
        <v>292</v>
      </c>
      <c r="I568" s="4">
        <v>3</v>
      </c>
      <c r="J568">
        <v>6</v>
      </c>
      <c r="K568">
        <v>19</v>
      </c>
      <c r="L568">
        <v>0</v>
      </c>
      <c r="M568" s="4">
        <f t="shared" si="51"/>
        <v>3.2631944444444443</v>
      </c>
      <c r="N568" t="s">
        <v>179</v>
      </c>
      <c r="O568" s="50"/>
      <c r="P568" s="50"/>
      <c r="Q568" s="50"/>
      <c r="R568" s="50"/>
      <c r="S568" s="50"/>
      <c r="T568" s="50"/>
      <c r="U568" s="4">
        <v>29</v>
      </c>
      <c r="V568">
        <v>7.1023275322190704</v>
      </c>
      <c r="W568">
        <v>4.4090623293939597</v>
      </c>
      <c r="X568" s="5">
        <v>20170727</v>
      </c>
      <c r="Y568">
        <v>2</v>
      </c>
      <c r="Z568">
        <v>4</v>
      </c>
      <c r="AA568">
        <v>21</v>
      </c>
      <c r="AC568">
        <v>22</v>
      </c>
      <c r="AD568" s="13">
        <v>12</v>
      </c>
      <c r="AE568" s="13">
        <v>10</v>
      </c>
      <c r="AG568" s="13">
        <v>45.615000000000002</v>
      </c>
      <c r="AI568" s="13">
        <v>56.305</v>
      </c>
      <c r="AL568" s="9">
        <v>12</v>
      </c>
      <c r="AM568" s="9">
        <v>5</v>
      </c>
      <c r="AO568" s="9">
        <v>31.603000000000002</v>
      </c>
      <c r="AQ568" s="9">
        <v>55.679000000000002</v>
      </c>
      <c r="AT568" s="45">
        <v>11</v>
      </c>
      <c r="AU568" s="45">
        <v>7</v>
      </c>
      <c r="AX568" s="38">
        <v>15</v>
      </c>
      <c r="AY568" s="38">
        <v>7</v>
      </c>
      <c r="BB568" s="23">
        <v>11</v>
      </c>
      <c r="BC568" s="23">
        <v>8</v>
      </c>
      <c r="BF568" s="9">
        <v>11</v>
      </c>
      <c r="BG568" s="9">
        <v>8</v>
      </c>
    </row>
    <row r="569" spans="1:59">
      <c r="A569" s="4" t="s">
        <v>142</v>
      </c>
      <c r="B569" s="4">
        <v>6</v>
      </c>
      <c r="C569" s="4" t="s">
        <v>16</v>
      </c>
      <c r="D569" s="4">
        <v>40</v>
      </c>
      <c r="E569" s="28" t="s">
        <v>318</v>
      </c>
      <c r="F569" s="28">
        <v>1</v>
      </c>
      <c r="G569" s="28" t="s">
        <v>321</v>
      </c>
      <c r="H569" s="4">
        <v>292</v>
      </c>
      <c r="I569" s="4">
        <v>3</v>
      </c>
      <c r="J569">
        <v>6</v>
      </c>
      <c r="K569">
        <v>19</v>
      </c>
      <c r="L569">
        <v>0</v>
      </c>
      <c r="M569" s="4">
        <f t="shared" si="51"/>
        <v>3.2631944444444443</v>
      </c>
      <c r="N569" t="s">
        <v>179</v>
      </c>
      <c r="O569" s="50"/>
      <c r="P569" s="50"/>
      <c r="Q569" s="50"/>
      <c r="R569" s="50"/>
      <c r="S569" s="50"/>
      <c r="T569" s="50"/>
      <c r="U569" s="4">
        <v>29</v>
      </c>
      <c r="V569">
        <v>7.1023275322190704</v>
      </c>
      <c r="W569">
        <v>4.4090623293939597</v>
      </c>
      <c r="X569" s="5">
        <v>20170727</v>
      </c>
      <c r="Y569">
        <v>2</v>
      </c>
      <c r="Z569">
        <v>4</v>
      </c>
      <c r="AA569">
        <v>21</v>
      </c>
      <c r="AC569">
        <v>22</v>
      </c>
      <c r="AD569" s="13">
        <v>16</v>
      </c>
      <c r="AE569" s="13">
        <v>23</v>
      </c>
      <c r="AG569" s="13">
        <v>104.371</v>
      </c>
      <c r="AI569" s="13">
        <v>117.94</v>
      </c>
      <c r="AL569" s="9">
        <v>16</v>
      </c>
      <c r="AM569" s="9">
        <v>8</v>
      </c>
      <c r="AO569" s="9">
        <v>68.778999999999996</v>
      </c>
      <c r="AQ569" s="9">
        <v>120.693</v>
      </c>
      <c r="AT569" s="45">
        <v>13</v>
      </c>
      <c r="AU569" s="45">
        <v>9</v>
      </c>
      <c r="AX569" s="38">
        <v>17</v>
      </c>
      <c r="AY569" s="38">
        <v>5</v>
      </c>
      <c r="BB569" s="23">
        <v>13</v>
      </c>
      <c r="BC569" s="23">
        <v>17</v>
      </c>
      <c r="BF569" s="9">
        <v>13</v>
      </c>
      <c r="BG569" s="9">
        <v>17</v>
      </c>
    </row>
    <row r="570" spans="1:59">
      <c r="A570" s="4" t="s">
        <v>142</v>
      </c>
      <c r="B570" s="4">
        <v>6</v>
      </c>
      <c r="C570" s="4" t="s">
        <v>16</v>
      </c>
      <c r="D570" s="4">
        <v>40</v>
      </c>
      <c r="E570" s="28" t="s">
        <v>318</v>
      </c>
      <c r="F570" s="28">
        <v>1</v>
      </c>
      <c r="G570" s="28" t="s">
        <v>321</v>
      </c>
      <c r="H570" s="4">
        <v>292</v>
      </c>
      <c r="I570" s="4">
        <v>3</v>
      </c>
      <c r="J570">
        <v>6</v>
      </c>
      <c r="K570">
        <v>19</v>
      </c>
      <c r="L570">
        <v>0</v>
      </c>
      <c r="M570" s="4">
        <f t="shared" si="51"/>
        <v>3.2631944444444443</v>
      </c>
      <c r="N570" t="s">
        <v>179</v>
      </c>
      <c r="O570" s="50"/>
      <c r="P570" s="50"/>
      <c r="Q570" s="50"/>
      <c r="R570" s="50"/>
      <c r="S570" s="50"/>
      <c r="T570" s="50"/>
      <c r="U570" s="4">
        <v>29</v>
      </c>
      <c r="V570">
        <v>7.1023275322190704</v>
      </c>
      <c r="W570">
        <v>4.4090623293939597</v>
      </c>
      <c r="X570" s="5">
        <v>20170727</v>
      </c>
      <c r="Y570">
        <v>2</v>
      </c>
      <c r="Z570">
        <v>4</v>
      </c>
      <c r="AA570">
        <v>21</v>
      </c>
      <c r="AC570">
        <v>22</v>
      </c>
      <c r="AD570" s="13">
        <v>20</v>
      </c>
      <c r="AE570" s="13">
        <v>10</v>
      </c>
      <c r="AG570" s="13">
        <v>47.156999999999996</v>
      </c>
      <c r="AI570" s="13">
        <v>58.926000000000002</v>
      </c>
      <c r="AL570" s="9">
        <v>20</v>
      </c>
      <c r="AM570" s="9">
        <v>5</v>
      </c>
      <c r="AO570" s="9">
        <v>26.751000000000001</v>
      </c>
      <c r="AQ570" s="9">
        <v>135.239</v>
      </c>
      <c r="AT570" s="45">
        <v>15</v>
      </c>
      <c r="AU570" s="45">
        <v>7</v>
      </c>
      <c r="AX570" s="38">
        <v>19</v>
      </c>
      <c r="AY570" s="38">
        <v>8</v>
      </c>
      <c r="BB570" s="23">
        <v>15</v>
      </c>
      <c r="BC570" s="23">
        <v>9</v>
      </c>
      <c r="BF570" s="9">
        <v>15</v>
      </c>
      <c r="BG570" s="9">
        <v>9</v>
      </c>
    </row>
    <row r="571" spans="1:59">
      <c r="A571" s="4" t="s">
        <v>142</v>
      </c>
      <c r="B571" s="4">
        <v>6</v>
      </c>
      <c r="C571" s="4" t="s">
        <v>16</v>
      </c>
      <c r="D571" s="4">
        <v>40</v>
      </c>
      <c r="E571" s="28" t="s">
        <v>318</v>
      </c>
      <c r="F571" s="28">
        <v>1</v>
      </c>
      <c r="G571" s="28" t="s">
        <v>321</v>
      </c>
      <c r="H571" s="4">
        <v>292</v>
      </c>
      <c r="I571" s="4">
        <v>3</v>
      </c>
      <c r="J571">
        <v>6</v>
      </c>
      <c r="K571">
        <v>19</v>
      </c>
      <c r="L571">
        <v>0</v>
      </c>
      <c r="M571" s="4">
        <f t="shared" si="51"/>
        <v>3.2631944444444443</v>
      </c>
      <c r="N571" t="s">
        <v>179</v>
      </c>
      <c r="O571" s="50"/>
      <c r="P571" s="50"/>
      <c r="Q571" s="50"/>
      <c r="R571" s="50"/>
      <c r="S571" s="50"/>
      <c r="T571" s="50"/>
      <c r="U571" s="4">
        <v>29</v>
      </c>
      <c r="V571">
        <v>7.1023275322190704</v>
      </c>
      <c r="W571">
        <v>4.4090623293939597</v>
      </c>
      <c r="X571" s="5">
        <v>20170727</v>
      </c>
      <c r="Y571">
        <v>2</v>
      </c>
      <c r="Z571">
        <v>4</v>
      </c>
      <c r="AA571">
        <v>21</v>
      </c>
      <c r="AC571">
        <v>22</v>
      </c>
      <c r="AT571" s="45">
        <v>17</v>
      </c>
      <c r="AU571" s="45">
        <v>5</v>
      </c>
      <c r="AX571" s="38">
        <v>21</v>
      </c>
      <c r="AY571" s="38">
        <v>3</v>
      </c>
      <c r="BB571" s="23">
        <v>17</v>
      </c>
      <c r="BC571" s="23">
        <v>15</v>
      </c>
      <c r="BF571" s="9">
        <v>17</v>
      </c>
      <c r="BG571" s="9">
        <v>15</v>
      </c>
    </row>
    <row r="572" spans="1:59">
      <c r="A572" s="4" t="s">
        <v>142</v>
      </c>
      <c r="B572" s="4">
        <v>6</v>
      </c>
      <c r="C572" s="4" t="s">
        <v>16</v>
      </c>
      <c r="D572" s="4">
        <v>40</v>
      </c>
      <c r="E572" s="28" t="s">
        <v>318</v>
      </c>
      <c r="F572" s="28">
        <v>1</v>
      </c>
      <c r="G572" s="28" t="s">
        <v>321</v>
      </c>
      <c r="H572" s="4">
        <v>292</v>
      </c>
      <c r="I572" s="4">
        <v>3</v>
      </c>
      <c r="J572">
        <v>6</v>
      </c>
      <c r="K572">
        <v>19</v>
      </c>
      <c r="L572">
        <v>0</v>
      </c>
      <c r="M572" s="4">
        <f t="shared" si="51"/>
        <v>3.2631944444444443</v>
      </c>
      <c r="N572" t="s">
        <v>179</v>
      </c>
      <c r="O572" s="50"/>
      <c r="P572" s="50"/>
      <c r="Q572" s="50"/>
      <c r="R572" s="50"/>
      <c r="S572" s="50"/>
      <c r="T572" s="50"/>
      <c r="U572" s="4">
        <v>29</v>
      </c>
      <c r="V572">
        <v>7.1023275322190704</v>
      </c>
      <c r="W572">
        <v>4.4090623293939597</v>
      </c>
      <c r="X572" s="5">
        <v>20170727</v>
      </c>
      <c r="Y572">
        <v>2</v>
      </c>
      <c r="Z572">
        <v>4</v>
      </c>
      <c r="AA572">
        <v>21</v>
      </c>
      <c r="AC572">
        <v>22</v>
      </c>
      <c r="AT572" s="45">
        <v>19</v>
      </c>
      <c r="AU572" s="45">
        <v>6</v>
      </c>
      <c r="BB572" s="23">
        <v>19</v>
      </c>
      <c r="BC572" s="23">
        <v>20</v>
      </c>
      <c r="BF572" s="9">
        <v>19</v>
      </c>
      <c r="BG572" s="9">
        <v>20</v>
      </c>
    </row>
    <row r="573" spans="1:59">
      <c r="A573" s="4" t="s">
        <v>142</v>
      </c>
      <c r="B573" s="4">
        <v>6</v>
      </c>
      <c r="C573" s="4" t="s">
        <v>16</v>
      </c>
      <c r="D573" s="4">
        <v>40</v>
      </c>
      <c r="E573" s="28" t="s">
        <v>318</v>
      </c>
      <c r="F573" s="28">
        <v>1</v>
      </c>
      <c r="G573" s="28" t="s">
        <v>321</v>
      </c>
      <c r="H573" s="4">
        <v>292</v>
      </c>
      <c r="I573" s="4">
        <v>3</v>
      </c>
      <c r="J573">
        <v>6</v>
      </c>
      <c r="K573">
        <v>19</v>
      </c>
      <c r="L573">
        <v>0</v>
      </c>
      <c r="M573" s="4">
        <f t="shared" si="51"/>
        <v>3.2631944444444443</v>
      </c>
      <c r="N573" t="s">
        <v>179</v>
      </c>
      <c r="O573" s="50"/>
      <c r="P573" s="50"/>
      <c r="Q573" s="50"/>
      <c r="R573" s="50"/>
      <c r="S573" s="50"/>
      <c r="T573" s="50"/>
      <c r="U573" s="4">
        <v>29</v>
      </c>
      <c r="V573">
        <v>7.1023275322190704</v>
      </c>
      <c r="W573">
        <v>4.4090623293939597</v>
      </c>
      <c r="X573" s="5">
        <v>20170727</v>
      </c>
      <c r="Y573">
        <v>2</v>
      </c>
      <c r="Z573">
        <v>4</v>
      </c>
      <c r="AA573">
        <v>21</v>
      </c>
      <c r="AC573">
        <v>22</v>
      </c>
      <c r="AT573" s="45">
        <v>21</v>
      </c>
      <c r="AU573" s="45">
        <v>4</v>
      </c>
      <c r="BB573" s="23">
        <v>21</v>
      </c>
      <c r="BC573" s="23">
        <v>5</v>
      </c>
      <c r="BF573" s="9">
        <v>21</v>
      </c>
      <c r="BG573" s="9">
        <v>5</v>
      </c>
    </row>
    <row r="574" spans="1:59">
      <c r="A574" s="4" t="s">
        <v>144</v>
      </c>
      <c r="B574" s="4">
        <v>6</v>
      </c>
      <c r="C574" s="4" t="s">
        <v>16</v>
      </c>
      <c r="D574" s="4">
        <v>40</v>
      </c>
      <c r="E574" s="28" t="s">
        <v>318</v>
      </c>
      <c r="F574" s="28">
        <v>1</v>
      </c>
      <c r="G574" s="28" t="s">
        <v>321</v>
      </c>
      <c r="H574" s="4">
        <v>292</v>
      </c>
      <c r="I574" s="4">
        <v>3</v>
      </c>
      <c r="J574">
        <v>6</v>
      </c>
      <c r="K574">
        <v>19</v>
      </c>
      <c r="L574">
        <v>0</v>
      </c>
      <c r="M574" s="4">
        <f t="shared" si="51"/>
        <v>3.2631944444444443</v>
      </c>
      <c r="N574" t="s">
        <v>179</v>
      </c>
      <c r="O574" s="50"/>
      <c r="P574" s="50"/>
      <c r="Q574" s="50"/>
      <c r="R574" s="50"/>
      <c r="S574" s="50"/>
      <c r="T574" s="50"/>
      <c r="U574" s="4">
        <v>29</v>
      </c>
      <c r="V574">
        <v>7.1023275322190704</v>
      </c>
      <c r="W574">
        <v>4.4090623293939597</v>
      </c>
      <c r="X574" s="5">
        <v>20170727</v>
      </c>
      <c r="Y574">
        <v>2</v>
      </c>
      <c r="Z574">
        <v>11</v>
      </c>
      <c r="AA574">
        <v>25</v>
      </c>
      <c r="AC574">
        <v>40</v>
      </c>
      <c r="AD574" s="13">
        <v>11</v>
      </c>
      <c r="AE574" s="13">
        <v>3</v>
      </c>
      <c r="AF574" s="13">
        <f>SUM(AE574:AE577)</f>
        <v>33</v>
      </c>
      <c r="AG574" s="13">
        <v>23.533999999999999</v>
      </c>
      <c r="AH574" s="13">
        <f>AVERAGE(AG574:AG578)*((AA574-Z574)*Y574)</f>
        <v>1320.5850000000003</v>
      </c>
      <c r="AI574" s="13">
        <v>69.569999999999993</v>
      </c>
      <c r="AJ574" s="13">
        <f>AVERAGE(AI574:AI578)*((AA574-Z574)*Y574)</f>
        <v>2042.9709999999995</v>
      </c>
      <c r="AK574" s="13" t="s">
        <v>145</v>
      </c>
      <c r="AL574" s="9">
        <v>11</v>
      </c>
      <c r="AM574" s="9">
        <v>2</v>
      </c>
      <c r="AN574" s="9">
        <f>SUM(AM574:AM577)</f>
        <v>14</v>
      </c>
      <c r="AO574" s="9">
        <v>10.44</v>
      </c>
      <c r="AP574" s="9">
        <f>AVERAGE(AO574:AO577)*(AA574-Z574)*Y574</f>
        <v>1017.3449999999998</v>
      </c>
      <c r="AQ574" s="9">
        <v>66.382999999999996</v>
      </c>
      <c r="AR574" s="9">
        <f>AVERAGE(AQ574:AQ577)*(AA574-Z574)*Y574</f>
        <v>1934.2959999999998</v>
      </c>
      <c r="AS574" s="9" t="s">
        <v>444</v>
      </c>
      <c r="AT574" s="45">
        <v>9</v>
      </c>
      <c r="AU574" s="45">
        <v>3</v>
      </c>
      <c r="AV574" s="45">
        <v>91</v>
      </c>
      <c r="AX574" s="38">
        <v>22</v>
      </c>
      <c r="AY574" s="38">
        <v>1</v>
      </c>
      <c r="AZ574" s="38">
        <f>SUM(AY574:AY586)</f>
        <v>3</v>
      </c>
      <c r="BB574" s="23">
        <v>5</v>
      </c>
      <c r="BC574" s="23">
        <v>5</v>
      </c>
      <c r="BD574" s="23">
        <f>SUM(BC574:BC586)</f>
        <v>128</v>
      </c>
      <c r="BF574" s="9">
        <v>5</v>
      </c>
      <c r="BG574" s="9">
        <v>5</v>
      </c>
    </row>
    <row r="575" spans="1:59">
      <c r="A575" s="4" t="s">
        <v>144</v>
      </c>
      <c r="B575" s="4">
        <v>6</v>
      </c>
      <c r="C575" s="4" t="s">
        <v>16</v>
      </c>
      <c r="D575" s="4">
        <v>40</v>
      </c>
      <c r="E575" s="28" t="s">
        <v>318</v>
      </c>
      <c r="F575" s="28">
        <v>1</v>
      </c>
      <c r="G575" s="28" t="s">
        <v>321</v>
      </c>
      <c r="H575" s="4">
        <v>292</v>
      </c>
      <c r="I575" s="4">
        <v>3</v>
      </c>
      <c r="J575">
        <v>6</v>
      </c>
      <c r="K575">
        <v>19</v>
      </c>
      <c r="L575">
        <v>0</v>
      </c>
      <c r="M575" s="4">
        <f t="shared" si="51"/>
        <v>3.2631944444444443</v>
      </c>
      <c r="N575" t="s">
        <v>179</v>
      </c>
      <c r="O575" s="50"/>
      <c r="P575" s="50"/>
      <c r="Q575" s="50"/>
      <c r="R575" s="50"/>
      <c r="S575" s="50"/>
      <c r="T575" s="50"/>
      <c r="U575" s="4">
        <v>29</v>
      </c>
      <c r="V575">
        <v>7.1023275322190704</v>
      </c>
      <c r="W575">
        <v>4.4090623293939597</v>
      </c>
      <c r="X575" s="5">
        <v>20170727</v>
      </c>
      <c r="Y575">
        <v>2</v>
      </c>
      <c r="Z575">
        <v>11</v>
      </c>
      <c r="AA575">
        <v>25</v>
      </c>
      <c r="AC575">
        <v>40</v>
      </c>
      <c r="AD575" s="13">
        <v>15</v>
      </c>
      <c r="AE575" s="13">
        <v>10</v>
      </c>
      <c r="AG575" s="13">
        <v>64.61</v>
      </c>
      <c r="AI575" s="13">
        <v>96.781999999999996</v>
      </c>
      <c r="AL575" s="9">
        <v>15</v>
      </c>
      <c r="AM575" s="9">
        <v>2</v>
      </c>
      <c r="AO575" s="9">
        <v>17.824999999999999</v>
      </c>
      <c r="AQ575" s="9">
        <v>86.084000000000003</v>
      </c>
      <c r="AT575" s="45">
        <v>11</v>
      </c>
      <c r="AU575" s="45">
        <v>6</v>
      </c>
      <c r="AX575" s="38">
        <v>23</v>
      </c>
      <c r="AY575" s="38">
        <v>0</v>
      </c>
      <c r="BB575" s="23">
        <v>7</v>
      </c>
      <c r="BC575" s="23">
        <v>4</v>
      </c>
      <c r="BF575" s="9">
        <v>7</v>
      </c>
      <c r="BG575" s="9">
        <v>4</v>
      </c>
    </row>
    <row r="576" spans="1:59">
      <c r="A576" s="4" t="s">
        <v>144</v>
      </c>
      <c r="B576" s="4">
        <v>6</v>
      </c>
      <c r="C576" s="4" t="s">
        <v>16</v>
      </c>
      <c r="D576" s="4">
        <v>40</v>
      </c>
      <c r="E576" s="28" t="s">
        <v>318</v>
      </c>
      <c r="F576" s="28">
        <v>1</v>
      </c>
      <c r="G576" s="28" t="s">
        <v>321</v>
      </c>
      <c r="H576" s="4">
        <v>292</v>
      </c>
      <c r="I576" s="4">
        <v>3</v>
      </c>
      <c r="J576">
        <v>6</v>
      </c>
      <c r="K576">
        <v>19</v>
      </c>
      <c r="L576">
        <v>0</v>
      </c>
      <c r="M576" s="4">
        <f t="shared" si="51"/>
        <v>3.2631944444444443</v>
      </c>
      <c r="N576" t="s">
        <v>179</v>
      </c>
      <c r="O576" s="50"/>
      <c r="P576" s="50"/>
      <c r="Q576" s="50"/>
      <c r="R576" s="50"/>
      <c r="S576" s="50"/>
      <c r="T576" s="50"/>
      <c r="U576" s="4">
        <v>29</v>
      </c>
      <c r="V576">
        <v>7.1023275322190704</v>
      </c>
      <c r="W576">
        <v>4.4090623293939597</v>
      </c>
      <c r="X576" s="5">
        <v>20170727</v>
      </c>
      <c r="Y576">
        <v>2</v>
      </c>
      <c r="Z576">
        <v>11</v>
      </c>
      <c r="AA576">
        <v>25</v>
      </c>
      <c r="AC576">
        <v>40</v>
      </c>
      <c r="AD576" s="13">
        <v>19</v>
      </c>
      <c r="AE576" s="13">
        <v>13</v>
      </c>
      <c r="AG576" s="13">
        <v>68.790000000000006</v>
      </c>
      <c r="AI576" s="13">
        <v>74.025000000000006</v>
      </c>
      <c r="AL576" s="9">
        <v>19</v>
      </c>
      <c r="AM576" s="9">
        <v>6</v>
      </c>
      <c r="AO576" s="9">
        <v>45.107999999999997</v>
      </c>
      <c r="AQ576" s="9">
        <v>95.015000000000001</v>
      </c>
      <c r="AT576" s="45">
        <v>13</v>
      </c>
      <c r="AU576" s="45">
        <v>9</v>
      </c>
      <c r="AX576" s="38">
        <v>25</v>
      </c>
      <c r="AY576" s="38">
        <v>2</v>
      </c>
      <c r="BB576" s="23">
        <v>9</v>
      </c>
      <c r="BC576" s="23">
        <v>4</v>
      </c>
      <c r="BF576" s="9">
        <v>9</v>
      </c>
      <c r="BG576" s="9">
        <v>4</v>
      </c>
    </row>
    <row r="577" spans="1:59">
      <c r="A577" s="4" t="s">
        <v>144</v>
      </c>
      <c r="B577" s="4">
        <v>6</v>
      </c>
      <c r="C577" s="4" t="s">
        <v>16</v>
      </c>
      <c r="D577" s="4">
        <v>40</v>
      </c>
      <c r="E577" s="28" t="s">
        <v>318</v>
      </c>
      <c r="F577" s="28">
        <v>1</v>
      </c>
      <c r="G577" s="28" t="s">
        <v>321</v>
      </c>
      <c r="H577" s="4">
        <v>292</v>
      </c>
      <c r="I577" s="4">
        <v>3</v>
      </c>
      <c r="J577">
        <v>6</v>
      </c>
      <c r="K577">
        <v>19</v>
      </c>
      <c r="L577">
        <v>0</v>
      </c>
      <c r="M577" s="4">
        <f t="shared" si="51"/>
        <v>3.2631944444444443</v>
      </c>
      <c r="N577" t="s">
        <v>179</v>
      </c>
      <c r="O577" s="50"/>
      <c r="P577" s="50"/>
      <c r="Q577" s="50"/>
      <c r="R577" s="50"/>
      <c r="S577" s="50"/>
      <c r="T577" s="50"/>
      <c r="U577" s="4">
        <v>29</v>
      </c>
      <c r="V577">
        <v>7.1023275322190704</v>
      </c>
      <c r="W577">
        <v>4.4090623293939597</v>
      </c>
      <c r="X577" s="5">
        <v>20170727</v>
      </c>
      <c r="Y577">
        <v>2</v>
      </c>
      <c r="Z577">
        <v>11</v>
      </c>
      <c r="AA577">
        <v>25</v>
      </c>
      <c r="AC577">
        <v>40</v>
      </c>
      <c r="AD577" s="13">
        <v>23</v>
      </c>
      <c r="AE577" s="13">
        <v>7</v>
      </c>
      <c r="AG577" s="13">
        <v>31.721</v>
      </c>
      <c r="AI577" s="13">
        <v>51.475999999999999</v>
      </c>
      <c r="AL577" s="9">
        <v>23</v>
      </c>
      <c r="AM577" s="9">
        <v>4</v>
      </c>
      <c r="AO577" s="9">
        <v>71.962000000000003</v>
      </c>
      <c r="AQ577" s="9">
        <v>28.846</v>
      </c>
      <c r="AT577" s="45">
        <v>15</v>
      </c>
      <c r="AU577" s="45">
        <v>19</v>
      </c>
      <c r="AX577" s="38">
        <v>27</v>
      </c>
      <c r="AY577" s="38">
        <v>0</v>
      </c>
      <c r="BB577" s="23">
        <v>11</v>
      </c>
      <c r="BC577" s="23">
        <v>8</v>
      </c>
      <c r="BF577" s="9">
        <v>11</v>
      </c>
      <c r="BG577" s="9">
        <v>8</v>
      </c>
    </row>
    <row r="578" spans="1:59">
      <c r="A578" t="s">
        <v>144</v>
      </c>
      <c r="B578">
        <v>6</v>
      </c>
      <c r="C578" t="s">
        <v>16</v>
      </c>
      <c r="D578">
        <v>40</v>
      </c>
      <c r="E578" s="7" t="s">
        <v>318</v>
      </c>
      <c r="F578" s="7">
        <v>1</v>
      </c>
      <c r="G578" s="7" t="s">
        <v>321</v>
      </c>
      <c r="H578">
        <v>292</v>
      </c>
      <c r="I578">
        <v>3</v>
      </c>
      <c r="J578">
        <v>6</v>
      </c>
      <c r="K578">
        <v>19</v>
      </c>
      <c r="L578">
        <v>0</v>
      </c>
      <c r="M578" s="4">
        <f t="shared" si="51"/>
        <v>3.2631944444444443</v>
      </c>
      <c r="N578" t="s">
        <v>179</v>
      </c>
      <c r="O578" s="50"/>
      <c r="P578" s="50"/>
      <c r="Q578" s="50"/>
      <c r="R578" s="50"/>
      <c r="S578" s="50"/>
      <c r="T578" s="50"/>
      <c r="U578" s="4">
        <v>29</v>
      </c>
      <c r="V578">
        <v>7.1023275322190704</v>
      </c>
      <c r="W578">
        <v>4.4090623293939597</v>
      </c>
      <c r="X578" s="5">
        <v>20170727</v>
      </c>
      <c r="Y578">
        <v>2</v>
      </c>
      <c r="Z578">
        <v>11</v>
      </c>
      <c r="AA578">
        <v>25</v>
      </c>
      <c r="AC578">
        <v>40</v>
      </c>
      <c r="AL578" s="9">
        <v>17</v>
      </c>
      <c r="AM578" s="9">
        <v>1</v>
      </c>
      <c r="AN578" s="9">
        <f>SUM(AM578:AM582)</f>
        <v>8</v>
      </c>
      <c r="AO578" s="9">
        <v>3.2</v>
      </c>
      <c r="AP578" s="9">
        <f>AVERAGE(AO578:AO582)*(AA578-Z578)*Y578</f>
        <v>185.80799999999999</v>
      </c>
      <c r="AQ578" s="9">
        <v>38.786000000000001</v>
      </c>
      <c r="AR578" s="9">
        <f>AVERAGE(AQ578:AQ582)*(AA578-Z578)*Y578</f>
        <v>2067.5480000000002</v>
      </c>
      <c r="AS578" s="9" t="s">
        <v>445</v>
      </c>
      <c r="AT578" s="45">
        <v>17</v>
      </c>
      <c r="AU578" s="45">
        <v>17</v>
      </c>
      <c r="BB578" s="23">
        <v>13</v>
      </c>
      <c r="BC578" s="23">
        <v>10</v>
      </c>
      <c r="BF578" s="9">
        <v>13</v>
      </c>
      <c r="BG578" s="9">
        <v>10</v>
      </c>
    </row>
    <row r="579" spans="1:59">
      <c r="A579" s="4" t="s">
        <v>144</v>
      </c>
      <c r="B579" s="4">
        <v>6</v>
      </c>
      <c r="C579" s="4" t="s">
        <v>16</v>
      </c>
      <c r="D579" s="4">
        <v>40</v>
      </c>
      <c r="E579" s="28" t="s">
        <v>318</v>
      </c>
      <c r="F579" s="28">
        <v>1</v>
      </c>
      <c r="G579" s="28" t="s">
        <v>321</v>
      </c>
      <c r="H579" s="4">
        <v>292</v>
      </c>
      <c r="I579" s="4">
        <v>3</v>
      </c>
      <c r="J579">
        <v>6</v>
      </c>
      <c r="K579">
        <v>19</v>
      </c>
      <c r="L579">
        <v>0</v>
      </c>
      <c r="M579" s="4">
        <f t="shared" ref="M579:M586" si="52">I579+J579/24+K579/(24*60)+L579/(24*60*60)</f>
        <v>3.2631944444444443</v>
      </c>
      <c r="N579" t="s">
        <v>179</v>
      </c>
      <c r="O579" s="50"/>
      <c r="P579" s="50"/>
      <c r="Q579" s="50"/>
      <c r="R579" s="50"/>
      <c r="S579" s="50"/>
      <c r="T579" s="50"/>
      <c r="U579" s="4">
        <v>29</v>
      </c>
      <c r="V579">
        <v>7.1023275322190704</v>
      </c>
      <c r="W579">
        <v>4.4090623293939597</v>
      </c>
      <c r="X579" s="5">
        <v>20170727</v>
      </c>
      <c r="Y579">
        <v>2</v>
      </c>
      <c r="Z579">
        <v>11</v>
      </c>
      <c r="AA579">
        <v>25</v>
      </c>
      <c r="AC579">
        <v>40</v>
      </c>
      <c r="AL579" s="9">
        <v>21</v>
      </c>
      <c r="AM579" s="9">
        <v>1</v>
      </c>
      <c r="AO579" s="9">
        <v>2.76</v>
      </c>
      <c r="AQ579" s="9">
        <v>64.397999999999996</v>
      </c>
      <c r="AT579" s="45">
        <v>19</v>
      </c>
      <c r="AU579" s="45">
        <v>15</v>
      </c>
      <c r="BB579" s="23">
        <v>15</v>
      </c>
      <c r="BC579" s="23">
        <v>21</v>
      </c>
      <c r="BF579" s="9">
        <v>15</v>
      </c>
      <c r="BG579" s="9">
        <v>21</v>
      </c>
    </row>
    <row r="580" spans="1:59">
      <c r="A580" s="4" t="s">
        <v>144</v>
      </c>
      <c r="B580" s="4">
        <v>6</v>
      </c>
      <c r="C580" s="4" t="s">
        <v>16</v>
      </c>
      <c r="D580" s="4">
        <v>40</v>
      </c>
      <c r="E580" s="28" t="s">
        <v>318</v>
      </c>
      <c r="F580" s="28">
        <v>1</v>
      </c>
      <c r="G580" s="28" t="s">
        <v>321</v>
      </c>
      <c r="H580" s="4">
        <v>292</v>
      </c>
      <c r="I580" s="4">
        <v>3</v>
      </c>
      <c r="J580">
        <v>6</v>
      </c>
      <c r="K580">
        <v>19</v>
      </c>
      <c r="L580">
        <v>0</v>
      </c>
      <c r="M580" s="4">
        <f t="shared" si="52"/>
        <v>3.2631944444444443</v>
      </c>
      <c r="N580" t="s">
        <v>179</v>
      </c>
      <c r="O580" s="50"/>
      <c r="P580" s="50"/>
      <c r="Q580" s="50"/>
      <c r="R580" s="50"/>
      <c r="S580" s="50"/>
      <c r="T580" s="50"/>
      <c r="U580" s="4">
        <v>29</v>
      </c>
      <c r="V580">
        <v>7.1023275322190704</v>
      </c>
      <c r="W580">
        <v>4.4090623293939597</v>
      </c>
      <c r="X580" s="5">
        <v>20170727</v>
      </c>
      <c r="Y580">
        <v>2</v>
      </c>
      <c r="Z580">
        <v>11</v>
      </c>
      <c r="AA580">
        <v>25</v>
      </c>
      <c r="AC580">
        <v>40</v>
      </c>
      <c r="AL580" s="9">
        <v>25</v>
      </c>
      <c r="AM580" s="9">
        <v>2</v>
      </c>
      <c r="AO580" s="9">
        <v>9.08</v>
      </c>
      <c r="AQ580" s="9">
        <v>137.39599999999999</v>
      </c>
      <c r="AT580" s="45">
        <v>21</v>
      </c>
      <c r="AU580" s="45">
        <v>8</v>
      </c>
      <c r="BB580" s="23">
        <v>17</v>
      </c>
      <c r="BC580" s="23">
        <v>27</v>
      </c>
      <c r="BF580" s="9">
        <v>17</v>
      </c>
      <c r="BG580" s="9">
        <v>27</v>
      </c>
    </row>
    <row r="581" spans="1:59">
      <c r="A581" t="s">
        <v>144</v>
      </c>
      <c r="B581">
        <v>6</v>
      </c>
      <c r="C581" t="s">
        <v>16</v>
      </c>
      <c r="D581">
        <v>40</v>
      </c>
      <c r="E581" s="7" t="s">
        <v>318</v>
      </c>
      <c r="F581" s="7">
        <v>1</v>
      </c>
      <c r="G581" s="7" t="s">
        <v>321</v>
      </c>
      <c r="H581">
        <v>292</v>
      </c>
      <c r="I581">
        <v>3</v>
      </c>
      <c r="J581">
        <v>6</v>
      </c>
      <c r="K581">
        <v>19</v>
      </c>
      <c r="L581">
        <v>0</v>
      </c>
      <c r="M581" s="4">
        <f t="shared" si="52"/>
        <v>3.2631944444444443</v>
      </c>
      <c r="N581" t="s">
        <v>179</v>
      </c>
      <c r="O581" s="50"/>
      <c r="P581" s="50"/>
      <c r="Q581" s="50"/>
      <c r="R581" s="50"/>
      <c r="S581" s="50"/>
      <c r="T581" s="50"/>
      <c r="U581" s="4">
        <v>29</v>
      </c>
      <c r="V581">
        <v>7.1023275322190704</v>
      </c>
      <c r="W581">
        <v>4.4090623293939597</v>
      </c>
      <c r="X581" s="5">
        <v>20170727</v>
      </c>
      <c r="Y581">
        <v>2</v>
      </c>
      <c r="Z581">
        <v>11</v>
      </c>
      <c r="AA581">
        <v>25</v>
      </c>
      <c r="AC581">
        <v>40</v>
      </c>
      <c r="AL581" s="9">
        <v>29</v>
      </c>
      <c r="AM581" s="9">
        <v>3</v>
      </c>
      <c r="AO581" s="9">
        <v>14.606999999999999</v>
      </c>
      <c r="AQ581" s="9">
        <v>74.900000000000006</v>
      </c>
      <c r="AT581" s="45">
        <v>23</v>
      </c>
      <c r="AU581" s="45">
        <v>8</v>
      </c>
      <c r="BB581" s="23">
        <v>19</v>
      </c>
      <c r="BC581" s="23">
        <v>22</v>
      </c>
      <c r="BF581" s="9">
        <v>19</v>
      </c>
      <c r="BG581" s="9">
        <v>22</v>
      </c>
    </row>
    <row r="582" spans="1:59">
      <c r="A582" s="4" t="s">
        <v>144</v>
      </c>
      <c r="B582" s="4">
        <v>6</v>
      </c>
      <c r="C582" s="4" t="s">
        <v>16</v>
      </c>
      <c r="D582" s="4">
        <v>40</v>
      </c>
      <c r="E582" s="28" t="s">
        <v>318</v>
      </c>
      <c r="F582" s="28">
        <v>1</v>
      </c>
      <c r="G582" s="28" t="s">
        <v>321</v>
      </c>
      <c r="H582" s="4">
        <v>292</v>
      </c>
      <c r="I582" s="4">
        <v>3</v>
      </c>
      <c r="J582">
        <v>6</v>
      </c>
      <c r="K582">
        <v>19</v>
      </c>
      <c r="L582">
        <v>0</v>
      </c>
      <c r="M582" s="4">
        <f t="shared" si="52"/>
        <v>3.2631944444444443</v>
      </c>
      <c r="N582" t="s">
        <v>179</v>
      </c>
      <c r="O582" s="50"/>
      <c r="P582" s="50"/>
      <c r="Q582" s="50"/>
      <c r="R582" s="50"/>
      <c r="S582" s="50"/>
      <c r="T582" s="50"/>
      <c r="U582" s="4">
        <v>29</v>
      </c>
      <c r="V582">
        <v>7.1023275322190704</v>
      </c>
      <c r="W582">
        <v>4.4090623293939597</v>
      </c>
      <c r="X582" s="5">
        <v>20170727</v>
      </c>
      <c r="Y582">
        <v>2</v>
      </c>
      <c r="Z582">
        <v>11</v>
      </c>
      <c r="AA582">
        <v>25</v>
      </c>
      <c r="AC582">
        <v>40</v>
      </c>
      <c r="AL582" s="9">
        <v>33</v>
      </c>
      <c r="AM582" s="9">
        <v>1</v>
      </c>
      <c r="AO582" s="9">
        <v>3.5329999999999999</v>
      </c>
      <c r="AQ582" s="9">
        <v>53.725000000000001</v>
      </c>
      <c r="AT582" s="45">
        <v>25</v>
      </c>
      <c r="AU582" s="45">
        <v>6</v>
      </c>
      <c r="BB582" s="23">
        <v>21</v>
      </c>
      <c r="BC582" s="23">
        <v>10</v>
      </c>
      <c r="BF582" s="9">
        <v>21</v>
      </c>
      <c r="BG582" s="9">
        <v>10</v>
      </c>
    </row>
    <row r="583" spans="1:59">
      <c r="A583" s="4" t="s">
        <v>144</v>
      </c>
      <c r="B583" s="4">
        <v>6</v>
      </c>
      <c r="C583" s="4" t="s">
        <v>16</v>
      </c>
      <c r="D583" s="4">
        <v>40</v>
      </c>
      <c r="E583" s="28" t="s">
        <v>318</v>
      </c>
      <c r="F583" s="28">
        <v>1</v>
      </c>
      <c r="G583" s="28" t="s">
        <v>321</v>
      </c>
      <c r="H583" s="4">
        <v>292</v>
      </c>
      <c r="I583" s="4">
        <v>3</v>
      </c>
      <c r="J583">
        <v>6</v>
      </c>
      <c r="K583">
        <v>19</v>
      </c>
      <c r="L583">
        <v>0</v>
      </c>
      <c r="M583" s="4">
        <f t="shared" si="52"/>
        <v>3.2631944444444443</v>
      </c>
      <c r="N583" t="s">
        <v>179</v>
      </c>
      <c r="O583" s="50"/>
      <c r="P583" s="50"/>
      <c r="Q583" s="50"/>
      <c r="R583" s="50"/>
      <c r="S583" s="50"/>
      <c r="T583" s="50"/>
      <c r="U583" s="4">
        <v>29</v>
      </c>
      <c r="V583">
        <v>7.1023275322190704</v>
      </c>
      <c r="W583">
        <v>4.4090623293939597</v>
      </c>
      <c r="X583" s="5">
        <v>20170727</v>
      </c>
      <c r="Y583">
        <v>2</v>
      </c>
      <c r="Z583">
        <v>11</v>
      </c>
      <c r="AA583">
        <v>25</v>
      </c>
      <c r="AC583">
        <v>40</v>
      </c>
      <c r="BB583" s="23">
        <v>23</v>
      </c>
      <c r="BC583" s="23">
        <v>9</v>
      </c>
      <c r="BF583" s="9">
        <v>23</v>
      </c>
      <c r="BG583" s="9">
        <v>9</v>
      </c>
    </row>
    <row r="584" spans="1:59">
      <c r="A584" t="s">
        <v>144</v>
      </c>
      <c r="B584">
        <v>6</v>
      </c>
      <c r="C584" t="s">
        <v>16</v>
      </c>
      <c r="D584">
        <v>40</v>
      </c>
      <c r="E584" s="7" t="s">
        <v>318</v>
      </c>
      <c r="F584" s="7">
        <v>1</v>
      </c>
      <c r="G584" s="7" t="s">
        <v>321</v>
      </c>
      <c r="H584">
        <v>292</v>
      </c>
      <c r="I584">
        <v>3</v>
      </c>
      <c r="J584">
        <v>6</v>
      </c>
      <c r="K584">
        <v>19</v>
      </c>
      <c r="L584">
        <v>0</v>
      </c>
      <c r="M584" s="4">
        <f t="shared" si="52"/>
        <v>3.2631944444444443</v>
      </c>
      <c r="N584" t="s">
        <v>179</v>
      </c>
      <c r="O584" s="50"/>
      <c r="P584" s="50"/>
      <c r="Q584" s="50"/>
      <c r="R584" s="50"/>
      <c r="S584" s="50"/>
      <c r="T584" s="50"/>
      <c r="U584" s="4">
        <v>29</v>
      </c>
      <c r="V584">
        <v>7.1023275322190704</v>
      </c>
      <c r="W584">
        <v>4.4090623293939597</v>
      </c>
      <c r="X584" s="5">
        <v>20170727</v>
      </c>
      <c r="Y584">
        <v>2</v>
      </c>
      <c r="Z584">
        <v>11</v>
      </c>
      <c r="AA584">
        <v>25</v>
      </c>
      <c r="AC584">
        <v>40</v>
      </c>
      <c r="BB584" s="23">
        <v>25</v>
      </c>
      <c r="BC584" s="23">
        <v>7</v>
      </c>
      <c r="BF584" s="9">
        <v>25</v>
      </c>
      <c r="BG584" s="9">
        <v>7</v>
      </c>
    </row>
    <row r="585" spans="1:59">
      <c r="A585" s="4" t="s">
        <v>144</v>
      </c>
      <c r="B585" s="4">
        <v>6</v>
      </c>
      <c r="C585" s="4" t="s">
        <v>16</v>
      </c>
      <c r="D585" s="4">
        <v>40</v>
      </c>
      <c r="E585" s="28" t="s">
        <v>318</v>
      </c>
      <c r="F585" s="28">
        <v>1</v>
      </c>
      <c r="G585" s="28" t="s">
        <v>321</v>
      </c>
      <c r="H585" s="4">
        <v>292</v>
      </c>
      <c r="I585" s="4">
        <v>3</v>
      </c>
      <c r="J585">
        <v>6</v>
      </c>
      <c r="K585">
        <v>19</v>
      </c>
      <c r="L585">
        <v>0</v>
      </c>
      <c r="M585" s="4">
        <f t="shared" si="52"/>
        <v>3.2631944444444443</v>
      </c>
      <c r="N585" t="s">
        <v>179</v>
      </c>
      <c r="O585" s="50"/>
      <c r="P585" s="50"/>
      <c r="Q585" s="50"/>
      <c r="R585" s="50"/>
      <c r="S585" s="50"/>
      <c r="T585" s="50"/>
      <c r="U585" s="4">
        <v>29</v>
      </c>
      <c r="V585">
        <v>7.1023275322190704</v>
      </c>
      <c r="W585">
        <v>4.4090623293939597</v>
      </c>
      <c r="X585" s="5">
        <v>20170727</v>
      </c>
      <c r="Y585">
        <v>2</v>
      </c>
      <c r="Z585">
        <v>11</v>
      </c>
      <c r="AA585">
        <v>25</v>
      </c>
      <c r="AC585">
        <v>40</v>
      </c>
      <c r="BB585" s="23">
        <v>27</v>
      </c>
      <c r="BC585" s="23">
        <v>0</v>
      </c>
      <c r="BF585" s="9">
        <v>27</v>
      </c>
      <c r="BG585" s="9">
        <v>0</v>
      </c>
    </row>
    <row r="586" spans="1:59">
      <c r="A586" s="4" t="s">
        <v>144</v>
      </c>
      <c r="B586" s="4">
        <v>6</v>
      </c>
      <c r="C586" s="4" t="s">
        <v>16</v>
      </c>
      <c r="D586" s="4">
        <v>40</v>
      </c>
      <c r="E586" s="28" t="s">
        <v>318</v>
      </c>
      <c r="F586" s="28">
        <v>1</v>
      </c>
      <c r="G586" s="28" t="s">
        <v>321</v>
      </c>
      <c r="H586" s="4">
        <v>292</v>
      </c>
      <c r="I586" s="4">
        <v>3</v>
      </c>
      <c r="J586">
        <v>6</v>
      </c>
      <c r="K586">
        <v>19</v>
      </c>
      <c r="L586">
        <v>0</v>
      </c>
      <c r="M586" s="4">
        <f t="shared" si="52"/>
        <v>3.2631944444444443</v>
      </c>
      <c r="N586" t="s">
        <v>179</v>
      </c>
      <c r="O586" s="50"/>
      <c r="P586" s="50"/>
      <c r="Q586" s="50"/>
      <c r="R586" s="50"/>
      <c r="S586" s="50"/>
      <c r="T586" s="50"/>
      <c r="U586" s="4">
        <v>29</v>
      </c>
      <c r="V586">
        <v>7.1023275322190704</v>
      </c>
      <c r="W586">
        <v>4.4090623293939597</v>
      </c>
      <c r="X586" s="5">
        <v>20170727</v>
      </c>
      <c r="Y586">
        <v>2</v>
      </c>
      <c r="Z586">
        <v>11</v>
      </c>
      <c r="AA586">
        <v>25</v>
      </c>
      <c r="AC586">
        <v>40</v>
      </c>
      <c r="BB586" s="23">
        <v>29</v>
      </c>
      <c r="BC586" s="23">
        <v>1</v>
      </c>
      <c r="BF586" s="9">
        <v>29</v>
      </c>
      <c r="BG586" s="9">
        <v>1</v>
      </c>
    </row>
    <row r="587" spans="1:59">
      <c r="A587" t="s">
        <v>146</v>
      </c>
      <c r="B587">
        <v>6</v>
      </c>
      <c r="C587" t="s">
        <v>16</v>
      </c>
      <c r="D587">
        <v>40</v>
      </c>
      <c r="E587" s="7" t="s">
        <v>318</v>
      </c>
      <c r="F587" s="7">
        <v>1</v>
      </c>
      <c r="G587" s="7" t="s">
        <v>321</v>
      </c>
      <c r="H587">
        <v>292</v>
      </c>
      <c r="I587">
        <v>3</v>
      </c>
      <c r="J587">
        <v>6</v>
      </c>
      <c r="K587">
        <v>19</v>
      </c>
      <c r="L587">
        <v>0</v>
      </c>
      <c r="M587" s="4">
        <f>I587+J587/24+K587/(24*60)+L587/(24*60*60)</f>
        <v>3.2631944444444443</v>
      </c>
      <c r="N587" t="s">
        <v>179</v>
      </c>
      <c r="O587" s="50"/>
      <c r="P587" s="50"/>
      <c r="Q587" s="50"/>
      <c r="R587" s="50"/>
      <c r="S587" s="50"/>
      <c r="T587" s="50"/>
      <c r="U587" s="4">
        <v>29</v>
      </c>
      <c r="V587">
        <v>7.1023275322190704</v>
      </c>
      <c r="W587">
        <v>4.4090623293939597</v>
      </c>
      <c r="X587" s="5">
        <v>20170727</v>
      </c>
      <c r="Y587">
        <v>2</v>
      </c>
      <c r="Z587">
        <v>30</v>
      </c>
      <c r="AA587">
        <v>38</v>
      </c>
      <c r="AC587">
        <v>40</v>
      </c>
      <c r="AD587" s="13">
        <v>30</v>
      </c>
      <c r="AE587" s="13">
        <v>2</v>
      </c>
      <c r="AF587" s="13">
        <f>SUM(AE587:AE589)</f>
        <v>30</v>
      </c>
      <c r="AG587" s="13">
        <v>11.75</v>
      </c>
      <c r="AH587" s="13">
        <f>AVERAGE(AG587:AG589)*((AA587-Z587)*Y587)</f>
        <v>512.82133333333331</v>
      </c>
      <c r="AI587" s="13">
        <v>87.835999999999999</v>
      </c>
      <c r="AJ587" s="13">
        <f>AVERAGE(AI587:AI589)*((AA587-Z587)*Y587)</f>
        <v>1192.4159999999999</v>
      </c>
      <c r="AK587" s="13" t="s">
        <v>147</v>
      </c>
      <c r="AL587" s="9">
        <v>31</v>
      </c>
      <c r="AM587" s="9">
        <v>1</v>
      </c>
      <c r="AN587" s="9">
        <f>SUM(AM587:AM589)</f>
        <v>14</v>
      </c>
      <c r="AO587" s="9">
        <v>4.2549999999999999</v>
      </c>
      <c r="AP587" s="9">
        <f>AVERAGE(AO587:AO589)*(AA587-Z587)*Y587</f>
        <v>370.31466666666665</v>
      </c>
      <c r="AQ587" s="9">
        <v>95.795000000000002</v>
      </c>
      <c r="AR587" s="9">
        <f>AVERAGE(AQ587:AQ589)*(AA587-Z587)*Y587</f>
        <v>1267.4293333333333</v>
      </c>
      <c r="AU587" s="45">
        <v>0</v>
      </c>
      <c r="AV587" s="45">
        <v>0</v>
      </c>
      <c r="AW587" s="45" t="s">
        <v>385</v>
      </c>
      <c r="AX587" s="38">
        <v>28</v>
      </c>
      <c r="AY587" s="38">
        <v>1</v>
      </c>
      <c r="AZ587" s="38">
        <v>1</v>
      </c>
      <c r="BC587" s="23">
        <v>0</v>
      </c>
      <c r="BD587" s="23">
        <v>0</v>
      </c>
      <c r="BE587" s="23" t="s">
        <v>385</v>
      </c>
      <c r="BG587" s="9">
        <v>0</v>
      </c>
    </row>
    <row r="588" spans="1:59">
      <c r="A588" t="s">
        <v>146</v>
      </c>
      <c r="B588">
        <v>6</v>
      </c>
      <c r="C588" t="s">
        <v>16</v>
      </c>
      <c r="D588">
        <v>40</v>
      </c>
      <c r="E588" s="7" t="s">
        <v>318</v>
      </c>
      <c r="F588" s="7">
        <v>1</v>
      </c>
      <c r="G588" s="7" t="s">
        <v>321</v>
      </c>
      <c r="H588">
        <v>292</v>
      </c>
      <c r="I588">
        <v>3</v>
      </c>
      <c r="J588">
        <v>6</v>
      </c>
      <c r="K588">
        <v>19</v>
      </c>
      <c r="L588">
        <v>0</v>
      </c>
      <c r="M588" s="4">
        <f>I588+J588/24+K588/(24*60)+L588/(24*60*60)</f>
        <v>3.2631944444444443</v>
      </c>
      <c r="N588" t="s">
        <v>179</v>
      </c>
      <c r="O588" s="50"/>
      <c r="P588" s="50"/>
      <c r="Q588" s="50"/>
      <c r="R588" s="50"/>
      <c r="S588" s="50"/>
      <c r="T588" s="50"/>
      <c r="U588" s="4">
        <v>29</v>
      </c>
      <c r="V588">
        <v>7.1023275322190704</v>
      </c>
      <c r="W588">
        <v>4.4090623293939597</v>
      </c>
      <c r="X588" s="5">
        <v>20170727</v>
      </c>
      <c r="Y588">
        <v>2</v>
      </c>
      <c r="Z588">
        <v>30</v>
      </c>
      <c r="AA588">
        <v>38</v>
      </c>
      <c r="AC588">
        <v>40</v>
      </c>
      <c r="AD588" s="13">
        <v>34</v>
      </c>
      <c r="AE588" s="13">
        <v>25</v>
      </c>
      <c r="AG588" s="13">
        <v>63.529000000000003</v>
      </c>
      <c r="AI588" s="13">
        <v>90.3</v>
      </c>
      <c r="AL588" s="9">
        <v>35</v>
      </c>
      <c r="AM588" s="9">
        <v>11</v>
      </c>
      <c r="AO588" s="9">
        <v>58.857999999999997</v>
      </c>
      <c r="AQ588" s="9">
        <v>87.424000000000007</v>
      </c>
    </row>
    <row r="589" spans="1:59">
      <c r="A589" t="s">
        <v>146</v>
      </c>
      <c r="B589">
        <v>6</v>
      </c>
      <c r="C589" t="s">
        <v>16</v>
      </c>
      <c r="D589">
        <v>40</v>
      </c>
      <c r="E589" s="7" t="s">
        <v>318</v>
      </c>
      <c r="F589" s="7">
        <v>1</v>
      </c>
      <c r="G589" s="7" t="s">
        <v>321</v>
      </c>
      <c r="H589">
        <v>292</v>
      </c>
      <c r="I589">
        <v>3</v>
      </c>
      <c r="J589">
        <v>6</v>
      </c>
      <c r="K589">
        <v>19</v>
      </c>
      <c r="L589">
        <v>0</v>
      </c>
      <c r="M589" s="4">
        <f>I589+J589/24+K589/(24*60)+L589/(24*60*60)</f>
        <v>3.2631944444444443</v>
      </c>
      <c r="N589" t="s">
        <v>179</v>
      </c>
      <c r="O589" s="50"/>
      <c r="P589" s="50"/>
      <c r="Q589" s="50"/>
      <c r="R589" s="50"/>
      <c r="S589" s="50"/>
      <c r="T589" s="50"/>
      <c r="U589" s="4">
        <v>29</v>
      </c>
      <c r="V589">
        <v>7.1023275322190704</v>
      </c>
      <c r="W589">
        <v>4.4090623293939597</v>
      </c>
      <c r="X589" s="5">
        <v>20170727</v>
      </c>
      <c r="Y589">
        <v>2</v>
      </c>
      <c r="Z589">
        <v>30</v>
      </c>
      <c r="AA589">
        <v>38</v>
      </c>
      <c r="AC589">
        <v>40</v>
      </c>
      <c r="AD589" s="13">
        <v>38</v>
      </c>
      <c r="AE589" s="13">
        <v>3</v>
      </c>
      <c r="AG589" s="13">
        <v>20.875</v>
      </c>
      <c r="AI589" s="13">
        <v>45.442</v>
      </c>
      <c r="AL589" s="9">
        <v>39</v>
      </c>
      <c r="AM589" s="9">
        <v>2</v>
      </c>
      <c r="AO589" s="9">
        <v>6.3209999999999997</v>
      </c>
      <c r="AQ589" s="9">
        <v>54.423999999999999</v>
      </c>
    </row>
    <row r="590" spans="1:59">
      <c r="A590" t="s">
        <v>148</v>
      </c>
      <c r="B590">
        <v>7</v>
      </c>
      <c r="C590" t="s">
        <v>16</v>
      </c>
      <c r="D590">
        <v>60</v>
      </c>
      <c r="E590" s="7" t="s">
        <v>318</v>
      </c>
      <c r="F590" s="7">
        <v>1</v>
      </c>
      <c r="G590" s="7" t="s">
        <v>321</v>
      </c>
      <c r="H590">
        <v>291</v>
      </c>
      <c r="I590">
        <v>3</v>
      </c>
      <c r="J590">
        <v>7</v>
      </c>
      <c r="K590">
        <v>41</v>
      </c>
      <c r="L590">
        <v>0</v>
      </c>
      <c r="M590" s="4">
        <f>I590+J590/24+K590/(24*60)+L590/(24*60*60)</f>
        <v>3.3201388888888888</v>
      </c>
      <c r="N590" t="s">
        <v>180</v>
      </c>
      <c r="U590" s="4">
        <v>28</v>
      </c>
      <c r="V590">
        <v>7.1023275322190704</v>
      </c>
      <c r="W590">
        <v>4.4090623293939597</v>
      </c>
      <c r="X590" s="5">
        <v>20170727</v>
      </c>
      <c r="Y590">
        <v>2</v>
      </c>
      <c r="Z590">
        <v>16</v>
      </c>
      <c r="AA590">
        <v>43</v>
      </c>
      <c r="AC590">
        <v>52</v>
      </c>
      <c r="AD590" s="13">
        <v>16</v>
      </c>
      <c r="AE590" s="13">
        <v>1</v>
      </c>
      <c r="AF590" s="13">
        <f>SUM(AE590:AE596)</f>
        <v>21</v>
      </c>
      <c r="AG590" s="13">
        <v>3.67</v>
      </c>
      <c r="AH590" s="13">
        <f>AVERAGE(AG590:AG597)*((AA590-Z590)*Y590)</f>
        <v>1837.735714285714</v>
      </c>
      <c r="AI590" s="13">
        <v>68.03</v>
      </c>
      <c r="AJ590" s="13">
        <f>AVERAGE(AI590:AI597)*((AA590-Z590)*Y590)</f>
        <v>4117.8548571428573</v>
      </c>
      <c r="AK590" s="13" t="s">
        <v>112</v>
      </c>
      <c r="AL590" s="9">
        <v>16</v>
      </c>
      <c r="AM590" s="9">
        <v>1</v>
      </c>
      <c r="AN590" s="9">
        <f>SUM(AM590:AM597)</f>
        <v>16</v>
      </c>
      <c r="AO590" s="9">
        <v>3.6429999999999998</v>
      </c>
      <c r="AP590" s="9">
        <f>AVERAGE(AO590:AO597)*(AA590-Z590)*Y590</f>
        <v>623.1735000000001</v>
      </c>
      <c r="AQ590" s="9">
        <v>56.18</v>
      </c>
      <c r="AR590" s="9">
        <f>AVERAGE(AQ590:AQ597)*(AA590-Z590)*Y590</f>
        <v>3474.3870000000002</v>
      </c>
      <c r="AU590" s="45">
        <v>0</v>
      </c>
      <c r="AV590" s="45">
        <v>0</v>
      </c>
      <c r="AW590" s="45" t="s">
        <v>385</v>
      </c>
      <c r="AX590" s="38">
        <v>19</v>
      </c>
      <c r="AY590" s="38">
        <v>1</v>
      </c>
      <c r="AZ590" s="38">
        <f>SUM(AY590:AY602)</f>
        <v>13</v>
      </c>
      <c r="BC590" s="23">
        <v>0</v>
      </c>
      <c r="BD590" s="23">
        <v>0</v>
      </c>
      <c r="BE590" s="23" t="s">
        <v>385</v>
      </c>
      <c r="BG590" s="9">
        <v>0</v>
      </c>
    </row>
    <row r="591" spans="1:59">
      <c r="A591" t="s">
        <v>148</v>
      </c>
      <c r="B591">
        <v>7</v>
      </c>
      <c r="C591" t="s">
        <v>16</v>
      </c>
      <c r="D591">
        <v>60</v>
      </c>
      <c r="E591" s="7" t="s">
        <v>318</v>
      </c>
      <c r="F591" s="7">
        <v>1</v>
      </c>
      <c r="G591" s="7" t="s">
        <v>321</v>
      </c>
      <c r="H591">
        <v>291</v>
      </c>
      <c r="I591">
        <v>3</v>
      </c>
      <c r="J591">
        <v>7</v>
      </c>
      <c r="K591">
        <v>41</v>
      </c>
      <c r="L591">
        <v>0</v>
      </c>
      <c r="M591" s="4">
        <f t="shared" ref="M591:M597" si="53">I591+J591/24+K591/(24*60)+L591/(24*60*60)</f>
        <v>3.3201388888888888</v>
      </c>
      <c r="N591" t="s">
        <v>180</v>
      </c>
      <c r="U591" s="4">
        <v>28</v>
      </c>
      <c r="V591">
        <v>7.1023275322190704</v>
      </c>
      <c r="W591">
        <v>4.4090623293939597</v>
      </c>
      <c r="X591" s="5">
        <v>20170727</v>
      </c>
      <c r="Y591">
        <v>2</v>
      </c>
      <c r="Z591">
        <v>16</v>
      </c>
      <c r="AA591">
        <v>43</v>
      </c>
      <c r="AC591">
        <v>52</v>
      </c>
      <c r="AD591" s="13">
        <v>20</v>
      </c>
      <c r="AE591" s="13">
        <v>7</v>
      </c>
      <c r="AG591" s="13">
        <v>60.719000000000001</v>
      </c>
      <c r="AI591" s="13">
        <v>90.331000000000003</v>
      </c>
      <c r="AL591" s="9">
        <v>20</v>
      </c>
      <c r="AM591" s="9">
        <v>3</v>
      </c>
      <c r="AO591" s="9">
        <v>24.375</v>
      </c>
      <c r="AQ591" s="9">
        <v>58.350999999999999</v>
      </c>
      <c r="AX591" s="38">
        <v>21</v>
      </c>
      <c r="AY591" s="38">
        <v>2</v>
      </c>
    </row>
    <row r="592" spans="1:59">
      <c r="A592" t="s">
        <v>148</v>
      </c>
      <c r="B592">
        <v>7</v>
      </c>
      <c r="C592" t="s">
        <v>16</v>
      </c>
      <c r="D592">
        <v>60</v>
      </c>
      <c r="E592" s="7" t="s">
        <v>318</v>
      </c>
      <c r="F592" s="7">
        <v>1</v>
      </c>
      <c r="G592" s="7" t="s">
        <v>321</v>
      </c>
      <c r="H592">
        <v>291</v>
      </c>
      <c r="I592">
        <v>3</v>
      </c>
      <c r="J592">
        <v>7</v>
      </c>
      <c r="K592">
        <v>41</v>
      </c>
      <c r="L592">
        <v>0</v>
      </c>
      <c r="M592" s="4">
        <f t="shared" si="53"/>
        <v>3.3201388888888888</v>
      </c>
      <c r="N592" t="s">
        <v>180</v>
      </c>
      <c r="U592" s="4">
        <v>28</v>
      </c>
      <c r="V592">
        <v>7.1023275322190704</v>
      </c>
      <c r="W592">
        <v>4.4090623293939597</v>
      </c>
      <c r="X592" s="5">
        <v>20170727</v>
      </c>
      <c r="Y592">
        <v>2</v>
      </c>
      <c r="Z592">
        <v>16</v>
      </c>
      <c r="AA592">
        <v>43</v>
      </c>
      <c r="AC592">
        <v>52</v>
      </c>
      <c r="AD592" s="13">
        <v>24</v>
      </c>
      <c r="AE592" s="13">
        <v>3</v>
      </c>
      <c r="AG592" s="13">
        <v>52.798999999999999</v>
      </c>
      <c r="AI592" s="13">
        <v>78.058000000000007</v>
      </c>
      <c r="AL592" s="9">
        <v>24</v>
      </c>
      <c r="AM592" s="9">
        <v>2</v>
      </c>
      <c r="AO592" s="9">
        <v>5.1680000000000001</v>
      </c>
      <c r="AQ592" s="9">
        <v>54.430999999999997</v>
      </c>
      <c r="AX592" s="38">
        <v>23</v>
      </c>
      <c r="AY592" s="38">
        <v>0</v>
      </c>
    </row>
    <row r="593" spans="1:59">
      <c r="A593" t="s">
        <v>148</v>
      </c>
      <c r="B593">
        <v>7</v>
      </c>
      <c r="C593" t="s">
        <v>16</v>
      </c>
      <c r="D593">
        <v>60</v>
      </c>
      <c r="E593" s="7" t="s">
        <v>318</v>
      </c>
      <c r="F593" s="7">
        <v>1</v>
      </c>
      <c r="G593" s="7" t="s">
        <v>321</v>
      </c>
      <c r="H593">
        <v>291</v>
      </c>
      <c r="I593">
        <v>3</v>
      </c>
      <c r="J593">
        <v>7</v>
      </c>
      <c r="K593">
        <v>41</v>
      </c>
      <c r="L593">
        <v>0</v>
      </c>
      <c r="M593" s="4">
        <f t="shared" si="53"/>
        <v>3.3201388888888888</v>
      </c>
      <c r="N593" t="s">
        <v>180</v>
      </c>
      <c r="U593" s="4">
        <v>28</v>
      </c>
      <c r="V593">
        <v>7.1023275322190704</v>
      </c>
      <c r="W593">
        <v>4.4090623293939597</v>
      </c>
      <c r="X593" s="5">
        <v>20170727</v>
      </c>
      <c r="Y593">
        <v>2</v>
      </c>
      <c r="Z593">
        <v>16</v>
      </c>
      <c r="AA593">
        <v>43</v>
      </c>
      <c r="AC593">
        <v>52</v>
      </c>
      <c r="AD593" s="13">
        <v>28</v>
      </c>
      <c r="AE593" s="13">
        <v>1</v>
      </c>
      <c r="AG593" s="13">
        <v>2.3610000000000002</v>
      </c>
      <c r="AI593" s="13">
        <v>64.234999999999999</v>
      </c>
      <c r="AL593" s="9">
        <v>28</v>
      </c>
      <c r="AM593" s="9">
        <v>1</v>
      </c>
      <c r="AO593" s="9">
        <v>2.323</v>
      </c>
      <c r="AQ593" s="9">
        <v>71.42</v>
      </c>
      <c r="AX593" s="38">
        <v>25</v>
      </c>
      <c r="AY593" s="38">
        <v>1</v>
      </c>
    </row>
    <row r="594" spans="1:59">
      <c r="A594" t="s">
        <v>148</v>
      </c>
      <c r="B594">
        <v>7</v>
      </c>
      <c r="C594" t="s">
        <v>16</v>
      </c>
      <c r="D594">
        <v>60</v>
      </c>
      <c r="E594" s="7" t="s">
        <v>318</v>
      </c>
      <c r="F594" s="7">
        <v>1</v>
      </c>
      <c r="G594" s="7" t="s">
        <v>321</v>
      </c>
      <c r="H594">
        <v>291</v>
      </c>
      <c r="I594">
        <v>3</v>
      </c>
      <c r="J594">
        <v>7</v>
      </c>
      <c r="K594">
        <v>41</v>
      </c>
      <c r="L594">
        <v>0</v>
      </c>
      <c r="M594" s="4">
        <f t="shared" si="53"/>
        <v>3.3201388888888888</v>
      </c>
      <c r="N594" t="s">
        <v>180</v>
      </c>
      <c r="U594" s="4">
        <v>28</v>
      </c>
      <c r="V594">
        <v>7.1023275322190704</v>
      </c>
      <c r="W594">
        <v>4.4090623293939597</v>
      </c>
      <c r="X594" s="5">
        <v>20170727</v>
      </c>
      <c r="Y594">
        <v>2</v>
      </c>
      <c r="Z594">
        <v>16</v>
      </c>
      <c r="AA594">
        <v>43</v>
      </c>
      <c r="AC594">
        <v>52</v>
      </c>
      <c r="AD594" s="13">
        <v>32</v>
      </c>
      <c r="AE594" s="13">
        <v>3</v>
      </c>
      <c r="AG594" s="13">
        <v>36.540999999999997</v>
      </c>
      <c r="AI594" s="13">
        <v>74.200999999999993</v>
      </c>
      <c r="AL594" s="9">
        <v>32</v>
      </c>
      <c r="AM594" s="9">
        <v>2</v>
      </c>
      <c r="AO594" s="9">
        <v>11.148999999999999</v>
      </c>
      <c r="AQ594" s="9">
        <v>62.302999999999997</v>
      </c>
      <c r="AX594" s="38">
        <v>27</v>
      </c>
      <c r="AY594" s="38">
        <v>1</v>
      </c>
    </row>
    <row r="595" spans="1:59">
      <c r="A595" t="s">
        <v>148</v>
      </c>
      <c r="B595">
        <v>7</v>
      </c>
      <c r="C595" t="s">
        <v>16</v>
      </c>
      <c r="D595">
        <v>60</v>
      </c>
      <c r="E595" s="7" t="s">
        <v>318</v>
      </c>
      <c r="F595" s="7">
        <v>1</v>
      </c>
      <c r="G595" s="7" t="s">
        <v>321</v>
      </c>
      <c r="H595">
        <v>291</v>
      </c>
      <c r="I595">
        <v>3</v>
      </c>
      <c r="J595">
        <v>7</v>
      </c>
      <c r="K595">
        <v>41</v>
      </c>
      <c r="L595">
        <v>0</v>
      </c>
      <c r="M595" s="4">
        <f t="shared" si="53"/>
        <v>3.3201388888888888</v>
      </c>
      <c r="N595" t="s">
        <v>180</v>
      </c>
      <c r="U595" s="4">
        <v>28</v>
      </c>
      <c r="V595">
        <v>7.1023275322190704</v>
      </c>
      <c r="W595">
        <v>4.4090623293939597</v>
      </c>
      <c r="X595" s="5">
        <v>20170727</v>
      </c>
      <c r="Y595">
        <v>2</v>
      </c>
      <c r="Z595">
        <v>16</v>
      </c>
      <c r="AA595">
        <v>43</v>
      </c>
      <c r="AC595">
        <v>52</v>
      </c>
      <c r="AD595" s="13">
        <v>36</v>
      </c>
      <c r="AE595" s="13">
        <v>3</v>
      </c>
      <c r="AG595" s="13">
        <v>45.082999999999998</v>
      </c>
      <c r="AI595" s="13">
        <v>74.331999999999994</v>
      </c>
      <c r="AL595" s="9">
        <v>36</v>
      </c>
      <c r="AM595" s="9">
        <v>4</v>
      </c>
      <c r="AO595" s="9">
        <v>27.052</v>
      </c>
      <c r="AQ595" s="9">
        <v>71.131</v>
      </c>
      <c r="AX595" s="38">
        <v>29</v>
      </c>
      <c r="AY595" s="38">
        <v>2</v>
      </c>
    </row>
    <row r="596" spans="1:59">
      <c r="A596" t="s">
        <v>148</v>
      </c>
      <c r="B596">
        <v>7</v>
      </c>
      <c r="C596" t="s">
        <v>16</v>
      </c>
      <c r="D596">
        <v>60</v>
      </c>
      <c r="E596" s="7" t="s">
        <v>318</v>
      </c>
      <c r="F596" s="7">
        <v>1</v>
      </c>
      <c r="G596" s="7" t="s">
        <v>321</v>
      </c>
      <c r="H596">
        <v>291</v>
      </c>
      <c r="I596">
        <v>3</v>
      </c>
      <c r="J596">
        <v>7</v>
      </c>
      <c r="K596">
        <v>41</v>
      </c>
      <c r="L596">
        <v>0</v>
      </c>
      <c r="M596" s="4">
        <f t="shared" si="53"/>
        <v>3.3201388888888888</v>
      </c>
      <c r="N596" t="s">
        <v>180</v>
      </c>
      <c r="U596" s="4">
        <v>28</v>
      </c>
      <c r="V596">
        <v>7.1023275322190704</v>
      </c>
      <c r="W596">
        <v>4.4090623293939597</v>
      </c>
      <c r="X596" s="5">
        <v>20170727</v>
      </c>
      <c r="Y596">
        <v>2</v>
      </c>
      <c r="Z596">
        <v>16</v>
      </c>
      <c r="AA596">
        <v>43</v>
      </c>
      <c r="AC596">
        <v>52</v>
      </c>
      <c r="AD596" s="13">
        <v>40</v>
      </c>
      <c r="AE596" s="13">
        <v>3</v>
      </c>
      <c r="AG596" s="13">
        <v>37.052</v>
      </c>
      <c r="AI596" s="13">
        <v>84.608999999999995</v>
      </c>
      <c r="AL596" s="9">
        <v>40</v>
      </c>
      <c r="AM596" s="9">
        <v>2</v>
      </c>
      <c r="AO596" s="9">
        <v>16.448</v>
      </c>
      <c r="AQ596" s="9">
        <v>72.385000000000005</v>
      </c>
      <c r="AX596" s="38">
        <v>31</v>
      </c>
      <c r="AY596" s="38">
        <v>1</v>
      </c>
    </row>
    <row r="597" spans="1:59">
      <c r="A597" t="s">
        <v>148</v>
      </c>
      <c r="B597">
        <v>7</v>
      </c>
      <c r="C597" t="s">
        <v>16</v>
      </c>
      <c r="D597">
        <v>60</v>
      </c>
      <c r="E597" s="7" t="s">
        <v>318</v>
      </c>
      <c r="F597" s="7">
        <v>1</v>
      </c>
      <c r="G597" s="7" t="s">
        <v>321</v>
      </c>
      <c r="H597">
        <v>291</v>
      </c>
      <c r="I597">
        <v>3</v>
      </c>
      <c r="J597">
        <v>7</v>
      </c>
      <c r="K597">
        <v>41</v>
      </c>
      <c r="L597">
        <v>0</v>
      </c>
      <c r="M597" s="4">
        <f t="shared" si="53"/>
        <v>3.3201388888888888</v>
      </c>
      <c r="N597" t="s">
        <v>180</v>
      </c>
      <c r="U597" s="4">
        <v>28</v>
      </c>
      <c r="V597">
        <v>7.1023275322190704</v>
      </c>
      <c r="W597">
        <v>4.4090623293939597</v>
      </c>
      <c r="X597" s="5">
        <v>20170727</v>
      </c>
      <c r="Y597">
        <v>2</v>
      </c>
      <c r="Z597">
        <v>16</v>
      </c>
      <c r="AA597">
        <v>43</v>
      </c>
      <c r="AC597">
        <v>52</v>
      </c>
      <c r="AL597" s="9">
        <v>44</v>
      </c>
      <c r="AM597" s="9">
        <v>1</v>
      </c>
      <c r="AO597" s="9">
        <v>2.1640000000000001</v>
      </c>
      <c r="AQ597" s="9">
        <v>68.522999999999996</v>
      </c>
      <c r="AX597" s="38">
        <v>33</v>
      </c>
      <c r="AY597" s="38">
        <v>0</v>
      </c>
    </row>
    <row r="598" spans="1:59">
      <c r="A598" t="s">
        <v>148</v>
      </c>
      <c r="B598">
        <v>7</v>
      </c>
      <c r="C598" t="s">
        <v>16</v>
      </c>
      <c r="D598">
        <v>60</v>
      </c>
      <c r="E598" s="7" t="s">
        <v>318</v>
      </c>
      <c r="F598" s="7">
        <v>1</v>
      </c>
      <c r="G598" s="7" t="s">
        <v>321</v>
      </c>
      <c r="H598">
        <v>291</v>
      </c>
      <c r="I598">
        <v>3</v>
      </c>
      <c r="J598">
        <v>7</v>
      </c>
      <c r="K598">
        <v>41</v>
      </c>
      <c r="L598">
        <v>0</v>
      </c>
      <c r="M598" s="4">
        <f t="shared" ref="M598:M615" si="54">I598+J598/24+K598/(24*60)+L598/(24*60*60)</f>
        <v>3.3201388888888888</v>
      </c>
      <c r="N598" t="s">
        <v>180</v>
      </c>
      <c r="U598" s="4">
        <v>28</v>
      </c>
      <c r="V598">
        <v>7.1023275322190704</v>
      </c>
      <c r="W598">
        <v>4.4090623293939597</v>
      </c>
      <c r="X598" s="5">
        <v>20170727</v>
      </c>
      <c r="Y598">
        <v>2</v>
      </c>
      <c r="Z598">
        <v>16</v>
      </c>
      <c r="AA598">
        <v>43</v>
      </c>
      <c r="AC598">
        <v>52</v>
      </c>
      <c r="AX598" s="38">
        <v>35</v>
      </c>
      <c r="AY598" s="38">
        <v>2</v>
      </c>
    </row>
    <row r="599" spans="1:59">
      <c r="A599" t="s">
        <v>148</v>
      </c>
      <c r="B599">
        <v>7</v>
      </c>
      <c r="C599" t="s">
        <v>16</v>
      </c>
      <c r="D599">
        <v>60</v>
      </c>
      <c r="E599" s="7" t="s">
        <v>318</v>
      </c>
      <c r="F599" s="7">
        <v>1</v>
      </c>
      <c r="G599" s="7" t="s">
        <v>321</v>
      </c>
      <c r="H599">
        <v>291</v>
      </c>
      <c r="I599">
        <v>3</v>
      </c>
      <c r="J599">
        <v>7</v>
      </c>
      <c r="K599">
        <v>41</v>
      </c>
      <c r="L599">
        <v>0</v>
      </c>
      <c r="M599" s="4">
        <f t="shared" si="54"/>
        <v>3.3201388888888888</v>
      </c>
      <c r="N599" t="s">
        <v>180</v>
      </c>
      <c r="U599" s="4">
        <v>28</v>
      </c>
      <c r="V599">
        <v>7.1023275322190704</v>
      </c>
      <c r="W599">
        <v>4.4090623293939597</v>
      </c>
      <c r="X599" s="5">
        <v>20170727</v>
      </c>
      <c r="Y599">
        <v>2</v>
      </c>
      <c r="Z599">
        <v>16</v>
      </c>
      <c r="AA599">
        <v>43</v>
      </c>
      <c r="AC599">
        <v>52</v>
      </c>
      <c r="AX599" s="38">
        <v>37</v>
      </c>
      <c r="AY599" s="38">
        <v>1</v>
      </c>
    </row>
    <row r="600" spans="1:59">
      <c r="A600" t="s">
        <v>148</v>
      </c>
      <c r="B600">
        <v>7</v>
      </c>
      <c r="C600" t="s">
        <v>16</v>
      </c>
      <c r="D600">
        <v>60</v>
      </c>
      <c r="E600" s="7" t="s">
        <v>318</v>
      </c>
      <c r="F600" s="7">
        <v>1</v>
      </c>
      <c r="G600" s="7" t="s">
        <v>321</v>
      </c>
      <c r="H600">
        <v>291</v>
      </c>
      <c r="I600">
        <v>3</v>
      </c>
      <c r="J600">
        <v>7</v>
      </c>
      <c r="K600">
        <v>41</v>
      </c>
      <c r="L600">
        <v>0</v>
      </c>
      <c r="M600" s="4">
        <f t="shared" si="54"/>
        <v>3.3201388888888888</v>
      </c>
      <c r="N600" t="s">
        <v>180</v>
      </c>
      <c r="U600" s="4">
        <v>28</v>
      </c>
      <c r="V600">
        <v>7.1023275322190704</v>
      </c>
      <c r="W600">
        <v>4.4090623293939597</v>
      </c>
      <c r="X600" s="5">
        <v>20170727</v>
      </c>
      <c r="Y600">
        <v>2</v>
      </c>
      <c r="Z600">
        <v>16</v>
      </c>
      <c r="AA600">
        <v>43</v>
      </c>
      <c r="AC600">
        <v>52</v>
      </c>
      <c r="AX600" s="38">
        <v>39</v>
      </c>
      <c r="AY600" s="38">
        <v>1</v>
      </c>
    </row>
    <row r="601" spans="1:59">
      <c r="A601" t="s">
        <v>148</v>
      </c>
      <c r="B601">
        <v>7</v>
      </c>
      <c r="C601" t="s">
        <v>16</v>
      </c>
      <c r="D601">
        <v>60</v>
      </c>
      <c r="E601" s="7" t="s">
        <v>318</v>
      </c>
      <c r="F601" s="7">
        <v>1</v>
      </c>
      <c r="G601" s="7" t="s">
        <v>321</v>
      </c>
      <c r="H601">
        <v>291</v>
      </c>
      <c r="I601">
        <v>3</v>
      </c>
      <c r="J601">
        <v>7</v>
      </c>
      <c r="K601">
        <v>41</v>
      </c>
      <c r="L601">
        <v>0</v>
      </c>
      <c r="M601" s="4">
        <f t="shared" si="54"/>
        <v>3.3201388888888888</v>
      </c>
      <c r="N601" t="s">
        <v>180</v>
      </c>
      <c r="U601" s="4">
        <v>28</v>
      </c>
      <c r="V601">
        <v>7.1023275322190704</v>
      </c>
      <c r="W601">
        <v>4.4090623293939597</v>
      </c>
      <c r="X601" s="5">
        <v>20170727</v>
      </c>
      <c r="Y601">
        <v>2</v>
      </c>
      <c r="Z601">
        <v>16</v>
      </c>
      <c r="AA601">
        <v>43</v>
      </c>
      <c r="AC601">
        <v>52</v>
      </c>
      <c r="AX601" s="38">
        <v>41</v>
      </c>
      <c r="AY601" s="38">
        <v>0</v>
      </c>
    </row>
    <row r="602" spans="1:59">
      <c r="A602" t="s">
        <v>148</v>
      </c>
      <c r="B602">
        <v>7</v>
      </c>
      <c r="C602" t="s">
        <v>16</v>
      </c>
      <c r="D602">
        <v>60</v>
      </c>
      <c r="E602" s="7" t="s">
        <v>318</v>
      </c>
      <c r="F602" s="7">
        <v>1</v>
      </c>
      <c r="G602" s="7" t="s">
        <v>321</v>
      </c>
      <c r="H602">
        <v>291</v>
      </c>
      <c r="I602">
        <v>3</v>
      </c>
      <c r="J602">
        <v>7</v>
      </c>
      <c r="K602">
        <v>41</v>
      </c>
      <c r="L602">
        <v>0</v>
      </c>
      <c r="M602" s="4">
        <f t="shared" si="54"/>
        <v>3.3201388888888888</v>
      </c>
      <c r="N602" t="s">
        <v>180</v>
      </c>
      <c r="U602" s="4">
        <v>28</v>
      </c>
      <c r="V602">
        <v>7.1023275322190704</v>
      </c>
      <c r="W602">
        <v>4.4090623293939597</v>
      </c>
      <c r="X602" s="5">
        <v>20170727</v>
      </c>
      <c r="Y602">
        <v>2</v>
      </c>
      <c r="Z602">
        <v>16</v>
      </c>
      <c r="AA602">
        <v>43</v>
      </c>
      <c r="AC602">
        <v>52</v>
      </c>
      <c r="AX602" s="38">
        <v>43</v>
      </c>
      <c r="AY602" s="38">
        <v>1</v>
      </c>
    </row>
    <row r="603" spans="1:59">
      <c r="A603" t="s">
        <v>149</v>
      </c>
      <c r="B603">
        <v>7</v>
      </c>
      <c r="C603" t="s">
        <v>16</v>
      </c>
      <c r="D603">
        <v>60</v>
      </c>
      <c r="E603" t="s">
        <v>318</v>
      </c>
      <c r="F603">
        <v>1</v>
      </c>
      <c r="G603" t="s">
        <v>321</v>
      </c>
      <c r="H603">
        <v>291</v>
      </c>
      <c r="I603">
        <v>3</v>
      </c>
      <c r="J603">
        <v>7</v>
      </c>
      <c r="K603">
        <v>41</v>
      </c>
      <c r="L603">
        <v>0</v>
      </c>
      <c r="M603" s="4">
        <f t="shared" si="54"/>
        <v>3.3201388888888888</v>
      </c>
      <c r="N603" t="s">
        <v>180</v>
      </c>
      <c r="U603" s="4">
        <v>28</v>
      </c>
      <c r="V603">
        <v>7.1023275322190704</v>
      </c>
      <c r="W603">
        <v>4.4090623293939597</v>
      </c>
      <c r="X603" s="5">
        <v>20170727</v>
      </c>
      <c r="Y603">
        <v>2</v>
      </c>
      <c r="Z603">
        <v>7</v>
      </c>
      <c r="AA603">
        <v>12</v>
      </c>
      <c r="AC603">
        <v>23</v>
      </c>
      <c r="AD603" s="13">
        <v>7</v>
      </c>
      <c r="AE603" s="13">
        <v>1</v>
      </c>
      <c r="AF603" s="13">
        <v>18</v>
      </c>
      <c r="AG603" s="13">
        <v>3.1970000000000001</v>
      </c>
      <c r="AH603" s="13">
        <f>AVERAGE(AG603:AG605)*((AA603-Z603)*Y603)</f>
        <v>552.16</v>
      </c>
      <c r="AI603" s="13">
        <v>38.481000000000002</v>
      </c>
      <c r="AJ603" s="13">
        <f>AVERAGE(AI603:AI605)*((AA603-Z603)*Y603)</f>
        <v>774.14</v>
      </c>
      <c r="AK603" s="13" t="s">
        <v>112</v>
      </c>
      <c r="AL603" s="9">
        <v>7</v>
      </c>
      <c r="AM603" s="9">
        <v>1</v>
      </c>
      <c r="AN603" s="9">
        <f>SUM(AM603:AM604)</f>
        <v>9</v>
      </c>
      <c r="AO603" s="9">
        <v>1.659</v>
      </c>
      <c r="AP603" s="9">
        <f>AVERAGE(AO603:AO604)*(AA603-Z603)*Y603</f>
        <v>319.82</v>
      </c>
      <c r="AQ603" s="9" t="s">
        <v>434</v>
      </c>
      <c r="AR603" s="9" t="s">
        <v>434</v>
      </c>
      <c r="AU603" s="45">
        <v>0</v>
      </c>
      <c r="AV603" s="45">
        <v>0</v>
      </c>
      <c r="AW603" s="45" t="s">
        <v>385</v>
      </c>
      <c r="AY603" s="38">
        <v>0</v>
      </c>
      <c r="AZ603" s="38">
        <v>0</v>
      </c>
      <c r="BA603" s="38" t="s">
        <v>384</v>
      </c>
      <c r="BB603" s="23">
        <v>12</v>
      </c>
      <c r="BC603" s="23">
        <v>1</v>
      </c>
      <c r="BD603" s="23">
        <v>1</v>
      </c>
      <c r="BF603" s="9">
        <v>12</v>
      </c>
      <c r="BG603" s="9">
        <v>1</v>
      </c>
    </row>
    <row r="604" spans="1:59">
      <c r="A604" t="s">
        <v>149</v>
      </c>
      <c r="B604">
        <v>7</v>
      </c>
      <c r="C604" t="s">
        <v>16</v>
      </c>
      <c r="D604">
        <v>60</v>
      </c>
      <c r="E604" t="s">
        <v>318</v>
      </c>
      <c r="F604">
        <v>1</v>
      </c>
      <c r="G604" t="s">
        <v>321</v>
      </c>
      <c r="H604">
        <v>291</v>
      </c>
      <c r="I604">
        <v>3</v>
      </c>
      <c r="J604">
        <v>7</v>
      </c>
      <c r="K604">
        <v>41</v>
      </c>
      <c r="L604">
        <v>0</v>
      </c>
      <c r="M604" s="4">
        <f t="shared" si="54"/>
        <v>3.3201388888888888</v>
      </c>
      <c r="N604" t="s">
        <v>180</v>
      </c>
      <c r="U604" s="4">
        <v>28</v>
      </c>
      <c r="V604">
        <v>7.1023275322190704</v>
      </c>
      <c r="W604">
        <v>4.4090623293939597</v>
      </c>
      <c r="X604" s="5">
        <v>20170727</v>
      </c>
      <c r="Y604">
        <v>2</v>
      </c>
      <c r="Z604">
        <v>7</v>
      </c>
      <c r="AA604">
        <v>12</v>
      </c>
      <c r="AC604">
        <v>23</v>
      </c>
      <c r="AD604" s="13">
        <v>11</v>
      </c>
      <c r="AE604" s="13">
        <v>17</v>
      </c>
      <c r="AG604" s="13">
        <v>107.235</v>
      </c>
      <c r="AI604" s="13">
        <v>116.34699999999999</v>
      </c>
      <c r="AL604" s="9">
        <v>11</v>
      </c>
      <c r="AM604" s="9">
        <v>8</v>
      </c>
      <c r="AO604" s="9">
        <v>62.305</v>
      </c>
      <c r="AQ604" s="9" t="s">
        <v>434</v>
      </c>
      <c r="AR604" s="9" t="s">
        <v>434</v>
      </c>
    </row>
    <row r="605" spans="1:59">
      <c r="A605" t="s">
        <v>149</v>
      </c>
      <c r="B605">
        <v>7</v>
      </c>
      <c r="C605" t="s">
        <v>16</v>
      </c>
      <c r="D605">
        <v>60</v>
      </c>
      <c r="E605" t="s">
        <v>318</v>
      </c>
      <c r="F605">
        <v>1</v>
      </c>
      <c r="G605" t="s">
        <v>321</v>
      </c>
      <c r="H605">
        <v>291</v>
      </c>
      <c r="I605">
        <v>3</v>
      </c>
      <c r="J605">
        <v>7</v>
      </c>
      <c r="K605">
        <v>41</v>
      </c>
      <c r="L605">
        <v>0</v>
      </c>
      <c r="M605" s="4">
        <f t="shared" si="54"/>
        <v>3.3201388888888888</v>
      </c>
      <c r="N605" t="s">
        <v>180</v>
      </c>
      <c r="U605" s="4">
        <v>28</v>
      </c>
      <c r="V605">
        <v>7.1023275322190704</v>
      </c>
      <c r="W605">
        <v>4.4090623293939597</v>
      </c>
      <c r="X605" s="5">
        <v>20170727</v>
      </c>
      <c r="Y605">
        <v>2</v>
      </c>
      <c r="Z605">
        <v>7</v>
      </c>
      <c r="AA605">
        <v>12</v>
      </c>
      <c r="AC605">
        <v>23</v>
      </c>
    </row>
    <row r="606" spans="1:59">
      <c r="A606" t="s">
        <v>150</v>
      </c>
      <c r="B606">
        <v>35</v>
      </c>
      <c r="C606" t="s">
        <v>16</v>
      </c>
      <c r="D606">
        <v>60</v>
      </c>
      <c r="E606" t="s">
        <v>319</v>
      </c>
      <c r="F606">
        <v>0</v>
      </c>
      <c r="G606" t="s">
        <v>322</v>
      </c>
      <c r="H606">
        <v>313</v>
      </c>
      <c r="I606">
        <v>4</v>
      </c>
      <c r="J606">
        <v>16</v>
      </c>
      <c r="K606">
        <v>16</v>
      </c>
      <c r="L606">
        <v>0</v>
      </c>
      <c r="M606" s="4">
        <f t="shared" si="54"/>
        <v>4.677777777777778</v>
      </c>
      <c r="N606" t="s">
        <v>181</v>
      </c>
      <c r="O606" s="50">
        <v>4.3941503915077451</v>
      </c>
      <c r="P606" s="50">
        <v>0.34501787414457358</v>
      </c>
      <c r="Q606" s="50">
        <v>3.5554598224900449</v>
      </c>
      <c r="R606" s="50">
        <v>5.9024596333208557E-2</v>
      </c>
      <c r="S606" s="50">
        <v>3.974805106998895</v>
      </c>
      <c r="T606" s="50">
        <v>3.7651324647444699</v>
      </c>
      <c r="U606" s="4">
        <v>27</v>
      </c>
      <c r="V606">
        <v>7.1023275322190704</v>
      </c>
      <c r="W606">
        <v>4.4090623293939597</v>
      </c>
      <c r="X606" s="5">
        <v>20170804</v>
      </c>
      <c r="Y606">
        <v>2</v>
      </c>
      <c r="Z606">
        <v>14</v>
      </c>
      <c r="AA606">
        <v>30</v>
      </c>
      <c r="AC606">
        <v>45</v>
      </c>
      <c r="AD606" s="13">
        <v>14</v>
      </c>
      <c r="AE606" s="13">
        <v>4</v>
      </c>
      <c r="AF606" s="13">
        <f>SUM(AE606:AE610)</f>
        <v>15</v>
      </c>
      <c r="AG606" s="13">
        <v>33.012</v>
      </c>
      <c r="AH606" s="13">
        <f>AVERAGE(AG606:AG610)*((AA606-Z606)*Y606)</f>
        <v>806.37439999999992</v>
      </c>
      <c r="AI606" s="13">
        <v>81.281999999999996</v>
      </c>
      <c r="AJ606" s="13">
        <f>AVERAGE(AI606:AI610)*((AA606-Z606)*Y606)</f>
        <v>2333.1647999999996</v>
      </c>
      <c r="AK606" s="13" t="s">
        <v>112</v>
      </c>
      <c r="AL606" s="9">
        <v>14</v>
      </c>
      <c r="AM606" s="9">
        <v>1</v>
      </c>
      <c r="AN606" s="9">
        <f>SUM(AM606:AM610)</f>
        <v>7</v>
      </c>
      <c r="AO606" s="9">
        <v>2.4950000000000001</v>
      </c>
      <c r="AP606" s="9">
        <f>AVERAGE(AO606:AO610)*(AA606-Z606)*Y606</f>
        <v>192.4288</v>
      </c>
      <c r="AQ606" s="9">
        <v>75.003</v>
      </c>
      <c r="AR606" s="9">
        <f>AVERAGE(AQ606:AQ610)*(AA606-Z606)*Y606</f>
        <v>2385.3951999999999</v>
      </c>
      <c r="AT606" s="45">
        <v>16</v>
      </c>
      <c r="AU606" s="45">
        <v>2</v>
      </c>
      <c r="AV606" s="45">
        <v>9</v>
      </c>
      <c r="AY606" s="38">
        <v>0</v>
      </c>
      <c r="AZ606" s="38">
        <v>0</v>
      </c>
      <c r="BA606" s="38" t="s">
        <v>385</v>
      </c>
      <c r="BB606" s="23">
        <v>16</v>
      </c>
      <c r="BC606" s="23">
        <v>1</v>
      </c>
      <c r="BD606" s="23">
        <f>SUM(BC606:BC615)</f>
        <v>6</v>
      </c>
      <c r="BF606" s="9">
        <v>16</v>
      </c>
      <c r="BG606" s="9">
        <v>1</v>
      </c>
    </row>
    <row r="607" spans="1:59">
      <c r="A607" t="s">
        <v>150</v>
      </c>
      <c r="B607">
        <v>35</v>
      </c>
      <c r="C607" t="s">
        <v>16</v>
      </c>
      <c r="D607">
        <v>60</v>
      </c>
      <c r="E607" t="s">
        <v>319</v>
      </c>
      <c r="F607">
        <v>0</v>
      </c>
      <c r="G607" t="s">
        <v>322</v>
      </c>
      <c r="H607">
        <v>313</v>
      </c>
      <c r="I607">
        <v>4</v>
      </c>
      <c r="J607">
        <v>16</v>
      </c>
      <c r="K607">
        <v>16</v>
      </c>
      <c r="L607">
        <v>0</v>
      </c>
      <c r="M607" s="4">
        <f t="shared" si="54"/>
        <v>4.677777777777778</v>
      </c>
      <c r="N607" t="s">
        <v>181</v>
      </c>
      <c r="O607" s="50"/>
      <c r="P607" s="50"/>
      <c r="Q607" s="50"/>
      <c r="R607" s="50"/>
      <c r="S607" s="50"/>
      <c r="T607" s="50"/>
      <c r="U607" s="4">
        <v>27</v>
      </c>
      <c r="V607">
        <v>7.1023275322190704</v>
      </c>
      <c r="W607">
        <v>4.4090623293939597</v>
      </c>
      <c r="X607" s="5">
        <v>20170804</v>
      </c>
      <c r="Y607">
        <v>2</v>
      </c>
      <c r="Z607">
        <v>14</v>
      </c>
      <c r="AA607">
        <v>30</v>
      </c>
      <c r="AC607">
        <v>45</v>
      </c>
      <c r="AD607" s="13">
        <v>18</v>
      </c>
      <c r="AE607" s="13">
        <v>2</v>
      </c>
      <c r="AG607" s="13">
        <v>17.309000000000001</v>
      </c>
      <c r="AI607" s="13">
        <v>106.44199999999999</v>
      </c>
      <c r="AL607" s="9">
        <v>18</v>
      </c>
      <c r="AM607" s="9">
        <v>1</v>
      </c>
      <c r="AO607" s="9">
        <v>2.3109999999999999</v>
      </c>
      <c r="AQ607" s="9">
        <v>77.128</v>
      </c>
      <c r="AT607" s="45">
        <v>18</v>
      </c>
      <c r="AU607" s="45">
        <v>2</v>
      </c>
      <c r="BB607" s="23">
        <v>18</v>
      </c>
      <c r="BC607" s="23">
        <v>0</v>
      </c>
      <c r="BF607" s="9">
        <v>18</v>
      </c>
      <c r="BG607" s="9">
        <v>0</v>
      </c>
    </row>
    <row r="608" spans="1:59">
      <c r="A608" t="s">
        <v>150</v>
      </c>
      <c r="B608">
        <v>35</v>
      </c>
      <c r="C608" t="s">
        <v>16</v>
      </c>
      <c r="D608">
        <v>60</v>
      </c>
      <c r="E608" t="s">
        <v>319</v>
      </c>
      <c r="F608">
        <v>0</v>
      </c>
      <c r="G608" t="s">
        <v>322</v>
      </c>
      <c r="H608">
        <v>313</v>
      </c>
      <c r="I608">
        <v>4</v>
      </c>
      <c r="J608">
        <v>16</v>
      </c>
      <c r="K608">
        <v>16</v>
      </c>
      <c r="L608">
        <v>0</v>
      </c>
      <c r="M608" s="4">
        <f t="shared" si="54"/>
        <v>4.677777777777778</v>
      </c>
      <c r="N608" t="s">
        <v>181</v>
      </c>
      <c r="O608" s="50"/>
      <c r="P608" s="50"/>
      <c r="Q608" s="50"/>
      <c r="R608" s="50"/>
      <c r="S608" s="50"/>
      <c r="T608" s="50"/>
      <c r="U608" s="4">
        <v>27</v>
      </c>
      <c r="V608">
        <v>7.1023275322190704</v>
      </c>
      <c r="W608">
        <v>4.4090623293939597</v>
      </c>
      <c r="X608" s="5">
        <v>20170804</v>
      </c>
      <c r="Y608">
        <v>2</v>
      </c>
      <c r="Z608">
        <v>14</v>
      </c>
      <c r="AA608">
        <v>30</v>
      </c>
      <c r="AC608">
        <v>45</v>
      </c>
      <c r="AD608" s="13">
        <v>22</v>
      </c>
      <c r="AE608" s="13">
        <v>2</v>
      </c>
      <c r="AG608" s="13">
        <v>24.719000000000001</v>
      </c>
      <c r="AI608" s="13">
        <v>90.355000000000004</v>
      </c>
      <c r="AL608" s="9">
        <v>22</v>
      </c>
      <c r="AM608" s="9">
        <v>2</v>
      </c>
      <c r="AO608" s="9">
        <v>10.153</v>
      </c>
      <c r="AQ608" s="9">
        <v>78.242000000000004</v>
      </c>
      <c r="AT608" s="45">
        <v>20</v>
      </c>
      <c r="AU608" s="45">
        <v>1</v>
      </c>
      <c r="BB608" s="23">
        <v>20</v>
      </c>
      <c r="BC608" s="23">
        <v>0</v>
      </c>
      <c r="BF608" s="9">
        <v>20</v>
      </c>
      <c r="BG608" s="9">
        <v>0</v>
      </c>
    </row>
    <row r="609" spans="1:59">
      <c r="A609" t="s">
        <v>150</v>
      </c>
      <c r="B609">
        <v>35</v>
      </c>
      <c r="C609" t="s">
        <v>16</v>
      </c>
      <c r="D609">
        <v>60</v>
      </c>
      <c r="E609" t="s">
        <v>319</v>
      </c>
      <c r="F609">
        <v>0</v>
      </c>
      <c r="G609" t="s">
        <v>322</v>
      </c>
      <c r="H609">
        <v>313</v>
      </c>
      <c r="I609">
        <v>4</v>
      </c>
      <c r="J609">
        <v>16</v>
      </c>
      <c r="K609">
        <v>16</v>
      </c>
      <c r="L609">
        <v>0</v>
      </c>
      <c r="M609" s="4">
        <f t="shared" si="54"/>
        <v>4.677777777777778</v>
      </c>
      <c r="N609" t="s">
        <v>181</v>
      </c>
      <c r="O609" s="50"/>
      <c r="P609" s="50"/>
      <c r="Q609" s="50"/>
      <c r="R609" s="50"/>
      <c r="S609" s="50"/>
      <c r="T609" s="50"/>
      <c r="U609" s="4">
        <v>27</v>
      </c>
      <c r="V609">
        <v>7.1023275322190704</v>
      </c>
      <c r="W609">
        <v>4.4090623293939597</v>
      </c>
      <c r="X609" s="5">
        <v>20170804</v>
      </c>
      <c r="Y609">
        <v>2</v>
      </c>
      <c r="Z609">
        <v>14</v>
      </c>
      <c r="AA609">
        <v>30</v>
      </c>
      <c r="AC609">
        <v>45</v>
      </c>
      <c r="AD609" s="13">
        <v>26</v>
      </c>
      <c r="AE609" s="13">
        <v>4</v>
      </c>
      <c r="AG609" s="13">
        <v>28.678999999999998</v>
      </c>
      <c r="AI609" s="13">
        <v>57.816000000000003</v>
      </c>
      <c r="AL609" s="9">
        <v>26</v>
      </c>
      <c r="AM609" s="9">
        <v>3</v>
      </c>
      <c r="AO609" s="9">
        <v>15.108000000000001</v>
      </c>
      <c r="AQ609" s="9">
        <v>81.245999999999995</v>
      </c>
      <c r="AT609" s="45">
        <v>22</v>
      </c>
      <c r="AU609" s="45">
        <v>3</v>
      </c>
      <c r="BB609" s="23">
        <v>22</v>
      </c>
      <c r="BC609" s="23">
        <v>1</v>
      </c>
      <c r="BF609" s="9">
        <v>22</v>
      </c>
      <c r="BG609" s="9">
        <v>1</v>
      </c>
    </row>
    <row r="610" spans="1:59">
      <c r="A610" t="s">
        <v>150</v>
      </c>
      <c r="B610">
        <v>35</v>
      </c>
      <c r="C610" t="s">
        <v>16</v>
      </c>
      <c r="D610">
        <v>60</v>
      </c>
      <c r="E610" t="s">
        <v>319</v>
      </c>
      <c r="F610">
        <v>0</v>
      </c>
      <c r="G610" t="s">
        <v>322</v>
      </c>
      <c r="H610">
        <v>313</v>
      </c>
      <c r="I610">
        <v>4</v>
      </c>
      <c r="J610">
        <v>16</v>
      </c>
      <c r="K610">
        <v>16</v>
      </c>
      <c r="L610">
        <v>0</v>
      </c>
      <c r="M610" s="4">
        <f t="shared" si="54"/>
        <v>4.677777777777778</v>
      </c>
      <c r="N610" t="s">
        <v>181</v>
      </c>
      <c r="O610" s="50"/>
      <c r="P610" s="50"/>
      <c r="Q610" s="50"/>
      <c r="R610" s="50"/>
      <c r="S610" s="50"/>
      <c r="T610" s="50"/>
      <c r="U610" s="4">
        <v>27</v>
      </c>
      <c r="V610">
        <v>7.1023275322190704</v>
      </c>
      <c r="W610">
        <v>4.4090623293939597</v>
      </c>
      <c r="X610" s="5">
        <v>20170804</v>
      </c>
      <c r="Y610">
        <v>2</v>
      </c>
      <c r="Z610">
        <v>14</v>
      </c>
      <c r="AA610">
        <v>30</v>
      </c>
      <c r="AC610">
        <v>45</v>
      </c>
      <c r="AD610" s="13">
        <v>30</v>
      </c>
      <c r="AE610" s="13">
        <v>3</v>
      </c>
      <c r="AG610" s="13">
        <v>22.277000000000001</v>
      </c>
      <c r="AI610" s="13">
        <v>28.661999999999999</v>
      </c>
      <c r="AL610" s="9">
        <v>30</v>
      </c>
      <c r="AM610" s="9">
        <v>0</v>
      </c>
      <c r="AO610" s="9">
        <v>0</v>
      </c>
      <c r="AQ610" s="9">
        <v>61.098999999999997</v>
      </c>
      <c r="AT610" s="45">
        <v>24</v>
      </c>
      <c r="AU610" s="45">
        <v>1</v>
      </c>
      <c r="BB610" s="23">
        <v>24</v>
      </c>
      <c r="BC610" s="23">
        <v>0</v>
      </c>
      <c r="BF610" s="9">
        <v>24</v>
      </c>
      <c r="BG610" s="9">
        <v>0</v>
      </c>
    </row>
    <row r="611" spans="1:59">
      <c r="A611" t="s">
        <v>151</v>
      </c>
      <c r="B611">
        <v>51</v>
      </c>
      <c r="C611" t="s">
        <v>16</v>
      </c>
      <c r="D611">
        <v>40</v>
      </c>
      <c r="E611" t="s">
        <v>319</v>
      </c>
      <c r="F611">
        <v>1</v>
      </c>
      <c r="G611" t="s">
        <v>321</v>
      </c>
      <c r="H611">
        <v>314</v>
      </c>
      <c r="I611">
        <v>4</v>
      </c>
      <c r="J611">
        <v>19</v>
      </c>
      <c r="K611">
        <v>14</v>
      </c>
      <c r="L611">
        <v>0</v>
      </c>
      <c r="M611" s="4">
        <f t="shared" si="54"/>
        <v>4.8013888888888889</v>
      </c>
      <c r="N611" t="s">
        <v>182</v>
      </c>
      <c r="U611" s="4">
        <v>28</v>
      </c>
      <c r="V611">
        <v>7.1023275322190704</v>
      </c>
      <c r="W611">
        <v>4.4090623293939597</v>
      </c>
      <c r="X611" s="5">
        <v>20170804</v>
      </c>
      <c r="Y611">
        <v>2</v>
      </c>
      <c r="Z611">
        <v>6</v>
      </c>
      <c r="AA611">
        <v>10</v>
      </c>
      <c r="AC611">
        <v>38</v>
      </c>
      <c r="AD611" s="13">
        <v>6</v>
      </c>
      <c r="AE611" s="13">
        <v>7</v>
      </c>
      <c r="AF611" s="13">
        <v>9</v>
      </c>
      <c r="AG611" s="13">
        <v>47.008000000000003</v>
      </c>
      <c r="AH611" s="13">
        <f>AVERAGE(AG611:AG612)*((AA611-Z611)*Y611)</f>
        <v>334.55200000000002</v>
      </c>
      <c r="AI611" s="13">
        <v>81.03</v>
      </c>
      <c r="AJ611" s="13">
        <f>AVERAGE(AI611:AI612)*((AA611-Z611)*Y611)</f>
        <v>614.65599999999995</v>
      </c>
      <c r="AK611" s="13" t="s">
        <v>152</v>
      </c>
      <c r="AL611" s="9">
        <v>6</v>
      </c>
      <c r="AM611" s="9">
        <v>4</v>
      </c>
      <c r="AN611" s="9">
        <f>SUM(AM611:AM612)</f>
        <v>5</v>
      </c>
      <c r="AO611" s="9">
        <v>27.024999999999999</v>
      </c>
      <c r="AP611" s="9">
        <f>AVERAGE(AO611:AO612)*(AA611-Z611)*Y611</f>
        <v>118.092</v>
      </c>
      <c r="AQ611" s="9">
        <v>56.972999999999999</v>
      </c>
      <c r="AR611" s="9">
        <f>AVERAGE(AQ611:AQ612)*(AA611-Z611)*Y611</f>
        <v>527.87200000000007</v>
      </c>
      <c r="AS611" s="9" t="s">
        <v>446</v>
      </c>
      <c r="AT611" s="45">
        <v>26</v>
      </c>
      <c r="AU611" s="45">
        <v>2</v>
      </c>
      <c r="AV611" s="45">
        <v>13</v>
      </c>
      <c r="AX611" s="38">
        <v>15</v>
      </c>
      <c r="AY611" s="38">
        <v>1</v>
      </c>
      <c r="AZ611" s="38">
        <f>SUM(AY611:AY615)</f>
        <v>8</v>
      </c>
      <c r="BB611" s="23">
        <v>26</v>
      </c>
      <c r="BC611" s="23">
        <v>0</v>
      </c>
      <c r="BD611" s="23">
        <f>SUM(BC611:BC615)</f>
        <v>4</v>
      </c>
      <c r="BF611" s="9">
        <v>26</v>
      </c>
      <c r="BG611" s="9">
        <v>0</v>
      </c>
    </row>
    <row r="612" spans="1:59">
      <c r="A612" t="s">
        <v>151</v>
      </c>
      <c r="B612">
        <v>51</v>
      </c>
      <c r="C612" t="s">
        <v>16</v>
      </c>
      <c r="D612">
        <v>40</v>
      </c>
      <c r="E612" t="s">
        <v>319</v>
      </c>
      <c r="F612">
        <v>1</v>
      </c>
      <c r="G612" t="s">
        <v>321</v>
      </c>
      <c r="H612">
        <v>314</v>
      </c>
      <c r="I612">
        <v>4</v>
      </c>
      <c r="J612">
        <v>19</v>
      </c>
      <c r="K612">
        <v>14</v>
      </c>
      <c r="L612">
        <v>0</v>
      </c>
      <c r="M612" s="4">
        <f t="shared" si="54"/>
        <v>4.8013888888888889</v>
      </c>
      <c r="N612" t="s">
        <v>182</v>
      </c>
      <c r="U612" s="4">
        <v>28</v>
      </c>
      <c r="V612">
        <v>7.1023275322190704</v>
      </c>
      <c r="W612">
        <v>4.4090623293939597</v>
      </c>
      <c r="X612" s="5">
        <v>20170804</v>
      </c>
      <c r="Y612">
        <v>2</v>
      </c>
      <c r="Z612">
        <v>6</v>
      </c>
      <c r="AA612">
        <v>10</v>
      </c>
      <c r="AC612">
        <v>38</v>
      </c>
      <c r="AD612" s="13">
        <v>10</v>
      </c>
      <c r="AE612" s="13">
        <v>2</v>
      </c>
      <c r="AG612" s="13">
        <v>36.630000000000003</v>
      </c>
      <c r="AI612" s="13">
        <v>72.634</v>
      </c>
      <c r="AL612" s="9">
        <v>10</v>
      </c>
      <c r="AM612" s="9">
        <v>1</v>
      </c>
      <c r="AO612" s="9">
        <v>2.4980000000000002</v>
      </c>
      <c r="AQ612" s="9">
        <v>74.995000000000005</v>
      </c>
      <c r="AT612" s="45">
        <v>28</v>
      </c>
      <c r="AU612" s="45">
        <v>3</v>
      </c>
      <c r="AX612" s="38">
        <v>23</v>
      </c>
      <c r="AY612" s="38">
        <v>2</v>
      </c>
      <c r="BA612" s="38" t="s">
        <v>386</v>
      </c>
      <c r="BB612" s="23">
        <v>28</v>
      </c>
      <c r="BC612" s="23">
        <v>1</v>
      </c>
      <c r="BF612" s="9">
        <v>28</v>
      </c>
      <c r="BG612" s="9">
        <v>1</v>
      </c>
    </row>
    <row r="613" spans="1:59">
      <c r="A613" t="s">
        <v>151</v>
      </c>
      <c r="B613">
        <v>51</v>
      </c>
      <c r="C613" t="s">
        <v>16</v>
      </c>
      <c r="D613">
        <v>40</v>
      </c>
      <c r="E613" t="s">
        <v>319</v>
      </c>
      <c r="F613">
        <v>1</v>
      </c>
      <c r="G613" t="s">
        <v>321</v>
      </c>
      <c r="H613">
        <v>314</v>
      </c>
      <c r="I613">
        <v>4</v>
      </c>
      <c r="J613">
        <v>19</v>
      </c>
      <c r="K613">
        <v>14</v>
      </c>
      <c r="L613">
        <v>0</v>
      </c>
      <c r="M613" s="4">
        <f t="shared" si="54"/>
        <v>4.8013888888888889</v>
      </c>
      <c r="N613" t="s">
        <v>182</v>
      </c>
      <c r="U613" s="4">
        <v>28</v>
      </c>
      <c r="V613">
        <v>7.1023275322190704</v>
      </c>
      <c r="W613">
        <v>4.4090623293939597</v>
      </c>
      <c r="X613" s="5">
        <v>20170804</v>
      </c>
      <c r="Y613">
        <v>2</v>
      </c>
      <c r="Z613">
        <v>6</v>
      </c>
      <c r="AA613">
        <v>10</v>
      </c>
      <c r="AC613">
        <v>38</v>
      </c>
      <c r="AT613" s="45">
        <v>30</v>
      </c>
      <c r="AU613" s="45">
        <v>5</v>
      </c>
      <c r="AX613" s="38">
        <v>25</v>
      </c>
      <c r="AY613" s="38">
        <v>5</v>
      </c>
      <c r="BB613" s="23">
        <v>30</v>
      </c>
      <c r="BC613" s="23">
        <v>2</v>
      </c>
      <c r="BF613" s="9">
        <v>30</v>
      </c>
      <c r="BG613" s="9">
        <v>2</v>
      </c>
    </row>
    <row r="614" spans="1:59">
      <c r="A614" t="s">
        <v>151</v>
      </c>
      <c r="B614">
        <v>51</v>
      </c>
      <c r="C614" t="s">
        <v>16</v>
      </c>
      <c r="D614">
        <v>40</v>
      </c>
      <c r="E614" t="s">
        <v>319</v>
      </c>
      <c r="F614">
        <v>1</v>
      </c>
      <c r="G614" t="s">
        <v>321</v>
      </c>
      <c r="H614">
        <v>314</v>
      </c>
      <c r="I614">
        <v>4</v>
      </c>
      <c r="J614">
        <v>19</v>
      </c>
      <c r="K614">
        <v>14</v>
      </c>
      <c r="L614">
        <v>0</v>
      </c>
      <c r="M614" s="4">
        <f t="shared" si="54"/>
        <v>4.8013888888888889</v>
      </c>
      <c r="N614" t="s">
        <v>182</v>
      </c>
      <c r="U614" s="4">
        <v>28</v>
      </c>
      <c r="V614">
        <v>7.1023275322190704</v>
      </c>
      <c r="W614">
        <v>4.4090623293939597</v>
      </c>
      <c r="X614" s="5">
        <v>20170804</v>
      </c>
      <c r="Y614">
        <v>2</v>
      </c>
      <c r="Z614">
        <v>6</v>
      </c>
      <c r="AA614">
        <v>10</v>
      </c>
      <c r="AC614">
        <v>38</v>
      </c>
      <c r="AT614" s="45">
        <v>32</v>
      </c>
      <c r="AU614" s="45">
        <v>1</v>
      </c>
      <c r="BB614" s="23">
        <v>32</v>
      </c>
      <c r="BC614" s="23">
        <v>0</v>
      </c>
      <c r="BF614" s="9">
        <v>32</v>
      </c>
      <c r="BG614" s="9">
        <v>0</v>
      </c>
    </row>
    <row r="615" spans="1:59">
      <c r="A615" t="s">
        <v>151</v>
      </c>
      <c r="B615">
        <v>51</v>
      </c>
      <c r="C615" t="s">
        <v>16</v>
      </c>
      <c r="D615">
        <v>40</v>
      </c>
      <c r="E615" t="s">
        <v>319</v>
      </c>
      <c r="F615">
        <v>1</v>
      </c>
      <c r="G615" t="s">
        <v>321</v>
      </c>
      <c r="H615">
        <v>314</v>
      </c>
      <c r="I615">
        <v>4</v>
      </c>
      <c r="J615">
        <v>19</v>
      </c>
      <c r="K615">
        <v>14</v>
      </c>
      <c r="L615">
        <v>0</v>
      </c>
      <c r="M615" s="4">
        <f t="shared" si="54"/>
        <v>4.8013888888888889</v>
      </c>
      <c r="N615" t="s">
        <v>182</v>
      </c>
      <c r="U615" s="4">
        <v>28</v>
      </c>
      <c r="V615">
        <v>7.1023275322190704</v>
      </c>
      <c r="W615">
        <v>4.4090623293939597</v>
      </c>
      <c r="X615" s="5">
        <v>20170804</v>
      </c>
      <c r="Y615">
        <v>2</v>
      </c>
      <c r="Z615">
        <v>6</v>
      </c>
      <c r="AA615">
        <v>10</v>
      </c>
      <c r="AC615">
        <v>38</v>
      </c>
      <c r="AT615" s="45">
        <v>34</v>
      </c>
      <c r="AU615" s="45">
        <v>2</v>
      </c>
      <c r="BB615" s="23">
        <v>34</v>
      </c>
      <c r="BC615" s="23">
        <v>1</v>
      </c>
      <c r="BF615" s="9">
        <v>34</v>
      </c>
      <c r="BG615" s="9">
        <v>1</v>
      </c>
    </row>
    <row r="616" spans="1:59">
      <c r="A616" t="s">
        <v>153</v>
      </c>
      <c r="B616">
        <v>51</v>
      </c>
      <c r="C616" t="s">
        <v>16</v>
      </c>
      <c r="D616">
        <v>40</v>
      </c>
      <c r="E616" t="s">
        <v>319</v>
      </c>
      <c r="F616">
        <v>1</v>
      </c>
      <c r="G616" t="s">
        <v>321</v>
      </c>
      <c r="H616">
        <v>314</v>
      </c>
      <c r="I616">
        <v>4</v>
      </c>
      <c r="J616">
        <v>19</v>
      </c>
      <c r="K616">
        <v>14</v>
      </c>
      <c r="L616">
        <v>0</v>
      </c>
      <c r="M616" s="4">
        <f t="shared" ref="M616:M623" si="55">I616+J616/24+K616/(24*60)+L616/(24*60*60)</f>
        <v>4.8013888888888889</v>
      </c>
      <c r="N616" t="s">
        <v>182</v>
      </c>
      <c r="U616" s="4">
        <v>28</v>
      </c>
      <c r="V616">
        <v>7.1023275322190704</v>
      </c>
      <c r="W616">
        <v>4.4090623293939597</v>
      </c>
      <c r="X616" s="5">
        <v>20170804</v>
      </c>
      <c r="Y616">
        <v>2</v>
      </c>
      <c r="Z616">
        <v>19</v>
      </c>
      <c r="AA616">
        <v>29</v>
      </c>
      <c r="AC616">
        <v>38</v>
      </c>
      <c r="AD616" s="13">
        <v>19</v>
      </c>
      <c r="AE616" s="13">
        <v>3</v>
      </c>
      <c r="AF616" s="13">
        <v>12</v>
      </c>
      <c r="AG616" s="13">
        <v>10.249000000000001</v>
      </c>
      <c r="AH616" s="13">
        <f>AVERAGE(AG616:AG619)*((AA616-Z616)*Y616)</f>
        <v>367.16</v>
      </c>
      <c r="AI616" s="13">
        <v>42.939</v>
      </c>
      <c r="AJ616" s="13">
        <f>AVERAGE(AI616:AI619)*((AA616-Z616)*Y616)</f>
        <v>1038.6066666666666</v>
      </c>
      <c r="AK616" s="13" t="s">
        <v>154</v>
      </c>
      <c r="AL616" s="9">
        <v>19</v>
      </c>
      <c r="AM616" s="9">
        <v>3</v>
      </c>
      <c r="AN616" s="9">
        <f>SUM(AM616:AM618)</f>
        <v>10</v>
      </c>
      <c r="AO616" s="9">
        <v>9.5990000000000002</v>
      </c>
      <c r="AP616" s="9">
        <f>AVERAGE(AO616:AO618)*(AA616-Z616)*Y616</f>
        <v>299.65999999999997</v>
      </c>
      <c r="AQ616" s="9">
        <v>58.368000000000002</v>
      </c>
      <c r="AR616" s="9">
        <f>AVERAGE(AQ616:AQ618)*(AA616-Z616)*Y616</f>
        <v>1238.0400000000002</v>
      </c>
      <c r="AT616" s="45">
        <v>23</v>
      </c>
      <c r="AU616" s="45">
        <v>1</v>
      </c>
      <c r="AV616" s="45">
        <v>4</v>
      </c>
      <c r="AX616" s="38">
        <v>26</v>
      </c>
      <c r="AY616" s="38">
        <v>1</v>
      </c>
      <c r="AZ616" s="38">
        <f>SUM(AY616:AY621)</f>
        <v>4</v>
      </c>
      <c r="BB616" s="23">
        <v>23</v>
      </c>
      <c r="BC616" s="23">
        <v>1</v>
      </c>
      <c r="BD616" s="23">
        <f>SUM(BC616:BC621)</f>
        <v>14</v>
      </c>
      <c r="BF616" s="9">
        <v>23</v>
      </c>
      <c r="BG616" s="9">
        <v>1</v>
      </c>
    </row>
    <row r="617" spans="1:59">
      <c r="A617" t="s">
        <v>153</v>
      </c>
      <c r="B617">
        <v>51</v>
      </c>
      <c r="C617" t="s">
        <v>16</v>
      </c>
      <c r="D617">
        <v>40</v>
      </c>
      <c r="E617" t="s">
        <v>319</v>
      </c>
      <c r="F617">
        <v>1</v>
      </c>
      <c r="G617" t="s">
        <v>321</v>
      </c>
      <c r="H617">
        <v>314</v>
      </c>
      <c r="I617">
        <v>4</v>
      </c>
      <c r="J617">
        <v>19</v>
      </c>
      <c r="K617">
        <v>14</v>
      </c>
      <c r="L617">
        <v>0</v>
      </c>
      <c r="M617" s="4">
        <f t="shared" si="55"/>
        <v>4.8013888888888889</v>
      </c>
      <c r="N617" t="s">
        <v>182</v>
      </c>
      <c r="U617" s="4">
        <v>28</v>
      </c>
      <c r="V617">
        <v>7.1023275322190704</v>
      </c>
      <c r="W617">
        <v>4.4090623293939597</v>
      </c>
      <c r="X617" s="5">
        <v>20170804</v>
      </c>
      <c r="Y617">
        <v>2</v>
      </c>
      <c r="Z617">
        <v>19</v>
      </c>
      <c r="AA617">
        <v>29</v>
      </c>
      <c r="AC617">
        <v>38</v>
      </c>
      <c r="AD617" s="13">
        <v>23</v>
      </c>
      <c r="AE617" s="13">
        <v>7</v>
      </c>
      <c r="AG617" s="13">
        <v>36.549999999999997</v>
      </c>
      <c r="AI617" s="13">
        <v>62.131999999999998</v>
      </c>
      <c r="AL617" s="9">
        <v>23</v>
      </c>
      <c r="AM617" s="9">
        <v>6</v>
      </c>
      <c r="AO617" s="9">
        <v>33.229999999999997</v>
      </c>
      <c r="AQ617" s="9">
        <v>68.075000000000003</v>
      </c>
      <c r="AT617" s="45">
        <v>25</v>
      </c>
      <c r="AU617" s="45">
        <v>0</v>
      </c>
      <c r="AX617" s="38">
        <v>28</v>
      </c>
      <c r="AY617" s="38">
        <v>1</v>
      </c>
      <c r="BB617" s="23">
        <v>25</v>
      </c>
      <c r="BC617" s="23">
        <v>3</v>
      </c>
      <c r="BF617" s="9">
        <v>25</v>
      </c>
      <c r="BG617" s="9">
        <v>3</v>
      </c>
    </row>
    <row r="618" spans="1:59">
      <c r="A618" t="s">
        <v>153</v>
      </c>
      <c r="B618">
        <v>51</v>
      </c>
      <c r="C618" t="s">
        <v>16</v>
      </c>
      <c r="D618">
        <v>40</v>
      </c>
      <c r="E618" t="s">
        <v>319</v>
      </c>
      <c r="F618">
        <v>1</v>
      </c>
      <c r="G618" t="s">
        <v>321</v>
      </c>
      <c r="H618">
        <v>314</v>
      </c>
      <c r="I618">
        <v>4</v>
      </c>
      <c r="J618">
        <v>19</v>
      </c>
      <c r="K618">
        <v>14</v>
      </c>
      <c r="L618">
        <v>0</v>
      </c>
      <c r="M618" s="4">
        <f t="shared" si="55"/>
        <v>4.8013888888888889</v>
      </c>
      <c r="N618" t="s">
        <v>182</v>
      </c>
      <c r="U618" s="4">
        <v>28</v>
      </c>
      <c r="V618">
        <v>7.1023275322190704</v>
      </c>
      <c r="W618">
        <v>4.4090623293939597</v>
      </c>
      <c r="X618" s="5">
        <v>20170804</v>
      </c>
      <c r="Y618">
        <v>2</v>
      </c>
      <c r="Z618">
        <v>19</v>
      </c>
      <c r="AA618">
        <v>29</v>
      </c>
      <c r="AC618">
        <v>38</v>
      </c>
      <c r="AD618" s="13">
        <v>27</v>
      </c>
      <c r="AE618" s="13">
        <v>2</v>
      </c>
      <c r="AG618" s="13">
        <v>8.2750000000000004</v>
      </c>
      <c r="AI618" s="13">
        <v>50.72</v>
      </c>
      <c r="AL618" s="9">
        <v>27</v>
      </c>
      <c r="AM618" s="9">
        <v>1</v>
      </c>
      <c r="AO618" s="9">
        <v>2.12</v>
      </c>
      <c r="AQ618" s="9">
        <v>59.262999999999998</v>
      </c>
      <c r="AT618" s="45">
        <v>27</v>
      </c>
      <c r="AU618" s="45">
        <v>2</v>
      </c>
      <c r="AX618" s="38">
        <v>30</v>
      </c>
      <c r="AY618" s="38">
        <v>0</v>
      </c>
      <c r="BB618" s="23">
        <v>27</v>
      </c>
      <c r="BC618" s="23">
        <v>3</v>
      </c>
      <c r="BF618" s="9">
        <v>27</v>
      </c>
      <c r="BG618" s="9">
        <v>3</v>
      </c>
    </row>
    <row r="619" spans="1:59">
      <c r="A619" t="s">
        <v>153</v>
      </c>
      <c r="B619">
        <v>51</v>
      </c>
      <c r="C619" t="s">
        <v>16</v>
      </c>
      <c r="D619">
        <v>40</v>
      </c>
      <c r="E619" t="s">
        <v>319</v>
      </c>
      <c r="F619">
        <v>1</v>
      </c>
      <c r="G619" t="s">
        <v>321</v>
      </c>
      <c r="H619">
        <v>314</v>
      </c>
      <c r="I619">
        <v>4</v>
      </c>
      <c r="J619">
        <v>19</v>
      </c>
      <c r="K619">
        <v>14</v>
      </c>
      <c r="L619">
        <v>0</v>
      </c>
      <c r="M619" s="4">
        <f t="shared" si="55"/>
        <v>4.8013888888888889</v>
      </c>
      <c r="N619" t="s">
        <v>182</v>
      </c>
      <c r="U619" s="4">
        <v>28</v>
      </c>
      <c r="V619">
        <v>7.1023275322190704</v>
      </c>
      <c r="W619">
        <v>4.4090623293939597</v>
      </c>
      <c r="X619" s="5">
        <v>20170804</v>
      </c>
      <c r="Y619">
        <v>2</v>
      </c>
      <c r="Z619">
        <v>19</v>
      </c>
      <c r="AA619">
        <v>29</v>
      </c>
      <c r="AC619">
        <v>38</v>
      </c>
      <c r="AT619" s="45">
        <v>29</v>
      </c>
      <c r="AU619" s="45">
        <v>0</v>
      </c>
      <c r="AX619" s="38">
        <v>32</v>
      </c>
      <c r="AY619" s="38">
        <v>2</v>
      </c>
      <c r="BB619" s="23">
        <v>29</v>
      </c>
      <c r="BC619" s="23">
        <v>3</v>
      </c>
      <c r="BF619" s="9">
        <v>29</v>
      </c>
      <c r="BG619" s="9">
        <v>3</v>
      </c>
    </row>
    <row r="620" spans="1:59">
      <c r="A620" t="s">
        <v>153</v>
      </c>
      <c r="B620">
        <v>51</v>
      </c>
      <c r="C620" t="s">
        <v>16</v>
      </c>
      <c r="D620">
        <v>40</v>
      </c>
      <c r="E620" t="s">
        <v>319</v>
      </c>
      <c r="F620">
        <v>1</v>
      </c>
      <c r="G620" t="s">
        <v>321</v>
      </c>
      <c r="H620">
        <v>314</v>
      </c>
      <c r="I620">
        <v>4</v>
      </c>
      <c r="J620">
        <v>19</v>
      </c>
      <c r="K620">
        <v>14</v>
      </c>
      <c r="L620">
        <v>0</v>
      </c>
      <c r="M620" s="4">
        <f>I620+J620/24+K620/(24*60)+L620/(24*60*60)</f>
        <v>4.8013888888888889</v>
      </c>
      <c r="N620" t="s">
        <v>182</v>
      </c>
      <c r="U620" s="4">
        <v>28</v>
      </c>
      <c r="V620">
        <v>7.1023275322190704</v>
      </c>
      <c r="W620">
        <v>4.4090623293939597</v>
      </c>
      <c r="X620" s="5">
        <v>20170804</v>
      </c>
      <c r="Y620">
        <v>2</v>
      </c>
      <c r="Z620">
        <v>19</v>
      </c>
      <c r="AA620">
        <v>29</v>
      </c>
      <c r="AC620">
        <v>38</v>
      </c>
      <c r="AT620" s="45">
        <v>31</v>
      </c>
      <c r="AU620" s="45">
        <v>0</v>
      </c>
      <c r="BB620" s="23">
        <v>31</v>
      </c>
      <c r="BC620" s="23">
        <v>3</v>
      </c>
      <c r="BF620" s="9">
        <v>31</v>
      </c>
      <c r="BG620" s="9">
        <v>3</v>
      </c>
    </row>
    <row r="621" spans="1:59">
      <c r="A621" t="s">
        <v>153</v>
      </c>
      <c r="B621">
        <v>51</v>
      </c>
      <c r="C621" t="s">
        <v>16</v>
      </c>
      <c r="D621">
        <v>40</v>
      </c>
      <c r="E621" t="s">
        <v>319</v>
      </c>
      <c r="F621">
        <v>1</v>
      </c>
      <c r="G621" t="s">
        <v>321</v>
      </c>
      <c r="H621">
        <v>314</v>
      </c>
      <c r="I621">
        <v>4</v>
      </c>
      <c r="J621">
        <v>19</v>
      </c>
      <c r="K621">
        <v>14</v>
      </c>
      <c r="L621">
        <v>0</v>
      </c>
      <c r="M621" s="4">
        <f>I621+J621/24+K621/(24*60)+L621/(24*60*60)</f>
        <v>4.8013888888888889</v>
      </c>
      <c r="N621" t="s">
        <v>182</v>
      </c>
      <c r="U621" s="4">
        <v>28</v>
      </c>
      <c r="V621">
        <v>7.1023275322190704</v>
      </c>
      <c r="W621">
        <v>4.4090623293939597</v>
      </c>
      <c r="X621" s="5">
        <v>20170804</v>
      </c>
      <c r="Y621">
        <v>2</v>
      </c>
      <c r="Z621">
        <v>19</v>
      </c>
      <c r="AA621">
        <v>29</v>
      </c>
      <c r="AC621">
        <v>38</v>
      </c>
      <c r="AT621" s="45">
        <v>33</v>
      </c>
      <c r="AU621" s="45">
        <v>1</v>
      </c>
      <c r="BB621" s="23">
        <v>33</v>
      </c>
      <c r="BC621" s="23">
        <v>1</v>
      </c>
      <c r="BF621" s="9">
        <v>33</v>
      </c>
      <c r="BG621" s="9">
        <v>1</v>
      </c>
    </row>
    <row r="622" spans="1:59">
      <c r="A622" t="s">
        <v>155</v>
      </c>
      <c r="B622">
        <v>51</v>
      </c>
      <c r="C622" t="s">
        <v>16</v>
      </c>
      <c r="D622">
        <v>40</v>
      </c>
      <c r="E622" t="s">
        <v>319</v>
      </c>
      <c r="F622">
        <v>1</v>
      </c>
      <c r="G622" t="s">
        <v>321</v>
      </c>
      <c r="H622">
        <v>314</v>
      </c>
      <c r="I622">
        <v>4</v>
      </c>
      <c r="J622">
        <v>19</v>
      </c>
      <c r="K622">
        <v>14</v>
      </c>
      <c r="L622">
        <v>0</v>
      </c>
      <c r="M622" s="4">
        <f t="shared" si="55"/>
        <v>4.8013888888888889</v>
      </c>
      <c r="N622" t="s">
        <v>182</v>
      </c>
      <c r="U622" s="4">
        <v>28</v>
      </c>
      <c r="V622">
        <v>7.1023275322190704</v>
      </c>
      <c r="W622">
        <v>4.4090623293939597</v>
      </c>
      <c r="X622" s="5">
        <v>20170804</v>
      </c>
      <c r="Y622">
        <v>2</v>
      </c>
      <c r="Z622">
        <v>23</v>
      </c>
      <c r="AA622">
        <v>27</v>
      </c>
      <c r="AC622">
        <v>38</v>
      </c>
      <c r="AD622" s="13">
        <v>23</v>
      </c>
      <c r="AE622" s="13">
        <v>3</v>
      </c>
      <c r="AF622" s="13">
        <v>3</v>
      </c>
      <c r="AG622" s="13">
        <v>15.906000000000001</v>
      </c>
      <c r="AH622" s="13">
        <f>AVERAGE(AG622:AG623)*((AA622-Z622)*Y622)</f>
        <v>127.248</v>
      </c>
      <c r="AI622" s="13">
        <v>34.857999999999997</v>
      </c>
      <c r="AJ622" s="13">
        <f>AVERAGE(AI622:AI623)*((AA622-Z622)*Y622)</f>
        <v>278.86399999999998</v>
      </c>
      <c r="AK622" s="13" t="s">
        <v>156</v>
      </c>
      <c r="AL622" s="9">
        <v>23</v>
      </c>
      <c r="AM622" s="9">
        <v>1</v>
      </c>
      <c r="AN622" s="9">
        <f>SUM(AM622:AM623)</f>
        <v>3</v>
      </c>
      <c r="AO622" s="9">
        <v>1.4570000000000001</v>
      </c>
      <c r="AP622" s="9">
        <f>AVERAGE(AO622:AO623)*(AA622-Z622)*Y622</f>
        <v>38.456000000000003</v>
      </c>
      <c r="AQ622" s="9">
        <v>17.768999999999998</v>
      </c>
      <c r="AR622" s="9">
        <f>AVERAGE(AQ622:AQ623)*(AA622-Z622)*Y622</f>
        <v>307.16800000000001</v>
      </c>
      <c r="AU622" s="45">
        <v>0</v>
      </c>
      <c r="AV622" s="45">
        <v>0</v>
      </c>
      <c r="AW622" s="45" t="s">
        <v>385</v>
      </c>
      <c r="AX622" s="38">
        <v>30</v>
      </c>
      <c r="AY622" s="38">
        <v>1</v>
      </c>
      <c r="AZ622" s="38">
        <f>SUM(AY622:AY623)</f>
        <v>1</v>
      </c>
      <c r="BC622" s="23">
        <v>0</v>
      </c>
      <c r="BD622" s="23">
        <v>0</v>
      </c>
      <c r="BE622" s="23" t="s">
        <v>385</v>
      </c>
      <c r="BG622" s="9">
        <v>0</v>
      </c>
    </row>
    <row r="623" spans="1:59">
      <c r="A623" t="s">
        <v>155</v>
      </c>
      <c r="B623">
        <v>51</v>
      </c>
      <c r="C623" t="s">
        <v>16</v>
      </c>
      <c r="D623">
        <v>40</v>
      </c>
      <c r="E623" t="s">
        <v>319</v>
      </c>
      <c r="F623">
        <v>1</v>
      </c>
      <c r="G623" t="s">
        <v>321</v>
      </c>
      <c r="H623">
        <v>314</v>
      </c>
      <c r="I623">
        <v>4</v>
      </c>
      <c r="J623">
        <v>19</v>
      </c>
      <c r="K623">
        <v>14</v>
      </c>
      <c r="L623">
        <v>0</v>
      </c>
      <c r="M623" s="4">
        <f t="shared" si="55"/>
        <v>4.8013888888888889</v>
      </c>
      <c r="N623" t="s">
        <v>182</v>
      </c>
      <c r="U623" s="4">
        <v>28</v>
      </c>
      <c r="V623">
        <v>7.1023275322190704</v>
      </c>
      <c r="W623">
        <v>4.4090623293939597</v>
      </c>
      <c r="X623" s="5">
        <v>20170804</v>
      </c>
      <c r="Y623">
        <v>2</v>
      </c>
      <c r="Z623">
        <v>23</v>
      </c>
      <c r="AA623">
        <v>27</v>
      </c>
      <c r="AC623">
        <v>38</v>
      </c>
      <c r="AL623" s="9">
        <v>27</v>
      </c>
      <c r="AM623" s="9">
        <v>2</v>
      </c>
      <c r="AO623" s="9">
        <v>8.157</v>
      </c>
      <c r="AQ623" s="9">
        <v>59.023000000000003</v>
      </c>
    </row>
    <row r="624" spans="1:59">
      <c r="A624" t="s">
        <v>157</v>
      </c>
      <c r="B624">
        <v>55</v>
      </c>
      <c r="C624" t="s">
        <v>22</v>
      </c>
      <c r="D624">
        <v>60</v>
      </c>
      <c r="E624" t="s">
        <v>319</v>
      </c>
      <c r="F624">
        <v>1</v>
      </c>
      <c r="G624" t="s">
        <v>321</v>
      </c>
      <c r="H624">
        <v>313</v>
      </c>
      <c r="I624">
        <v>4</v>
      </c>
      <c r="J624">
        <v>21</v>
      </c>
      <c r="K624">
        <v>40</v>
      </c>
      <c r="L624">
        <v>0</v>
      </c>
      <c r="M624" s="4">
        <f>I624+J624/24+K624/(24*60)+L624/(24*60*60)</f>
        <v>4.9027777777777777</v>
      </c>
      <c r="N624" t="s">
        <v>183</v>
      </c>
      <c r="O624" s="50">
        <v>11.90687301749405</v>
      </c>
      <c r="P624" s="50">
        <v>0.78528853114748742</v>
      </c>
      <c r="Q624" s="50">
        <v>8.3493742491601282</v>
      </c>
      <c r="R624" s="50">
        <v>0.57119640077786316</v>
      </c>
      <c r="S624" s="50">
        <v>10.128123633327089</v>
      </c>
      <c r="T624" s="50">
        <v>9.2387489412436086</v>
      </c>
      <c r="U624" s="4">
        <v>28</v>
      </c>
      <c r="V624">
        <v>7.1023275322190704</v>
      </c>
      <c r="W624">
        <v>4.4090623293939597</v>
      </c>
      <c r="X624" s="5">
        <v>20170804</v>
      </c>
      <c r="Y624">
        <v>2</v>
      </c>
      <c r="Z624">
        <v>6</v>
      </c>
      <c r="AA624">
        <v>52</v>
      </c>
      <c r="AC624">
        <v>57</v>
      </c>
      <c r="AD624" s="13">
        <v>6</v>
      </c>
      <c r="AE624" s="13">
        <v>1</v>
      </c>
      <c r="AF624" s="13">
        <f>SUM(AE624:AE635)</f>
        <v>60</v>
      </c>
      <c r="AG624" s="13">
        <v>4.7720000000000002</v>
      </c>
      <c r="AH624" s="13">
        <f>AVERAGE(AG624:AG636)*((AA624-Z624)*Y624)</f>
        <v>5252.027</v>
      </c>
      <c r="AI624" s="13">
        <v>19.911999999999999</v>
      </c>
      <c r="AJ624" s="13">
        <f>AVERAGE(AI624:AI636)*((AA624-Z624)*Y624)</f>
        <v>8737.2783333333336</v>
      </c>
      <c r="AK624" s="13" t="s">
        <v>112</v>
      </c>
      <c r="AL624" s="9">
        <v>6</v>
      </c>
      <c r="AM624" s="9">
        <v>1</v>
      </c>
      <c r="AN624" s="9">
        <f>SUM(AM624:AM635)</f>
        <v>40</v>
      </c>
      <c r="AO624" s="9">
        <v>1.833</v>
      </c>
      <c r="AP624" s="9">
        <f>AVERAGE(AO624:AO635)*(AA624-Z624)*Y624</f>
        <v>2438.3220000000001</v>
      </c>
      <c r="AQ624" s="9">
        <v>44.341999999999999</v>
      </c>
      <c r="AR624" s="9">
        <f>AVERAGE(AQ624:AQ635)*(AA624-Z624)*Y624</f>
        <v>7831.8603333333322</v>
      </c>
      <c r="AU624" s="45">
        <v>0</v>
      </c>
      <c r="AV624" s="45">
        <v>0</v>
      </c>
      <c r="AW624" s="45" t="s">
        <v>385</v>
      </c>
      <c r="AY624" s="38">
        <v>0</v>
      </c>
      <c r="AZ624" s="38">
        <v>0</v>
      </c>
      <c r="BA624" s="38" t="s">
        <v>385</v>
      </c>
      <c r="BC624" s="23">
        <v>0</v>
      </c>
      <c r="BD624" s="23">
        <v>0</v>
      </c>
      <c r="BE624" s="23" t="s">
        <v>385</v>
      </c>
      <c r="BG624" s="9">
        <v>0</v>
      </c>
    </row>
    <row r="625" spans="1:58">
      <c r="A625" t="s">
        <v>157</v>
      </c>
      <c r="B625">
        <v>55</v>
      </c>
      <c r="C625" t="s">
        <v>22</v>
      </c>
      <c r="D625">
        <v>60</v>
      </c>
      <c r="E625" t="s">
        <v>319</v>
      </c>
      <c r="F625">
        <v>1</v>
      </c>
      <c r="G625" t="s">
        <v>321</v>
      </c>
      <c r="H625">
        <v>313</v>
      </c>
      <c r="I625">
        <v>4</v>
      </c>
      <c r="J625">
        <v>21</v>
      </c>
      <c r="K625">
        <v>40</v>
      </c>
      <c r="L625">
        <v>0</v>
      </c>
      <c r="M625" s="4">
        <f t="shared" ref="M625:M636" si="56">I625+J625/24+K625/(24*60)+L625/(24*60*60)</f>
        <v>4.9027777777777777</v>
      </c>
      <c r="N625" t="s">
        <v>183</v>
      </c>
      <c r="O625" s="50"/>
      <c r="P625" s="50"/>
      <c r="Q625" s="50"/>
      <c r="R625" s="50"/>
      <c r="S625" s="50"/>
      <c r="T625" s="50"/>
      <c r="U625" s="4">
        <v>28</v>
      </c>
      <c r="V625">
        <v>7.1023275322190704</v>
      </c>
      <c r="W625">
        <v>4.4090623293939597</v>
      </c>
      <c r="X625" s="5">
        <v>20170804</v>
      </c>
      <c r="Y625">
        <v>2</v>
      </c>
      <c r="Z625">
        <v>6</v>
      </c>
      <c r="AA625">
        <v>52</v>
      </c>
      <c r="AC625">
        <v>57</v>
      </c>
      <c r="AD625" s="13">
        <v>10</v>
      </c>
      <c r="AE625" s="13">
        <v>0</v>
      </c>
      <c r="AG625" s="13">
        <v>0</v>
      </c>
      <c r="AI625" s="13">
        <v>0</v>
      </c>
      <c r="AL625" s="9">
        <v>10</v>
      </c>
      <c r="AM625" s="9">
        <v>1</v>
      </c>
      <c r="AO625" s="9">
        <v>2.1640000000000001</v>
      </c>
      <c r="AQ625" s="9">
        <v>53.277999999999999</v>
      </c>
    </row>
    <row r="626" spans="1:58">
      <c r="A626" t="s">
        <v>157</v>
      </c>
      <c r="B626">
        <v>55</v>
      </c>
      <c r="C626" t="s">
        <v>22</v>
      </c>
      <c r="D626">
        <v>60</v>
      </c>
      <c r="E626" t="s">
        <v>319</v>
      </c>
      <c r="F626">
        <v>1</v>
      </c>
      <c r="G626" t="s">
        <v>321</v>
      </c>
      <c r="H626">
        <v>313</v>
      </c>
      <c r="I626">
        <v>4</v>
      </c>
      <c r="J626">
        <v>21</v>
      </c>
      <c r="K626">
        <v>40</v>
      </c>
      <c r="L626">
        <v>0</v>
      </c>
      <c r="M626" s="4">
        <f t="shared" si="56"/>
        <v>4.9027777777777777</v>
      </c>
      <c r="N626" t="s">
        <v>183</v>
      </c>
      <c r="O626" s="50"/>
      <c r="P626" s="50"/>
      <c r="Q626" s="50"/>
      <c r="R626" s="50"/>
      <c r="S626" s="50"/>
      <c r="T626" s="50"/>
      <c r="U626" s="4">
        <v>28</v>
      </c>
      <c r="V626">
        <v>7.1023275322190704</v>
      </c>
      <c r="W626">
        <v>4.4090623293939597</v>
      </c>
      <c r="X626" s="5">
        <v>20170804</v>
      </c>
      <c r="Y626">
        <v>2</v>
      </c>
      <c r="Z626">
        <v>6</v>
      </c>
      <c r="AA626">
        <v>52</v>
      </c>
      <c r="AC626">
        <v>57</v>
      </c>
      <c r="AD626" s="13">
        <v>14</v>
      </c>
      <c r="AE626" s="13">
        <v>4</v>
      </c>
      <c r="AG626" s="13">
        <v>62.363</v>
      </c>
      <c r="AI626" s="13">
        <v>85.840999999999994</v>
      </c>
      <c r="AL626" s="9">
        <v>14</v>
      </c>
      <c r="AM626" s="9">
        <v>4</v>
      </c>
      <c r="AO626" s="9">
        <v>35.866</v>
      </c>
      <c r="AQ626" s="9">
        <v>54.683</v>
      </c>
    </row>
    <row r="627" spans="1:58">
      <c r="A627" t="s">
        <v>157</v>
      </c>
      <c r="B627">
        <v>55</v>
      </c>
      <c r="C627" t="s">
        <v>22</v>
      </c>
      <c r="D627">
        <v>60</v>
      </c>
      <c r="E627" t="s">
        <v>319</v>
      </c>
      <c r="F627">
        <v>1</v>
      </c>
      <c r="G627" t="s">
        <v>321</v>
      </c>
      <c r="H627">
        <v>313</v>
      </c>
      <c r="I627">
        <v>4</v>
      </c>
      <c r="J627">
        <v>21</v>
      </c>
      <c r="K627">
        <v>40</v>
      </c>
      <c r="L627">
        <v>0</v>
      </c>
      <c r="M627" s="4">
        <f t="shared" si="56"/>
        <v>4.9027777777777777</v>
      </c>
      <c r="N627" t="s">
        <v>183</v>
      </c>
      <c r="O627" s="50"/>
      <c r="P627" s="50"/>
      <c r="Q627" s="50"/>
      <c r="R627" s="50"/>
      <c r="S627" s="50"/>
      <c r="T627" s="50"/>
      <c r="U627" s="4">
        <v>28</v>
      </c>
      <c r="V627">
        <v>7.1023275322190704</v>
      </c>
      <c r="W627">
        <v>4.4090623293939597</v>
      </c>
      <c r="X627" s="5">
        <v>20170804</v>
      </c>
      <c r="Y627">
        <v>2</v>
      </c>
      <c r="Z627">
        <v>6</v>
      </c>
      <c r="AA627">
        <v>52</v>
      </c>
      <c r="AC627">
        <v>57</v>
      </c>
      <c r="AD627" s="13">
        <v>18</v>
      </c>
      <c r="AE627" s="13">
        <v>6</v>
      </c>
      <c r="AG627" s="13">
        <v>59.57</v>
      </c>
      <c r="AI627" s="13">
        <v>78.703000000000003</v>
      </c>
      <c r="AL627" s="9">
        <v>18</v>
      </c>
      <c r="AM627" s="9">
        <v>4</v>
      </c>
      <c r="AO627" s="9">
        <v>22.22</v>
      </c>
      <c r="AQ627" s="9">
        <v>67.209000000000003</v>
      </c>
    </row>
    <row r="628" spans="1:58">
      <c r="A628" t="s">
        <v>157</v>
      </c>
      <c r="B628">
        <v>55</v>
      </c>
      <c r="C628" t="s">
        <v>22</v>
      </c>
      <c r="D628">
        <v>60</v>
      </c>
      <c r="E628" t="s">
        <v>319</v>
      </c>
      <c r="F628">
        <v>1</v>
      </c>
      <c r="G628" t="s">
        <v>321</v>
      </c>
      <c r="H628">
        <v>313</v>
      </c>
      <c r="I628">
        <v>4</v>
      </c>
      <c r="J628">
        <v>21</v>
      </c>
      <c r="K628">
        <v>40</v>
      </c>
      <c r="L628">
        <v>0</v>
      </c>
      <c r="M628" s="4">
        <f t="shared" si="56"/>
        <v>4.9027777777777777</v>
      </c>
      <c r="N628" t="s">
        <v>183</v>
      </c>
      <c r="O628" s="50"/>
      <c r="P628" s="50"/>
      <c r="Q628" s="50"/>
      <c r="R628" s="50"/>
      <c r="S628" s="50"/>
      <c r="T628" s="50"/>
      <c r="U628" s="4">
        <v>28</v>
      </c>
      <c r="V628">
        <v>7.1023275322190704</v>
      </c>
      <c r="W628">
        <v>4.4090623293939597</v>
      </c>
      <c r="X628" s="5">
        <v>20170804</v>
      </c>
      <c r="Y628">
        <v>2</v>
      </c>
      <c r="Z628">
        <v>6</v>
      </c>
      <c r="AA628">
        <v>52</v>
      </c>
      <c r="AC628">
        <v>57</v>
      </c>
      <c r="AD628" s="13">
        <v>22</v>
      </c>
      <c r="AE628" s="13">
        <v>5</v>
      </c>
      <c r="AG628" s="13">
        <v>54.768999999999998</v>
      </c>
      <c r="AI628" s="13">
        <v>98.637</v>
      </c>
      <c r="AL628" s="9">
        <v>22</v>
      </c>
      <c r="AM628" s="9">
        <v>4</v>
      </c>
      <c r="AO628" s="9">
        <v>27.707000000000001</v>
      </c>
      <c r="AQ628" s="9">
        <v>81.096999999999994</v>
      </c>
    </row>
    <row r="629" spans="1:58">
      <c r="A629" t="s">
        <v>157</v>
      </c>
      <c r="B629">
        <v>55</v>
      </c>
      <c r="C629" t="s">
        <v>22</v>
      </c>
      <c r="D629">
        <v>60</v>
      </c>
      <c r="E629" t="s">
        <v>319</v>
      </c>
      <c r="F629">
        <v>1</v>
      </c>
      <c r="G629" t="s">
        <v>321</v>
      </c>
      <c r="H629">
        <v>313</v>
      </c>
      <c r="I629">
        <v>4</v>
      </c>
      <c r="J629">
        <v>21</v>
      </c>
      <c r="K629">
        <v>40</v>
      </c>
      <c r="L629">
        <v>0</v>
      </c>
      <c r="M629" s="4">
        <f t="shared" si="56"/>
        <v>4.9027777777777777</v>
      </c>
      <c r="N629" t="s">
        <v>183</v>
      </c>
      <c r="O629" s="50"/>
      <c r="P629" s="50"/>
      <c r="Q629" s="50"/>
      <c r="R629" s="50"/>
      <c r="S629" s="50"/>
      <c r="T629" s="50"/>
      <c r="U629" s="4">
        <v>28</v>
      </c>
      <c r="V629">
        <v>7.1023275322190704</v>
      </c>
      <c r="W629">
        <v>4.4090623293939597</v>
      </c>
      <c r="X629" s="5">
        <v>20170804</v>
      </c>
      <c r="Y629">
        <v>2</v>
      </c>
      <c r="Z629">
        <v>6</v>
      </c>
      <c r="AA629">
        <v>52</v>
      </c>
      <c r="AC629">
        <v>57</v>
      </c>
      <c r="AD629" s="13">
        <v>26</v>
      </c>
      <c r="AE629" s="13">
        <v>5</v>
      </c>
      <c r="AG629" s="13">
        <v>44.497999999999998</v>
      </c>
      <c r="AI629" s="13">
        <v>117.663</v>
      </c>
      <c r="AL629" s="9">
        <v>26</v>
      </c>
      <c r="AM629" s="9">
        <v>3</v>
      </c>
      <c r="AO629" s="9">
        <v>20.97</v>
      </c>
      <c r="AQ629" s="9">
        <v>121.645</v>
      </c>
    </row>
    <row r="630" spans="1:58">
      <c r="A630" t="s">
        <v>157</v>
      </c>
      <c r="B630">
        <v>55</v>
      </c>
      <c r="C630" t="s">
        <v>22</v>
      </c>
      <c r="D630">
        <v>60</v>
      </c>
      <c r="E630" t="s">
        <v>319</v>
      </c>
      <c r="F630">
        <v>1</v>
      </c>
      <c r="G630" t="s">
        <v>321</v>
      </c>
      <c r="H630">
        <v>313</v>
      </c>
      <c r="I630">
        <v>4</v>
      </c>
      <c r="J630">
        <v>21</v>
      </c>
      <c r="K630">
        <v>40</v>
      </c>
      <c r="L630">
        <v>0</v>
      </c>
      <c r="M630" s="4">
        <f t="shared" si="56"/>
        <v>4.9027777777777777</v>
      </c>
      <c r="N630" t="s">
        <v>183</v>
      </c>
      <c r="O630" s="50"/>
      <c r="P630" s="50"/>
      <c r="Q630" s="50"/>
      <c r="R630" s="50"/>
      <c r="S630" s="50"/>
      <c r="T630" s="50"/>
      <c r="U630" s="4">
        <v>28</v>
      </c>
      <c r="V630">
        <v>7.1023275322190704</v>
      </c>
      <c r="W630">
        <v>4.4090623293939597</v>
      </c>
      <c r="X630" s="5">
        <v>20170804</v>
      </c>
      <c r="Y630">
        <v>2</v>
      </c>
      <c r="Z630">
        <v>6</v>
      </c>
      <c r="AA630">
        <v>52</v>
      </c>
      <c r="AC630">
        <v>57</v>
      </c>
      <c r="AD630" s="13">
        <v>30</v>
      </c>
      <c r="AE630" s="13">
        <v>4</v>
      </c>
      <c r="AG630" s="13">
        <v>49.295999999999999</v>
      </c>
      <c r="AI630" s="13">
        <v>111.539</v>
      </c>
      <c r="AL630" s="9">
        <v>30</v>
      </c>
      <c r="AM630" s="9">
        <v>4</v>
      </c>
      <c r="AO630" s="9">
        <v>28.442</v>
      </c>
      <c r="AQ630" s="9">
        <v>91.936000000000007</v>
      </c>
    </row>
    <row r="631" spans="1:58">
      <c r="A631" t="s">
        <v>157</v>
      </c>
      <c r="B631">
        <v>55</v>
      </c>
      <c r="C631" t="s">
        <v>22</v>
      </c>
      <c r="D631">
        <v>60</v>
      </c>
      <c r="E631" t="s">
        <v>319</v>
      </c>
      <c r="F631">
        <v>1</v>
      </c>
      <c r="G631" t="s">
        <v>321</v>
      </c>
      <c r="H631">
        <v>313</v>
      </c>
      <c r="I631">
        <v>4</v>
      </c>
      <c r="J631">
        <v>21</v>
      </c>
      <c r="K631">
        <v>40</v>
      </c>
      <c r="L631">
        <v>0</v>
      </c>
      <c r="M631" s="4">
        <f t="shared" si="56"/>
        <v>4.9027777777777777</v>
      </c>
      <c r="N631" t="s">
        <v>183</v>
      </c>
      <c r="O631" s="50"/>
      <c r="P631" s="50"/>
      <c r="Q631" s="50"/>
      <c r="R631" s="50"/>
      <c r="S631" s="50"/>
      <c r="T631" s="50"/>
      <c r="U631" s="4">
        <v>28</v>
      </c>
      <c r="V631">
        <v>7.1023275322190704</v>
      </c>
      <c r="W631">
        <v>4.4090623293939597</v>
      </c>
      <c r="X631" s="5">
        <v>20170804</v>
      </c>
      <c r="Y631">
        <v>2</v>
      </c>
      <c r="Z631">
        <v>6</v>
      </c>
      <c r="AA631">
        <v>52</v>
      </c>
      <c r="AC631">
        <v>57</v>
      </c>
      <c r="AD631" s="13">
        <v>34</v>
      </c>
      <c r="AE631" s="13">
        <v>6</v>
      </c>
      <c r="AG631" s="13">
        <v>74.736000000000004</v>
      </c>
      <c r="AI631" s="13">
        <v>121.77500000000001</v>
      </c>
      <c r="AL631" s="9">
        <v>34</v>
      </c>
      <c r="AM631" s="9">
        <v>4</v>
      </c>
      <c r="AO631" s="9">
        <v>42.62</v>
      </c>
      <c r="AQ631" s="9">
        <v>84.597999999999999</v>
      </c>
    </row>
    <row r="632" spans="1:58">
      <c r="A632" t="s">
        <v>157</v>
      </c>
      <c r="B632">
        <v>55</v>
      </c>
      <c r="C632" t="s">
        <v>22</v>
      </c>
      <c r="D632">
        <v>60</v>
      </c>
      <c r="E632" t="s">
        <v>319</v>
      </c>
      <c r="F632">
        <v>1</v>
      </c>
      <c r="G632" t="s">
        <v>321</v>
      </c>
      <c r="H632">
        <v>313</v>
      </c>
      <c r="I632">
        <v>4</v>
      </c>
      <c r="J632">
        <v>21</v>
      </c>
      <c r="K632">
        <v>40</v>
      </c>
      <c r="L632">
        <v>0</v>
      </c>
      <c r="M632" s="4">
        <f t="shared" si="56"/>
        <v>4.9027777777777777</v>
      </c>
      <c r="N632" t="s">
        <v>183</v>
      </c>
      <c r="O632" s="50"/>
      <c r="P632" s="50"/>
      <c r="Q632" s="50"/>
      <c r="R632" s="50"/>
      <c r="S632" s="50"/>
      <c r="T632" s="50"/>
      <c r="U632" s="4">
        <v>28</v>
      </c>
      <c r="V632">
        <v>7.1023275322190704</v>
      </c>
      <c r="W632">
        <v>4.4090623293939597</v>
      </c>
      <c r="X632" s="5">
        <v>20170804</v>
      </c>
      <c r="Y632">
        <v>2</v>
      </c>
      <c r="Z632">
        <v>6</v>
      </c>
      <c r="AA632">
        <v>52</v>
      </c>
      <c r="AC632">
        <v>57</v>
      </c>
      <c r="AD632" s="13">
        <v>38</v>
      </c>
      <c r="AE632" s="13">
        <v>7</v>
      </c>
      <c r="AG632" s="13">
        <v>62.478000000000002</v>
      </c>
      <c r="AI632" s="13">
        <v>124.066</v>
      </c>
      <c r="AL632" s="9">
        <v>38</v>
      </c>
      <c r="AM632" s="9">
        <v>3</v>
      </c>
      <c r="AO632" s="9">
        <v>18.329999999999998</v>
      </c>
      <c r="AQ632" s="9">
        <v>80.617000000000004</v>
      </c>
    </row>
    <row r="633" spans="1:58">
      <c r="A633" t="s">
        <v>157</v>
      </c>
      <c r="B633">
        <v>55</v>
      </c>
      <c r="C633" t="s">
        <v>22</v>
      </c>
      <c r="D633">
        <v>60</v>
      </c>
      <c r="E633" t="s">
        <v>319</v>
      </c>
      <c r="F633">
        <v>1</v>
      </c>
      <c r="G633" t="s">
        <v>321</v>
      </c>
      <c r="H633">
        <v>313</v>
      </c>
      <c r="I633">
        <v>4</v>
      </c>
      <c r="J633">
        <v>21</v>
      </c>
      <c r="K633">
        <v>40</v>
      </c>
      <c r="L633">
        <v>0</v>
      </c>
      <c r="M633" s="4">
        <f t="shared" si="56"/>
        <v>4.9027777777777777</v>
      </c>
      <c r="N633" t="s">
        <v>183</v>
      </c>
      <c r="O633" s="50"/>
      <c r="P633" s="50"/>
      <c r="Q633" s="50"/>
      <c r="R633" s="50"/>
      <c r="S633" s="50"/>
      <c r="T633" s="50"/>
      <c r="U633" s="4">
        <v>28</v>
      </c>
      <c r="V633">
        <v>7.1023275322190704</v>
      </c>
      <c r="W633">
        <v>4.4090623293939597</v>
      </c>
      <c r="X633" s="5">
        <v>20170804</v>
      </c>
      <c r="Y633">
        <v>2</v>
      </c>
      <c r="Z633">
        <v>6</v>
      </c>
      <c r="AA633">
        <v>52</v>
      </c>
      <c r="AC633">
        <v>57</v>
      </c>
      <c r="AD633" s="13">
        <v>42</v>
      </c>
      <c r="AE633" s="13">
        <v>6</v>
      </c>
      <c r="AG633" s="13">
        <v>50.734999999999999</v>
      </c>
      <c r="AI633" s="13">
        <v>92.025999999999996</v>
      </c>
      <c r="AL633" s="9">
        <v>42</v>
      </c>
      <c r="AM633" s="9">
        <v>4</v>
      </c>
      <c r="AO633" s="9">
        <v>28.917000000000002</v>
      </c>
      <c r="AQ633" s="9">
        <v>117.443</v>
      </c>
    </row>
    <row r="634" spans="1:58">
      <c r="A634" t="s">
        <v>157</v>
      </c>
      <c r="B634">
        <v>55</v>
      </c>
      <c r="C634" t="s">
        <v>22</v>
      </c>
      <c r="D634">
        <v>60</v>
      </c>
      <c r="E634" t="s">
        <v>319</v>
      </c>
      <c r="F634">
        <v>1</v>
      </c>
      <c r="G634" t="s">
        <v>321</v>
      </c>
      <c r="H634">
        <v>313</v>
      </c>
      <c r="I634">
        <v>4</v>
      </c>
      <c r="J634">
        <v>21</v>
      </c>
      <c r="K634">
        <v>40</v>
      </c>
      <c r="L634">
        <v>0</v>
      </c>
      <c r="M634" s="4">
        <f t="shared" si="56"/>
        <v>4.9027777777777777</v>
      </c>
      <c r="N634" t="s">
        <v>183</v>
      </c>
      <c r="O634" s="50"/>
      <c r="P634" s="50"/>
      <c r="Q634" s="50"/>
      <c r="R634" s="50"/>
      <c r="S634" s="50"/>
      <c r="T634" s="50"/>
      <c r="U634" s="4">
        <v>28</v>
      </c>
      <c r="V634">
        <v>7.1023275322190704</v>
      </c>
      <c r="W634">
        <v>4.4090623293939597</v>
      </c>
      <c r="X634" s="5">
        <v>20170804</v>
      </c>
      <c r="Y634">
        <v>2</v>
      </c>
      <c r="Z634">
        <v>6</v>
      </c>
      <c r="AA634">
        <v>52</v>
      </c>
      <c r="AC634">
        <v>57</v>
      </c>
      <c r="AD634" s="13">
        <v>46</v>
      </c>
      <c r="AE634" s="13">
        <v>6</v>
      </c>
      <c r="AG634" s="13">
        <v>100.834</v>
      </c>
      <c r="AI634" s="13">
        <v>136.18899999999999</v>
      </c>
      <c r="AL634" s="9">
        <v>46</v>
      </c>
      <c r="AM634" s="9">
        <v>5</v>
      </c>
      <c r="AO634" s="9">
        <v>58.454999999999998</v>
      </c>
      <c r="AQ634" s="9">
        <v>112.038</v>
      </c>
    </row>
    <row r="635" spans="1:58">
      <c r="A635" t="s">
        <v>157</v>
      </c>
      <c r="B635">
        <v>55</v>
      </c>
      <c r="C635" t="s">
        <v>22</v>
      </c>
      <c r="D635">
        <v>60</v>
      </c>
      <c r="E635" t="s">
        <v>319</v>
      </c>
      <c r="F635">
        <v>1</v>
      </c>
      <c r="G635" t="s">
        <v>321</v>
      </c>
      <c r="H635">
        <v>313</v>
      </c>
      <c r="I635">
        <v>4</v>
      </c>
      <c r="J635">
        <v>21</v>
      </c>
      <c r="K635">
        <v>40</v>
      </c>
      <c r="L635">
        <v>0</v>
      </c>
      <c r="M635" s="4">
        <f t="shared" si="56"/>
        <v>4.9027777777777777</v>
      </c>
      <c r="N635" t="s">
        <v>183</v>
      </c>
      <c r="O635" s="50"/>
      <c r="P635" s="50"/>
      <c r="Q635" s="50"/>
      <c r="R635" s="50"/>
      <c r="S635" s="50"/>
      <c r="T635" s="50"/>
      <c r="U635" s="4">
        <v>28</v>
      </c>
      <c r="V635">
        <v>7.1023275322190704</v>
      </c>
      <c r="W635">
        <v>4.4090623293939597</v>
      </c>
      <c r="X635" s="5">
        <v>20170804</v>
      </c>
      <c r="Y635">
        <v>2</v>
      </c>
      <c r="Z635">
        <v>6</v>
      </c>
      <c r="AA635">
        <v>52</v>
      </c>
      <c r="AC635">
        <v>57</v>
      </c>
      <c r="AD635" s="13">
        <v>50</v>
      </c>
      <c r="AE635" s="13">
        <v>10</v>
      </c>
      <c r="AG635" s="13">
        <v>120.996</v>
      </c>
      <c r="AI635" s="13">
        <v>153.29400000000001</v>
      </c>
      <c r="AL635" s="9">
        <v>50</v>
      </c>
      <c r="AM635" s="9">
        <v>3</v>
      </c>
      <c r="AO635" s="9">
        <v>30.518000000000001</v>
      </c>
      <c r="AQ635" s="9">
        <v>112.661</v>
      </c>
    </row>
    <row r="636" spans="1:58">
      <c r="A636" t="s">
        <v>157</v>
      </c>
      <c r="B636">
        <v>55</v>
      </c>
      <c r="C636" t="s">
        <v>22</v>
      </c>
      <c r="D636">
        <v>60</v>
      </c>
      <c r="E636" t="s">
        <v>319</v>
      </c>
      <c r="F636">
        <v>1</v>
      </c>
      <c r="G636" t="s">
        <v>321</v>
      </c>
      <c r="H636">
        <v>313</v>
      </c>
      <c r="I636">
        <v>4</v>
      </c>
      <c r="J636">
        <v>21</v>
      </c>
      <c r="K636">
        <v>40</v>
      </c>
      <c r="L636">
        <v>0</v>
      </c>
      <c r="M636" s="4">
        <f t="shared" si="56"/>
        <v>4.9027777777777777</v>
      </c>
      <c r="N636" t="s">
        <v>183</v>
      </c>
      <c r="O636" s="50"/>
      <c r="P636" s="50"/>
      <c r="Q636" s="50"/>
      <c r="R636" s="50"/>
      <c r="S636" s="50"/>
      <c r="T636" s="50"/>
      <c r="U636" s="4">
        <v>28</v>
      </c>
      <c r="V636">
        <v>7.1023275322190704</v>
      </c>
      <c r="W636">
        <v>4.4090623293939597</v>
      </c>
      <c r="X636" s="5">
        <v>20170804</v>
      </c>
      <c r="Y636">
        <v>2</v>
      </c>
      <c r="Z636">
        <v>6</v>
      </c>
      <c r="AA636">
        <v>52</v>
      </c>
      <c r="AC636">
        <v>57</v>
      </c>
    </row>
    <row r="637" spans="1:58">
      <c r="A637" t="s">
        <v>158</v>
      </c>
      <c r="B637">
        <v>55</v>
      </c>
      <c r="C637" t="s">
        <v>16</v>
      </c>
      <c r="D637">
        <v>40</v>
      </c>
      <c r="E637" t="s">
        <v>319</v>
      </c>
      <c r="F637">
        <v>1</v>
      </c>
      <c r="G637" t="s">
        <v>321</v>
      </c>
      <c r="H637">
        <v>313</v>
      </c>
      <c r="I637">
        <v>4</v>
      </c>
      <c r="J637">
        <v>21</v>
      </c>
      <c r="K637">
        <v>40</v>
      </c>
      <c r="L637">
        <v>0</v>
      </c>
      <c r="M637" s="4">
        <f>I637+J637/24+K637/(24*60)+L637/(24*60*60)</f>
        <v>4.9027777777777777</v>
      </c>
      <c r="N637" t="s">
        <v>183</v>
      </c>
      <c r="O637" s="50"/>
      <c r="P637" s="50"/>
      <c r="Q637" s="50"/>
      <c r="R637" s="50"/>
      <c r="S637" s="50"/>
      <c r="T637" s="50"/>
      <c r="U637" s="4">
        <v>28</v>
      </c>
      <c r="V637">
        <v>7.1023275322190704</v>
      </c>
      <c r="W637">
        <v>4.4090623293939597</v>
      </c>
      <c r="X637" s="5">
        <v>20170804</v>
      </c>
      <c r="Y637">
        <v>2</v>
      </c>
      <c r="Z637">
        <v>6</v>
      </c>
      <c r="AA637">
        <v>34</v>
      </c>
      <c r="AC637">
        <v>37</v>
      </c>
      <c r="AD637" s="13">
        <v>6</v>
      </c>
      <c r="AE637" s="13">
        <v>4</v>
      </c>
      <c r="AF637" s="13">
        <f>SUM(AE637:AE644)</f>
        <v>50</v>
      </c>
      <c r="AG637" s="13">
        <v>32.706000000000003</v>
      </c>
      <c r="AH637" s="13">
        <f>AVERAGE(AG637:AG644)*((AA637-Z637)*Y637)</f>
        <v>3811.703</v>
      </c>
      <c r="AI637" s="13">
        <v>70.822999999999993</v>
      </c>
      <c r="AJ637" s="13">
        <f>AVERAGE(AI637:AI644)*((AA637-Z637)*Y637)</f>
        <v>6718.3899999999994</v>
      </c>
      <c r="AK637" s="13" t="s">
        <v>112</v>
      </c>
      <c r="AL637" s="9">
        <v>6</v>
      </c>
      <c r="AM637" s="9">
        <v>4</v>
      </c>
      <c r="AN637" s="9">
        <f>SUM(AM637:AM644)</f>
        <v>35</v>
      </c>
      <c r="AO637" s="9">
        <v>28.486999999999998</v>
      </c>
      <c r="AP637" s="9">
        <f>AVERAGE(AO637:AO644)*(AA637-Z637)*Y637</f>
        <v>2422.3289999999997</v>
      </c>
      <c r="AQ637" s="9">
        <v>133.22499999999999</v>
      </c>
      <c r="AR637" s="9">
        <f>AVERAGE(AQ637:AQ644)*(AA637-Z637)*Y637</f>
        <v>8185.7719999999999</v>
      </c>
      <c r="AT637" s="45">
        <v>9</v>
      </c>
      <c r="AU637" s="45">
        <v>3</v>
      </c>
      <c r="AV637" s="45">
        <v>37</v>
      </c>
      <c r="AX637" s="38">
        <v>10</v>
      </c>
      <c r="AY637" s="38">
        <v>2</v>
      </c>
      <c r="AZ637" s="38">
        <v>27</v>
      </c>
      <c r="BB637" s="22" t="s">
        <v>486</v>
      </c>
      <c r="BC637" s="22"/>
      <c r="BD637" s="22"/>
      <c r="BE637" s="22"/>
      <c r="BF637" s="9" t="s">
        <v>486</v>
      </c>
    </row>
    <row r="638" spans="1:58">
      <c r="A638" t="s">
        <v>158</v>
      </c>
      <c r="B638">
        <v>55</v>
      </c>
      <c r="C638" t="s">
        <v>16</v>
      </c>
      <c r="D638">
        <v>40</v>
      </c>
      <c r="E638" t="s">
        <v>319</v>
      </c>
      <c r="F638">
        <v>1</v>
      </c>
      <c r="G638" t="s">
        <v>321</v>
      </c>
      <c r="H638">
        <v>313</v>
      </c>
      <c r="I638">
        <v>4</v>
      </c>
      <c r="J638">
        <v>21</v>
      </c>
      <c r="K638">
        <v>40</v>
      </c>
      <c r="L638">
        <v>0</v>
      </c>
      <c r="M638" s="4">
        <f t="shared" ref="M638:M644" si="57">I638+J638/24+K638/(24*60)+L638/(24*60*60)</f>
        <v>4.9027777777777777</v>
      </c>
      <c r="N638" t="s">
        <v>183</v>
      </c>
      <c r="O638" s="50"/>
      <c r="P638" s="50"/>
      <c r="Q638" s="50"/>
      <c r="R638" s="50"/>
      <c r="S638" s="50"/>
      <c r="T638" s="50"/>
      <c r="U638" s="4">
        <v>28</v>
      </c>
      <c r="V638">
        <v>7.1023275322190704</v>
      </c>
      <c r="W638">
        <v>4.4090623293939597</v>
      </c>
      <c r="X638" s="5">
        <v>20170804</v>
      </c>
      <c r="Y638">
        <v>2</v>
      </c>
      <c r="Z638">
        <v>6</v>
      </c>
      <c r="AA638">
        <v>34</v>
      </c>
      <c r="AC638">
        <v>37</v>
      </c>
      <c r="AD638" s="13">
        <v>10</v>
      </c>
      <c r="AE638" s="13">
        <v>3</v>
      </c>
      <c r="AG638" s="13">
        <v>16.076000000000001</v>
      </c>
      <c r="AI638" s="13">
        <v>100.779</v>
      </c>
      <c r="AL638" s="9">
        <v>10</v>
      </c>
      <c r="AM638" s="9">
        <v>1</v>
      </c>
      <c r="AO638" s="9">
        <v>3.3330000000000002</v>
      </c>
      <c r="AQ638" s="9">
        <v>139.953</v>
      </c>
      <c r="AT638" s="45">
        <v>11</v>
      </c>
      <c r="AU638" s="45">
        <v>3</v>
      </c>
      <c r="AX638" s="38">
        <v>12</v>
      </c>
      <c r="AY638" s="38">
        <v>1</v>
      </c>
      <c r="BB638" s="22"/>
      <c r="BC638" s="22"/>
      <c r="BD638" s="22"/>
      <c r="BE638" s="22"/>
    </row>
    <row r="639" spans="1:58">
      <c r="A639" t="s">
        <v>158</v>
      </c>
      <c r="B639">
        <v>55</v>
      </c>
      <c r="C639" t="s">
        <v>16</v>
      </c>
      <c r="D639">
        <v>40</v>
      </c>
      <c r="E639" t="s">
        <v>319</v>
      </c>
      <c r="F639">
        <v>1</v>
      </c>
      <c r="G639" t="s">
        <v>321</v>
      </c>
      <c r="H639">
        <v>313</v>
      </c>
      <c r="I639">
        <v>4</v>
      </c>
      <c r="J639">
        <v>21</v>
      </c>
      <c r="K639">
        <v>40</v>
      </c>
      <c r="L639">
        <v>0</v>
      </c>
      <c r="M639" s="4">
        <f t="shared" si="57"/>
        <v>4.9027777777777777</v>
      </c>
      <c r="N639" t="s">
        <v>183</v>
      </c>
      <c r="O639" s="50"/>
      <c r="P639" s="50"/>
      <c r="Q639" s="50"/>
      <c r="R639" s="50"/>
      <c r="S639" s="50"/>
      <c r="T639" s="50"/>
      <c r="U639" s="4">
        <v>28</v>
      </c>
      <c r="V639">
        <v>7.1023275322190704</v>
      </c>
      <c r="W639">
        <v>4.4090623293939597</v>
      </c>
      <c r="X639" s="5">
        <v>20170804</v>
      </c>
      <c r="Y639">
        <v>2</v>
      </c>
      <c r="Z639">
        <v>6</v>
      </c>
      <c r="AA639">
        <v>34</v>
      </c>
      <c r="AC639">
        <v>37</v>
      </c>
      <c r="AD639" s="13">
        <v>14</v>
      </c>
      <c r="AE639" s="13">
        <v>11</v>
      </c>
      <c r="AG639" s="13">
        <v>113.068</v>
      </c>
      <c r="AI639" s="13">
        <v>163.274</v>
      </c>
      <c r="AL639" s="9">
        <v>14</v>
      </c>
      <c r="AM639" s="9">
        <v>7</v>
      </c>
      <c r="AO639" s="9">
        <v>70.796999999999997</v>
      </c>
      <c r="AQ639" s="9">
        <v>164.83</v>
      </c>
      <c r="AT639" s="45">
        <v>13</v>
      </c>
      <c r="AU639" s="45">
        <v>5</v>
      </c>
      <c r="AX639" s="38">
        <v>14</v>
      </c>
      <c r="AY639" s="38">
        <v>6</v>
      </c>
      <c r="BB639" s="22"/>
      <c r="BC639" s="22"/>
      <c r="BD639" s="22"/>
      <c r="BE639" s="22"/>
    </row>
    <row r="640" spans="1:58">
      <c r="A640" t="s">
        <v>158</v>
      </c>
      <c r="B640">
        <v>55</v>
      </c>
      <c r="C640" t="s">
        <v>16</v>
      </c>
      <c r="D640">
        <v>40</v>
      </c>
      <c r="E640" t="s">
        <v>319</v>
      </c>
      <c r="F640">
        <v>1</v>
      </c>
      <c r="G640" t="s">
        <v>321</v>
      </c>
      <c r="H640">
        <v>313</v>
      </c>
      <c r="I640">
        <v>4</v>
      </c>
      <c r="J640">
        <v>21</v>
      </c>
      <c r="K640">
        <v>40</v>
      </c>
      <c r="L640">
        <v>0</v>
      </c>
      <c r="M640" s="4">
        <f t="shared" si="57"/>
        <v>4.9027777777777777</v>
      </c>
      <c r="N640" t="s">
        <v>183</v>
      </c>
      <c r="O640" s="50"/>
      <c r="P640" s="50"/>
      <c r="Q640" s="50"/>
      <c r="R640" s="50"/>
      <c r="S640" s="50"/>
      <c r="T640" s="50"/>
      <c r="U640" s="4">
        <v>28</v>
      </c>
      <c r="V640">
        <v>7.1023275322190704</v>
      </c>
      <c r="W640">
        <v>4.4090623293939597</v>
      </c>
      <c r="X640" s="5">
        <v>20170804</v>
      </c>
      <c r="Y640">
        <v>2</v>
      </c>
      <c r="Z640">
        <v>6</v>
      </c>
      <c r="AA640">
        <v>34</v>
      </c>
      <c r="AC640">
        <v>37</v>
      </c>
      <c r="AD640" s="13">
        <v>18</v>
      </c>
      <c r="AE640" s="13">
        <v>9</v>
      </c>
      <c r="AG640" s="13">
        <v>93.513000000000005</v>
      </c>
      <c r="AI640" s="13">
        <v>144.00800000000001</v>
      </c>
      <c r="AL640" s="9">
        <v>18</v>
      </c>
      <c r="AM640" s="9">
        <v>9</v>
      </c>
      <c r="AO640" s="9">
        <v>89.58</v>
      </c>
      <c r="AQ640" s="9">
        <v>180.00200000000001</v>
      </c>
      <c r="AT640" s="45">
        <v>15</v>
      </c>
      <c r="AU640" s="45">
        <v>3</v>
      </c>
      <c r="AX640" s="38">
        <v>16</v>
      </c>
      <c r="AY640" s="38">
        <v>3</v>
      </c>
      <c r="BB640" s="22"/>
      <c r="BC640" s="22"/>
      <c r="BD640" s="22"/>
      <c r="BE640" s="22"/>
    </row>
    <row r="641" spans="1:59">
      <c r="A641" t="s">
        <v>158</v>
      </c>
      <c r="B641">
        <v>55</v>
      </c>
      <c r="C641" t="s">
        <v>16</v>
      </c>
      <c r="D641">
        <v>40</v>
      </c>
      <c r="E641" t="s">
        <v>319</v>
      </c>
      <c r="F641">
        <v>1</v>
      </c>
      <c r="G641" t="s">
        <v>321</v>
      </c>
      <c r="H641">
        <v>313</v>
      </c>
      <c r="I641">
        <v>4</v>
      </c>
      <c r="J641">
        <v>21</v>
      </c>
      <c r="K641">
        <v>40</v>
      </c>
      <c r="L641">
        <v>0</v>
      </c>
      <c r="M641" s="4">
        <f t="shared" si="57"/>
        <v>4.9027777777777777</v>
      </c>
      <c r="N641" t="s">
        <v>183</v>
      </c>
      <c r="O641" s="50"/>
      <c r="P641" s="50"/>
      <c r="Q641" s="50"/>
      <c r="R641" s="50"/>
      <c r="S641" s="50"/>
      <c r="T641" s="50"/>
      <c r="U641" s="4">
        <v>28</v>
      </c>
      <c r="V641">
        <v>7.1023275322190704</v>
      </c>
      <c r="W641">
        <v>4.4090623293939597</v>
      </c>
      <c r="X641" s="5">
        <v>20170804</v>
      </c>
      <c r="Y641">
        <v>2</v>
      </c>
      <c r="Z641">
        <v>6</v>
      </c>
      <c r="AA641">
        <v>34</v>
      </c>
      <c r="AC641">
        <v>37</v>
      </c>
      <c r="AD641" s="13">
        <v>22</v>
      </c>
      <c r="AE641" s="13">
        <v>11</v>
      </c>
      <c r="AG641" s="13">
        <v>104.895</v>
      </c>
      <c r="AI641" s="13">
        <v>138.685</v>
      </c>
      <c r="AL641" s="9">
        <v>22</v>
      </c>
      <c r="AM641" s="9">
        <v>8</v>
      </c>
      <c r="AO641" s="9">
        <v>91.337999999999994</v>
      </c>
      <c r="AQ641" s="9">
        <v>141.29499999999999</v>
      </c>
      <c r="AT641" s="45">
        <v>17</v>
      </c>
      <c r="AU641" s="45">
        <v>5</v>
      </c>
      <c r="AX641" s="38">
        <v>18</v>
      </c>
      <c r="AY641" s="38">
        <v>4</v>
      </c>
      <c r="BB641" s="22"/>
      <c r="BC641" s="22"/>
      <c r="BD641" s="22"/>
      <c r="BE641" s="22"/>
    </row>
    <row r="642" spans="1:59">
      <c r="A642" t="s">
        <v>158</v>
      </c>
      <c r="B642">
        <v>55</v>
      </c>
      <c r="C642" t="s">
        <v>16</v>
      </c>
      <c r="D642">
        <v>40</v>
      </c>
      <c r="E642" t="s">
        <v>319</v>
      </c>
      <c r="F642">
        <v>1</v>
      </c>
      <c r="G642" t="s">
        <v>321</v>
      </c>
      <c r="H642">
        <v>313</v>
      </c>
      <c r="I642">
        <v>4</v>
      </c>
      <c r="J642">
        <v>21</v>
      </c>
      <c r="K642">
        <v>40</v>
      </c>
      <c r="L642">
        <v>0</v>
      </c>
      <c r="M642" s="4">
        <f t="shared" si="57"/>
        <v>4.9027777777777777</v>
      </c>
      <c r="N642" t="s">
        <v>183</v>
      </c>
      <c r="O642" s="50"/>
      <c r="P642" s="50"/>
      <c r="Q642" s="50"/>
      <c r="R642" s="50"/>
      <c r="S642" s="50"/>
      <c r="T642" s="50"/>
      <c r="U642" s="4">
        <v>28</v>
      </c>
      <c r="V642">
        <v>7.1023275322190704</v>
      </c>
      <c r="W642">
        <v>4.4090623293939597</v>
      </c>
      <c r="X642" s="5">
        <v>20170804</v>
      </c>
      <c r="Y642">
        <v>2</v>
      </c>
      <c r="Z642">
        <v>6</v>
      </c>
      <c r="AA642">
        <v>34</v>
      </c>
      <c r="AC642">
        <v>37</v>
      </c>
      <c r="AD642" s="13">
        <v>26</v>
      </c>
      <c r="AE642" s="13">
        <v>6</v>
      </c>
      <c r="AG642" s="13">
        <v>68.971000000000004</v>
      </c>
      <c r="AI642" s="13">
        <v>126.648</v>
      </c>
      <c r="AL642" s="9">
        <v>26</v>
      </c>
      <c r="AM642" s="9">
        <v>4</v>
      </c>
      <c r="AO642" s="9">
        <v>56.887999999999998</v>
      </c>
      <c r="AQ642" s="9">
        <v>159.46299999999999</v>
      </c>
      <c r="AT642" s="45">
        <v>19</v>
      </c>
      <c r="AU642" s="45">
        <v>2</v>
      </c>
      <c r="AX642" s="38">
        <v>20</v>
      </c>
      <c r="AY642" s="38">
        <v>3</v>
      </c>
      <c r="BB642" s="22"/>
      <c r="BC642" s="22"/>
      <c r="BD642" s="22"/>
      <c r="BE642" s="22"/>
    </row>
    <row r="643" spans="1:59">
      <c r="A643" t="s">
        <v>158</v>
      </c>
      <c r="B643">
        <v>55</v>
      </c>
      <c r="C643" t="s">
        <v>16</v>
      </c>
      <c r="D643">
        <v>40</v>
      </c>
      <c r="E643" t="s">
        <v>319</v>
      </c>
      <c r="F643">
        <v>1</v>
      </c>
      <c r="G643" t="s">
        <v>321</v>
      </c>
      <c r="H643">
        <v>313</v>
      </c>
      <c r="I643">
        <v>4</v>
      </c>
      <c r="J643">
        <v>21</v>
      </c>
      <c r="K643">
        <v>40</v>
      </c>
      <c r="L643">
        <v>0</v>
      </c>
      <c r="M643" s="4">
        <f t="shared" si="57"/>
        <v>4.9027777777777777</v>
      </c>
      <c r="N643" t="s">
        <v>183</v>
      </c>
      <c r="O643" s="50"/>
      <c r="P643" s="50"/>
      <c r="Q643" s="50"/>
      <c r="R643" s="50"/>
      <c r="S643" s="50"/>
      <c r="T643" s="50"/>
      <c r="U643" s="4">
        <v>28</v>
      </c>
      <c r="V643">
        <v>7.1023275322190704</v>
      </c>
      <c r="W643">
        <v>4.4090623293939597</v>
      </c>
      <c r="X643" s="5">
        <v>20170804</v>
      </c>
      <c r="Y643">
        <v>2</v>
      </c>
      <c r="Z643">
        <v>6</v>
      </c>
      <c r="AA643">
        <v>34</v>
      </c>
      <c r="AC643">
        <v>37</v>
      </c>
      <c r="AD643" s="13">
        <v>30</v>
      </c>
      <c r="AE643" s="13">
        <v>3</v>
      </c>
      <c r="AG643" s="13">
        <v>73.120999999999995</v>
      </c>
      <c r="AI643" s="13">
        <v>132.904</v>
      </c>
      <c r="AL643" s="9">
        <v>30</v>
      </c>
      <c r="AM643" s="9">
        <v>1</v>
      </c>
      <c r="AO643" s="9">
        <v>1.802</v>
      </c>
      <c r="AQ643" s="9">
        <v>153.59800000000001</v>
      </c>
      <c r="AT643" s="45">
        <v>21</v>
      </c>
      <c r="AU643" s="45">
        <v>4</v>
      </c>
      <c r="AX643" s="38">
        <v>22</v>
      </c>
      <c r="AY643" s="38">
        <v>8</v>
      </c>
      <c r="BB643" s="22"/>
      <c r="BC643" s="22"/>
      <c r="BD643" s="22"/>
      <c r="BE643" s="22"/>
    </row>
    <row r="644" spans="1:59">
      <c r="A644" t="s">
        <v>158</v>
      </c>
      <c r="B644">
        <v>55</v>
      </c>
      <c r="C644" t="s">
        <v>16</v>
      </c>
      <c r="D644">
        <v>40</v>
      </c>
      <c r="E644" t="s">
        <v>319</v>
      </c>
      <c r="F644">
        <v>1</v>
      </c>
      <c r="G644" t="s">
        <v>321</v>
      </c>
      <c r="H644">
        <v>313</v>
      </c>
      <c r="I644">
        <v>4</v>
      </c>
      <c r="J644">
        <v>21</v>
      </c>
      <c r="K644">
        <v>40</v>
      </c>
      <c r="L644">
        <v>0</v>
      </c>
      <c r="M644" s="4">
        <f t="shared" si="57"/>
        <v>4.9027777777777777</v>
      </c>
      <c r="N644" t="s">
        <v>183</v>
      </c>
      <c r="O644" s="50"/>
      <c r="P644" s="50"/>
      <c r="Q644" s="50"/>
      <c r="R644" s="50"/>
      <c r="S644" s="50"/>
      <c r="T644" s="50"/>
      <c r="U644" s="4">
        <v>28</v>
      </c>
      <c r="V644">
        <v>7.1023275322190704</v>
      </c>
      <c r="W644">
        <v>4.4090623293939597</v>
      </c>
      <c r="X644" s="5">
        <v>20170804</v>
      </c>
      <c r="Y644">
        <v>2</v>
      </c>
      <c r="Z644">
        <v>6</v>
      </c>
      <c r="AA644">
        <v>34</v>
      </c>
      <c r="AC644">
        <v>37</v>
      </c>
      <c r="AD644" s="13">
        <v>34</v>
      </c>
      <c r="AE644" s="13">
        <v>3</v>
      </c>
      <c r="AG644" s="13">
        <v>42.179000000000002</v>
      </c>
      <c r="AI644" s="13">
        <v>82.649000000000001</v>
      </c>
      <c r="AL644" s="9">
        <v>34</v>
      </c>
      <c r="AM644" s="9">
        <v>1</v>
      </c>
      <c r="AO644" s="9">
        <v>3.8220000000000001</v>
      </c>
      <c r="AQ644" s="9">
        <v>97.03</v>
      </c>
      <c r="AT644" s="45">
        <v>23</v>
      </c>
      <c r="AU644" s="45">
        <v>8</v>
      </c>
    </row>
    <row r="645" spans="1:59">
      <c r="A645" t="s">
        <v>158</v>
      </c>
      <c r="B645">
        <v>55</v>
      </c>
      <c r="C645" t="s">
        <v>16</v>
      </c>
      <c r="D645">
        <v>40</v>
      </c>
      <c r="E645" t="s">
        <v>319</v>
      </c>
      <c r="F645">
        <v>1</v>
      </c>
      <c r="G645" t="s">
        <v>321</v>
      </c>
      <c r="H645">
        <v>313</v>
      </c>
      <c r="I645">
        <v>4</v>
      </c>
      <c r="J645">
        <v>21</v>
      </c>
      <c r="K645">
        <v>40</v>
      </c>
      <c r="L645">
        <v>0</v>
      </c>
      <c r="M645" s="4">
        <f t="shared" ref="M645:M646" si="58">I645+J645/24+K645/(24*60)+L645/(24*60*60)</f>
        <v>4.9027777777777777</v>
      </c>
      <c r="N645" t="s">
        <v>183</v>
      </c>
      <c r="O645" s="50"/>
      <c r="P645" s="50"/>
      <c r="Q645" s="50"/>
      <c r="R645" s="50"/>
      <c r="S645" s="50"/>
      <c r="T645" s="50"/>
      <c r="U645" s="4">
        <v>28</v>
      </c>
      <c r="V645">
        <v>7.1023275322190704</v>
      </c>
      <c r="W645">
        <v>4.4090623293939597</v>
      </c>
      <c r="X645" s="5">
        <v>20170804</v>
      </c>
      <c r="Y645">
        <v>2</v>
      </c>
      <c r="Z645">
        <v>6</v>
      </c>
      <c r="AA645">
        <v>34</v>
      </c>
      <c r="AC645">
        <v>37</v>
      </c>
      <c r="AT645" s="45">
        <v>25</v>
      </c>
      <c r="AU645" s="45">
        <v>3</v>
      </c>
    </row>
    <row r="646" spans="1:59">
      <c r="A646" t="s">
        <v>158</v>
      </c>
      <c r="B646">
        <v>55</v>
      </c>
      <c r="C646" t="s">
        <v>16</v>
      </c>
      <c r="D646">
        <v>40</v>
      </c>
      <c r="E646" t="s">
        <v>319</v>
      </c>
      <c r="F646">
        <v>1</v>
      </c>
      <c r="G646" t="s">
        <v>321</v>
      </c>
      <c r="H646">
        <v>313</v>
      </c>
      <c r="I646">
        <v>4</v>
      </c>
      <c r="J646">
        <v>21</v>
      </c>
      <c r="K646">
        <v>40</v>
      </c>
      <c r="L646">
        <v>0</v>
      </c>
      <c r="M646" s="4">
        <f t="shared" si="58"/>
        <v>4.9027777777777777</v>
      </c>
      <c r="N646" t="s">
        <v>183</v>
      </c>
      <c r="O646" s="50"/>
      <c r="P646" s="50"/>
      <c r="Q646" s="50"/>
      <c r="R646" s="50"/>
      <c r="S646" s="50"/>
      <c r="T646" s="50"/>
      <c r="U646" s="4">
        <v>28</v>
      </c>
      <c r="V646">
        <v>7.1023275322190704</v>
      </c>
      <c r="W646">
        <v>4.4090623293939597</v>
      </c>
      <c r="X646" s="5">
        <v>20170804</v>
      </c>
      <c r="Y646">
        <v>2</v>
      </c>
      <c r="Z646">
        <v>6</v>
      </c>
      <c r="AA646">
        <v>34</v>
      </c>
      <c r="AC646">
        <v>37</v>
      </c>
      <c r="AT646" s="45">
        <v>27</v>
      </c>
      <c r="AU646" s="45">
        <v>1</v>
      </c>
    </row>
    <row r="647" spans="1:59">
      <c r="A647" t="s">
        <v>159</v>
      </c>
      <c r="B647">
        <v>55</v>
      </c>
      <c r="C647" t="s">
        <v>16</v>
      </c>
      <c r="D647">
        <v>40</v>
      </c>
      <c r="E647" t="s">
        <v>319</v>
      </c>
      <c r="F647">
        <v>1</v>
      </c>
      <c r="G647" t="s">
        <v>321</v>
      </c>
      <c r="H647">
        <v>313</v>
      </c>
      <c r="I647">
        <v>4</v>
      </c>
      <c r="J647">
        <v>21</v>
      </c>
      <c r="K647">
        <v>40</v>
      </c>
      <c r="L647">
        <v>0</v>
      </c>
      <c r="M647" s="4">
        <f>I647+J647/24+K647/(24*60)+L647/(24*60*60)</f>
        <v>4.9027777777777777</v>
      </c>
      <c r="N647" t="s">
        <v>183</v>
      </c>
      <c r="O647" s="50"/>
      <c r="P647" s="50"/>
      <c r="Q647" s="50"/>
      <c r="R647" s="50"/>
      <c r="S647" s="50"/>
      <c r="T647" s="50"/>
      <c r="U647" s="4">
        <v>28</v>
      </c>
      <c r="V647">
        <v>7.1023275322190704</v>
      </c>
      <c r="W647">
        <v>4.4090623293939597</v>
      </c>
      <c r="X647" s="5">
        <v>20170804</v>
      </c>
      <c r="Y647">
        <v>2</v>
      </c>
      <c r="Z647">
        <v>12</v>
      </c>
      <c r="AA647">
        <v>21</v>
      </c>
      <c r="AC647">
        <v>26</v>
      </c>
      <c r="AD647" s="13">
        <v>12</v>
      </c>
      <c r="AE647" s="13">
        <v>1</v>
      </c>
      <c r="AF647" s="13">
        <f>SUM(AE647:AE649)</f>
        <v>15</v>
      </c>
      <c r="AG647" s="13">
        <v>3.7530000000000001</v>
      </c>
      <c r="AH647" s="13">
        <f>AVERAGE(AG647:AG650)*((AA647-Z647)*Y647)</f>
        <v>490.27799999999996</v>
      </c>
      <c r="AI647" s="13">
        <v>60.793999999999997</v>
      </c>
      <c r="AJ647" s="13">
        <f>AVERAGE(AI647:AI650)*((AA647-Z647)*Y647)</f>
        <v>1011.5820000000001</v>
      </c>
      <c r="AK647" s="13" t="s">
        <v>112</v>
      </c>
      <c r="AL647" s="9">
        <v>12</v>
      </c>
      <c r="AM647" s="9">
        <v>1</v>
      </c>
      <c r="AN647" s="9">
        <f>SUM(AM647:AM649)</f>
        <v>10</v>
      </c>
      <c r="AO647" s="9">
        <v>2.149</v>
      </c>
      <c r="AP647" s="9">
        <f>AVERAGE(AO647:AO649)*(AA647-Z647)*Y647</f>
        <v>388.71</v>
      </c>
      <c r="AQ647" s="9">
        <v>58.069000000000003</v>
      </c>
      <c r="AR647" s="9">
        <f>AVERAGE(AQ647:AQ649)*(AA647-Z647)*Y647</f>
        <v>910.77599999999995</v>
      </c>
      <c r="AU647" s="45">
        <v>0</v>
      </c>
      <c r="AV647" s="45">
        <v>0</v>
      </c>
      <c r="AW647" s="45" t="s">
        <v>385</v>
      </c>
      <c r="AY647" s="38">
        <v>0</v>
      </c>
      <c r="AZ647" s="38">
        <v>0</v>
      </c>
      <c r="BA647" s="38" t="s">
        <v>385</v>
      </c>
      <c r="BC647" s="23">
        <v>0</v>
      </c>
      <c r="BD647" s="23">
        <v>0</v>
      </c>
      <c r="BE647" s="23" t="s">
        <v>385</v>
      </c>
      <c r="BG647" s="9">
        <v>0</v>
      </c>
    </row>
    <row r="648" spans="1:59">
      <c r="A648" t="s">
        <v>159</v>
      </c>
      <c r="B648">
        <v>55</v>
      </c>
      <c r="C648" t="s">
        <v>16</v>
      </c>
      <c r="D648">
        <v>40</v>
      </c>
      <c r="E648" t="s">
        <v>319</v>
      </c>
      <c r="F648">
        <v>1</v>
      </c>
      <c r="G648" t="s">
        <v>321</v>
      </c>
      <c r="H648">
        <v>313</v>
      </c>
      <c r="I648">
        <v>4</v>
      </c>
      <c r="J648">
        <v>21</v>
      </c>
      <c r="K648">
        <v>40</v>
      </c>
      <c r="L648">
        <v>0</v>
      </c>
      <c r="M648" s="4">
        <f>I648+J648/24+K648/(24*60)+L648/(24*60*60)</f>
        <v>4.9027777777777777</v>
      </c>
      <c r="N648" t="s">
        <v>183</v>
      </c>
      <c r="O648" s="50"/>
      <c r="P648" s="50"/>
      <c r="Q648" s="50"/>
      <c r="R648" s="50"/>
      <c r="S648" s="50"/>
      <c r="T648" s="50"/>
      <c r="U648" s="4">
        <v>28</v>
      </c>
      <c r="V648">
        <v>7.1023275322190704</v>
      </c>
      <c r="W648">
        <v>4.4090623293939597</v>
      </c>
      <c r="X648" s="5">
        <v>20170804</v>
      </c>
      <c r="Y648">
        <v>2</v>
      </c>
      <c r="Z648">
        <v>12</v>
      </c>
      <c r="AA648">
        <v>21</v>
      </c>
      <c r="AC648">
        <v>26</v>
      </c>
      <c r="AD648" s="13">
        <v>16</v>
      </c>
      <c r="AE648" s="13">
        <v>9</v>
      </c>
      <c r="AG648" s="13">
        <v>40.207999999999998</v>
      </c>
      <c r="AI648" s="13">
        <v>58.735999999999997</v>
      </c>
      <c r="AL648" s="9">
        <v>16</v>
      </c>
      <c r="AM648" s="9">
        <v>5</v>
      </c>
      <c r="AO648" s="9">
        <v>29.106999999999999</v>
      </c>
      <c r="AQ648" s="9">
        <v>50.417000000000002</v>
      </c>
    </row>
    <row r="649" spans="1:59">
      <c r="A649" t="s">
        <v>159</v>
      </c>
      <c r="B649">
        <v>55</v>
      </c>
      <c r="C649" t="s">
        <v>16</v>
      </c>
      <c r="D649">
        <v>40</v>
      </c>
      <c r="E649" t="s">
        <v>319</v>
      </c>
      <c r="F649">
        <v>1</v>
      </c>
      <c r="G649" t="s">
        <v>321</v>
      </c>
      <c r="H649">
        <v>313</v>
      </c>
      <c r="I649">
        <v>4</v>
      </c>
      <c r="J649">
        <v>21</v>
      </c>
      <c r="K649">
        <v>40</v>
      </c>
      <c r="L649">
        <v>0</v>
      </c>
      <c r="M649" s="4">
        <f>I649+J649/24+K649/(24*60)+L649/(24*60*60)</f>
        <v>4.9027777777777777</v>
      </c>
      <c r="N649" t="s">
        <v>183</v>
      </c>
      <c r="O649" s="50"/>
      <c r="P649" s="50"/>
      <c r="Q649" s="50"/>
      <c r="R649" s="50"/>
      <c r="S649" s="50"/>
      <c r="T649" s="50"/>
      <c r="U649" s="4">
        <v>28</v>
      </c>
      <c r="V649">
        <v>7.1023275322190704</v>
      </c>
      <c r="W649">
        <v>4.4090623293939597</v>
      </c>
      <c r="X649" s="5">
        <v>20170804</v>
      </c>
      <c r="Y649">
        <v>2</v>
      </c>
      <c r="Z649">
        <v>12</v>
      </c>
      <c r="AA649">
        <v>21</v>
      </c>
      <c r="AC649">
        <v>26</v>
      </c>
      <c r="AD649" s="13">
        <v>20</v>
      </c>
      <c r="AE649" s="13">
        <v>5</v>
      </c>
      <c r="AG649" s="13">
        <v>37.752000000000002</v>
      </c>
      <c r="AI649" s="13">
        <v>49.067</v>
      </c>
      <c r="AL649" s="9">
        <v>20</v>
      </c>
      <c r="AM649" s="9">
        <v>4</v>
      </c>
      <c r="AO649" s="9">
        <v>33.529000000000003</v>
      </c>
      <c r="AQ649" s="9">
        <v>43.31</v>
      </c>
    </row>
    <row r="650" spans="1:59">
      <c r="A650" t="s">
        <v>159</v>
      </c>
      <c r="B650">
        <v>55</v>
      </c>
      <c r="C650" t="s">
        <v>16</v>
      </c>
      <c r="D650">
        <v>40</v>
      </c>
      <c r="E650" t="s">
        <v>319</v>
      </c>
      <c r="F650">
        <v>1</v>
      </c>
      <c r="G650" t="s">
        <v>321</v>
      </c>
      <c r="H650">
        <v>313</v>
      </c>
      <c r="I650">
        <v>4</v>
      </c>
      <c r="J650">
        <v>21</v>
      </c>
      <c r="K650">
        <v>40</v>
      </c>
      <c r="L650">
        <v>0</v>
      </c>
      <c r="M650" s="4">
        <f>I650+J650/24+K650/(24*60)+L650/(24*60*60)</f>
        <v>4.9027777777777777</v>
      </c>
      <c r="N650" t="s">
        <v>183</v>
      </c>
      <c r="O650" s="50"/>
      <c r="P650" s="50"/>
      <c r="Q650" s="50"/>
      <c r="R650" s="50"/>
      <c r="S650" s="50"/>
      <c r="T650" s="50"/>
      <c r="U650" s="4">
        <v>28</v>
      </c>
      <c r="V650">
        <v>7.1023275322190704</v>
      </c>
      <c r="W650">
        <v>4.4090623293939597</v>
      </c>
      <c r="X650" s="5">
        <v>20170804</v>
      </c>
      <c r="Y650">
        <v>2</v>
      </c>
      <c r="Z650">
        <v>12</v>
      </c>
      <c r="AA650">
        <v>21</v>
      </c>
      <c r="AC650">
        <v>26</v>
      </c>
    </row>
    <row r="651" spans="1:59">
      <c r="A651" s="30" t="s">
        <v>344</v>
      </c>
      <c r="B651" s="30">
        <v>63</v>
      </c>
      <c r="C651" s="30" t="s">
        <v>22</v>
      </c>
      <c r="D651" s="30">
        <v>40</v>
      </c>
      <c r="E651" s="30" t="s">
        <v>319</v>
      </c>
      <c r="F651" s="30">
        <v>0</v>
      </c>
      <c r="G651" s="30" t="s">
        <v>322</v>
      </c>
      <c r="H651" s="30">
        <v>318</v>
      </c>
      <c r="I651" s="30">
        <v>5</v>
      </c>
      <c r="J651" s="30">
        <v>0</v>
      </c>
      <c r="K651" s="30">
        <v>11</v>
      </c>
      <c r="L651" s="30">
        <v>0</v>
      </c>
      <c r="M651" s="30">
        <f>I651+J651/24+K651/(24*60)+L651/(24*60*60)</f>
        <v>5.0076388888888888</v>
      </c>
      <c r="N651" s="30" t="s">
        <v>184</v>
      </c>
      <c r="O651" s="55">
        <v>18.61029039556772</v>
      </c>
      <c r="P651" s="55">
        <v>0.9102523518811716</v>
      </c>
      <c r="Q651" s="55">
        <v>14.84862895958517</v>
      </c>
      <c r="R651" s="55">
        <v>0.69823357455877111</v>
      </c>
      <c r="S651" s="55">
        <v>16.729459677576443</v>
      </c>
      <c r="T651" s="55">
        <v>15.789044318580807</v>
      </c>
      <c r="U651" s="30">
        <v>27</v>
      </c>
      <c r="V651" s="30">
        <v>7.1023275322190704</v>
      </c>
      <c r="W651" s="30">
        <v>4.4090623293939597</v>
      </c>
      <c r="X651" s="33">
        <v>20170804</v>
      </c>
      <c r="Y651" s="30">
        <v>2</v>
      </c>
      <c r="Z651" s="30">
        <v>10</v>
      </c>
      <c r="AA651" s="30">
        <v>28</v>
      </c>
      <c r="AB651" s="30"/>
      <c r="AC651" s="30">
        <v>37</v>
      </c>
      <c r="AD651" s="30">
        <v>10</v>
      </c>
      <c r="AE651" s="30">
        <v>3</v>
      </c>
      <c r="AF651" s="30">
        <f>SUM(AE651:AE655)</f>
        <v>32</v>
      </c>
      <c r="AG651" s="30">
        <v>14.878</v>
      </c>
      <c r="AH651" s="30">
        <f>AVERAGE(AG651:AG656)*((AA651-Z651)*Y651)</f>
        <v>1506.6359999999997</v>
      </c>
      <c r="AI651" s="30">
        <v>63.628</v>
      </c>
      <c r="AJ651" s="30">
        <f>AVERAGE(AI651:AI656)*((AA651-Z651)*Y651)</f>
        <v>2635.3368</v>
      </c>
      <c r="AK651" s="30" t="s">
        <v>345</v>
      </c>
      <c r="AL651" s="9">
        <v>10</v>
      </c>
      <c r="AM651" s="9">
        <v>2</v>
      </c>
      <c r="AN651" s="9">
        <f>SUM(AM651:AM655)</f>
        <v>15</v>
      </c>
      <c r="AO651" s="9">
        <v>4.6070000000000002</v>
      </c>
      <c r="AP651" s="9">
        <f>AVERAGE(AO651:AO655)*(AA651-Z651)*Y651</f>
        <v>966.36239999999987</v>
      </c>
      <c r="AQ651" s="9">
        <v>68.113</v>
      </c>
      <c r="AR651" s="9">
        <f>AVERAGE(AQ651:AQ655)*(AA651-Z651)*Y651</f>
        <v>2495.3544000000002</v>
      </c>
      <c r="AT651" s="45">
        <v>11</v>
      </c>
      <c r="AU651" s="45">
        <v>3</v>
      </c>
      <c r="AV651" s="45">
        <v>18</v>
      </c>
      <c r="AX651" s="38">
        <v>11</v>
      </c>
      <c r="AY651" s="38">
        <v>2</v>
      </c>
      <c r="AZ651" s="38">
        <f>SUM(AY651:AY659)</f>
        <v>2</v>
      </c>
      <c r="BB651" s="23">
        <v>5</v>
      </c>
      <c r="BC651" s="23">
        <v>1</v>
      </c>
      <c r="BD651" s="23">
        <f>SUM(BC651:BC659)</f>
        <v>20</v>
      </c>
      <c r="BF651" s="9">
        <v>5</v>
      </c>
      <c r="BG651" s="9">
        <v>1</v>
      </c>
    </row>
    <row r="652" spans="1:59">
      <c r="A652" s="30" t="s">
        <v>344</v>
      </c>
      <c r="B652" s="30">
        <v>63</v>
      </c>
      <c r="C652" s="30" t="s">
        <v>22</v>
      </c>
      <c r="D652" s="30">
        <v>40</v>
      </c>
      <c r="E652" s="30" t="s">
        <v>319</v>
      </c>
      <c r="F652" s="30">
        <v>0</v>
      </c>
      <c r="G652" s="30" t="s">
        <v>322</v>
      </c>
      <c r="H652" s="30">
        <v>318</v>
      </c>
      <c r="I652" s="30">
        <v>5</v>
      </c>
      <c r="J652" s="30">
        <v>0</v>
      </c>
      <c r="K652" s="30">
        <v>11</v>
      </c>
      <c r="L652" s="30">
        <v>0</v>
      </c>
      <c r="M652" s="30">
        <f t="shared" ref="M652:M662" si="59">I652+J652/24+K652/(24*60)+L652/(24*60*60)</f>
        <v>5.0076388888888888</v>
      </c>
      <c r="N652" s="30" t="s">
        <v>184</v>
      </c>
      <c r="O652" s="55"/>
      <c r="P652" s="55"/>
      <c r="Q652" s="55"/>
      <c r="R652" s="55"/>
      <c r="S652" s="55"/>
      <c r="T652" s="55"/>
      <c r="U652" s="30">
        <v>27</v>
      </c>
      <c r="V652" s="30">
        <v>7.1023275322190704</v>
      </c>
      <c r="W652" s="30">
        <v>4.4090623293939597</v>
      </c>
      <c r="X652" s="33">
        <v>20170804</v>
      </c>
      <c r="Y652" s="30">
        <v>2</v>
      </c>
      <c r="Z652" s="30">
        <v>10</v>
      </c>
      <c r="AA652" s="30">
        <v>28</v>
      </c>
      <c r="AB652" s="30"/>
      <c r="AC652" s="30">
        <v>37</v>
      </c>
      <c r="AD652" s="30">
        <v>14</v>
      </c>
      <c r="AE652" s="30">
        <v>8</v>
      </c>
      <c r="AF652" s="30"/>
      <c r="AG652" s="30">
        <v>51.308</v>
      </c>
      <c r="AH652" s="30"/>
      <c r="AI652" s="30">
        <v>80.174999999999997</v>
      </c>
      <c r="AJ652" s="30"/>
      <c r="AK652" s="30"/>
      <c r="AL652" s="9">
        <v>14</v>
      </c>
      <c r="AM652" s="9">
        <v>4</v>
      </c>
      <c r="AO652" s="9">
        <v>34.110999999999997</v>
      </c>
      <c r="AQ652" s="9">
        <v>68.384</v>
      </c>
      <c r="AT652" s="45">
        <v>13</v>
      </c>
      <c r="AU652" s="45">
        <v>4</v>
      </c>
      <c r="AX652" s="38">
        <v>13</v>
      </c>
      <c r="AY652" s="38">
        <v>0</v>
      </c>
      <c r="BB652" s="23">
        <v>7</v>
      </c>
      <c r="BC652" s="23">
        <v>0</v>
      </c>
      <c r="BF652" s="9">
        <v>7</v>
      </c>
      <c r="BG652" s="9">
        <v>0</v>
      </c>
    </row>
    <row r="653" spans="1:59">
      <c r="A653" s="30" t="s">
        <v>344</v>
      </c>
      <c r="B653" s="30">
        <v>63</v>
      </c>
      <c r="C653" s="30" t="s">
        <v>22</v>
      </c>
      <c r="D653" s="30">
        <v>40</v>
      </c>
      <c r="E653" s="30" t="s">
        <v>319</v>
      </c>
      <c r="F653" s="30">
        <v>0</v>
      </c>
      <c r="G653" s="30" t="s">
        <v>322</v>
      </c>
      <c r="H653" s="30">
        <v>318</v>
      </c>
      <c r="I653" s="30">
        <v>5</v>
      </c>
      <c r="J653" s="30">
        <v>0</v>
      </c>
      <c r="K653" s="30">
        <v>11</v>
      </c>
      <c r="L653" s="30">
        <v>0</v>
      </c>
      <c r="M653" s="30">
        <f t="shared" si="59"/>
        <v>5.0076388888888888</v>
      </c>
      <c r="N653" s="30" t="s">
        <v>184</v>
      </c>
      <c r="O653" s="55"/>
      <c r="P653" s="55"/>
      <c r="Q653" s="55"/>
      <c r="R653" s="55"/>
      <c r="S653" s="55"/>
      <c r="T653" s="55"/>
      <c r="U653" s="30">
        <v>27</v>
      </c>
      <c r="V653" s="30">
        <v>7.1023275322190704</v>
      </c>
      <c r="W653" s="30">
        <v>4.4090623293939597</v>
      </c>
      <c r="X653" s="33">
        <v>20170804</v>
      </c>
      <c r="Y653" s="30">
        <v>2</v>
      </c>
      <c r="Z653" s="30">
        <v>10</v>
      </c>
      <c r="AA653" s="30">
        <v>28</v>
      </c>
      <c r="AB653" s="30"/>
      <c r="AC653" s="30">
        <v>37</v>
      </c>
      <c r="AD653" s="30">
        <v>18</v>
      </c>
      <c r="AE653" s="30">
        <v>14</v>
      </c>
      <c r="AF653" s="30"/>
      <c r="AG653" s="30">
        <v>80.715999999999994</v>
      </c>
      <c r="AH653" s="30"/>
      <c r="AI653" s="30">
        <v>103.83499999999999</v>
      </c>
      <c r="AJ653" s="30"/>
      <c r="AK653" s="30"/>
      <c r="AL653" s="9">
        <v>18</v>
      </c>
      <c r="AM653" s="9">
        <v>6</v>
      </c>
      <c r="AO653" s="9">
        <v>77.599999999999994</v>
      </c>
      <c r="AQ653" s="9">
        <v>97.15</v>
      </c>
      <c r="AT653" s="45">
        <v>15</v>
      </c>
      <c r="AU653" s="45">
        <v>3</v>
      </c>
      <c r="BB653" s="23">
        <v>9</v>
      </c>
      <c r="BC653" s="23">
        <v>0</v>
      </c>
      <c r="BF653" s="9">
        <v>9</v>
      </c>
      <c r="BG653" s="9">
        <v>0</v>
      </c>
    </row>
    <row r="654" spans="1:59">
      <c r="A654" s="30" t="s">
        <v>344</v>
      </c>
      <c r="B654" s="30">
        <v>63</v>
      </c>
      <c r="C654" s="30" t="s">
        <v>22</v>
      </c>
      <c r="D654" s="30">
        <v>40</v>
      </c>
      <c r="E654" s="30" t="s">
        <v>319</v>
      </c>
      <c r="F654" s="30">
        <v>0</v>
      </c>
      <c r="G654" s="30" t="s">
        <v>322</v>
      </c>
      <c r="H654" s="30">
        <v>318</v>
      </c>
      <c r="I654" s="30">
        <v>5</v>
      </c>
      <c r="J654" s="30">
        <v>0</v>
      </c>
      <c r="K654" s="30">
        <v>11</v>
      </c>
      <c r="L654" s="30">
        <v>0</v>
      </c>
      <c r="M654" s="30">
        <f t="shared" si="59"/>
        <v>5.0076388888888888</v>
      </c>
      <c r="N654" s="30" t="s">
        <v>184</v>
      </c>
      <c r="O654" s="55"/>
      <c r="P654" s="55"/>
      <c r="Q654" s="55"/>
      <c r="R654" s="55"/>
      <c r="S654" s="55"/>
      <c r="T654" s="55"/>
      <c r="U654" s="30">
        <v>27</v>
      </c>
      <c r="V654" s="30">
        <v>7.1023275322190704</v>
      </c>
      <c r="W654" s="30">
        <v>4.4090623293939597</v>
      </c>
      <c r="X654" s="33">
        <v>20170804</v>
      </c>
      <c r="Y654" s="30">
        <v>2</v>
      </c>
      <c r="Z654" s="30">
        <v>10</v>
      </c>
      <c r="AA654" s="30">
        <v>28</v>
      </c>
      <c r="AB654" s="30"/>
      <c r="AC654" s="30">
        <v>37</v>
      </c>
      <c r="AD654" s="30">
        <v>22</v>
      </c>
      <c r="AE654" s="30">
        <v>5</v>
      </c>
      <c r="AF654" s="30"/>
      <c r="AG654" s="30">
        <v>44.104999999999997</v>
      </c>
      <c r="AH654" s="30"/>
      <c r="AI654" s="30">
        <v>59.749000000000002</v>
      </c>
      <c r="AJ654" s="30"/>
      <c r="AK654" s="30"/>
      <c r="AL654" s="9">
        <v>22</v>
      </c>
      <c r="AM654" s="9">
        <v>2</v>
      </c>
      <c r="AO654" s="9">
        <v>14.641</v>
      </c>
      <c r="AQ654" s="9">
        <v>61.930999999999997</v>
      </c>
      <c r="AS654" s="9" t="s">
        <v>447</v>
      </c>
      <c r="AT654" s="45">
        <v>17</v>
      </c>
      <c r="AU654" s="45">
        <v>4</v>
      </c>
      <c r="BB654" s="23">
        <v>11</v>
      </c>
      <c r="BC654" s="23">
        <v>3</v>
      </c>
      <c r="BF654" s="9">
        <v>11</v>
      </c>
      <c r="BG654" s="9">
        <v>3</v>
      </c>
    </row>
    <row r="655" spans="1:59">
      <c r="A655" s="30" t="s">
        <v>344</v>
      </c>
      <c r="B655" s="30">
        <v>63</v>
      </c>
      <c r="C655" s="30" t="s">
        <v>22</v>
      </c>
      <c r="D655" s="30">
        <v>40</v>
      </c>
      <c r="E655" s="30" t="s">
        <v>319</v>
      </c>
      <c r="F655" s="30">
        <v>0</v>
      </c>
      <c r="G655" s="30" t="s">
        <v>322</v>
      </c>
      <c r="H655" s="30">
        <v>318</v>
      </c>
      <c r="I655" s="30">
        <v>5</v>
      </c>
      <c r="J655" s="30">
        <v>0</v>
      </c>
      <c r="K655" s="30">
        <v>11</v>
      </c>
      <c r="L655" s="30">
        <v>0</v>
      </c>
      <c r="M655" s="30">
        <f t="shared" si="59"/>
        <v>5.0076388888888888</v>
      </c>
      <c r="N655" s="30" t="s">
        <v>184</v>
      </c>
      <c r="O655" s="55"/>
      <c r="P655" s="55"/>
      <c r="Q655" s="55"/>
      <c r="R655" s="55"/>
      <c r="S655" s="55"/>
      <c r="T655" s="55"/>
      <c r="U655" s="30">
        <v>27</v>
      </c>
      <c r="V655" s="30">
        <v>7.1023275322190704</v>
      </c>
      <c r="W655" s="30">
        <v>4.4090623293939597</v>
      </c>
      <c r="X655" s="33">
        <v>20170804</v>
      </c>
      <c r="Y655" s="30">
        <v>2</v>
      </c>
      <c r="Z655" s="30">
        <v>10</v>
      </c>
      <c r="AA655" s="30">
        <v>28</v>
      </c>
      <c r="AB655" s="30"/>
      <c r="AC655" s="30">
        <v>37</v>
      </c>
      <c r="AD655" s="30">
        <v>26</v>
      </c>
      <c r="AE655" s="30">
        <v>2</v>
      </c>
      <c r="AF655" s="30"/>
      <c r="AG655" s="30">
        <v>18.248000000000001</v>
      </c>
      <c r="AH655" s="30"/>
      <c r="AI655" s="30">
        <v>58.631999999999998</v>
      </c>
      <c r="AJ655" s="30"/>
      <c r="AK655" s="30"/>
      <c r="AL655" s="9">
        <v>26</v>
      </c>
      <c r="AM655" s="9">
        <v>1</v>
      </c>
      <c r="AO655" s="9">
        <v>3.258</v>
      </c>
      <c r="AQ655" s="9">
        <v>50.999000000000002</v>
      </c>
      <c r="AT655" s="45">
        <v>19</v>
      </c>
      <c r="AU655" s="45">
        <v>3</v>
      </c>
      <c r="BB655" s="23">
        <v>13</v>
      </c>
      <c r="BC655" s="23">
        <v>5</v>
      </c>
      <c r="BF655" s="9">
        <v>13</v>
      </c>
      <c r="BG655" s="9">
        <v>5</v>
      </c>
    </row>
    <row r="656" spans="1:59">
      <c r="A656" s="30" t="s">
        <v>344</v>
      </c>
      <c r="B656" s="30">
        <v>63</v>
      </c>
      <c r="C656" s="30" t="s">
        <v>22</v>
      </c>
      <c r="D656" s="30">
        <v>40</v>
      </c>
      <c r="E656" s="30" t="s">
        <v>319</v>
      </c>
      <c r="F656" s="30">
        <v>0</v>
      </c>
      <c r="G656" s="30" t="s">
        <v>322</v>
      </c>
      <c r="H656" s="30">
        <v>318</v>
      </c>
      <c r="I656" s="30">
        <v>5</v>
      </c>
      <c r="J656" s="30">
        <v>0</v>
      </c>
      <c r="K656" s="30">
        <v>11</v>
      </c>
      <c r="L656" s="30">
        <v>0</v>
      </c>
      <c r="M656" s="30">
        <f t="shared" si="59"/>
        <v>5.0076388888888888</v>
      </c>
      <c r="N656" s="30" t="s">
        <v>184</v>
      </c>
      <c r="O656" s="55"/>
      <c r="P656" s="55"/>
      <c r="Q656" s="55"/>
      <c r="R656" s="55"/>
      <c r="S656" s="55"/>
      <c r="T656" s="55"/>
      <c r="U656" s="30">
        <v>27</v>
      </c>
      <c r="V656" s="30">
        <v>7.1023275322190704</v>
      </c>
      <c r="W656" s="30">
        <v>4.4090623293939597</v>
      </c>
      <c r="X656" s="33">
        <v>20170804</v>
      </c>
      <c r="Y656" s="30">
        <v>2</v>
      </c>
      <c r="Z656" s="30">
        <v>10</v>
      </c>
      <c r="AA656" s="30">
        <v>28</v>
      </c>
      <c r="AB656" s="30"/>
      <c r="AC656" s="30">
        <v>37</v>
      </c>
      <c r="AD656" s="30"/>
      <c r="AE656" s="30"/>
      <c r="AF656" s="30"/>
      <c r="AG656" s="30"/>
      <c r="AH656" s="30"/>
      <c r="AI656" s="30"/>
      <c r="AJ656" s="30"/>
      <c r="AK656" s="30"/>
      <c r="AT656" s="45">
        <v>21</v>
      </c>
      <c r="AU656" s="45">
        <v>1</v>
      </c>
      <c r="BB656" s="23">
        <v>15</v>
      </c>
      <c r="BC656" s="23">
        <v>6</v>
      </c>
      <c r="BF656" s="9">
        <v>15</v>
      </c>
      <c r="BG656" s="9">
        <v>6</v>
      </c>
    </row>
    <row r="657" spans="1:59">
      <c r="A657" s="30" t="s">
        <v>344</v>
      </c>
      <c r="B657" s="30">
        <v>63</v>
      </c>
      <c r="C657" s="30" t="s">
        <v>22</v>
      </c>
      <c r="D657" s="30">
        <v>40</v>
      </c>
      <c r="E657" s="30" t="s">
        <v>319</v>
      </c>
      <c r="F657" s="30">
        <v>0</v>
      </c>
      <c r="G657" s="30" t="s">
        <v>322</v>
      </c>
      <c r="H657" s="30">
        <v>318</v>
      </c>
      <c r="I657" s="30">
        <v>5</v>
      </c>
      <c r="J657" s="30">
        <v>0</v>
      </c>
      <c r="K657" s="30">
        <v>11</v>
      </c>
      <c r="L657" s="30">
        <v>0</v>
      </c>
      <c r="M657" s="30">
        <f>I657+J657/24+K657/(24*60)+L657/(24*60*60)</f>
        <v>5.0076388888888888</v>
      </c>
      <c r="N657" s="30" t="s">
        <v>184</v>
      </c>
      <c r="O657" s="55"/>
      <c r="P657" s="55"/>
      <c r="Q657" s="55"/>
      <c r="R657" s="55"/>
      <c r="S657" s="55"/>
      <c r="T657" s="55"/>
      <c r="U657" s="30">
        <v>27</v>
      </c>
      <c r="V657" s="30">
        <v>7.1023275322190704</v>
      </c>
      <c r="W657" s="30">
        <v>4.4090623293939597</v>
      </c>
      <c r="X657" s="33">
        <v>20170804</v>
      </c>
      <c r="Y657" s="30">
        <v>2</v>
      </c>
      <c r="Z657" s="30">
        <v>10</v>
      </c>
      <c r="AA657" s="30">
        <v>28</v>
      </c>
      <c r="AB657" s="30"/>
      <c r="AC657" s="30">
        <v>37</v>
      </c>
      <c r="AD657" s="30"/>
      <c r="AE657" s="30"/>
      <c r="AF657" s="30"/>
      <c r="AG657" s="30"/>
      <c r="AH657" s="30"/>
      <c r="AI657" s="30"/>
      <c r="AJ657" s="30"/>
      <c r="AK657" s="30"/>
      <c r="BB657" s="23">
        <v>17</v>
      </c>
      <c r="BC657" s="23">
        <v>1</v>
      </c>
      <c r="BF657" s="9">
        <v>17</v>
      </c>
      <c r="BG657" s="9">
        <v>1</v>
      </c>
    </row>
    <row r="658" spans="1:59">
      <c r="A658" s="30" t="s">
        <v>344</v>
      </c>
      <c r="B658" s="30">
        <v>63</v>
      </c>
      <c r="C658" s="30" t="s">
        <v>22</v>
      </c>
      <c r="D658" s="30">
        <v>40</v>
      </c>
      <c r="E658" s="30" t="s">
        <v>319</v>
      </c>
      <c r="F658" s="30">
        <v>0</v>
      </c>
      <c r="G658" s="30" t="s">
        <v>322</v>
      </c>
      <c r="H658" s="30">
        <v>318</v>
      </c>
      <c r="I658" s="30">
        <v>5</v>
      </c>
      <c r="J658" s="30">
        <v>0</v>
      </c>
      <c r="K658" s="30">
        <v>11</v>
      </c>
      <c r="L658" s="30">
        <v>0</v>
      </c>
      <c r="M658" s="30">
        <f>I658+J658/24+K658/(24*60)+L658/(24*60*60)</f>
        <v>5.0076388888888888</v>
      </c>
      <c r="N658" s="30" t="s">
        <v>184</v>
      </c>
      <c r="O658" s="55"/>
      <c r="P658" s="55"/>
      <c r="Q658" s="55"/>
      <c r="R658" s="55"/>
      <c r="S658" s="55"/>
      <c r="T658" s="55"/>
      <c r="U658" s="30">
        <v>27</v>
      </c>
      <c r="V658" s="30">
        <v>7.1023275322190704</v>
      </c>
      <c r="W658" s="30">
        <v>4.4090623293939597</v>
      </c>
      <c r="X658" s="33">
        <v>20170804</v>
      </c>
      <c r="Y658" s="30">
        <v>2</v>
      </c>
      <c r="Z658" s="30">
        <v>10</v>
      </c>
      <c r="AA658" s="30">
        <v>28</v>
      </c>
      <c r="AB658" s="30"/>
      <c r="AC658" s="30">
        <v>37</v>
      </c>
      <c r="AD658" s="30"/>
      <c r="AE658" s="30"/>
      <c r="AF658" s="30"/>
      <c r="AG658" s="30"/>
      <c r="AH658" s="30"/>
      <c r="AI658" s="30"/>
      <c r="AJ658" s="30"/>
      <c r="AK658" s="30"/>
      <c r="BB658" s="23">
        <v>19</v>
      </c>
      <c r="BC658" s="23">
        <v>3</v>
      </c>
      <c r="BF658" s="9">
        <v>19</v>
      </c>
      <c r="BG658" s="9">
        <v>3</v>
      </c>
    </row>
    <row r="659" spans="1:59">
      <c r="A659" s="30" t="s">
        <v>344</v>
      </c>
      <c r="B659" s="30">
        <v>63</v>
      </c>
      <c r="C659" s="30" t="s">
        <v>22</v>
      </c>
      <c r="D659" s="30">
        <v>40</v>
      </c>
      <c r="E659" s="30" t="s">
        <v>319</v>
      </c>
      <c r="F659" s="30">
        <v>0</v>
      </c>
      <c r="G659" s="30" t="s">
        <v>322</v>
      </c>
      <c r="H659" s="30">
        <v>318</v>
      </c>
      <c r="I659" s="30">
        <v>5</v>
      </c>
      <c r="J659" s="30">
        <v>0</v>
      </c>
      <c r="K659" s="30">
        <v>11</v>
      </c>
      <c r="L659" s="30">
        <v>0</v>
      </c>
      <c r="M659" s="30">
        <f>I659+J659/24+K659/(24*60)+L659/(24*60*60)</f>
        <v>5.0076388888888888</v>
      </c>
      <c r="N659" s="30" t="s">
        <v>184</v>
      </c>
      <c r="O659" s="55"/>
      <c r="P659" s="55"/>
      <c r="Q659" s="55"/>
      <c r="R659" s="55"/>
      <c r="S659" s="55"/>
      <c r="T659" s="55"/>
      <c r="U659" s="30">
        <v>27</v>
      </c>
      <c r="V659" s="30">
        <v>7.1023275322190704</v>
      </c>
      <c r="W659" s="30">
        <v>4.4090623293939597</v>
      </c>
      <c r="X659" s="33">
        <v>20170804</v>
      </c>
      <c r="Y659" s="30">
        <v>2</v>
      </c>
      <c r="Z659" s="30">
        <v>10</v>
      </c>
      <c r="AA659" s="30">
        <v>28</v>
      </c>
      <c r="AB659" s="30"/>
      <c r="AC659" s="30">
        <v>37</v>
      </c>
      <c r="AD659" s="30"/>
      <c r="AE659" s="30"/>
      <c r="AF659" s="30"/>
      <c r="AG659" s="30"/>
      <c r="AH659" s="30"/>
      <c r="AI659" s="30"/>
      <c r="AJ659" s="30"/>
      <c r="AK659" s="30"/>
      <c r="BB659" s="23">
        <v>29</v>
      </c>
      <c r="BC659" s="23">
        <v>1</v>
      </c>
      <c r="BF659" s="9">
        <v>29</v>
      </c>
      <c r="BG659" s="9">
        <v>1</v>
      </c>
    </row>
    <row r="660" spans="1:59">
      <c r="A660" s="30" t="s">
        <v>346</v>
      </c>
      <c r="B660" s="30">
        <v>63</v>
      </c>
      <c r="C660" s="30" t="s">
        <v>22</v>
      </c>
      <c r="D660" s="30">
        <v>40</v>
      </c>
      <c r="E660" s="30" t="s">
        <v>319</v>
      </c>
      <c r="F660" s="30">
        <v>0</v>
      </c>
      <c r="G660" s="30" t="s">
        <v>322</v>
      </c>
      <c r="H660" s="30">
        <v>318</v>
      </c>
      <c r="I660" s="30">
        <v>5</v>
      </c>
      <c r="J660" s="30">
        <v>0</v>
      </c>
      <c r="K660" s="30">
        <v>11</v>
      </c>
      <c r="L660" s="30">
        <v>0</v>
      </c>
      <c r="M660" s="30">
        <f t="shared" si="59"/>
        <v>5.0076388888888888</v>
      </c>
      <c r="N660" s="30" t="s">
        <v>184</v>
      </c>
      <c r="O660" s="55"/>
      <c r="P660" s="55"/>
      <c r="Q660" s="55"/>
      <c r="R660" s="55"/>
      <c r="S660" s="55"/>
      <c r="T660" s="55"/>
      <c r="U660" s="30">
        <v>27</v>
      </c>
      <c r="V660" s="30">
        <v>7.1023275322190704</v>
      </c>
      <c r="W660" s="30">
        <v>4.4090623293939597</v>
      </c>
      <c r="X660" s="33">
        <v>20170804</v>
      </c>
      <c r="Y660" s="30">
        <v>2</v>
      </c>
      <c r="Z660" s="30">
        <v>23</v>
      </c>
      <c r="AA660" s="30">
        <v>34</v>
      </c>
      <c r="AB660" s="30"/>
      <c r="AC660" s="30">
        <v>37</v>
      </c>
      <c r="AD660" s="30">
        <v>23</v>
      </c>
      <c r="AE660" s="30">
        <v>1</v>
      </c>
      <c r="AF660" s="30">
        <v>10</v>
      </c>
      <c r="AG660" s="30">
        <v>7.6379999999999999</v>
      </c>
      <c r="AH660" s="30">
        <f>AVERAGE(AG660:AG662)*((AA660-Z660)*Y660)</f>
        <v>958.93600000000004</v>
      </c>
      <c r="AI660" s="30">
        <v>61.427999999999997</v>
      </c>
      <c r="AJ660" s="30">
        <f>AVERAGE(AI660:AI662)*((AA660-Z660)*Y660)</f>
        <v>1558.9713333333334</v>
      </c>
      <c r="AK660" s="30" t="s">
        <v>327</v>
      </c>
      <c r="AL660" s="9">
        <v>23</v>
      </c>
      <c r="AM660" s="9">
        <v>3</v>
      </c>
      <c r="AN660" s="9">
        <f>SUM(AM660:AM662)</f>
        <v>7</v>
      </c>
      <c r="AO660" s="9">
        <v>19.786999999999999</v>
      </c>
      <c r="AP660" s="9">
        <f>AVERAGE(AO660:AO662)*(AA660-Z660)*Y660</f>
        <v>594.41800000000001</v>
      </c>
      <c r="AQ660" s="9">
        <v>65.507000000000005</v>
      </c>
      <c r="AR660" s="9">
        <f>AVERAGE(AQ660:AQ662)*(AA660-Z660)*Y660</f>
        <v>1343.144</v>
      </c>
      <c r="AT660" s="45">
        <v>22</v>
      </c>
      <c r="AU660" s="45">
        <v>2</v>
      </c>
      <c r="AV660" s="45">
        <v>16</v>
      </c>
      <c r="AX660" s="38">
        <v>29</v>
      </c>
      <c r="AY660" s="38">
        <v>1</v>
      </c>
      <c r="AZ660" s="38">
        <f>SUM(AY660:AY668)</f>
        <v>1</v>
      </c>
      <c r="BB660" s="23">
        <v>20</v>
      </c>
      <c r="BC660" s="23">
        <v>1</v>
      </c>
      <c r="BD660" s="23">
        <f>SUM(BC660:BC668)</f>
        <v>8</v>
      </c>
      <c r="BF660" s="9">
        <v>20</v>
      </c>
      <c r="BG660" s="9">
        <v>1</v>
      </c>
    </row>
    <row r="661" spans="1:59">
      <c r="A661" s="30" t="s">
        <v>346</v>
      </c>
      <c r="B661" s="30">
        <v>63</v>
      </c>
      <c r="C661" s="30" t="s">
        <v>22</v>
      </c>
      <c r="D661" s="30">
        <v>40</v>
      </c>
      <c r="E661" s="30" t="s">
        <v>319</v>
      </c>
      <c r="F661" s="30">
        <v>0</v>
      </c>
      <c r="G661" s="30" t="s">
        <v>322</v>
      </c>
      <c r="H661" s="30">
        <v>318</v>
      </c>
      <c r="I661" s="30">
        <v>5</v>
      </c>
      <c r="J661" s="30">
        <v>0</v>
      </c>
      <c r="K661" s="30">
        <v>11</v>
      </c>
      <c r="L661" s="30">
        <v>0</v>
      </c>
      <c r="M661" s="30">
        <f t="shared" si="59"/>
        <v>5.0076388888888888</v>
      </c>
      <c r="N661" s="30" t="s">
        <v>184</v>
      </c>
      <c r="O661" s="55"/>
      <c r="P661" s="55"/>
      <c r="Q661" s="55"/>
      <c r="R661" s="55"/>
      <c r="S661" s="55"/>
      <c r="T661" s="55"/>
      <c r="U661" s="30">
        <v>27</v>
      </c>
      <c r="V661" s="30">
        <v>7.1023275322190704</v>
      </c>
      <c r="W661" s="30">
        <v>4.4090623293939597</v>
      </c>
      <c r="X661" s="33">
        <v>20170804</v>
      </c>
      <c r="Y661" s="30">
        <v>2</v>
      </c>
      <c r="Z661" s="30">
        <v>23</v>
      </c>
      <c r="AA661" s="30">
        <v>34</v>
      </c>
      <c r="AB661" s="30"/>
      <c r="AC661" s="30">
        <v>37</v>
      </c>
      <c r="AD661" s="30">
        <v>27</v>
      </c>
      <c r="AE661" s="30">
        <v>5</v>
      </c>
      <c r="AF661" s="30"/>
      <c r="AG661" s="30">
        <v>56.218000000000004</v>
      </c>
      <c r="AH661" s="30"/>
      <c r="AI661" s="30">
        <v>74.347999999999999</v>
      </c>
      <c r="AJ661" s="30"/>
      <c r="AK661" s="30"/>
      <c r="AL661" s="9">
        <v>27</v>
      </c>
      <c r="AM661" s="9">
        <v>2</v>
      </c>
      <c r="AO661" s="9">
        <v>15.032</v>
      </c>
      <c r="AQ661" s="9">
        <v>50.081000000000003</v>
      </c>
      <c r="AT661" s="45">
        <v>24</v>
      </c>
      <c r="AU661" s="45">
        <v>3</v>
      </c>
      <c r="BB661" s="23">
        <v>22</v>
      </c>
      <c r="BC661" s="23">
        <v>2</v>
      </c>
      <c r="BF661" s="9">
        <v>22</v>
      </c>
      <c r="BG661" s="9">
        <v>2</v>
      </c>
    </row>
    <row r="662" spans="1:59">
      <c r="A662" s="30" t="s">
        <v>346</v>
      </c>
      <c r="B662" s="30">
        <v>63</v>
      </c>
      <c r="C662" s="30" t="s">
        <v>22</v>
      </c>
      <c r="D662" s="30">
        <v>40</v>
      </c>
      <c r="E662" s="30" t="s">
        <v>319</v>
      </c>
      <c r="F662" s="30">
        <v>0</v>
      </c>
      <c r="G662" s="30" t="s">
        <v>322</v>
      </c>
      <c r="H662" s="30">
        <v>318</v>
      </c>
      <c r="I662" s="30">
        <v>5</v>
      </c>
      <c r="J662" s="30">
        <v>0</v>
      </c>
      <c r="K662" s="30">
        <v>11</v>
      </c>
      <c r="L662" s="30">
        <v>0</v>
      </c>
      <c r="M662" s="30">
        <f t="shared" si="59"/>
        <v>5.0076388888888888</v>
      </c>
      <c r="N662" s="30" t="s">
        <v>184</v>
      </c>
      <c r="O662" s="55"/>
      <c r="P662" s="55"/>
      <c r="Q662" s="55"/>
      <c r="R662" s="55"/>
      <c r="S662" s="55"/>
      <c r="T662" s="55"/>
      <c r="U662" s="30">
        <v>27</v>
      </c>
      <c r="V662" s="30">
        <v>7.1023275322190704</v>
      </c>
      <c r="W662" s="30">
        <v>4.4090623293939597</v>
      </c>
      <c r="X662" s="33">
        <v>20170804</v>
      </c>
      <c r="Y662" s="30">
        <v>2</v>
      </c>
      <c r="Z662" s="30">
        <v>23</v>
      </c>
      <c r="AA662" s="30">
        <v>34</v>
      </c>
      <c r="AB662" s="30"/>
      <c r="AC662" s="30">
        <v>37</v>
      </c>
      <c r="AD662" s="30">
        <v>31</v>
      </c>
      <c r="AE662" s="30">
        <v>4</v>
      </c>
      <c r="AF662" s="30"/>
      <c r="AG662" s="30">
        <v>66.908000000000001</v>
      </c>
      <c r="AH662" s="30"/>
      <c r="AI662" s="30">
        <v>76.811000000000007</v>
      </c>
      <c r="AJ662" s="30"/>
      <c r="AK662" s="30"/>
      <c r="AL662" s="9">
        <v>31</v>
      </c>
      <c r="AM662" s="9">
        <v>2</v>
      </c>
      <c r="AO662" s="9">
        <v>46.238</v>
      </c>
      <c r="AQ662" s="9">
        <v>67.567999999999998</v>
      </c>
      <c r="AT662" s="45">
        <v>26</v>
      </c>
      <c r="AU662" s="45">
        <v>3</v>
      </c>
      <c r="BB662" s="23">
        <v>24</v>
      </c>
      <c r="BC662" s="23">
        <v>1</v>
      </c>
      <c r="BF662" s="9">
        <v>24</v>
      </c>
      <c r="BG662" s="9">
        <v>1</v>
      </c>
    </row>
    <row r="663" spans="1:59">
      <c r="A663" s="30" t="s">
        <v>346</v>
      </c>
      <c r="B663" s="30">
        <v>63</v>
      </c>
      <c r="C663" s="30" t="s">
        <v>22</v>
      </c>
      <c r="D663" s="30">
        <v>40</v>
      </c>
      <c r="E663" s="30" t="s">
        <v>319</v>
      </c>
      <c r="F663" s="30">
        <v>0</v>
      </c>
      <c r="G663" s="30" t="s">
        <v>322</v>
      </c>
      <c r="H663" s="30">
        <v>318</v>
      </c>
      <c r="I663" s="30">
        <v>5</v>
      </c>
      <c r="J663" s="30">
        <v>0</v>
      </c>
      <c r="K663" s="30">
        <v>11</v>
      </c>
      <c r="L663" s="30">
        <v>0</v>
      </c>
      <c r="M663" s="30">
        <f t="shared" ref="M663:M673" si="60">I663+J663/24+K663/(24*60)+L663/(24*60*60)</f>
        <v>5.0076388888888888</v>
      </c>
      <c r="N663" s="30" t="s">
        <v>184</v>
      </c>
      <c r="O663" s="55"/>
      <c r="P663" s="55"/>
      <c r="Q663" s="55"/>
      <c r="R663" s="55"/>
      <c r="S663" s="55"/>
      <c r="T663" s="55"/>
      <c r="U663" s="30">
        <v>27</v>
      </c>
      <c r="V663" s="30">
        <v>7.1023275322190704</v>
      </c>
      <c r="W663" s="30">
        <v>4.4090623293939597</v>
      </c>
      <c r="X663" s="33">
        <v>20170804</v>
      </c>
      <c r="Y663" s="30">
        <v>2</v>
      </c>
      <c r="Z663" s="30">
        <v>23</v>
      </c>
      <c r="AA663" s="30">
        <v>34</v>
      </c>
      <c r="AB663" s="30"/>
      <c r="AC663" s="30">
        <v>37</v>
      </c>
      <c r="AT663" s="45">
        <v>28</v>
      </c>
      <c r="AU663" s="45">
        <v>1</v>
      </c>
      <c r="BB663" s="23">
        <v>26</v>
      </c>
      <c r="BC663" s="23">
        <v>0</v>
      </c>
      <c r="BF663" s="9">
        <v>26</v>
      </c>
      <c r="BG663" s="9">
        <v>0</v>
      </c>
    </row>
    <row r="664" spans="1:59">
      <c r="A664" s="30" t="s">
        <v>346</v>
      </c>
      <c r="B664" s="30">
        <v>63</v>
      </c>
      <c r="C664" s="30" t="s">
        <v>22</v>
      </c>
      <c r="D664" s="30">
        <v>40</v>
      </c>
      <c r="E664" s="30" t="s">
        <v>319</v>
      </c>
      <c r="F664" s="30">
        <v>0</v>
      </c>
      <c r="G664" s="30" t="s">
        <v>322</v>
      </c>
      <c r="H664" s="30">
        <v>318</v>
      </c>
      <c r="I664" s="30">
        <v>5</v>
      </c>
      <c r="J664" s="30">
        <v>0</v>
      </c>
      <c r="K664" s="30">
        <v>11</v>
      </c>
      <c r="L664" s="30">
        <v>0</v>
      </c>
      <c r="M664" s="30">
        <f t="shared" si="60"/>
        <v>5.0076388888888888</v>
      </c>
      <c r="N664" s="30" t="s">
        <v>184</v>
      </c>
      <c r="O664" s="55"/>
      <c r="P664" s="55"/>
      <c r="Q664" s="55"/>
      <c r="R664" s="55"/>
      <c r="S664" s="55"/>
      <c r="T664" s="55"/>
      <c r="U664" s="30">
        <v>27</v>
      </c>
      <c r="V664" s="30">
        <v>7.1023275322190704</v>
      </c>
      <c r="W664" s="30">
        <v>4.4090623293939597</v>
      </c>
      <c r="X664" s="33">
        <v>20170804</v>
      </c>
      <c r="Y664" s="30">
        <v>2</v>
      </c>
      <c r="Z664" s="30">
        <v>23</v>
      </c>
      <c r="AA664" s="30">
        <v>34</v>
      </c>
      <c r="AB664" s="30"/>
      <c r="AC664" s="30">
        <v>37</v>
      </c>
      <c r="AT664" s="45">
        <v>30</v>
      </c>
      <c r="AU664" s="45">
        <v>2</v>
      </c>
      <c r="BB664" s="23">
        <v>28</v>
      </c>
      <c r="BC664" s="23">
        <v>1</v>
      </c>
      <c r="BF664" s="9">
        <v>28</v>
      </c>
      <c r="BG664" s="9">
        <v>1</v>
      </c>
    </row>
    <row r="665" spans="1:59">
      <c r="A665" s="30" t="s">
        <v>346</v>
      </c>
      <c r="B665" s="30">
        <v>63</v>
      </c>
      <c r="C665" s="30" t="s">
        <v>22</v>
      </c>
      <c r="D665" s="30">
        <v>40</v>
      </c>
      <c r="E665" s="30" t="s">
        <v>319</v>
      </c>
      <c r="F665" s="30">
        <v>0</v>
      </c>
      <c r="G665" s="30" t="s">
        <v>322</v>
      </c>
      <c r="H665" s="30">
        <v>318</v>
      </c>
      <c r="I665" s="30">
        <v>5</v>
      </c>
      <c r="J665" s="30">
        <v>0</v>
      </c>
      <c r="K665" s="30">
        <v>11</v>
      </c>
      <c r="L665" s="30">
        <v>0</v>
      </c>
      <c r="M665" s="30">
        <f t="shared" si="60"/>
        <v>5.0076388888888888</v>
      </c>
      <c r="N665" s="30" t="s">
        <v>184</v>
      </c>
      <c r="O665" s="55"/>
      <c r="P665" s="55"/>
      <c r="Q665" s="55"/>
      <c r="R665" s="55"/>
      <c r="S665" s="55"/>
      <c r="T665" s="55"/>
      <c r="U665" s="30">
        <v>27</v>
      </c>
      <c r="V665" s="30">
        <v>7.1023275322190704</v>
      </c>
      <c r="W665" s="30">
        <v>4.4090623293939597</v>
      </c>
      <c r="X665" s="33">
        <v>20170804</v>
      </c>
      <c r="Y665" s="30">
        <v>2</v>
      </c>
      <c r="Z665" s="30">
        <v>23</v>
      </c>
      <c r="AA665" s="30">
        <v>34</v>
      </c>
      <c r="AB665" s="30"/>
      <c r="AC665" s="30">
        <v>37</v>
      </c>
      <c r="AT665" s="45">
        <v>32</v>
      </c>
      <c r="AU665" s="45">
        <v>2</v>
      </c>
      <c r="BB665" s="23">
        <v>30</v>
      </c>
      <c r="BC665" s="23">
        <v>1</v>
      </c>
      <c r="BF665" s="9">
        <v>30</v>
      </c>
      <c r="BG665" s="9">
        <v>1</v>
      </c>
    </row>
    <row r="666" spans="1:59">
      <c r="A666" s="30" t="s">
        <v>346</v>
      </c>
      <c r="B666" s="30">
        <v>63</v>
      </c>
      <c r="C666" s="30" t="s">
        <v>22</v>
      </c>
      <c r="D666" s="30">
        <v>40</v>
      </c>
      <c r="E666" s="30" t="s">
        <v>319</v>
      </c>
      <c r="F666" s="30">
        <v>0</v>
      </c>
      <c r="G666" s="30" t="s">
        <v>322</v>
      </c>
      <c r="H666" s="30">
        <v>318</v>
      </c>
      <c r="I666" s="30">
        <v>5</v>
      </c>
      <c r="J666" s="30">
        <v>0</v>
      </c>
      <c r="K666" s="30">
        <v>11</v>
      </c>
      <c r="L666" s="30">
        <v>0</v>
      </c>
      <c r="M666" s="30">
        <f t="shared" si="60"/>
        <v>5.0076388888888888</v>
      </c>
      <c r="N666" s="30" t="s">
        <v>184</v>
      </c>
      <c r="O666" s="55"/>
      <c r="P666" s="55"/>
      <c r="Q666" s="55"/>
      <c r="R666" s="55"/>
      <c r="S666" s="55"/>
      <c r="T666" s="55"/>
      <c r="U666" s="30">
        <v>27</v>
      </c>
      <c r="V666" s="30">
        <v>7.1023275322190704</v>
      </c>
      <c r="W666" s="30">
        <v>4.4090623293939597</v>
      </c>
      <c r="X666" s="33">
        <v>20170804</v>
      </c>
      <c r="Y666" s="30">
        <v>2</v>
      </c>
      <c r="Z666" s="30">
        <v>23</v>
      </c>
      <c r="AA666" s="30">
        <v>34</v>
      </c>
      <c r="AB666" s="30"/>
      <c r="AC666" s="30">
        <v>37</v>
      </c>
      <c r="AT666" s="45">
        <v>34</v>
      </c>
      <c r="AU666" s="45">
        <v>1</v>
      </c>
      <c r="BB666" s="23">
        <v>32</v>
      </c>
      <c r="BC666" s="23">
        <v>0</v>
      </c>
      <c r="BF666" s="9">
        <v>32</v>
      </c>
      <c r="BG666" s="9">
        <v>0</v>
      </c>
    </row>
    <row r="667" spans="1:59">
      <c r="A667" s="30" t="s">
        <v>346</v>
      </c>
      <c r="B667" s="30">
        <v>63</v>
      </c>
      <c r="C667" s="30" t="s">
        <v>22</v>
      </c>
      <c r="D667" s="30">
        <v>40</v>
      </c>
      <c r="E667" s="30" t="s">
        <v>319</v>
      </c>
      <c r="F667" s="30">
        <v>0</v>
      </c>
      <c r="G667" s="30" t="s">
        <v>322</v>
      </c>
      <c r="H667" s="30">
        <v>318</v>
      </c>
      <c r="I667" s="30">
        <v>5</v>
      </c>
      <c r="J667" s="30">
        <v>0</v>
      </c>
      <c r="K667" s="30">
        <v>11</v>
      </c>
      <c r="L667" s="30">
        <v>0</v>
      </c>
      <c r="M667" s="30">
        <f t="shared" si="60"/>
        <v>5.0076388888888888</v>
      </c>
      <c r="N667" s="30" t="s">
        <v>184</v>
      </c>
      <c r="O667" s="55"/>
      <c r="P667" s="55"/>
      <c r="Q667" s="55"/>
      <c r="R667" s="55"/>
      <c r="S667" s="55"/>
      <c r="T667" s="55"/>
      <c r="U667" s="30">
        <v>27</v>
      </c>
      <c r="V667" s="30">
        <v>7.1023275322190704</v>
      </c>
      <c r="W667" s="30">
        <v>4.4090623293939597</v>
      </c>
      <c r="X667" s="33">
        <v>20170804</v>
      </c>
      <c r="Y667" s="30">
        <v>2</v>
      </c>
      <c r="Z667" s="30">
        <v>23</v>
      </c>
      <c r="AA667" s="30">
        <v>34</v>
      </c>
      <c r="AB667" s="30"/>
      <c r="AC667" s="30">
        <v>37</v>
      </c>
      <c r="AT667" s="45">
        <v>36</v>
      </c>
      <c r="AU667" s="45">
        <v>2</v>
      </c>
      <c r="BB667" s="23">
        <v>34</v>
      </c>
      <c r="BC667" s="23">
        <v>1</v>
      </c>
      <c r="BF667" s="9">
        <v>34</v>
      </c>
      <c r="BG667" s="9">
        <v>1</v>
      </c>
    </row>
    <row r="668" spans="1:59">
      <c r="A668" s="30" t="s">
        <v>346</v>
      </c>
      <c r="B668" s="30">
        <v>63</v>
      </c>
      <c r="C668" s="30" t="s">
        <v>22</v>
      </c>
      <c r="D668" s="30">
        <v>40</v>
      </c>
      <c r="E668" s="30" t="s">
        <v>319</v>
      </c>
      <c r="F668" s="30">
        <v>0</v>
      </c>
      <c r="G668" s="30" t="s">
        <v>322</v>
      </c>
      <c r="H668" s="30">
        <v>318</v>
      </c>
      <c r="I668" s="30">
        <v>5</v>
      </c>
      <c r="J668" s="30">
        <v>0</v>
      </c>
      <c r="K668" s="30">
        <v>11</v>
      </c>
      <c r="L668" s="30">
        <v>0</v>
      </c>
      <c r="M668" s="30">
        <f t="shared" si="60"/>
        <v>5.0076388888888888</v>
      </c>
      <c r="N668" s="30" t="s">
        <v>184</v>
      </c>
      <c r="O668" s="55"/>
      <c r="P668" s="55"/>
      <c r="Q668" s="55"/>
      <c r="R668" s="55"/>
      <c r="S668" s="55"/>
      <c r="T668" s="55"/>
      <c r="U668" s="30">
        <v>27</v>
      </c>
      <c r="V668" s="30">
        <v>7.1023275322190704</v>
      </c>
      <c r="W668" s="30">
        <v>4.4090623293939597</v>
      </c>
      <c r="X668" s="33">
        <v>20170804</v>
      </c>
      <c r="Y668" s="30">
        <v>2</v>
      </c>
      <c r="Z668" s="30">
        <v>23</v>
      </c>
      <c r="AA668" s="30">
        <v>34</v>
      </c>
      <c r="AB668" s="30"/>
      <c r="AC668" s="30">
        <v>37</v>
      </c>
      <c r="BB668" s="23">
        <v>36</v>
      </c>
      <c r="BC668" s="23">
        <v>1</v>
      </c>
      <c r="BF668" s="9">
        <v>36</v>
      </c>
      <c r="BG668" s="9">
        <v>1</v>
      </c>
    </row>
    <row r="669" spans="1:59">
      <c r="A669" t="s">
        <v>160</v>
      </c>
      <c r="B669">
        <v>63</v>
      </c>
      <c r="C669" t="s">
        <v>22</v>
      </c>
      <c r="D669">
        <v>40</v>
      </c>
      <c r="E669" t="s">
        <v>319</v>
      </c>
      <c r="F669">
        <v>0</v>
      </c>
      <c r="G669" t="s">
        <v>322</v>
      </c>
      <c r="H669">
        <v>318</v>
      </c>
      <c r="I669">
        <v>5</v>
      </c>
      <c r="J669">
        <v>0</v>
      </c>
      <c r="K669">
        <v>11</v>
      </c>
      <c r="L669">
        <v>0</v>
      </c>
      <c r="M669" s="4">
        <f t="shared" si="60"/>
        <v>5.0076388888888888</v>
      </c>
      <c r="N669" t="s">
        <v>184</v>
      </c>
      <c r="O669" s="50"/>
      <c r="P669" s="50"/>
      <c r="Q669" s="50"/>
      <c r="R669" s="50"/>
      <c r="S669" s="50"/>
      <c r="T669" s="50"/>
      <c r="U669" s="4">
        <v>27</v>
      </c>
      <c r="V669">
        <v>7.1023275322190704</v>
      </c>
      <c r="W669">
        <v>4.4090623293939597</v>
      </c>
      <c r="X669" s="5">
        <v>20170804</v>
      </c>
      <c r="Y669">
        <v>2</v>
      </c>
      <c r="Z669">
        <v>5</v>
      </c>
      <c r="AA669">
        <v>13</v>
      </c>
      <c r="AC669">
        <v>23</v>
      </c>
      <c r="AD669" s="13">
        <v>5</v>
      </c>
      <c r="AE669" s="13">
        <v>3</v>
      </c>
      <c r="AF669" s="13">
        <v>9</v>
      </c>
      <c r="AG669" s="13">
        <v>15.526999999999999</v>
      </c>
      <c r="AH669" s="13">
        <f>AVERAGE(AG669:AG671)*((AA669-Z669)*Y669)</f>
        <v>291.64266666666668</v>
      </c>
      <c r="AI669" s="13">
        <v>52.746000000000002</v>
      </c>
      <c r="AJ669" s="13">
        <f>AVERAGE(AI669:AI671)*((AA669-Z669)*Y669)</f>
        <v>903.51466666666659</v>
      </c>
      <c r="AK669" s="13" t="s">
        <v>112</v>
      </c>
      <c r="AL669" s="9">
        <v>5</v>
      </c>
      <c r="AM669" s="9">
        <v>2</v>
      </c>
      <c r="AN669" s="9">
        <f>SUM(AM669:AM671)</f>
        <v>9</v>
      </c>
      <c r="AO669" s="9">
        <v>9.5139999999999993</v>
      </c>
      <c r="AP669" s="9">
        <f>AVERAGE(AO669:AO671)*(AA669-Z669)*Y669</f>
        <v>242.5813333333333</v>
      </c>
      <c r="AQ669" s="9">
        <v>38.006</v>
      </c>
      <c r="AR669" s="9">
        <f>AVERAGE(AQ669:AQ671)*(AA669-Z669)*Y669</f>
        <v>817.78133333333335</v>
      </c>
      <c r="AT669" s="45">
        <v>3</v>
      </c>
      <c r="AU669" s="45">
        <v>2</v>
      </c>
      <c r="AV669" s="45">
        <v>5</v>
      </c>
      <c r="AY669" s="38">
        <v>0</v>
      </c>
      <c r="AZ669" s="38">
        <v>0</v>
      </c>
      <c r="BA669" s="38" t="s">
        <v>385</v>
      </c>
      <c r="BB669" s="23">
        <v>3</v>
      </c>
      <c r="BC669" s="23">
        <v>2</v>
      </c>
      <c r="BD669" s="23">
        <f>SUM(BC669:BC671)</f>
        <v>3</v>
      </c>
      <c r="BF669" s="9">
        <v>3</v>
      </c>
      <c r="BG669" s="9">
        <v>2</v>
      </c>
    </row>
    <row r="670" spans="1:59">
      <c r="A670" t="s">
        <v>160</v>
      </c>
      <c r="B670">
        <v>63</v>
      </c>
      <c r="C670" t="s">
        <v>22</v>
      </c>
      <c r="D670">
        <v>40</v>
      </c>
      <c r="E670" t="s">
        <v>319</v>
      </c>
      <c r="F670">
        <v>0</v>
      </c>
      <c r="G670" t="s">
        <v>322</v>
      </c>
      <c r="H670">
        <v>318</v>
      </c>
      <c r="I670">
        <v>5</v>
      </c>
      <c r="J670">
        <v>0</v>
      </c>
      <c r="K670">
        <v>11</v>
      </c>
      <c r="L670">
        <v>0</v>
      </c>
      <c r="M670" s="4">
        <f t="shared" si="60"/>
        <v>5.0076388888888888</v>
      </c>
      <c r="N670" t="s">
        <v>184</v>
      </c>
      <c r="O670" s="50"/>
      <c r="P670" s="50"/>
      <c r="Q670" s="50"/>
      <c r="R670" s="50"/>
      <c r="S670" s="50"/>
      <c r="T670" s="50"/>
      <c r="U670" s="4">
        <v>27</v>
      </c>
      <c r="V670">
        <v>7.1023275322190704</v>
      </c>
      <c r="W670">
        <v>4.4090623293939597</v>
      </c>
      <c r="X670" s="5">
        <v>20170804</v>
      </c>
      <c r="Y670">
        <v>2</v>
      </c>
      <c r="Z670">
        <v>5</v>
      </c>
      <c r="AA670">
        <v>13</v>
      </c>
      <c r="AC670">
        <v>23</v>
      </c>
      <c r="AD670" s="13">
        <v>9</v>
      </c>
      <c r="AE670" s="13">
        <v>3</v>
      </c>
      <c r="AG670" s="13">
        <v>19.366</v>
      </c>
      <c r="AI670" s="13">
        <v>54.545000000000002</v>
      </c>
      <c r="AL670" s="9">
        <v>9</v>
      </c>
      <c r="AM670" s="9">
        <v>4</v>
      </c>
      <c r="AO670" s="9">
        <v>19.498999999999999</v>
      </c>
      <c r="AQ670" s="9">
        <v>61.128</v>
      </c>
      <c r="AT670" s="45">
        <v>5</v>
      </c>
      <c r="AU670" s="45">
        <v>1</v>
      </c>
      <c r="BB670" s="23">
        <v>5</v>
      </c>
      <c r="BC670" s="23">
        <v>0</v>
      </c>
      <c r="BF670" s="9">
        <v>5</v>
      </c>
      <c r="BG670" s="9">
        <v>0</v>
      </c>
    </row>
    <row r="671" spans="1:59">
      <c r="A671" t="s">
        <v>160</v>
      </c>
      <c r="B671">
        <v>63</v>
      </c>
      <c r="C671" t="s">
        <v>22</v>
      </c>
      <c r="D671">
        <v>40</v>
      </c>
      <c r="E671" t="s">
        <v>319</v>
      </c>
      <c r="F671">
        <v>0</v>
      </c>
      <c r="G671" t="s">
        <v>322</v>
      </c>
      <c r="H671">
        <v>318</v>
      </c>
      <c r="I671">
        <v>5</v>
      </c>
      <c r="J671">
        <v>0</v>
      </c>
      <c r="K671">
        <v>11</v>
      </c>
      <c r="L671">
        <v>0</v>
      </c>
      <c r="M671" s="4">
        <f t="shared" si="60"/>
        <v>5.0076388888888888</v>
      </c>
      <c r="N671" t="s">
        <v>184</v>
      </c>
      <c r="O671" s="50"/>
      <c r="P671" s="50"/>
      <c r="Q671" s="50"/>
      <c r="R671" s="50"/>
      <c r="S671" s="50"/>
      <c r="T671" s="50"/>
      <c r="U671" s="4">
        <v>27</v>
      </c>
      <c r="V671">
        <v>7.1023275322190704</v>
      </c>
      <c r="W671">
        <v>4.4090623293939597</v>
      </c>
      <c r="X671" s="5">
        <v>20170804</v>
      </c>
      <c r="Y671">
        <v>2</v>
      </c>
      <c r="Z671">
        <v>5</v>
      </c>
      <c r="AA671">
        <v>13</v>
      </c>
      <c r="AC671">
        <v>23</v>
      </c>
      <c r="AD671" s="13">
        <v>13</v>
      </c>
      <c r="AE671" s="13">
        <v>3</v>
      </c>
      <c r="AG671" s="13">
        <v>19.79</v>
      </c>
      <c r="AI671" s="13">
        <v>62.118000000000002</v>
      </c>
      <c r="AL671" s="9">
        <v>13</v>
      </c>
      <c r="AM671" s="9">
        <v>3</v>
      </c>
      <c r="AO671" s="9">
        <v>16.471</v>
      </c>
      <c r="AQ671" s="9">
        <v>54.2</v>
      </c>
      <c r="AT671" s="45">
        <v>7</v>
      </c>
      <c r="AU671" s="45">
        <v>2</v>
      </c>
      <c r="BB671" s="23">
        <v>7</v>
      </c>
      <c r="BC671" s="23">
        <v>1</v>
      </c>
      <c r="BF671" s="9">
        <v>7</v>
      </c>
      <c r="BG671" s="9">
        <v>1</v>
      </c>
    </row>
    <row r="672" spans="1:59">
      <c r="A672" s="3" t="s">
        <v>161</v>
      </c>
      <c r="B672" s="3">
        <v>63</v>
      </c>
      <c r="C672" s="3" t="s">
        <v>22</v>
      </c>
      <c r="D672">
        <v>40</v>
      </c>
      <c r="E672" t="s">
        <v>319</v>
      </c>
      <c r="F672">
        <v>0</v>
      </c>
      <c r="G672" t="s">
        <v>322</v>
      </c>
      <c r="H672">
        <v>318</v>
      </c>
      <c r="I672">
        <v>5</v>
      </c>
      <c r="J672">
        <v>0</v>
      </c>
      <c r="K672">
        <v>11</v>
      </c>
      <c r="L672">
        <v>0</v>
      </c>
      <c r="M672" s="4">
        <f t="shared" si="60"/>
        <v>5.0076388888888888</v>
      </c>
      <c r="N672" t="s">
        <v>184</v>
      </c>
      <c r="O672" s="50"/>
      <c r="P672" s="50"/>
      <c r="Q672" s="50"/>
      <c r="R672" s="50"/>
      <c r="S672" s="50"/>
      <c r="T672" s="50"/>
      <c r="U672" s="4">
        <v>27</v>
      </c>
      <c r="V672">
        <v>7.1023275322190704</v>
      </c>
      <c r="W672">
        <v>4.4090623293939597</v>
      </c>
      <c r="X672" s="5">
        <v>20170804</v>
      </c>
      <c r="Y672" s="3">
        <v>2</v>
      </c>
      <c r="Z672" s="8" t="s">
        <v>434</v>
      </c>
      <c r="AA672" s="8" t="s">
        <v>434</v>
      </c>
      <c r="AB672" s="8"/>
      <c r="AC672" s="8" t="s">
        <v>434</v>
      </c>
      <c r="AK672" s="13" t="s">
        <v>31</v>
      </c>
      <c r="AL672" s="11"/>
      <c r="AU672" s="45">
        <v>0</v>
      </c>
      <c r="AV672" s="45">
        <v>0</v>
      </c>
      <c r="AW672" s="45" t="s">
        <v>385</v>
      </c>
      <c r="AY672" s="38">
        <v>0</v>
      </c>
      <c r="AZ672" s="38">
        <v>0</v>
      </c>
      <c r="BA672" s="38" t="s">
        <v>385</v>
      </c>
      <c r="BC672" s="23">
        <v>0</v>
      </c>
      <c r="BD672" s="23">
        <v>0</v>
      </c>
      <c r="BE672" s="23" t="s">
        <v>385</v>
      </c>
      <c r="BG672" s="9">
        <v>0</v>
      </c>
    </row>
    <row r="673" spans="1:59">
      <c r="A673" t="s">
        <v>162</v>
      </c>
      <c r="B673">
        <v>66</v>
      </c>
      <c r="C673" t="s">
        <v>22</v>
      </c>
      <c r="D673">
        <v>40</v>
      </c>
      <c r="E673" t="s">
        <v>319</v>
      </c>
      <c r="F673">
        <v>1</v>
      </c>
      <c r="G673" t="s">
        <v>321</v>
      </c>
      <c r="H673">
        <v>318</v>
      </c>
      <c r="I673">
        <v>5</v>
      </c>
      <c r="J673">
        <v>3</v>
      </c>
      <c r="K673">
        <v>22</v>
      </c>
      <c r="L673">
        <v>0</v>
      </c>
      <c r="M673" s="4">
        <f t="shared" si="60"/>
        <v>5.1402777777777775</v>
      </c>
      <c r="N673" t="s">
        <v>185</v>
      </c>
      <c r="O673" s="50">
        <v>10.95569676856544</v>
      </c>
      <c r="P673" s="50">
        <v>0.64651657996775147</v>
      </c>
      <c r="Q673" s="50">
        <v>12.843412041446561</v>
      </c>
      <c r="R673" s="50">
        <v>0.71587534806153275</v>
      </c>
      <c r="S673" s="50">
        <v>11.899554405006</v>
      </c>
      <c r="T673" s="50">
        <v>12.371483223226281</v>
      </c>
      <c r="U673" s="4">
        <v>29</v>
      </c>
      <c r="V673">
        <v>7.1023275322190704</v>
      </c>
      <c r="W673">
        <v>4.4090623293939597</v>
      </c>
      <c r="X673" s="5">
        <v>20170804</v>
      </c>
      <c r="Y673">
        <v>2</v>
      </c>
      <c r="Z673">
        <v>8</v>
      </c>
      <c r="AA673">
        <v>17</v>
      </c>
      <c r="AC673">
        <v>50</v>
      </c>
      <c r="AD673" s="13">
        <v>8</v>
      </c>
      <c r="AE673" s="13">
        <v>2</v>
      </c>
      <c r="AF673" s="13">
        <f>SUM(AE673:AE675)</f>
        <v>27</v>
      </c>
      <c r="AG673" s="13">
        <v>9.0079999999999991</v>
      </c>
      <c r="AH673" s="13">
        <f>AVERAGE(AG673:AG676)*((AA673-Z673)*Y673)</f>
        <v>852.49199999999996</v>
      </c>
      <c r="AI673" s="13">
        <v>40.856000000000002</v>
      </c>
      <c r="AJ673" s="13">
        <f>AVERAGE(AI673:AI676)*((AA673-Z673)*Y673)</f>
        <v>1258.6380000000001</v>
      </c>
      <c r="AK673" s="13" t="s">
        <v>163</v>
      </c>
      <c r="AL673" s="9">
        <v>8</v>
      </c>
      <c r="AM673" s="9">
        <v>2</v>
      </c>
      <c r="AN673" s="9">
        <f>SUM(AM673:AM675)</f>
        <v>15</v>
      </c>
      <c r="AO673" s="9">
        <v>6.7229999999999999</v>
      </c>
      <c r="AP673" s="9">
        <f>AVERAGE(AO673:AO675)*(AA673-Z673)*Y673</f>
        <v>418.06799999999998</v>
      </c>
      <c r="AQ673" s="9">
        <v>52.311999999999998</v>
      </c>
      <c r="AR673" s="9">
        <f>AVERAGE(AQ673:AQ675)*(AA673-Z673)*Y673</f>
        <v>1554.7139999999999</v>
      </c>
      <c r="AT673" s="45">
        <v>4</v>
      </c>
      <c r="AU673" s="45">
        <v>4</v>
      </c>
      <c r="AV673" s="45">
        <v>10</v>
      </c>
      <c r="AY673" s="38">
        <v>0</v>
      </c>
      <c r="AZ673" s="38">
        <v>0</v>
      </c>
      <c r="BA673" s="38" t="s">
        <v>385</v>
      </c>
      <c r="BB673" s="23">
        <v>4</v>
      </c>
      <c r="BC673" s="23">
        <v>4</v>
      </c>
      <c r="BD673" s="23">
        <f>SUM(BC673:BC676)</f>
        <v>12</v>
      </c>
      <c r="BF673" s="9">
        <v>4</v>
      </c>
      <c r="BG673" s="9">
        <v>4</v>
      </c>
    </row>
    <row r="674" spans="1:59">
      <c r="A674" t="s">
        <v>162</v>
      </c>
      <c r="B674">
        <v>66</v>
      </c>
      <c r="C674" t="s">
        <v>22</v>
      </c>
      <c r="D674">
        <v>40</v>
      </c>
      <c r="E674" t="s">
        <v>319</v>
      </c>
      <c r="F674">
        <v>1</v>
      </c>
      <c r="G674" t="s">
        <v>321</v>
      </c>
      <c r="H674">
        <v>318</v>
      </c>
      <c r="I674">
        <v>5</v>
      </c>
      <c r="J674">
        <v>3</v>
      </c>
      <c r="K674">
        <v>22</v>
      </c>
      <c r="L674">
        <v>0</v>
      </c>
      <c r="M674" s="4">
        <f t="shared" ref="M674:M686" si="61">I674+J674/24+K674/(24*60)+L674/(24*60*60)</f>
        <v>5.1402777777777775</v>
      </c>
      <c r="N674" t="s">
        <v>185</v>
      </c>
      <c r="O674" s="50"/>
      <c r="P674" s="50"/>
      <c r="Q674" s="50"/>
      <c r="R674" s="50"/>
      <c r="S674" s="50"/>
      <c r="T674" s="50"/>
      <c r="U674" s="4">
        <v>29</v>
      </c>
      <c r="V674">
        <v>7.1023275322190704</v>
      </c>
      <c r="W674">
        <v>4.4090623293939597</v>
      </c>
      <c r="X674" s="5">
        <v>20170804</v>
      </c>
      <c r="Y674">
        <v>2</v>
      </c>
      <c r="Z674">
        <v>8</v>
      </c>
      <c r="AA674">
        <v>17</v>
      </c>
      <c r="AC674">
        <v>50</v>
      </c>
      <c r="AD674" s="13">
        <v>12</v>
      </c>
      <c r="AE674" s="13">
        <v>12</v>
      </c>
      <c r="AG674" s="13">
        <v>59.122999999999998</v>
      </c>
      <c r="AI674" s="13">
        <v>73.643000000000001</v>
      </c>
      <c r="AL674" s="9">
        <v>12</v>
      </c>
      <c r="AM674" s="9">
        <v>6</v>
      </c>
      <c r="AO674" s="9">
        <v>25.442</v>
      </c>
      <c r="AQ674" s="9">
        <v>97.212999999999994</v>
      </c>
      <c r="AT674" s="45">
        <v>6</v>
      </c>
      <c r="AU674" s="45">
        <v>3</v>
      </c>
      <c r="BB674" s="23">
        <v>6</v>
      </c>
      <c r="BC674" s="23">
        <v>4</v>
      </c>
      <c r="BF674" s="9">
        <v>6</v>
      </c>
      <c r="BG674" s="9">
        <v>4</v>
      </c>
    </row>
    <row r="675" spans="1:59">
      <c r="A675" t="s">
        <v>162</v>
      </c>
      <c r="B675">
        <v>66</v>
      </c>
      <c r="C675" t="s">
        <v>22</v>
      </c>
      <c r="D675">
        <v>40</v>
      </c>
      <c r="E675" t="s">
        <v>319</v>
      </c>
      <c r="F675">
        <v>1</v>
      </c>
      <c r="G675" t="s">
        <v>321</v>
      </c>
      <c r="H675">
        <v>318</v>
      </c>
      <c r="I675">
        <v>5</v>
      </c>
      <c r="J675">
        <v>3</v>
      </c>
      <c r="K675">
        <v>22</v>
      </c>
      <c r="L675">
        <v>0</v>
      </c>
      <c r="M675" s="4">
        <f t="shared" si="61"/>
        <v>5.1402777777777775</v>
      </c>
      <c r="N675" t="s">
        <v>185</v>
      </c>
      <c r="O675" s="50"/>
      <c r="P675" s="50"/>
      <c r="Q675" s="50"/>
      <c r="R675" s="50"/>
      <c r="S675" s="50"/>
      <c r="T675" s="50"/>
      <c r="U675" s="4">
        <v>29</v>
      </c>
      <c r="V675">
        <v>7.1023275322190704</v>
      </c>
      <c r="W675">
        <v>4.4090623293939597</v>
      </c>
      <c r="X675" s="5">
        <v>20170804</v>
      </c>
      <c r="Y675">
        <v>2</v>
      </c>
      <c r="Z675">
        <v>8</v>
      </c>
      <c r="AA675">
        <v>17</v>
      </c>
      <c r="AC675">
        <v>50</v>
      </c>
      <c r="AD675" s="13">
        <v>16</v>
      </c>
      <c r="AE675" s="13">
        <v>13</v>
      </c>
      <c r="AG675" s="13">
        <v>73.950999999999993</v>
      </c>
      <c r="AI675" s="13">
        <v>95.274000000000001</v>
      </c>
      <c r="AL675" s="9">
        <v>16</v>
      </c>
      <c r="AM675" s="9">
        <v>7</v>
      </c>
      <c r="AO675" s="9">
        <v>37.512999999999998</v>
      </c>
      <c r="AQ675" s="9">
        <v>109.59399999999999</v>
      </c>
      <c r="AT675" s="45">
        <v>8</v>
      </c>
      <c r="AU675" s="45">
        <v>2</v>
      </c>
      <c r="BB675" s="23">
        <v>8</v>
      </c>
      <c r="BC675" s="23">
        <v>3</v>
      </c>
      <c r="BF675" s="9">
        <v>8</v>
      </c>
      <c r="BG675" s="9">
        <v>3</v>
      </c>
    </row>
    <row r="676" spans="1:59">
      <c r="A676" t="s">
        <v>162</v>
      </c>
      <c r="B676">
        <v>66</v>
      </c>
      <c r="C676" t="s">
        <v>22</v>
      </c>
      <c r="D676">
        <v>40</v>
      </c>
      <c r="E676" t="s">
        <v>319</v>
      </c>
      <c r="F676">
        <v>1</v>
      </c>
      <c r="G676" t="s">
        <v>321</v>
      </c>
      <c r="H676">
        <v>318</v>
      </c>
      <c r="I676">
        <v>5</v>
      </c>
      <c r="J676">
        <v>3</v>
      </c>
      <c r="K676">
        <v>22</v>
      </c>
      <c r="L676">
        <v>0</v>
      </c>
      <c r="M676" s="4">
        <f t="shared" si="61"/>
        <v>5.1402777777777775</v>
      </c>
      <c r="N676" t="s">
        <v>185</v>
      </c>
      <c r="O676" s="50"/>
      <c r="P676" s="50"/>
      <c r="Q676" s="50"/>
      <c r="R676" s="50"/>
      <c r="S676" s="50"/>
      <c r="T676" s="50"/>
      <c r="U676" s="4">
        <v>29</v>
      </c>
      <c r="V676">
        <v>7.1023275322190704</v>
      </c>
      <c r="W676">
        <v>4.4090623293939597</v>
      </c>
      <c r="X676" s="5">
        <v>20170804</v>
      </c>
      <c r="Y676">
        <v>2</v>
      </c>
      <c r="Z676">
        <v>8</v>
      </c>
      <c r="AA676">
        <v>17</v>
      </c>
      <c r="AC676">
        <v>50</v>
      </c>
      <c r="AT676" s="45">
        <v>10</v>
      </c>
      <c r="AU676" s="45">
        <v>1</v>
      </c>
      <c r="BB676" s="23">
        <v>10</v>
      </c>
      <c r="BC676" s="23">
        <v>1</v>
      </c>
      <c r="BF676" s="9">
        <v>10</v>
      </c>
      <c r="BG676" s="9">
        <v>1</v>
      </c>
    </row>
    <row r="677" spans="1:59">
      <c r="A677" t="s">
        <v>164</v>
      </c>
      <c r="B677">
        <v>66</v>
      </c>
      <c r="C677" t="s">
        <v>22</v>
      </c>
      <c r="D677">
        <v>40</v>
      </c>
      <c r="E677" t="s">
        <v>319</v>
      </c>
      <c r="F677">
        <v>1</v>
      </c>
      <c r="G677" t="s">
        <v>321</v>
      </c>
      <c r="H677">
        <v>318</v>
      </c>
      <c r="I677">
        <v>5</v>
      </c>
      <c r="J677">
        <v>3</v>
      </c>
      <c r="K677">
        <v>22</v>
      </c>
      <c r="L677">
        <v>0</v>
      </c>
      <c r="M677" s="4">
        <f t="shared" si="61"/>
        <v>5.1402777777777775</v>
      </c>
      <c r="N677" t="s">
        <v>185</v>
      </c>
      <c r="O677" s="50"/>
      <c r="P677" s="50"/>
      <c r="Q677" s="50"/>
      <c r="R677" s="50"/>
      <c r="S677" s="50"/>
      <c r="T677" s="50"/>
      <c r="U677" s="4">
        <v>29</v>
      </c>
      <c r="V677">
        <v>7.1023275322190704</v>
      </c>
      <c r="W677">
        <v>4.4090623293939597</v>
      </c>
      <c r="X677" s="5">
        <v>20170804</v>
      </c>
      <c r="Y677">
        <v>2</v>
      </c>
      <c r="Z677">
        <v>23</v>
      </c>
      <c r="AA677">
        <v>39</v>
      </c>
      <c r="AC677">
        <v>50</v>
      </c>
      <c r="AD677" s="13">
        <v>23</v>
      </c>
      <c r="AE677" s="13">
        <v>3</v>
      </c>
      <c r="AF677" s="13">
        <f>SUM(AE677:AE681)</f>
        <v>24</v>
      </c>
      <c r="AG677" s="13">
        <v>20.199000000000002</v>
      </c>
      <c r="AH677" s="13">
        <f>AVERAGE(AG677:AG681)*((AA677-Z677)*Y677)</f>
        <v>1211.4240000000002</v>
      </c>
      <c r="AI677" s="13">
        <v>58.402000000000001</v>
      </c>
      <c r="AJ677" s="13">
        <f>AVERAGE(AI677:AI681)*((AA677-Z677)*Y677)</f>
        <v>2030.7456000000002</v>
      </c>
      <c r="AK677" s="13" t="s">
        <v>165</v>
      </c>
      <c r="AL677" s="9">
        <v>23</v>
      </c>
      <c r="AM677" s="9">
        <v>1</v>
      </c>
      <c r="AN677" s="9">
        <f>SUM(AM677:AM681)</f>
        <v>17</v>
      </c>
      <c r="AO677" s="9">
        <v>3.887</v>
      </c>
      <c r="AP677" s="9">
        <f>AVERAGE(AO677:AO681)*(AA677-Z677)*Y677</f>
        <v>882.91200000000003</v>
      </c>
      <c r="AQ677" s="9">
        <v>33.595999999999997</v>
      </c>
      <c r="AR677" s="9">
        <f>AVERAGE(AQ677:AQ681)*(AA677-Z677)*Y677</f>
        <v>2282.3807999999999</v>
      </c>
      <c r="AT677" s="45">
        <v>28</v>
      </c>
      <c r="AU677" s="45">
        <v>5</v>
      </c>
      <c r="AV677" s="45">
        <v>24</v>
      </c>
      <c r="AX677" s="38">
        <v>29</v>
      </c>
      <c r="AY677" s="38">
        <v>1</v>
      </c>
      <c r="AZ677" s="38">
        <f>SUM(AY677:AY680)</f>
        <v>3</v>
      </c>
      <c r="BB677" s="23">
        <v>26</v>
      </c>
      <c r="BC677" s="23">
        <v>1</v>
      </c>
      <c r="BD677" s="23">
        <f>SUM(BC677:BC683)</f>
        <v>29</v>
      </c>
      <c r="BF677" s="9">
        <v>26</v>
      </c>
      <c r="BG677" s="9">
        <v>1</v>
      </c>
    </row>
    <row r="678" spans="1:59">
      <c r="A678" t="s">
        <v>164</v>
      </c>
      <c r="B678">
        <v>66</v>
      </c>
      <c r="C678" t="s">
        <v>22</v>
      </c>
      <c r="D678">
        <v>40</v>
      </c>
      <c r="E678" t="s">
        <v>319</v>
      </c>
      <c r="F678">
        <v>1</v>
      </c>
      <c r="G678" t="s">
        <v>321</v>
      </c>
      <c r="H678">
        <v>318</v>
      </c>
      <c r="I678">
        <v>5</v>
      </c>
      <c r="J678">
        <v>3</v>
      </c>
      <c r="K678">
        <v>22</v>
      </c>
      <c r="L678">
        <v>0</v>
      </c>
      <c r="M678" s="4">
        <f t="shared" si="61"/>
        <v>5.1402777777777775</v>
      </c>
      <c r="N678" t="s">
        <v>185</v>
      </c>
      <c r="O678" s="50"/>
      <c r="P678" s="50"/>
      <c r="Q678" s="50"/>
      <c r="R678" s="50"/>
      <c r="S678" s="50"/>
      <c r="T678" s="50"/>
      <c r="U678" s="4">
        <v>29</v>
      </c>
      <c r="V678">
        <v>7.1023275322190704</v>
      </c>
      <c r="W678">
        <v>4.4090623293939597</v>
      </c>
      <c r="X678" s="5">
        <v>20170804</v>
      </c>
      <c r="Y678">
        <v>2</v>
      </c>
      <c r="Z678">
        <v>23</v>
      </c>
      <c r="AA678">
        <v>39</v>
      </c>
      <c r="AC678">
        <v>50</v>
      </c>
      <c r="AD678" s="13">
        <v>27</v>
      </c>
      <c r="AE678" s="13">
        <v>6</v>
      </c>
      <c r="AG678" s="13">
        <v>58.32</v>
      </c>
      <c r="AI678" s="13">
        <v>63.59</v>
      </c>
      <c r="AL678" s="9">
        <v>27</v>
      </c>
      <c r="AM678" s="9">
        <v>5</v>
      </c>
      <c r="AO678" s="9">
        <v>37.527999999999999</v>
      </c>
      <c r="AQ678" s="9">
        <v>61.762</v>
      </c>
      <c r="AT678" s="45">
        <v>30</v>
      </c>
      <c r="AU678" s="45">
        <v>5</v>
      </c>
      <c r="AX678" s="38">
        <v>35</v>
      </c>
      <c r="AY678" s="38">
        <v>2</v>
      </c>
      <c r="BA678" s="38" t="s">
        <v>387</v>
      </c>
      <c r="BB678" s="23">
        <v>28</v>
      </c>
      <c r="BC678" s="23">
        <v>3</v>
      </c>
      <c r="BF678" s="9">
        <v>28</v>
      </c>
      <c r="BG678" s="9">
        <v>3</v>
      </c>
    </row>
    <row r="679" spans="1:59">
      <c r="A679" t="s">
        <v>164</v>
      </c>
      <c r="B679">
        <v>66</v>
      </c>
      <c r="C679" t="s">
        <v>22</v>
      </c>
      <c r="D679">
        <v>40</v>
      </c>
      <c r="E679" t="s">
        <v>319</v>
      </c>
      <c r="F679">
        <v>1</v>
      </c>
      <c r="G679" t="s">
        <v>321</v>
      </c>
      <c r="H679">
        <v>318</v>
      </c>
      <c r="I679">
        <v>5</v>
      </c>
      <c r="J679">
        <v>3</v>
      </c>
      <c r="K679">
        <v>22</v>
      </c>
      <c r="L679">
        <v>0</v>
      </c>
      <c r="M679" s="4">
        <f t="shared" si="61"/>
        <v>5.1402777777777775</v>
      </c>
      <c r="N679" t="s">
        <v>185</v>
      </c>
      <c r="O679" s="50"/>
      <c r="P679" s="50"/>
      <c r="Q679" s="50"/>
      <c r="R679" s="50"/>
      <c r="S679" s="50"/>
      <c r="T679" s="50"/>
      <c r="U679" s="4">
        <v>29</v>
      </c>
      <c r="V679">
        <v>7.1023275322190704</v>
      </c>
      <c r="W679">
        <v>4.4090623293939597</v>
      </c>
      <c r="X679" s="5">
        <v>20170804</v>
      </c>
      <c r="Y679">
        <v>2</v>
      </c>
      <c r="Z679">
        <v>23</v>
      </c>
      <c r="AA679">
        <v>39</v>
      </c>
      <c r="AC679">
        <v>50</v>
      </c>
      <c r="AD679" s="13">
        <v>31</v>
      </c>
      <c r="AE679" s="13">
        <v>8</v>
      </c>
      <c r="AG679" s="13">
        <v>52.756999999999998</v>
      </c>
      <c r="AI679" s="13">
        <v>64.903000000000006</v>
      </c>
      <c r="AL679" s="9">
        <v>31</v>
      </c>
      <c r="AM679" s="9">
        <v>5</v>
      </c>
      <c r="AO679" s="9">
        <v>46.706000000000003</v>
      </c>
      <c r="AQ679" s="9">
        <v>103.864</v>
      </c>
      <c r="AT679" s="45">
        <v>32</v>
      </c>
      <c r="AU679" s="45">
        <v>6</v>
      </c>
      <c r="BB679" s="23">
        <v>30</v>
      </c>
      <c r="BC679" s="23">
        <v>5</v>
      </c>
      <c r="BF679" s="9">
        <v>30</v>
      </c>
      <c r="BG679" s="9">
        <v>5</v>
      </c>
    </row>
    <row r="680" spans="1:59">
      <c r="A680" t="s">
        <v>164</v>
      </c>
      <c r="B680">
        <v>66</v>
      </c>
      <c r="C680" t="s">
        <v>22</v>
      </c>
      <c r="D680">
        <v>40</v>
      </c>
      <c r="E680" t="s">
        <v>319</v>
      </c>
      <c r="F680">
        <v>1</v>
      </c>
      <c r="G680" t="s">
        <v>321</v>
      </c>
      <c r="H680">
        <v>318</v>
      </c>
      <c r="I680">
        <v>5</v>
      </c>
      <c r="J680">
        <v>3</v>
      </c>
      <c r="K680">
        <v>22</v>
      </c>
      <c r="L680">
        <v>0</v>
      </c>
      <c r="M680" s="4">
        <f t="shared" si="61"/>
        <v>5.1402777777777775</v>
      </c>
      <c r="N680" t="s">
        <v>185</v>
      </c>
      <c r="O680" s="50"/>
      <c r="P680" s="50"/>
      <c r="Q680" s="50"/>
      <c r="R680" s="50"/>
      <c r="S680" s="50"/>
      <c r="T680" s="50"/>
      <c r="U680" s="4">
        <v>29</v>
      </c>
      <c r="V680">
        <v>7.1023275322190704</v>
      </c>
      <c r="W680">
        <v>4.4090623293939597</v>
      </c>
      <c r="X680" s="5">
        <v>20170804</v>
      </c>
      <c r="Y680">
        <v>2</v>
      </c>
      <c r="Z680">
        <v>23</v>
      </c>
      <c r="AA680">
        <v>39</v>
      </c>
      <c r="AC680">
        <v>50</v>
      </c>
      <c r="AD680" s="13">
        <v>35</v>
      </c>
      <c r="AE680" s="13">
        <v>5</v>
      </c>
      <c r="AG680" s="13">
        <v>38.682000000000002</v>
      </c>
      <c r="AI680" s="13">
        <v>70.935000000000002</v>
      </c>
      <c r="AL680" s="9">
        <v>35</v>
      </c>
      <c r="AM680" s="9">
        <v>4</v>
      </c>
      <c r="AO680" s="9">
        <v>34.031999999999996</v>
      </c>
      <c r="AQ680" s="9">
        <v>80.253</v>
      </c>
      <c r="AT680" s="45">
        <v>34</v>
      </c>
      <c r="AU680" s="45">
        <v>3</v>
      </c>
      <c r="BB680" s="23">
        <v>32</v>
      </c>
      <c r="BC680" s="23">
        <v>9</v>
      </c>
      <c r="BF680" s="9">
        <v>32</v>
      </c>
      <c r="BG680" s="9">
        <v>9</v>
      </c>
    </row>
    <row r="681" spans="1:59">
      <c r="A681" t="s">
        <v>164</v>
      </c>
      <c r="B681">
        <v>66</v>
      </c>
      <c r="C681" t="s">
        <v>22</v>
      </c>
      <c r="D681">
        <v>40</v>
      </c>
      <c r="E681" t="s">
        <v>319</v>
      </c>
      <c r="F681">
        <v>1</v>
      </c>
      <c r="G681" t="s">
        <v>321</v>
      </c>
      <c r="H681">
        <v>318</v>
      </c>
      <c r="I681">
        <v>5</v>
      </c>
      <c r="J681">
        <v>3</v>
      </c>
      <c r="K681">
        <v>22</v>
      </c>
      <c r="L681">
        <v>0</v>
      </c>
      <c r="M681" s="4">
        <f t="shared" si="61"/>
        <v>5.1402777777777775</v>
      </c>
      <c r="N681" t="s">
        <v>185</v>
      </c>
      <c r="O681" s="50"/>
      <c r="P681" s="50"/>
      <c r="Q681" s="50"/>
      <c r="R681" s="50"/>
      <c r="S681" s="50"/>
      <c r="T681" s="50"/>
      <c r="U681" s="4">
        <v>29</v>
      </c>
      <c r="V681">
        <v>7.1023275322190704</v>
      </c>
      <c r="W681">
        <v>4.4090623293939597</v>
      </c>
      <c r="X681" s="5">
        <v>20170804</v>
      </c>
      <c r="Y681">
        <v>2</v>
      </c>
      <c r="Z681">
        <v>23</v>
      </c>
      <c r="AA681">
        <v>39</v>
      </c>
      <c r="AC681">
        <v>50</v>
      </c>
      <c r="AD681" s="13">
        <v>39</v>
      </c>
      <c r="AE681" s="13">
        <v>2</v>
      </c>
      <c r="AG681" s="13">
        <v>19.327000000000002</v>
      </c>
      <c r="AI681" s="13">
        <v>59.473999999999997</v>
      </c>
      <c r="AL681" s="9">
        <v>39</v>
      </c>
      <c r="AM681" s="9">
        <v>2</v>
      </c>
      <c r="AO681" s="9">
        <v>15.802</v>
      </c>
      <c r="AQ681" s="9">
        <v>77.147000000000006</v>
      </c>
      <c r="AT681" s="45">
        <v>36</v>
      </c>
      <c r="AU681" s="45">
        <v>3</v>
      </c>
      <c r="BB681" s="23">
        <v>34</v>
      </c>
      <c r="BC681" s="23">
        <v>4</v>
      </c>
      <c r="BF681" s="9">
        <v>34</v>
      </c>
      <c r="BG681" s="9">
        <v>4</v>
      </c>
    </row>
    <row r="682" spans="1:59">
      <c r="A682" t="s">
        <v>164</v>
      </c>
      <c r="B682">
        <v>66</v>
      </c>
      <c r="C682" t="s">
        <v>22</v>
      </c>
      <c r="D682">
        <v>40</v>
      </c>
      <c r="E682" t="s">
        <v>319</v>
      </c>
      <c r="F682">
        <v>1</v>
      </c>
      <c r="G682" t="s">
        <v>321</v>
      </c>
      <c r="H682">
        <v>318</v>
      </c>
      <c r="I682">
        <v>5</v>
      </c>
      <c r="J682">
        <v>3</v>
      </c>
      <c r="K682">
        <v>22</v>
      </c>
      <c r="L682">
        <v>0</v>
      </c>
      <c r="M682" s="4">
        <f>I682+J682/24+K682/(24*60)+L682/(24*60*60)</f>
        <v>5.1402777777777775</v>
      </c>
      <c r="N682" t="s">
        <v>185</v>
      </c>
      <c r="O682" s="50"/>
      <c r="P682" s="50"/>
      <c r="Q682" s="50"/>
      <c r="R682" s="50"/>
      <c r="S682" s="50"/>
      <c r="T682" s="50"/>
      <c r="U682" s="4">
        <v>29</v>
      </c>
      <c r="V682">
        <v>7.1023275322190704</v>
      </c>
      <c r="W682">
        <v>4.4090623293939597</v>
      </c>
      <c r="X682" s="5">
        <v>20170804</v>
      </c>
      <c r="Y682">
        <v>2</v>
      </c>
      <c r="Z682">
        <v>23</v>
      </c>
      <c r="AA682">
        <v>39</v>
      </c>
      <c r="AC682">
        <v>50</v>
      </c>
      <c r="AT682" s="45">
        <v>38</v>
      </c>
      <c r="AU682" s="45">
        <v>2</v>
      </c>
      <c r="BB682" s="23">
        <v>36</v>
      </c>
      <c r="BC682" s="23">
        <v>3</v>
      </c>
      <c r="BF682" s="9">
        <v>36</v>
      </c>
      <c r="BG682" s="9">
        <v>3</v>
      </c>
    </row>
    <row r="683" spans="1:59">
      <c r="A683" t="s">
        <v>164</v>
      </c>
      <c r="B683">
        <v>66</v>
      </c>
      <c r="C683" t="s">
        <v>22</v>
      </c>
      <c r="D683">
        <v>40</v>
      </c>
      <c r="E683" t="s">
        <v>319</v>
      </c>
      <c r="F683">
        <v>1</v>
      </c>
      <c r="G683" t="s">
        <v>321</v>
      </c>
      <c r="H683">
        <v>318</v>
      </c>
      <c r="I683">
        <v>5</v>
      </c>
      <c r="J683">
        <v>3</v>
      </c>
      <c r="K683">
        <v>22</v>
      </c>
      <c r="L683">
        <v>0</v>
      </c>
      <c r="M683" s="4">
        <f>I683+J683/24+K683/(24*60)+L683/(24*60*60)</f>
        <v>5.1402777777777775</v>
      </c>
      <c r="N683" t="s">
        <v>185</v>
      </c>
      <c r="O683" s="50"/>
      <c r="P683" s="50"/>
      <c r="Q683" s="50"/>
      <c r="R683" s="50"/>
      <c r="S683" s="50"/>
      <c r="T683" s="50"/>
      <c r="U683" s="4">
        <v>29</v>
      </c>
      <c r="V683">
        <v>7.1023275322190704</v>
      </c>
      <c r="W683">
        <v>4.4090623293939597</v>
      </c>
      <c r="X683" s="5">
        <v>20170804</v>
      </c>
      <c r="Y683">
        <v>2</v>
      </c>
      <c r="Z683">
        <v>23</v>
      </c>
      <c r="AA683">
        <v>39</v>
      </c>
      <c r="AC683">
        <v>50</v>
      </c>
      <c r="BB683" s="23">
        <v>38</v>
      </c>
      <c r="BC683" s="23">
        <v>4</v>
      </c>
      <c r="BF683" s="9">
        <v>38</v>
      </c>
      <c r="BG683" s="9">
        <v>4</v>
      </c>
    </row>
    <row r="684" spans="1:59">
      <c r="A684" t="s">
        <v>166</v>
      </c>
      <c r="B684">
        <v>66</v>
      </c>
      <c r="C684" t="s">
        <v>22</v>
      </c>
      <c r="D684">
        <v>40</v>
      </c>
      <c r="E684" t="s">
        <v>319</v>
      </c>
      <c r="F684">
        <v>1</v>
      </c>
      <c r="G684" t="s">
        <v>321</v>
      </c>
      <c r="H684">
        <v>318</v>
      </c>
      <c r="I684">
        <v>5</v>
      </c>
      <c r="J684">
        <v>3</v>
      </c>
      <c r="K684">
        <v>22</v>
      </c>
      <c r="L684">
        <v>0</v>
      </c>
      <c r="M684" s="4">
        <f t="shared" si="61"/>
        <v>5.1402777777777775</v>
      </c>
      <c r="N684" t="s">
        <v>185</v>
      </c>
      <c r="O684" s="50"/>
      <c r="P684" s="50"/>
      <c r="Q684" s="50"/>
      <c r="R684" s="50"/>
      <c r="S684" s="50"/>
      <c r="T684" s="50"/>
      <c r="U684" s="4">
        <v>29</v>
      </c>
      <c r="V684">
        <v>7.1023275322190704</v>
      </c>
      <c r="W684">
        <v>4.4090623293939597</v>
      </c>
      <c r="X684" s="5">
        <v>20170804</v>
      </c>
      <c r="Y684">
        <v>2</v>
      </c>
      <c r="Z684">
        <v>9</v>
      </c>
      <c r="AA684">
        <v>17</v>
      </c>
      <c r="AC684">
        <v>32</v>
      </c>
      <c r="AD684" s="13">
        <v>9</v>
      </c>
      <c r="AE684" s="13">
        <v>6</v>
      </c>
      <c r="AF684" s="13">
        <v>16</v>
      </c>
      <c r="AG684" s="13">
        <v>81.748000000000005</v>
      </c>
      <c r="AH684" s="13">
        <f>AVERAGE(AG684:AG686)*((AA684-Z684)*Y684)</f>
        <v>983.03466666666657</v>
      </c>
      <c r="AI684" s="13">
        <v>111.944</v>
      </c>
      <c r="AJ684" s="13">
        <f>AVERAGE(AI684:AI686)*((AA684-Z684)*Y684)</f>
        <v>1478.1279999999999</v>
      </c>
      <c r="AK684" s="13" t="s">
        <v>112</v>
      </c>
      <c r="AL684" s="9">
        <v>9</v>
      </c>
      <c r="AM684" s="9">
        <v>1</v>
      </c>
      <c r="AN684" s="9">
        <f>SUM(AM684:AM686)</f>
        <v>6</v>
      </c>
      <c r="AO684" s="9">
        <v>3.6379999999999999</v>
      </c>
      <c r="AP684" s="9">
        <f>AVERAGE(AO684:AO686)*(AA684-Z684)*Y684</f>
        <v>266.9546666666667</v>
      </c>
      <c r="AQ684" s="9">
        <v>72.481999999999999</v>
      </c>
      <c r="AR684" s="9">
        <f>AVERAGE(AQ684:AQ686)*(AA684-Z684)*Y684</f>
        <v>1490.5706666666667</v>
      </c>
      <c r="AS684" s="9" t="s">
        <v>448</v>
      </c>
      <c r="AT684" s="45">
        <v>10</v>
      </c>
      <c r="AU684" s="45">
        <v>2</v>
      </c>
      <c r="AV684" s="45">
        <v>8</v>
      </c>
      <c r="AY684" s="38">
        <v>0</v>
      </c>
      <c r="AZ684" s="38">
        <v>0</v>
      </c>
      <c r="BA684" s="38" t="s">
        <v>385</v>
      </c>
      <c r="BB684" s="23">
        <v>10</v>
      </c>
      <c r="BC684" s="23">
        <v>3</v>
      </c>
      <c r="BD684" s="23">
        <f>SUM(BC684:BC690)</f>
        <v>7</v>
      </c>
      <c r="BF684" s="9">
        <v>10</v>
      </c>
      <c r="BG684" s="9">
        <v>3</v>
      </c>
    </row>
    <row r="685" spans="1:59">
      <c r="A685" t="s">
        <v>166</v>
      </c>
      <c r="B685">
        <v>66</v>
      </c>
      <c r="C685" t="s">
        <v>22</v>
      </c>
      <c r="D685">
        <v>40</v>
      </c>
      <c r="E685" t="s">
        <v>319</v>
      </c>
      <c r="F685">
        <v>1</v>
      </c>
      <c r="G685" t="s">
        <v>321</v>
      </c>
      <c r="H685">
        <v>318</v>
      </c>
      <c r="I685">
        <v>5</v>
      </c>
      <c r="J685">
        <v>3</v>
      </c>
      <c r="K685">
        <v>22</v>
      </c>
      <c r="L685">
        <v>0</v>
      </c>
      <c r="M685" s="4">
        <f t="shared" si="61"/>
        <v>5.1402777777777775</v>
      </c>
      <c r="N685" t="s">
        <v>185</v>
      </c>
      <c r="O685" s="50"/>
      <c r="P685" s="50"/>
      <c r="Q685" s="50"/>
      <c r="R685" s="50"/>
      <c r="S685" s="50"/>
      <c r="T685" s="50"/>
      <c r="U685" s="4">
        <v>29</v>
      </c>
      <c r="V685">
        <v>7.1023275322190704</v>
      </c>
      <c r="W685">
        <v>4.4090623293939597</v>
      </c>
      <c r="X685" s="5">
        <v>20170804</v>
      </c>
      <c r="Y685">
        <v>2</v>
      </c>
      <c r="Z685">
        <v>9</v>
      </c>
      <c r="AA685">
        <v>17</v>
      </c>
      <c r="AC685">
        <v>32</v>
      </c>
      <c r="AD685" s="13">
        <v>13</v>
      </c>
      <c r="AE685" s="13">
        <v>7</v>
      </c>
      <c r="AG685" s="13">
        <v>81.44</v>
      </c>
      <c r="AI685" s="13">
        <v>86.605000000000004</v>
      </c>
      <c r="AL685" s="9">
        <v>13</v>
      </c>
      <c r="AM685" s="9">
        <v>4</v>
      </c>
      <c r="AO685" s="9">
        <v>44.154000000000003</v>
      </c>
      <c r="AQ685" s="9">
        <v>106.044</v>
      </c>
      <c r="AT685" s="45">
        <v>12</v>
      </c>
      <c r="AU685" s="45">
        <v>0</v>
      </c>
      <c r="BB685" s="23">
        <v>12</v>
      </c>
      <c r="BC685" s="23">
        <v>0</v>
      </c>
      <c r="BF685" s="9">
        <v>12</v>
      </c>
      <c r="BG685" s="9">
        <v>0</v>
      </c>
    </row>
    <row r="686" spans="1:59">
      <c r="A686" t="s">
        <v>166</v>
      </c>
      <c r="B686">
        <v>66</v>
      </c>
      <c r="C686" t="s">
        <v>22</v>
      </c>
      <c r="D686">
        <v>40</v>
      </c>
      <c r="E686" t="s">
        <v>319</v>
      </c>
      <c r="F686">
        <v>1</v>
      </c>
      <c r="G686" t="s">
        <v>321</v>
      </c>
      <c r="H686">
        <v>318</v>
      </c>
      <c r="I686">
        <v>5</v>
      </c>
      <c r="J686">
        <v>3</v>
      </c>
      <c r="K686">
        <v>22</v>
      </c>
      <c r="L686">
        <v>0</v>
      </c>
      <c r="M686" s="4">
        <f t="shared" si="61"/>
        <v>5.1402777777777775</v>
      </c>
      <c r="N686" t="s">
        <v>185</v>
      </c>
      <c r="O686" s="50"/>
      <c r="P686" s="50"/>
      <c r="Q686" s="50"/>
      <c r="R686" s="50"/>
      <c r="S686" s="50"/>
      <c r="T686" s="50"/>
      <c r="U686" s="4">
        <v>29</v>
      </c>
      <c r="V686">
        <v>7.1023275322190704</v>
      </c>
      <c r="W686">
        <v>4.4090623293939597</v>
      </c>
      <c r="X686" s="5">
        <v>20170804</v>
      </c>
      <c r="Y686">
        <v>2</v>
      </c>
      <c r="Z686">
        <v>9</v>
      </c>
      <c r="AA686">
        <v>17</v>
      </c>
      <c r="AC686">
        <v>32</v>
      </c>
      <c r="AD686" s="13">
        <v>17</v>
      </c>
      <c r="AE686" s="13">
        <v>3</v>
      </c>
      <c r="AG686" s="13">
        <v>21.131</v>
      </c>
      <c r="AI686" s="13">
        <v>78.599999999999994</v>
      </c>
      <c r="AL686" s="9">
        <v>17</v>
      </c>
      <c r="AM686" s="9">
        <v>1</v>
      </c>
      <c r="AO686" s="9">
        <v>2.262</v>
      </c>
      <c r="AQ686" s="9">
        <v>100.956</v>
      </c>
      <c r="AT686" s="45">
        <v>14</v>
      </c>
      <c r="AU686" s="45">
        <v>1</v>
      </c>
      <c r="BB686" s="23">
        <v>14</v>
      </c>
      <c r="BC686" s="23">
        <v>0</v>
      </c>
      <c r="BF686" s="9">
        <v>14</v>
      </c>
      <c r="BG686" s="9">
        <v>0</v>
      </c>
    </row>
    <row r="687" spans="1:59">
      <c r="A687" t="s">
        <v>166</v>
      </c>
      <c r="B687">
        <v>66</v>
      </c>
      <c r="C687" t="s">
        <v>22</v>
      </c>
      <c r="D687">
        <v>40</v>
      </c>
      <c r="E687" t="s">
        <v>319</v>
      </c>
      <c r="F687">
        <v>1</v>
      </c>
      <c r="G687" t="s">
        <v>321</v>
      </c>
      <c r="H687">
        <v>318</v>
      </c>
      <c r="I687">
        <v>5</v>
      </c>
      <c r="J687">
        <v>3</v>
      </c>
      <c r="K687">
        <v>22</v>
      </c>
      <c r="L687">
        <v>0</v>
      </c>
      <c r="M687" s="4">
        <f t="shared" ref="M687:M692" si="62">I687+J687/24+K687/(24*60)+L687/(24*60*60)</f>
        <v>5.1402777777777775</v>
      </c>
      <c r="N687" t="s">
        <v>185</v>
      </c>
      <c r="O687" s="50"/>
      <c r="P687" s="50"/>
      <c r="Q687" s="50"/>
      <c r="R687" s="50"/>
      <c r="S687" s="50"/>
      <c r="T687" s="50"/>
      <c r="U687" s="4">
        <v>29</v>
      </c>
      <c r="V687">
        <v>7.1023275322190704</v>
      </c>
      <c r="W687">
        <v>4.4090623293939597</v>
      </c>
      <c r="X687" s="5">
        <v>20170804</v>
      </c>
      <c r="Y687">
        <v>2</v>
      </c>
      <c r="Z687">
        <v>9</v>
      </c>
      <c r="AA687">
        <v>17</v>
      </c>
      <c r="AC687">
        <v>32</v>
      </c>
      <c r="AL687" s="9">
        <v>8</v>
      </c>
      <c r="AM687" s="9">
        <v>3</v>
      </c>
      <c r="AN687" s="9">
        <f>SUM(AM687:AM691)</f>
        <v>15</v>
      </c>
      <c r="AO687" s="9">
        <v>17.370999999999999</v>
      </c>
      <c r="AP687" s="9">
        <f>AVERAGE(AO687:AO691)*(AA687-Z687)*Y687</f>
        <v>345.13919999999996</v>
      </c>
      <c r="AQ687" s="9">
        <v>0</v>
      </c>
      <c r="AR687" s="9">
        <f>AVERAGE(AQ688:AQ691)*(AA687-Z687)*Y687</f>
        <v>930.89200000000005</v>
      </c>
      <c r="AS687" s="9" t="s">
        <v>445</v>
      </c>
      <c r="AT687" s="45">
        <v>16</v>
      </c>
      <c r="AU687" s="45">
        <v>2</v>
      </c>
      <c r="BB687" s="23">
        <v>16</v>
      </c>
      <c r="BC687" s="23">
        <v>3</v>
      </c>
      <c r="BF687" s="9">
        <v>16</v>
      </c>
      <c r="BG687" s="9">
        <v>3</v>
      </c>
    </row>
    <row r="688" spans="1:59">
      <c r="A688" t="s">
        <v>166</v>
      </c>
      <c r="B688">
        <v>66</v>
      </c>
      <c r="C688" t="s">
        <v>22</v>
      </c>
      <c r="D688">
        <v>40</v>
      </c>
      <c r="E688" t="s">
        <v>319</v>
      </c>
      <c r="F688">
        <v>1</v>
      </c>
      <c r="G688" t="s">
        <v>321</v>
      </c>
      <c r="H688">
        <v>318</v>
      </c>
      <c r="I688">
        <v>5</v>
      </c>
      <c r="J688">
        <v>3</v>
      </c>
      <c r="K688">
        <v>22</v>
      </c>
      <c r="L688">
        <v>0</v>
      </c>
      <c r="M688" s="4">
        <f t="shared" si="62"/>
        <v>5.1402777777777775</v>
      </c>
      <c r="N688" t="s">
        <v>185</v>
      </c>
      <c r="O688" s="50"/>
      <c r="P688" s="50"/>
      <c r="Q688" s="50"/>
      <c r="R688" s="50"/>
      <c r="S688" s="50"/>
      <c r="T688" s="50"/>
      <c r="U688" s="4">
        <v>29</v>
      </c>
      <c r="V688">
        <v>7.1023275322190704</v>
      </c>
      <c r="W688">
        <v>4.4090623293939597</v>
      </c>
      <c r="X688" s="5">
        <v>20170804</v>
      </c>
      <c r="Y688">
        <v>2</v>
      </c>
      <c r="Z688">
        <v>9</v>
      </c>
      <c r="AA688">
        <v>17</v>
      </c>
      <c r="AC688">
        <v>32</v>
      </c>
      <c r="AL688" s="9">
        <v>12</v>
      </c>
      <c r="AM688" s="9">
        <v>5</v>
      </c>
      <c r="AO688" s="9">
        <v>35.728999999999999</v>
      </c>
      <c r="AQ688" s="9">
        <v>45.426000000000002</v>
      </c>
      <c r="AT688" s="45">
        <v>18</v>
      </c>
      <c r="AU688" s="45">
        <v>1</v>
      </c>
      <c r="BB688" s="23">
        <v>18</v>
      </c>
      <c r="BC688" s="23">
        <v>0</v>
      </c>
      <c r="BF688" s="9">
        <v>18</v>
      </c>
      <c r="BG688" s="9">
        <v>0</v>
      </c>
    </row>
    <row r="689" spans="1:59">
      <c r="A689" t="s">
        <v>166</v>
      </c>
      <c r="B689">
        <v>66</v>
      </c>
      <c r="C689" t="s">
        <v>22</v>
      </c>
      <c r="D689">
        <v>40</v>
      </c>
      <c r="E689" t="s">
        <v>319</v>
      </c>
      <c r="F689">
        <v>1</v>
      </c>
      <c r="G689" t="s">
        <v>321</v>
      </c>
      <c r="H689">
        <v>318</v>
      </c>
      <c r="I689">
        <v>5</v>
      </c>
      <c r="J689">
        <v>3</v>
      </c>
      <c r="K689">
        <v>22</v>
      </c>
      <c r="L689">
        <v>0</v>
      </c>
      <c r="M689" s="4">
        <f t="shared" si="62"/>
        <v>5.1402777777777775</v>
      </c>
      <c r="N689" t="s">
        <v>185</v>
      </c>
      <c r="O689" s="50"/>
      <c r="P689" s="50"/>
      <c r="Q689" s="50"/>
      <c r="R689" s="50"/>
      <c r="S689" s="50"/>
      <c r="T689" s="50"/>
      <c r="U689" s="4">
        <v>29</v>
      </c>
      <c r="V689">
        <v>7.1023275322190704</v>
      </c>
      <c r="W689">
        <v>4.4090623293939597</v>
      </c>
      <c r="X689" s="5">
        <v>20170804</v>
      </c>
      <c r="Y689">
        <v>2</v>
      </c>
      <c r="Z689">
        <v>9</v>
      </c>
      <c r="AA689">
        <v>17</v>
      </c>
      <c r="AC689">
        <v>32</v>
      </c>
      <c r="AL689" s="9">
        <v>16</v>
      </c>
      <c r="AM689" s="9">
        <v>4</v>
      </c>
      <c r="AO689" s="9">
        <v>36.380000000000003</v>
      </c>
      <c r="AQ689" s="9">
        <v>56.759</v>
      </c>
      <c r="AT689" s="45">
        <v>20</v>
      </c>
      <c r="AU689" s="45">
        <v>1</v>
      </c>
      <c r="BB689" s="23">
        <v>20</v>
      </c>
      <c r="BC689" s="23">
        <v>0</v>
      </c>
      <c r="BF689" s="9">
        <v>20</v>
      </c>
      <c r="BG689" s="9">
        <v>0</v>
      </c>
    </row>
    <row r="690" spans="1:59">
      <c r="A690" t="s">
        <v>166</v>
      </c>
      <c r="B690">
        <v>66</v>
      </c>
      <c r="C690" t="s">
        <v>22</v>
      </c>
      <c r="D690">
        <v>40</v>
      </c>
      <c r="E690" t="s">
        <v>319</v>
      </c>
      <c r="F690">
        <v>1</v>
      </c>
      <c r="G690" t="s">
        <v>321</v>
      </c>
      <c r="H690">
        <v>318</v>
      </c>
      <c r="I690">
        <v>5</v>
      </c>
      <c r="J690">
        <v>3</v>
      </c>
      <c r="K690">
        <v>22</v>
      </c>
      <c r="L690">
        <v>0</v>
      </c>
      <c r="M690" s="4">
        <f t="shared" si="62"/>
        <v>5.1402777777777775</v>
      </c>
      <c r="N690" t="s">
        <v>185</v>
      </c>
      <c r="O690" s="50"/>
      <c r="P690" s="50"/>
      <c r="Q690" s="50"/>
      <c r="R690" s="50"/>
      <c r="S690" s="50"/>
      <c r="T690" s="50"/>
      <c r="U690" s="4">
        <v>29</v>
      </c>
      <c r="V690">
        <v>7.1023275322190704</v>
      </c>
      <c r="W690">
        <v>4.4090623293939597</v>
      </c>
      <c r="X690" s="5">
        <v>20170804</v>
      </c>
      <c r="Y690">
        <v>2</v>
      </c>
      <c r="Z690">
        <v>9</v>
      </c>
      <c r="AA690">
        <v>17</v>
      </c>
      <c r="AC690">
        <v>32</v>
      </c>
      <c r="AL690" s="9">
        <v>20</v>
      </c>
      <c r="AM690" s="9">
        <v>2</v>
      </c>
      <c r="AO690" s="9">
        <v>16.114000000000001</v>
      </c>
      <c r="AQ690" s="9">
        <v>64.62</v>
      </c>
      <c r="AT690" s="45">
        <v>22</v>
      </c>
      <c r="AU690" s="45">
        <v>1</v>
      </c>
      <c r="BB690" s="23">
        <v>22</v>
      </c>
      <c r="BC690" s="23">
        <v>1</v>
      </c>
      <c r="BF690" s="9">
        <v>22</v>
      </c>
      <c r="BG690" s="9">
        <v>1</v>
      </c>
    </row>
    <row r="691" spans="1:59">
      <c r="A691" t="s">
        <v>166</v>
      </c>
      <c r="B691">
        <v>66</v>
      </c>
      <c r="C691" t="s">
        <v>22</v>
      </c>
      <c r="D691">
        <v>40</v>
      </c>
      <c r="E691" t="s">
        <v>319</v>
      </c>
      <c r="F691">
        <v>1</v>
      </c>
      <c r="G691" t="s">
        <v>321</v>
      </c>
      <c r="H691">
        <v>318</v>
      </c>
      <c r="I691">
        <v>5</v>
      </c>
      <c r="J691">
        <v>3</v>
      </c>
      <c r="K691">
        <v>22</v>
      </c>
      <c r="L691">
        <v>0</v>
      </c>
      <c r="M691" s="4">
        <f t="shared" si="62"/>
        <v>5.1402777777777775</v>
      </c>
      <c r="N691" t="s">
        <v>185</v>
      </c>
      <c r="O691" s="50"/>
      <c r="P691" s="50"/>
      <c r="Q691" s="50"/>
      <c r="R691" s="50"/>
      <c r="S691" s="50"/>
      <c r="T691" s="50"/>
      <c r="U691" s="4">
        <v>29</v>
      </c>
      <c r="V691">
        <v>7.1023275322190704</v>
      </c>
      <c r="W691">
        <v>4.4090623293939597</v>
      </c>
      <c r="X691" s="5">
        <v>20170804</v>
      </c>
      <c r="Y691">
        <v>2</v>
      </c>
      <c r="Z691">
        <v>9</v>
      </c>
      <c r="AA691">
        <v>17</v>
      </c>
      <c r="AC691">
        <v>32</v>
      </c>
      <c r="AL691" s="9">
        <v>24</v>
      </c>
      <c r="AM691" s="9">
        <v>1</v>
      </c>
      <c r="AO691" s="9">
        <v>2.262</v>
      </c>
      <c r="AQ691" s="9">
        <v>65.918000000000006</v>
      </c>
    </row>
    <row r="692" spans="1:59">
      <c r="A692" s="30" t="s">
        <v>186</v>
      </c>
      <c r="B692" s="30">
        <v>87</v>
      </c>
      <c r="C692" s="30" t="s">
        <v>16</v>
      </c>
      <c r="D692" s="30">
        <v>60</v>
      </c>
      <c r="E692" s="30" t="s">
        <v>319</v>
      </c>
      <c r="F692" s="30">
        <v>1</v>
      </c>
      <c r="G692" s="30" t="s">
        <v>321</v>
      </c>
      <c r="H692" s="30">
        <v>374</v>
      </c>
      <c r="I692" s="30">
        <v>5</v>
      </c>
      <c r="J692" s="30">
        <v>0</v>
      </c>
      <c r="K692" s="30">
        <v>50</v>
      </c>
      <c r="L692" s="30">
        <v>0</v>
      </c>
      <c r="M692" s="30">
        <f t="shared" si="62"/>
        <v>5.0347222222222223</v>
      </c>
      <c r="N692" s="30" t="s">
        <v>278</v>
      </c>
      <c r="O692" s="53">
        <v>6.0632691433037529</v>
      </c>
      <c r="P692" s="53">
        <v>0.34386882758744852</v>
      </c>
      <c r="Q692" s="53">
        <v>6.66637821371119</v>
      </c>
      <c r="R692" s="53">
        <v>0.38276894576087211</v>
      </c>
      <c r="S692" s="53">
        <f t="shared" ref="S692" si="63">AVERAGE(O692,Q692)</f>
        <v>6.3648236785074719</v>
      </c>
      <c r="T692" s="53">
        <f t="shared" ref="T692" si="64">AVERAGE(Q692,S692)</f>
        <v>6.5156009461093305</v>
      </c>
      <c r="U692" s="30">
        <v>29</v>
      </c>
      <c r="V692" s="30">
        <v>7.1023275322190704</v>
      </c>
      <c r="W692" s="30">
        <v>4.4090623293939597</v>
      </c>
      <c r="X692" s="30">
        <v>20170807</v>
      </c>
      <c r="Y692" s="30">
        <v>2</v>
      </c>
      <c r="Z692" s="30">
        <v>18</v>
      </c>
      <c r="AA692" s="30">
        <v>50</v>
      </c>
      <c r="AB692" s="30"/>
      <c r="AC692" s="30">
        <v>87</v>
      </c>
      <c r="AD692" s="30">
        <v>18</v>
      </c>
      <c r="AE692" s="30">
        <v>3</v>
      </c>
      <c r="AF692" s="30">
        <f>SUM(AE692:AE700)</f>
        <v>57</v>
      </c>
      <c r="AG692" s="30">
        <v>16.399000000000001</v>
      </c>
      <c r="AH692" s="30">
        <f>AVERAGE(AG692:AG700)*((AA692-Z692)*Y692)</f>
        <v>3284.5297777777773</v>
      </c>
      <c r="AI692" s="30">
        <v>59.338999999999999</v>
      </c>
      <c r="AJ692" s="30">
        <f>AVERAGE(AI692:AI700)*((AA692-Z692)*Y692)</f>
        <v>4668.0319999999992</v>
      </c>
      <c r="AK692" s="30" t="s">
        <v>347</v>
      </c>
      <c r="AL692" s="9">
        <v>18</v>
      </c>
      <c r="AM692" s="9">
        <v>1</v>
      </c>
      <c r="AN692" s="9">
        <f>SUM(AM692:AM697)</f>
        <v>28</v>
      </c>
      <c r="AO692" s="9">
        <v>2.76</v>
      </c>
      <c r="AP692" s="9">
        <f>AVERAGE(AO692:AO697)*(AA692-Z692)*Y692</f>
        <v>2111.8506666666667</v>
      </c>
      <c r="AQ692" s="9">
        <v>51.97</v>
      </c>
      <c r="AR692" s="9">
        <f>AVERAGE(AQ692:AQ697)*(AA692-Z692)*Y692</f>
        <v>4682.0053333333335</v>
      </c>
      <c r="AT692" s="48">
        <v>11</v>
      </c>
      <c r="AU692" s="48">
        <v>2</v>
      </c>
      <c r="AV692" s="45">
        <v>75</v>
      </c>
      <c r="AX692" s="38">
        <v>11</v>
      </c>
      <c r="AY692" s="38">
        <v>2</v>
      </c>
      <c r="AZ692" s="38">
        <f>SUM(AY692:AY724)</f>
        <v>2</v>
      </c>
      <c r="BA692" s="38" t="s">
        <v>388</v>
      </c>
      <c r="BB692" s="23">
        <v>11</v>
      </c>
      <c r="BC692" s="23">
        <v>3</v>
      </c>
      <c r="BD692" s="23">
        <f>SUM(BC692:BC724)</f>
        <v>157</v>
      </c>
      <c r="BE692"/>
      <c r="BF692" s="9">
        <v>11</v>
      </c>
      <c r="BG692" s="9">
        <v>3</v>
      </c>
    </row>
    <row r="693" spans="1:59">
      <c r="A693" s="30" t="s">
        <v>186</v>
      </c>
      <c r="B693" s="30">
        <v>87</v>
      </c>
      <c r="C693" s="30" t="s">
        <v>16</v>
      </c>
      <c r="D693" s="30">
        <v>60</v>
      </c>
      <c r="E693" s="30" t="s">
        <v>319</v>
      </c>
      <c r="F693" s="30">
        <v>1</v>
      </c>
      <c r="G693" s="30" t="s">
        <v>321</v>
      </c>
      <c r="H693" s="30">
        <v>374</v>
      </c>
      <c r="I693" s="30">
        <v>5</v>
      </c>
      <c r="J693" s="30">
        <v>0</v>
      </c>
      <c r="K693" s="30">
        <v>50</v>
      </c>
      <c r="L693" s="30">
        <v>0</v>
      </c>
      <c r="M693" s="30">
        <f t="shared" ref="M693:M707" si="65">I693+J693/24+K693/(24*60)+L693/(24*60*60)</f>
        <v>5.0347222222222223</v>
      </c>
      <c r="N693" s="30" t="s">
        <v>278</v>
      </c>
      <c r="O693" s="55"/>
      <c r="P693" s="55"/>
      <c r="Q693" s="55"/>
      <c r="R693" s="55"/>
      <c r="S693" s="55"/>
      <c r="T693" s="55"/>
      <c r="U693" s="30">
        <v>29</v>
      </c>
      <c r="V693" s="30">
        <v>7.1023275322190704</v>
      </c>
      <c r="W693" s="30">
        <v>4.4090623293939597</v>
      </c>
      <c r="X693" s="30">
        <v>20170807</v>
      </c>
      <c r="Y693" s="30">
        <v>2</v>
      </c>
      <c r="Z693" s="30">
        <v>18</v>
      </c>
      <c r="AA693" s="30">
        <v>50</v>
      </c>
      <c r="AB693" s="30"/>
      <c r="AC693" s="30">
        <v>87</v>
      </c>
      <c r="AD693" s="30">
        <v>22</v>
      </c>
      <c r="AE693" s="30">
        <v>7</v>
      </c>
      <c r="AF693" s="30"/>
      <c r="AG693" s="30">
        <v>33.555</v>
      </c>
      <c r="AH693" s="30"/>
      <c r="AI693" s="30">
        <v>59.811999999999998</v>
      </c>
      <c r="AJ693" s="30"/>
      <c r="AK693" s="30" t="s">
        <v>347</v>
      </c>
      <c r="AL693" s="9">
        <v>22</v>
      </c>
      <c r="AM693" s="9">
        <v>4</v>
      </c>
      <c r="AO693" s="9">
        <v>25.606000000000002</v>
      </c>
      <c r="AQ693" s="9">
        <v>76.058000000000007</v>
      </c>
      <c r="AT693" s="48">
        <v>13</v>
      </c>
      <c r="AU693" s="48">
        <v>2</v>
      </c>
      <c r="BB693" s="23">
        <v>13</v>
      </c>
      <c r="BC693" s="23">
        <v>1</v>
      </c>
      <c r="BE693"/>
      <c r="BF693" s="9">
        <v>13</v>
      </c>
      <c r="BG693" s="9">
        <v>1</v>
      </c>
    </row>
    <row r="694" spans="1:59">
      <c r="A694" s="30" t="s">
        <v>186</v>
      </c>
      <c r="B694" s="30">
        <v>87</v>
      </c>
      <c r="C694" s="30" t="s">
        <v>16</v>
      </c>
      <c r="D694" s="30">
        <v>60</v>
      </c>
      <c r="E694" s="30" t="s">
        <v>319</v>
      </c>
      <c r="F694" s="30">
        <v>1</v>
      </c>
      <c r="G694" s="30" t="s">
        <v>321</v>
      </c>
      <c r="H694" s="30">
        <v>374</v>
      </c>
      <c r="I694" s="30">
        <v>5</v>
      </c>
      <c r="J694" s="30">
        <v>0</v>
      </c>
      <c r="K694" s="30">
        <v>50</v>
      </c>
      <c r="L694" s="30">
        <v>0</v>
      </c>
      <c r="M694" s="30">
        <f t="shared" si="65"/>
        <v>5.0347222222222223</v>
      </c>
      <c r="N694" s="30" t="s">
        <v>278</v>
      </c>
      <c r="O694" s="55"/>
      <c r="P694" s="55"/>
      <c r="Q694" s="55"/>
      <c r="R694" s="55"/>
      <c r="S694" s="55"/>
      <c r="T694" s="55"/>
      <c r="U694" s="30">
        <v>29</v>
      </c>
      <c r="V694" s="30">
        <v>7.1023275322190704</v>
      </c>
      <c r="W694" s="30">
        <v>4.4090623293939597</v>
      </c>
      <c r="X694" s="30">
        <v>20170807</v>
      </c>
      <c r="Y694" s="30">
        <v>2</v>
      </c>
      <c r="Z694" s="30">
        <v>18</v>
      </c>
      <c r="AA694" s="30">
        <v>50</v>
      </c>
      <c r="AB694" s="30"/>
      <c r="AC694" s="30">
        <v>87</v>
      </c>
      <c r="AD694" s="30">
        <v>26</v>
      </c>
      <c r="AE694" s="30">
        <v>6</v>
      </c>
      <c r="AF694" s="30"/>
      <c r="AG694" s="30">
        <v>50.101999999999997</v>
      </c>
      <c r="AH694" s="30"/>
      <c r="AI694" s="30">
        <v>66.164000000000001</v>
      </c>
      <c r="AJ694" s="30"/>
      <c r="AK694" s="30" t="s">
        <v>347</v>
      </c>
      <c r="AL694" s="9">
        <v>26</v>
      </c>
      <c r="AM694" s="9">
        <v>3</v>
      </c>
      <c r="AO694" s="9">
        <v>17.452999999999999</v>
      </c>
      <c r="AQ694" s="9">
        <v>68.972999999999999</v>
      </c>
      <c r="AT694" s="48">
        <v>15</v>
      </c>
      <c r="AU694" s="48">
        <v>3</v>
      </c>
      <c r="BB694" s="23">
        <v>15</v>
      </c>
      <c r="BC694" s="23">
        <v>0</v>
      </c>
      <c r="BE694"/>
      <c r="BF694" s="9">
        <v>15</v>
      </c>
      <c r="BG694" s="9">
        <v>0</v>
      </c>
    </row>
    <row r="695" spans="1:59">
      <c r="A695" s="30" t="s">
        <v>186</v>
      </c>
      <c r="B695" s="30">
        <v>87</v>
      </c>
      <c r="C695" s="30" t="s">
        <v>16</v>
      </c>
      <c r="D695" s="30">
        <v>60</v>
      </c>
      <c r="E695" s="30" t="s">
        <v>319</v>
      </c>
      <c r="F695" s="30">
        <v>1</v>
      </c>
      <c r="G695" s="30" t="s">
        <v>321</v>
      </c>
      <c r="H695" s="30">
        <v>374</v>
      </c>
      <c r="I695" s="30">
        <v>5</v>
      </c>
      <c r="J695" s="30">
        <v>0</v>
      </c>
      <c r="K695" s="30">
        <v>50</v>
      </c>
      <c r="L695" s="30">
        <v>0</v>
      </c>
      <c r="M695" s="30">
        <f t="shared" si="65"/>
        <v>5.0347222222222223</v>
      </c>
      <c r="N695" s="30" t="s">
        <v>278</v>
      </c>
      <c r="O695" s="55"/>
      <c r="P695" s="55"/>
      <c r="Q695" s="55"/>
      <c r="R695" s="55"/>
      <c r="S695" s="55"/>
      <c r="T695" s="55"/>
      <c r="U695" s="30">
        <v>29</v>
      </c>
      <c r="V695" s="30">
        <v>7.1023275322190704</v>
      </c>
      <c r="W695" s="30">
        <v>4.4090623293939597</v>
      </c>
      <c r="X695" s="30">
        <v>20170807</v>
      </c>
      <c r="Y695" s="30">
        <v>2</v>
      </c>
      <c r="Z695" s="30">
        <v>18</v>
      </c>
      <c r="AA695" s="30">
        <v>50</v>
      </c>
      <c r="AB695" s="30"/>
      <c r="AC695" s="30">
        <v>87</v>
      </c>
      <c r="AD695" s="30">
        <v>30</v>
      </c>
      <c r="AE695" s="30">
        <v>15</v>
      </c>
      <c r="AF695" s="30"/>
      <c r="AG695" s="30">
        <v>71.096000000000004</v>
      </c>
      <c r="AH695" s="30"/>
      <c r="AI695" s="30">
        <v>99.872</v>
      </c>
      <c r="AJ695" s="30"/>
      <c r="AK695" s="30" t="s">
        <v>347</v>
      </c>
      <c r="AL695" s="9">
        <v>30</v>
      </c>
      <c r="AM695" s="9">
        <v>7</v>
      </c>
      <c r="AO695" s="9">
        <v>53.703000000000003</v>
      </c>
      <c r="AQ695" s="9">
        <v>81.924999999999997</v>
      </c>
      <c r="AT695" s="48">
        <v>17</v>
      </c>
      <c r="AU695" s="48">
        <v>2</v>
      </c>
      <c r="BB695" s="23">
        <v>17</v>
      </c>
      <c r="BC695" s="23">
        <v>0</v>
      </c>
      <c r="BE695"/>
      <c r="BF695" s="9">
        <v>17</v>
      </c>
      <c r="BG695" s="9">
        <v>0</v>
      </c>
    </row>
    <row r="696" spans="1:59">
      <c r="A696" s="30" t="s">
        <v>186</v>
      </c>
      <c r="B696" s="30">
        <v>87</v>
      </c>
      <c r="C696" s="30" t="s">
        <v>16</v>
      </c>
      <c r="D696" s="30">
        <v>60</v>
      </c>
      <c r="E696" s="30" t="s">
        <v>319</v>
      </c>
      <c r="F696" s="30">
        <v>1</v>
      </c>
      <c r="G696" s="30" t="s">
        <v>321</v>
      </c>
      <c r="H696" s="30">
        <v>374</v>
      </c>
      <c r="I696" s="30">
        <v>5</v>
      </c>
      <c r="J696" s="30">
        <v>0</v>
      </c>
      <c r="K696" s="30">
        <v>50</v>
      </c>
      <c r="L696" s="30">
        <v>0</v>
      </c>
      <c r="M696" s="30">
        <f t="shared" si="65"/>
        <v>5.0347222222222223</v>
      </c>
      <c r="N696" s="30" t="s">
        <v>278</v>
      </c>
      <c r="O696" s="55"/>
      <c r="P696" s="55"/>
      <c r="Q696" s="55"/>
      <c r="R696" s="55"/>
      <c r="S696" s="55"/>
      <c r="T696" s="55"/>
      <c r="U696" s="30">
        <v>29</v>
      </c>
      <c r="V696" s="30">
        <v>7.1023275322190704</v>
      </c>
      <c r="W696" s="30">
        <v>4.4090623293939597</v>
      </c>
      <c r="X696" s="30">
        <v>20170807</v>
      </c>
      <c r="Y696" s="30">
        <v>2</v>
      </c>
      <c r="Z696" s="30">
        <v>18</v>
      </c>
      <c r="AA696" s="30">
        <v>50</v>
      </c>
      <c r="AB696" s="30"/>
      <c r="AC696" s="30">
        <v>87</v>
      </c>
      <c r="AD696" s="30">
        <v>34</v>
      </c>
      <c r="AE696" s="30">
        <v>10</v>
      </c>
      <c r="AF696" s="30"/>
      <c r="AG696" s="30">
        <v>78.994</v>
      </c>
      <c r="AH696" s="30"/>
      <c r="AI696" s="30">
        <v>87.293000000000006</v>
      </c>
      <c r="AJ696" s="30"/>
      <c r="AK696" s="30" t="s">
        <v>347</v>
      </c>
      <c r="AL696" s="9">
        <v>34</v>
      </c>
      <c r="AM696" s="9">
        <v>8</v>
      </c>
      <c r="AO696" s="9">
        <v>61.036000000000001</v>
      </c>
      <c r="AQ696" s="9">
        <v>81.254000000000005</v>
      </c>
      <c r="AT696" s="48">
        <v>19</v>
      </c>
      <c r="AU696" s="48">
        <v>0</v>
      </c>
      <c r="BB696" s="23">
        <v>19</v>
      </c>
      <c r="BC696" s="23">
        <v>3</v>
      </c>
      <c r="BE696"/>
      <c r="BF696" s="9">
        <v>19</v>
      </c>
      <c r="BG696" s="9">
        <v>3</v>
      </c>
    </row>
    <row r="697" spans="1:59">
      <c r="A697" s="30" t="s">
        <v>186</v>
      </c>
      <c r="B697" s="30">
        <v>87</v>
      </c>
      <c r="C697" s="30" t="s">
        <v>16</v>
      </c>
      <c r="D697" s="30">
        <v>60</v>
      </c>
      <c r="E697" s="30" t="s">
        <v>319</v>
      </c>
      <c r="F697" s="30">
        <v>1</v>
      </c>
      <c r="G697" s="30" t="s">
        <v>321</v>
      </c>
      <c r="H697" s="30">
        <v>374</v>
      </c>
      <c r="I697" s="30">
        <v>5</v>
      </c>
      <c r="J697" s="30">
        <v>0</v>
      </c>
      <c r="K697" s="30">
        <v>50</v>
      </c>
      <c r="L697" s="30">
        <v>0</v>
      </c>
      <c r="M697" s="30">
        <f t="shared" si="65"/>
        <v>5.0347222222222223</v>
      </c>
      <c r="N697" s="30" t="s">
        <v>278</v>
      </c>
      <c r="O697" s="55"/>
      <c r="P697" s="55"/>
      <c r="Q697" s="55"/>
      <c r="R697" s="55"/>
      <c r="S697" s="55"/>
      <c r="T697" s="55"/>
      <c r="U697" s="30">
        <v>29</v>
      </c>
      <c r="V697" s="30">
        <v>7.1023275322190704</v>
      </c>
      <c r="W697" s="30">
        <v>4.4090623293939597</v>
      </c>
      <c r="X697" s="30">
        <v>20170807</v>
      </c>
      <c r="Y697" s="30">
        <v>2</v>
      </c>
      <c r="Z697" s="30">
        <v>18</v>
      </c>
      <c r="AA697" s="30">
        <v>50</v>
      </c>
      <c r="AB697" s="30"/>
      <c r="AC697" s="30">
        <v>87</v>
      </c>
      <c r="AD697" s="30">
        <v>38</v>
      </c>
      <c r="AE697" s="30">
        <v>5</v>
      </c>
      <c r="AF697" s="30"/>
      <c r="AG697" s="30">
        <v>52.932000000000002</v>
      </c>
      <c r="AH697" s="30"/>
      <c r="AI697" s="30">
        <v>77.644999999999996</v>
      </c>
      <c r="AJ697" s="30"/>
      <c r="AK697" s="30" t="s">
        <v>347</v>
      </c>
      <c r="AL697" s="9">
        <v>38</v>
      </c>
      <c r="AM697" s="9">
        <v>5</v>
      </c>
      <c r="AO697" s="9">
        <v>37.427999999999997</v>
      </c>
      <c r="AQ697" s="9">
        <v>78.757999999999996</v>
      </c>
      <c r="AT697" s="48">
        <v>21</v>
      </c>
      <c r="AU697" s="48">
        <v>2</v>
      </c>
      <c r="BB697" s="23">
        <v>21</v>
      </c>
      <c r="BC697" s="23">
        <v>4</v>
      </c>
      <c r="BE697"/>
      <c r="BF697" s="9">
        <v>21</v>
      </c>
      <c r="BG697" s="9">
        <v>4</v>
      </c>
    </row>
    <row r="698" spans="1:59">
      <c r="A698" s="30" t="s">
        <v>186</v>
      </c>
      <c r="B698" s="30">
        <v>87</v>
      </c>
      <c r="C698" s="30" t="s">
        <v>16</v>
      </c>
      <c r="D698" s="30">
        <v>60</v>
      </c>
      <c r="E698" s="30" t="s">
        <v>319</v>
      </c>
      <c r="F698" s="30">
        <v>1</v>
      </c>
      <c r="G698" s="30" t="s">
        <v>321</v>
      </c>
      <c r="H698" s="30">
        <v>374</v>
      </c>
      <c r="I698" s="30">
        <v>5</v>
      </c>
      <c r="J698" s="30">
        <v>0</v>
      </c>
      <c r="K698" s="30">
        <v>50</v>
      </c>
      <c r="L698" s="30">
        <v>0</v>
      </c>
      <c r="M698" s="30">
        <f t="shared" si="65"/>
        <v>5.0347222222222223</v>
      </c>
      <c r="N698" s="30" t="s">
        <v>278</v>
      </c>
      <c r="O698" s="55"/>
      <c r="P698" s="55"/>
      <c r="Q698" s="55"/>
      <c r="R698" s="55"/>
      <c r="S698" s="55"/>
      <c r="T698" s="55"/>
      <c r="U698" s="30">
        <v>29</v>
      </c>
      <c r="V698" s="30">
        <v>7.1023275322190704</v>
      </c>
      <c r="W698" s="30">
        <v>4.4090623293939597</v>
      </c>
      <c r="X698" s="30">
        <v>20170807</v>
      </c>
      <c r="Y698" s="30">
        <v>2</v>
      </c>
      <c r="Z698" s="30">
        <v>18</v>
      </c>
      <c r="AA698" s="30">
        <v>50</v>
      </c>
      <c r="AB698" s="30"/>
      <c r="AC698" s="30">
        <v>87</v>
      </c>
      <c r="AD698" s="30">
        <v>42</v>
      </c>
      <c r="AE698" s="30">
        <v>3</v>
      </c>
      <c r="AF698" s="30"/>
      <c r="AG698" s="30">
        <v>60.034999999999997</v>
      </c>
      <c r="AH698" s="30"/>
      <c r="AI698" s="30">
        <v>75.165999999999997</v>
      </c>
      <c r="AJ698" s="30"/>
      <c r="AK698" s="30" t="s">
        <v>347</v>
      </c>
      <c r="AT698" s="48">
        <v>23</v>
      </c>
      <c r="AU698" s="48">
        <v>1</v>
      </c>
      <c r="BB698" s="23">
        <v>23</v>
      </c>
      <c r="BC698" s="23">
        <v>5</v>
      </c>
      <c r="BE698"/>
      <c r="BF698" s="9">
        <v>23</v>
      </c>
      <c r="BG698" s="9">
        <v>5</v>
      </c>
    </row>
    <row r="699" spans="1:59">
      <c r="A699" s="30" t="s">
        <v>186</v>
      </c>
      <c r="B699" s="30">
        <v>87</v>
      </c>
      <c r="C699" s="30" t="s">
        <v>16</v>
      </c>
      <c r="D699" s="30">
        <v>60</v>
      </c>
      <c r="E699" s="30" t="s">
        <v>319</v>
      </c>
      <c r="F699" s="30">
        <v>1</v>
      </c>
      <c r="G699" s="30" t="s">
        <v>321</v>
      </c>
      <c r="H699" s="30">
        <v>374</v>
      </c>
      <c r="I699" s="30">
        <v>5</v>
      </c>
      <c r="J699" s="30">
        <v>0</v>
      </c>
      <c r="K699" s="30">
        <v>50</v>
      </c>
      <c r="L699" s="30">
        <v>0</v>
      </c>
      <c r="M699" s="30">
        <f t="shared" si="65"/>
        <v>5.0347222222222223</v>
      </c>
      <c r="N699" s="30" t="s">
        <v>278</v>
      </c>
      <c r="O699" s="55"/>
      <c r="P699" s="55"/>
      <c r="Q699" s="55"/>
      <c r="R699" s="55"/>
      <c r="S699" s="55"/>
      <c r="T699" s="55"/>
      <c r="U699" s="30">
        <v>29</v>
      </c>
      <c r="V699" s="30">
        <v>7.1023275322190704</v>
      </c>
      <c r="W699" s="30">
        <v>4.4090623293939597</v>
      </c>
      <c r="X699" s="30">
        <v>20170807</v>
      </c>
      <c r="Y699" s="30">
        <v>2</v>
      </c>
      <c r="Z699" s="30">
        <v>18</v>
      </c>
      <c r="AA699" s="30">
        <v>50</v>
      </c>
      <c r="AB699" s="30"/>
      <c r="AC699" s="30">
        <v>87</v>
      </c>
      <c r="AD699" s="30">
        <v>46</v>
      </c>
      <c r="AE699" s="30">
        <v>3</v>
      </c>
      <c r="AF699" s="30"/>
      <c r="AG699" s="30">
        <v>41.988</v>
      </c>
      <c r="AH699" s="30"/>
      <c r="AI699" s="30">
        <v>64.3</v>
      </c>
      <c r="AJ699" s="30"/>
      <c r="AK699" s="30" t="s">
        <v>347</v>
      </c>
      <c r="AT699" s="48">
        <v>25</v>
      </c>
      <c r="AU699" s="48">
        <v>3</v>
      </c>
      <c r="BB699" s="23">
        <v>25</v>
      </c>
      <c r="BC699" s="23">
        <v>6</v>
      </c>
      <c r="BE699"/>
      <c r="BF699" s="9">
        <v>25</v>
      </c>
      <c r="BG699" s="9">
        <v>6</v>
      </c>
    </row>
    <row r="700" spans="1:59">
      <c r="A700" s="30" t="s">
        <v>186</v>
      </c>
      <c r="B700" s="30">
        <v>87</v>
      </c>
      <c r="C700" s="30" t="s">
        <v>16</v>
      </c>
      <c r="D700" s="30">
        <v>60</v>
      </c>
      <c r="E700" s="30" t="s">
        <v>319</v>
      </c>
      <c r="F700" s="30">
        <v>1</v>
      </c>
      <c r="G700" s="30" t="s">
        <v>321</v>
      </c>
      <c r="H700" s="30">
        <v>374</v>
      </c>
      <c r="I700" s="30">
        <v>5</v>
      </c>
      <c r="J700" s="30">
        <v>0</v>
      </c>
      <c r="K700" s="30">
        <v>50</v>
      </c>
      <c r="L700" s="30">
        <v>0</v>
      </c>
      <c r="M700" s="30">
        <f t="shared" si="65"/>
        <v>5.0347222222222223</v>
      </c>
      <c r="N700" s="30" t="s">
        <v>278</v>
      </c>
      <c r="O700" s="55"/>
      <c r="P700" s="55"/>
      <c r="Q700" s="55"/>
      <c r="R700" s="55"/>
      <c r="S700" s="55"/>
      <c r="T700" s="55"/>
      <c r="U700" s="30">
        <v>29</v>
      </c>
      <c r="V700" s="30">
        <v>7.1023275322190704</v>
      </c>
      <c r="W700" s="30">
        <v>4.4090623293939597</v>
      </c>
      <c r="X700" s="30">
        <v>20170807</v>
      </c>
      <c r="Y700" s="30">
        <v>2</v>
      </c>
      <c r="Z700" s="30">
        <v>18</v>
      </c>
      <c r="AA700" s="30">
        <v>50</v>
      </c>
      <c r="AB700" s="30"/>
      <c r="AC700" s="30">
        <v>87</v>
      </c>
      <c r="AD700" s="30">
        <v>50</v>
      </c>
      <c r="AE700" s="30">
        <v>5</v>
      </c>
      <c r="AF700" s="30"/>
      <c r="AG700" s="30">
        <v>56.786000000000001</v>
      </c>
      <c r="AH700" s="30"/>
      <c r="AI700" s="30">
        <v>66.850999999999999</v>
      </c>
      <c r="AJ700" s="30"/>
      <c r="AK700" s="30" t="s">
        <v>347</v>
      </c>
      <c r="AT700" s="48">
        <v>27</v>
      </c>
      <c r="AU700" s="48">
        <v>1</v>
      </c>
      <c r="BB700" s="23">
        <v>27</v>
      </c>
      <c r="BC700" s="23">
        <v>4</v>
      </c>
      <c r="BE700"/>
      <c r="BF700" s="9">
        <v>27</v>
      </c>
      <c r="BG700" s="9">
        <v>4</v>
      </c>
    </row>
    <row r="701" spans="1:59">
      <c r="A701" s="30" t="s">
        <v>186</v>
      </c>
      <c r="B701" s="30">
        <v>87</v>
      </c>
      <c r="C701" s="30" t="s">
        <v>16</v>
      </c>
      <c r="D701" s="30">
        <v>60</v>
      </c>
      <c r="E701" s="30" t="s">
        <v>319</v>
      </c>
      <c r="F701" s="30">
        <v>1</v>
      </c>
      <c r="G701" s="30" t="s">
        <v>321</v>
      </c>
      <c r="H701" s="30">
        <v>374</v>
      </c>
      <c r="I701" s="30">
        <v>5</v>
      </c>
      <c r="J701" s="30">
        <v>0</v>
      </c>
      <c r="K701" s="30">
        <v>50</v>
      </c>
      <c r="L701" s="30">
        <v>0</v>
      </c>
      <c r="M701" s="30">
        <f t="shared" si="65"/>
        <v>5.0347222222222223</v>
      </c>
      <c r="N701" s="30" t="s">
        <v>278</v>
      </c>
      <c r="O701" s="55"/>
      <c r="P701" s="55"/>
      <c r="Q701" s="55"/>
      <c r="R701" s="55"/>
      <c r="S701" s="55"/>
      <c r="T701" s="55"/>
      <c r="U701" s="30">
        <v>29</v>
      </c>
      <c r="V701" s="30">
        <v>7.1023275322190704</v>
      </c>
      <c r="W701" s="30">
        <v>4.4090623293939597</v>
      </c>
      <c r="X701" s="30">
        <v>20170807</v>
      </c>
      <c r="Y701" s="30">
        <v>2</v>
      </c>
      <c r="Z701" s="30">
        <v>46</v>
      </c>
      <c r="AA701" s="30">
        <v>69</v>
      </c>
      <c r="AB701" s="30"/>
      <c r="AC701" s="30">
        <v>87</v>
      </c>
      <c r="AD701" s="30">
        <v>46</v>
      </c>
      <c r="AE701" s="30">
        <v>5</v>
      </c>
      <c r="AF701" s="30">
        <f>SUM(AE701:AE706)</f>
        <v>38</v>
      </c>
      <c r="AG701" s="30">
        <v>54.917000000000002</v>
      </c>
      <c r="AH701" s="30">
        <f>AVERAGE(AG701:AG707)*((AA701-Z701)*Y701)</f>
        <v>2135.5576666666666</v>
      </c>
      <c r="AI701" s="30">
        <v>107.742</v>
      </c>
      <c r="AJ701" s="30">
        <f>AVERAGE(AI701:AI707)*((AA701-Z701)*Y701)</f>
        <v>3782.7103333333339</v>
      </c>
      <c r="AK701" s="30" t="s">
        <v>348</v>
      </c>
      <c r="AL701" s="9">
        <v>46</v>
      </c>
      <c r="AM701" s="9">
        <v>4</v>
      </c>
      <c r="AN701" s="9">
        <f>SUM(AM701:AM703)</f>
        <v>9</v>
      </c>
      <c r="AO701" s="9">
        <v>55.716000000000001</v>
      </c>
      <c r="AP701" s="9">
        <f>AVERAGE(AO701:AO703)*(AA701-Z701)*Y701</f>
        <v>1606.5193333333332</v>
      </c>
      <c r="AQ701" s="9">
        <v>68.879000000000005</v>
      </c>
      <c r="AR701" s="9">
        <f>AVERAGE(AQ701:AQ703)*(AA701-Z701)*Y701</f>
        <v>2589.9533333333334</v>
      </c>
      <c r="AT701" s="48">
        <v>29</v>
      </c>
      <c r="AU701" s="48">
        <v>0</v>
      </c>
      <c r="BB701" s="23">
        <v>29</v>
      </c>
      <c r="BC701" s="23">
        <v>8</v>
      </c>
      <c r="BE701"/>
      <c r="BF701" s="9">
        <v>29</v>
      </c>
      <c r="BG701" s="9">
        <v>8</v>
      </c>
    </row>
    <row r="702" spans="1:59">
      <c r="A702" s="30" t="s">
        <v>186</v>
      </c>
      <c r="B702" s="30">
        <v>87</v>
      </c>
      <c r="C702" s="30" t="s">
        <v>16</v>
      </c>
      <c r="D702" s="30">
        <v>60</v>
      </c>
      <c r="E702" s="30" t="s">
        <v>319</v>
      </c>
      <c r="F702" s="30">
        <v>1</v>
      </c>
      <c r="G702" s="30" t="s">
        <v>321</v>
      </c>
      <c r="H702" s="30">
        <v>374</v>
      </c>
      <c r="I702" s="30">
        <v>5</v>
      </c>
      <c r="J702" s="30">
        <v>0</v>
      </c>
      <c r="K702" s="30">
        <v>50</v>
      </c>
      <c r="L702" s="30">
        <v>0</v>
      </c>
      <c r="M702" s="30">
        <f t="shared" si="65"/>
        <v>5.0347222222222223</v>
      </c>
      <c r="N702" s="30" t="s">
        <v>278</v>
      </c>
      <c r="O702" s="55"/>
      <c r="P702" s="55"/>
      <c r="Q702" s="55"/>
      <c r="R702" s="55"/>
      <c r="S702" s="55"/>
      <c r="T702" s="55"/>
      <c r="U702" s="30">
        <v>29</v>
      </c>
      <c r="V702" s="30">
        <v>7.1023275322190704</v>
      </c>
      <c r="W702" s="30">
        <v>4.4090623293939597</v>
      </c>
      <c r="X702" s="30">
        <v>20170807</v>
      </c>
      <c r="Y702" s="30">
        <v>2</v>
      </c>
      <c r="Z702" s="30">
        <v>46</v>
      </c>
      <c r="AA702" s="30">
        <v>69</v>
      </c>
      <c r="AB702" s="30"/>
      <c r="AC702" s="30">
        <v>87</v>
      </c>
      <c r="AD702" s="30">
        <v>50</v>
      </c>
      <c r="AE702" s="30">
        <v>7</v>
      </c>
      <c r="AF702" s="30"/>
      <c r="AG702" s="30">
        <v>62.823</v>
      </c>
      <c r="AH702" s="30"/>
      <c r="AI702" s="30">
        <v>107.486</v>
      </c>
      <c r="AJ702" s="30"/>
      <c r="AK702" s="30" t="s">
        <v>348</v>
      </c>
      <c r="AL702" s="9">
        <v>50</v>
      </c>
      <c r="AM702" s="9">
        <v>4</v>
      </c>
      <c r="AO702" s="9">
        <v>46.795000000000002</v>
      </c>
      <c r="AQ702" s="9">
        <v>57.113999999999997</v>
      </c>
      <c r="AT702" s="48">
        <v>31</v>
      </c>
      <c r="AU702" s="48">
        <v>0</v>
      </c>
      <c r="BB702" s="23">
        <v>31</v>
      </c>
      <c r="BC702" s="23">
        <v>7</v>
      </c>
      <c r="BE702"/>
      <c r="BF702" s="9">
        <v>31</v>
      </c>
      <c r="BG702" s="9">
        <v>7</v>
      </c>
    </row>
    <row r="703" spans="1:59">
      <c r="A703" s="30" t="s">
        <v>186</v>
      </c>
      <c r="B703" s="30">
        <v>87</v>
      </c>
      <c r="C703" s="30" t="s">
        <v>16</v>
      </c>
      <c r="D703" s="30">
        <v>60</v>
      </c>
      <c r="E703" s="30" t="s">
        <v>319</v>
      </c>
      <c r="F703" s="30">
        <v>1</v>
      </c>
      <c r="G703" s="30" t="s">
        <v>321</v>
      </c>
      <c r="H703" s="30">
        <v>374</v>
      </c>
      <c r="I703" s="30">
        <v>5</v>
      </c>
      <c r="J703" s="30">
        <v>0</v>
      </c>
      <c r="K703" s="30">
        <v>50</v>
      </c>
      <c r="L703" s="30">
        <v>0</v>
      </c>
      <c r="M703" s="30">
        <f t="shared" si="65"/>
        <v>5.0347222222222223</v>
      </c>
      <c r="N703" s="30" t="s">
        <v>278</v>
      </c>
      <c r="O703" s="55"/>
      <c r="P703" s="55"/>
      <c r="Q703" s="55"/>
      <c r="R703" s="55"/>
      <c r="S703" s="55"/>
      <c r="T703" s="55"/>
      <c r="U703" s="30">
        <v>29</v>
      </c>
      <c r="V703" s="30">
        <v>7.1023275322190704</v>
      </c>
      <c r="W703" s="30">
        <v>4.4090623293939597</v>
      </c>
      <c r="X703" s="30">
        <v>20170807</v>
      </c>
      <c r="Y703" s="30">
        <v>2</v>
      </c>
      <c r="Z703" s="30">
        <v>46</v>
      </c>
      <c r="AA703" s="30">
        <v>69</v>
      </c>
      <c r="AB703" s="30"/>
      <c r="AC703" s="30">
        <v>87</v>
      </c>
      <c r="AD703" s="30">
        <v>54</v>
      </c>
      <c r="AE703" s="30">
        <v>9</v>
      </c>
      <c r="AF703" s="30"/>
      <c r="AG703" s="30">
        <v>71.617999999999995</v>
      </c>
      <c r="AH703" s="30"/>
      <c r="AI703" s="30">
        <v>93.650999999999996</v>
      </c>
      <c r="AJ703" s="30"/>
      <c r="AK703" s="30" t="s">
        <v>348</v>
      </c>
      <c r="AL703" s="9">
        <v>54</v>
      </c>
      <c r="AM703" s="9">
        <v>1</v>
      </c>
      <c r="AO703" s="9">
        <v>2.262</v>
      </c>
      <c r="AQ703" s="9">
        <v>42.917000000000002</v>
      </c>
      <c r="AT703" s="48">
        <v>33</v>
      </c>
      <c r="AU703" s="48">
        <v>1</v>
      </c>
      <c r="BB703" s="23">
        <v>33</v>
      </c>
      <c r="BC703" s="23">
        <v>7</v>
      </c>
      <c r="BE703"/>
      <c r="BF703" s="9">
        <v>33</v>
      </c>
      <c r="BG703" s="9">
        <v>7</v>
      </c>
    </row>
    <row r="704" spans="1:59">
      <c r="A704" s="30" t="s">
        <v>186</v>
      </c>
      <c r="B704" s="30">
        <v>87</v>
      </c>
      <c r="C704" s="30" t="s">
        <v>16</v>
      </c>
      <c r="D704" s="30">
        <v>60</v>
      </c>
      <c r="E704" s="30" t="s">
        <v>319</v>
      </c>
      <c r="F704" s="30">
        <v>1</v>
      </c>
      <c r="G704" s="30" t="s">
        <v>321</v>
      </c>
      <c r="H704" s="30">
        <v>374</v>
      </c>
      <c r="I704" s="30">
        <v>5</v>
      </c>
      <c r="J704" s="30">
        <v>0</v>
      </c>
      <c r="K704" s="30">
        <v>50</v>
      </c>
      <c r="L704" s="30">
        <v>0</v>
      </c>
      <c r="M704" s="30">
        <f t="shared" si="65"/>
        <v>5.0347222222222223</v>
      </c>
      <c r="N704" s="30" t="s">
        <v>278</v>
      </c>
      <c r="O704" s="55"/>
      <c r="P704" s="55"/>
      <c r="Q704" s="55"/>
      <c r="R704" s="55"/>
      <c r="S704" s="55"/>
      <c r="T704" s="55"/>
      <c r="U704" s="30">
        <v>29</v>
      </c>
      <c r="V704" s="30">
        <v>7.1023275322190704</v>
      </c>
      <c r="W704" s="30">
        <v>4.4090623293939597</v>
      </c>
      <c r="X704" s="30">
        <v>20170807</v>
      </c>
      <c r="Y704" s="30">
        <v>2</v>
      </c>
      <c r="Z704" s="30">
        <v>46</v>
      </c>
      <c r="AA704" s="30">
        <v>69</v>
      </c>
      <c r="AB704" s="30"/>
      <c r="AC704" s="30">
        <v>87</v>
      </c>
      <c r="AD704" s="30">
        <v>58</v>
      </c>
      <c r="AE704" s="30">
        <v>8</v>
      </c>
      <c r="AF704" s="30"/>
      <c r="AG704" s="30">
        <v>43.246000000000002</v>
      </c>
      <c r="AH704" s="30"/>
      <c r="AI704" s="30">
        <v>91.331000000000003</v>
      </c>
      <c r="AJ704" s="30"/>
      <c r="AK704" s="30" t="s">
        <v>348</v>
      </c>
      <c r="AT704" s="48">
        <v>35</v>
      </c>
      <c r="AU704" s="48">
        <v>2</v>
      </c>
      <c r="BB704" s="23">
        <v>35</v>
      </c>
      <c r="BC704" s="23">
        <v>2</v>
      </c>
      <c r="BE704"/>
      <c r="BF704" s="9">
        <v>35</v>
      </c>
      <c r="BG704" s="9">
        <v>2</v>
      </c>
    </row>
    <row r="705" spans="1:59">
      <c r="A705" s="30" t="s">
        <v>186</v>
      </c>
      <c r="B705" s="30">
        <v>87</v>
      </c>
      <c r="C705" s="30" t="s">
        <v>16</v>
      </c>
      <c r="D705" s="30">
        <v>60</v>
      </c>
      <c r="E705" s="30" t="s">
        <v>319</v>
      </c>
      <c r="F705" s="30">
        <v>1</v>
      </c>
      <c r="G705" s="30" t="s">
        <v>321</v>
      </c>
      <c r="H705" s="30">
        <v>374</v>
      </c>
      <c r="I705" s="30">
        <v>5</v>
      </c>
      <c r="J705" s="30">
        <v>0</v>
      </c>
      <c r="K705" s="30">
        <v>50</v>
      </c>
      <c r="L705" s="30">
        <v>0</v>
      </c>
      <c r="M705" s="30">
        <f t="shared" si="65"/>
        <v>5.0347222222222223</v>
      </c>
      <c r="N705" s="30" t="s">
        <v>278</v>
      </c>
      <c r="O705" s="55"/>
      <c r="P705" s="55"/>
      <c r="Q705" s="55"/>
      <c r="R705" s="55"/>
      <c r="S705" s="55"/>
      <c r="T705" s="55"/>
      <c r="U705" s="30">
        <v>29</v>
      </c>
      <c r="V705" s="30">
        <v>7.1023275322190704</v>
      </c>
      <c r="W705" s="30">
        <v>4.4090623293939597</v>
      </c>
      <c r="X705" s="30">
        <v>20170807</v>
      </c>
      <c r="Y705" s="30">
        <v>2</v>
      </c>
      <c r="Z705" s="30">
        <v>46</v>
      </c>
      <c r="AA705" s="30">
        <v>69</v>
      </c>
      <c r="AB705" s="30"/>
      <c r="AC705" s="30">
        <v>87</v>
      </c>
      <c r="AD705" s="30">
        <v>62</v>
      </c>
      <c r="AE705" s="30">
        <v>7</v>
      </c>
      <c r="AF705" s="30"/>
      <c r="AG705" s="30">
        <v>25.946000000000002</v>
      </c>
      <c r="AH705" s="30"/>
      <c r="AI705" s="30">
        <v>49.529000000000003</v>
      </c>
      <c r="AJ705" s="30"/>
      <c r="AK705" s="30" t="s">
        <v>348</v>
      </c>
      <c r="AT705" s="48">
        <v>37</v>
      </c>
      <c r="AU705" s="48">
        <v>2</v>
      </c>
      <c r="BB705" s="23">
        <v>37</v>
      </c>
      <c r="BC705" s="23">
        <v>5</v>
      </c>
      <c r="BE705"/>
      <c r="BF705" s="9">
        <v>37</v>
      </c>
      <c r="BG705" s="9">
        <v>5</v>
      </c>
    </row>
    <row r="706" spans="1:59">
      <c r="A706" s="30" t="s">
        <v>186</v>
      </c>
      <c r="B706" s="30">
        <v>87</v>
      </c>
      <c r="C706" s="30" t="s">
        <v>16</v>
      </c>
      <c r="D706" s="30">
        <v>60</v>
      </c>
      <c r="E706" s="30" t="s">
        <v>319</v>
      </c>
      <c r="F706" s="30">
        <v>1</v>
      </c>
      <c r="G706" s="30" t="s">
        <v>321</v>
      </c>
      <c r="H706" s="30">
        <v>374</v>
      </c>
      <c r="I706" s="30">
        <v>5</v>
      </c>
      <c r="J706" s="30">
        <v>0</v>
      </c>
      <c r="K706" s="30">
        <v>50</v>
      </c>
      <c r="L706" s="30">
        <v>0</v>
      </c>
      <c r="M706" s="30">
        <f t="shared" si="65"/>
        <v>5.0347222222222223</v>
      </c>
      <c r="N706" s="30" t="s">
        <v>278</v>
      </c>
      <c r="O706" s="55"/>
      <c r="P706" s="55"/>
      <c r="Q706" s="55"/>
      <c r="R706" s="55"/>
      <c r="S706" s="55"/>
      <c r="T706" s="55"/>
      <c r="U706" s="30">
        <v>29</v>
      </c>
      <c r="V706" s="30">
        <v>7.1023275322190704</v>
      </c>
      <c r="W706" s="30">
        <v>4.4090623293939597</v>
      </c>
      <c r="X706" s="30">
        <v>20170807</v>
      </c>
      <c r="Y706" s="30">
        <v>2</v>
      </c>
      <c r="Z706" s="30">
        <v>46</v>
      </c>
      <c r="AA706" s="30">
        <v>69</v>
      </c>
      <c r="AB706" s="30"/>
      <c r="AC706" s="30">
        <v>87</v>
      </c>
      <c r="AD706" s="30">
        <v>66</v>
      </c>
      <c r="AE706" s="30">
        <v>2</v>
      </c>
      <c r="AF706" s="30"/>
      <c r="AG706" s="30">
        <v>20.001000000000001</v>
      </c>
      <c r="AH706" s="30"/>
      <c r="AI706" s="30">
        <v>43.658000000000001</v>
      </c>
      <c r="AJ706" s="30"/>
      <c r="AK706" s="30" t="s">
        <v>348</v>
      </c>
      <c r="AT706" s="48">
        <v>39</v>
      </c>
      <c r="AU706" s="48">
        <v>0</v>
      </c>
      <c r="BB706" s="23">
        <v>39</v>
      </c>
      <c r="BC706" s="23">
        <v>6</v>
      </c>
      <c r="BE706"/>
      <c r="BF706" s="9">
        <v>39</v>
      </c>
      <c r="BG706" s="9">
        <v>6</v>
      </c>
    </row>
    <row r="707" spans="1:59">
      <c r="A707" s="30" t="s">
        <v>186</v>
      </c>
      <c r="B707" s="30">
        <v>87</v>
      </c>
      <c r="C707" s="30" t="s">
        <v>16</v>
      </c>
      <c r="D707" s="30">
        <v>60</v>
      </c>
      <c r="E707" s="30" t="s">
        <v>319</v>
      </c>
      <c r="F707" s="30">
        <v>1</v>
      </c>
      <c r="G707" s="30" t="s">
        <v>321</v>
      </c>
      <c r="H707" s="30">
        <v>374</v>
      </c>
      <c r="I707" s="30">
        <v>5</v>
      </c>
      <c r="J707" s="30">
        <v>0</v>
      </c>
      <c r="K707" s="30">
        <v>50</v>
      </c>
      <c r="L707" s="30">
        <v>0</v>
      </c>
      <c r="M707" s="30">
        <f t="shared" si="65"/>
        <v>5.0347222222222223</v>
      </c>
      <c r="N707" s="30" t="s">
        <v>278</v>
      </c>
      <c r="O707" s="55"/>
      <c r="P707" s="55"/>
      <c r="Q707" s="55"/>
      <c r="R707" s="55"/>
      <c r="S707" s="55"/>
      <c r="T707" s="55"/>
      <c r="U707" s="30">
        <v>29</v>
      </c>
      <c r="V707" s="30">
        <v>7.1023275322190704</v>
      </c>
      <c r="W707" s="30">
        <v>4.4090623293939597</v>
      </c>
      <c r="X707" s="30">
        <v>20170807</v>
      </c>
      <c r="Y707" s="30">
        <v>2</v>
      </c>
      <c r="Z707" s="30">
        <v>46</v>
      </c>
      <c r="AA707" s="30">
        <v>69</v>
      </c>
      <c r="AB707" s="30"/>
      <c r="AC707" s="30">
        <v>87</v>
      </c>
      <c r="AD707" s="30"/>
      <c r="AE707" s="30"/>
      <c r="AF707" s="30"/>
      <c r="AG707" s="30"/>
      <c r="AH707" s="30"/>
      <c r="AI707" s="30"/>
      <c r="AJ707" s="30"/>
      <c r="AK707" s="30"/>
      <c r="AT707" s="48">
        <v>41</v>
      </c>
      <c r="AU707" s="48">
        <v>1</v>
      </c>
      <c r="BB707" s="23">
        <v>41</v>
      </c>
      <c r="BC707" s="23">
        <v>1</v>
      </c>
      <c r="BE707"/>
      <c r="BF707" s="9">
        <v>41</v>
      </c>
      <c r="BG707" s="9">
        <v>1</v>
      </c>
    </row>
    <row r="708" spans="1:59">
      <c r="A708" s="30" t="s">
        <v>186</v>
      </c>
      <c r="B708" s="30">
        <v>87</v>
      </c>
      <c r="C708" s="30" t="s">
        <v>16</v>
      </c>
      <c r="D708" s="30">
        <v>60</v>
      </c>
      <c r="E708" s="30" t="s">
        <v>319</v>
      </c>
      <c r="F708" s="30">
        <v>1</v>
      </c>
      <c r="G708" s="30" t="s">
        <v>321</v>
      </c>
      <c r="H708" s="30">
        <v>374</v>
      </c>
      <c r="I708" s="30">
        <v>5</v>
      </c>
      <c r="J708" s="30">
        <v>0</v>
      </c>
      <c r="K708" s="30">
        <v>50</v>
      </c>
      <c r="L708" s="30">
        <v>0</v>
      </c>
      <c r="M708" s="30">
        <f>I708+J708/24+K708/(24*60)+L708/(24*60*60)</f>
        <v>5.0347222222222223</v>
      </c>
      <c r="N708" s="30" t="s">
        <v>278</v>
      </c>
      <c r="O708" s="55"/>
      <c r="P708" s="55"/>
      <c r="Q708" s="55"/>
      <c r="R708" s="55"/>
      <c r="S708" s="55"/>
      <c r="T708" s="55"/>
      <c r="U708" s="30">
        <v>29</v>
      </c>
      <c r="V708" s="30">
        <v>7.1023275322190704</v>
      </c>
      <c r="W708" s="30">
        <v>4.4090623293939597</v>
      </c>
      <c r="X708" s="30">
        <v>20170807</v>
      </c>
      <c r="Y708" s="30">
        <v>2</v>
      </c>
      <c r="Z708" s="30">
        <v>42</v>
      </c>
      <c r="AA708" s="30">
        <v>71</v>
      </c>
      <c r="AB708" s="30"/>
      <c r="AC708" s="30">
        <v>89</v>
      </c>
      <c r="AD708" s="30">
        <v>42</v>
      </c>
      <c r="AE708" s="30">
        <v>3</v>
      </c>
      <c r="AF708" s="30">
        <f>SUM(AE708:AE715)</f>
        <v>22</v>
      </c>
      <c r="AG708" s="30">
        <v>8.1319999999999997</v>
      </c>
      <c r="AH708" s="30">
        <f>AVERAGE(AG708:AG716)*((AA708-Z708)*Y708)</f>
        <v>1016.7399999999999</v>
      </c>
      <c r="AI708" s="30">
        <v>25.202999999999999</v>
      </c>
      <c r="AJ708" s="30">
        <f>AVERAGE(AI708:AI716)*((AA708-Z708)*Y708)</f>
        <v>2328.7942499999999</v>
      </c>
      <c r="AK708" s="30" t="s">
        <v>349</v>
      </c>
      <c r="AL708" s="9">
        <v>42</v>
      </c>
      <c r="AM708" s="9">
        <v>6</v>
      </c>
      <c r="AN708" s="9">
        <f>SUM(AM708:AM714)</f>
        <v>37</v>
      </c>
      <c r="AO708" s="9">
        <v>30.582999999999998</v>
      </c>
      <c r="AP708" s="9">
        <f>AVERAGE(AO708:AO714)*(AA708-Z708)*Y708</f>
        <v>2340.2337142857136</v>
      </c>
      <c r="AQ708" s="9">
        <v>94.983999999999995</v>
      </c>
      <c r="AR708" s="9">
        <f>AVERAGE(AQ708:AQ714)*(AA708-Z708)*Y708</f>
        <v>6561.3328571428574</v>
      </c>
      <c r="AT708" s="48">
        <v>43</v>
      </c>
      <c r="AU708" s="48">
        <v>1</v>
      </c>
      <c r="BB708" s="23">
        <v>43</v>
      </c>
      <c r="BC708" s="23">
        <v>3</v>
      </c>
      <c r="BE708"/>
      <c r="BF708" s="9">
        <v>43</v>
      </c>
      <c r="BG708" s="9">
        <v>3</v>
      </c>
    </row>
    <row r="709" spans="1:59">
      <c r="A709" s="30" t="s">
        <v>186</v>
      </c>
      <c r="B709" s="30">
        <v>87</v>
      </c>
      <c r="C709" s="30" t="s">
        <v>16</v>
      </c>
      <c r="D709" s="30">
        <v>60</v>
      </c>
      <c r="E709" s="30" t="s">
        <v>319</v>
      </c>
      <c r="F709" s="30">
        <v>1</v>
      </c>
      <c r="G709" s="30" t="s">
        <v>321</v>
      </c>
      <c r="H709" s="30">
        <v>374</v>
      </c>
      <c r="I709" s="30">
        <v>5</v>
      </c>
      <c r="J709" s="30">
        <v>0</v>
      </c>
      <c r="K709" s="30">
        <v>50</v>
      </c>
      <c r="L709" s="30">
        <v>0</v>
      </c>
      <c r="M709" s="30">
        <f t="shared" ref="M709:M716" si="66">I709+J709/24+K709/(24*60)+L709/(24*60*60)</f>
        <v>5.0347222222222223</v>
      </c>
      <c r="N709" s="30" t="s">
        <v>278</v>
      </c>
      <c r="O709" s="55"/>
      <c r="P709" s="55"/>
      <c r="Q709" s="55"/>
      <c r="R709" s="55"/>
      <c r="S709" s="55"/>
      <c r="T709" s="55"/>
      <c r="U709" s="30">
        <v>29</v>
      </c>
      <c r="V709" s="30">
        <v>7.1023275322190704</v>
      </c>
      <c r="W709" s="30">
        <v>4.4090623293939597</v>
      </c>
      <c r="X709" s="30">
        <v>20170807</v>
      </c>
      <c r="Y709" s="30">
        <v>2</v>
      </c>
      <c r="Z709" s="30">
        <v>42</v>
      </c>
      <c r="AA709" s="30">
        <v>71</v>
      </c>
      <c r="AB709" s="30"/>
      <c r="AC709" s="30">
        <v>89</v>
      </c>
      <c r="AD709" s="30">
        <v>46</v>
      </c>
      <c r="AE709" s="30">
        <v>4</v>
      </c>
      <c r="AF709" s="30"/>
      <c r="AG709" s="30">
        <v>18.263000000000002</v>
      </c>
      <c r="AH709" s="30"/>
      <c r="AI709" s="30">
        <v>31.46</v>
      </c>
      <c r="AJ709" s="30"/>
      <c r="AK709" s="30" t="s">
        <v>349</v>
      </c>
      <c r="AL709" s="9">
        <v>46</v>
      </c>
      <c r="AM709" s="9">
        <v>6</v>
      </c>
      <c r="AO709" s="9">
        <v>65.528000000000006</v>
      </c>
      <c r="AQ709" s="9">
        <v>120.40600000000001</v>
      </c>
      <c r="AT709" s="48">
        <v>45</v>
      </c>
      <c r="AU709" s="48">
        <v>0</v>
      </c>
      <c r="BB709" s="23">
        <v>45</v>
      </c>
      <c r="BC709" s="23">
        <v>2</v>
      </c>
      <c r="BE709"/>
      <c r="BF709" s="9">
        <v>45</v>
      </c>
      <c r="BG709" s="9">
        <v>2</v>
      </c>
    </row>
    <row r="710" spans="1:59">
      <c r="A710" s="30" t="s">
        <v>186</v>
      </c>
      <c r="B710" s="30">
        <v>87</v>
      </c>
      <c r="C710" s="30" t="s">
        <v>16</v>
      </c>
      <c r="D710" s="30">
        <v>60</v>
      </c>
      <c r="E710" s="30" t="s">
        <v>319</v>
      </c>
      <c r="F710" s="30">
        <v>1</v>
      </c>
      <c r="G710" s="30" t="s">
        <v>321</v>
      </c>
      <c r="H710" s="30">
        <v>374</v>
      </c>
      <c r="I710" s="30">
        <v>5</v>
      </c>
      <c r="J710" s="30">
        <v>0</v>
      </c>
      <c r="K710" s="30">
        <v>50</v>
      </c>
      <c r="L710" s="30">
        <v>0</v>
      </c>
      <c r="M710" s="30">
        <f t="shared" si="66"/>
        <v>5.0347222222222223</v>
      </c>
      <c r="N710" s="30" t="s">
        <v>278</v>
      </c>
      <c r="O710" s="55"/>
      <c r="P710" s="55"/>
      <c r="Q710" s="55"/>
      <c r="R710" s="55"/>
      <c r="S710" s="55"/>
      <c r="T710" s="55"/>
      <c r="U710" s="30">
        <v>29</v>
      </c>
      <c r="V710" s="30">
        <v>7.1023275322190704</v>
      </c>
      <c r="W710" s="30">
        <v>4.4090623293939597</v>
      </c>
      <c r="X710" s="30">
        <v>20170807</v>
      </c>
      <c r="Y710" s="30">
        <v>2</v>
      </c>
      <c r="Z710" s="30">
        <v>42</v>
      </c>
      <c r="AA710" s="30">
        <v>71</v>
      </c>
      <c r="AB710" s="30"/>
      <c r="AC710" s="30">
        <v>89</v>
      </c>
      <c r="AD710" s="30">
        <v>50</v>
      </c>
      <c r="AE710" s="30">
        <v>2</v>
      </c>
      <c r="AF710" s="30"/>
      <c r="AG710" s="30">
        <v>18.382999999999999</v>
      </c>
      <c r="AH710" s="30"/>
      <c r="AI710" s="30">
        <v>31.792999999999999</v>
      </c>
      <c r="AJ710" s="30"/>
      <c r="AK710" s="30" t="s">
        <v>349</v>
      </c>
      <c r="AL710" s="9">
        <v>50</v>
      </c>
      <c r="AM710" s="9">
        <v>5</v>
      </c>
      <c r="AO710" s="9">
        <v>27.234000000000002</v>
      </c>
      <c r="AQ710" s="9">
        <v>112.29600000000001</v>
      </c>
      <c r="AT710" s="48">
        <v>47</v>
      </c>
      <c r="AU710" s="48">
        <v>3</v>
      </c>
      <c r="BB710" s="23">
        <v>47</v>
      </c>
      <c r="BC710" s="23">
        <v>6</v>
      </c>
      <c r="BE710"/>
      <c r="BF710" s="9">
        <v>47</v>
      </c>
      <c r="BG710" s="9">
        <v>6</v>
      </c>
    </row>
    <row r="711" spans="1:59">
      <c r="A711" s="30" t="s">
        <v>186</v>
      </c>
      <c r="B711" s="30">
        <v>87</v>
      </c>
      <c r="C711" s="30" t="s">
        <v>16</v>
      </c>
      <c r="D711" s="30">
        <v>60</v>
      </c>
      <c r="E711" s="30" t="s">
        <v>319</v>
      </c>
      <c r="F711" s="30">
        <v>1</v>
      </c>
      <c r="G711" s="30" t="s">
        <v>321</v>
      </c>
      <c r="H711" s="30">
        <v>374</v>
      </c>
      <c r="I711" s="30">
        <v>5</v>
      </c>
      <c r="J711" s="30">
        <v>0</v>
      </c>
      <c r="K711" s="30">
        <v>50</v>
      </c>
      <c r="L711" s="30">
        <v>0</v>
      </c>
      <c r="M711" s="30">
        <f t="shared" si="66"/>
        <v>5.0347222222222223</v>
      </c>
      <c r="N711" s="30" t="s">
        <v>278</v>
      </c>
      <c r="O711" s="55"/>
      <c r="P711" s="55"/>
      <c r="Q711" s="55"/>
      <c r="R711" s="55"/>
      <c r="S711" s="55"/>
      <c r="T711" s="55"/>
      <c r="U711" s="30">
        <v>29</v>
      </c>
      <c r="V711" s="30">
        <v>7.1023275322190704</v>
      </c>
      <c r="W711" s="30">
        <v>4.4090623293939597</v>
      </c>
      <c r="X711" s="30">
        <v>20170807</v>
      </c>
      <c r="Y711" s="30">
        <v>2</v>
      </c>
      <c r="Z711" s="30">
        <v>42</v>
      </c>
      <c r="AA711" s="30">
        <v>71</v>
      </c>
      <c r="AB711" s="30"/>
      <c r="AC711" s="30">
        <v>89</v>
      </c>
      <c r="AD711" s="30">
        <v>54</v>
      </c>
      <c r="AE711" s="30">
        <v>3</v>
      </c>
      <c r="AF711" s="30"/>
      <c r="AG711" s="30">
        <v>25.905999999999999</v>
      </c>
      <c r="AH711" s="30"/>
      <c r="AI711" s="30">
        <v>36.319000000000003</v>
      </c>
      <c r="AJ711" s="30"/>
      <c r="AK711" s="30" t="s">
        <v>349</v>
      </c>
      <c r="AL711" s="9">
        <v>54</v>
      </c>
      <c r="AM711" s="9">
        <v>9</v>
      </c>
      <c r="AO711" s="9">
        <v>70.983999999999995</v>
      </c>
      <c r="AQ711" s="9">
        <v>125.374</v>
      </c>
      <c r="AT711" s="48">
        <v>49</v>
      </c>
      <c r="AU711" s="48">
        <v>3</v>
      </c>
      <c r="BB711" s="23">
        <v>49</v>
      </c>
      <c r="BC711" s="23">
        <v>4</v>
      </c>
      <c r="BE711"/>
      <c r="BF711" s="9">
        <v>49</v>
      </c>
      <c r="BG711" s="9">
        <v>4</v>
      </c>
    </row>
    <row r="712" spans="1:59">
      <c r="A712" s="30" t="s">
        <v>186</v>
      </c>
      <c r="B712" s="30">
        <v>87</v>
      </c>
      <c r="C712" s="30" t="s">
        <v>16</v>
      </c>
      <c r="D712" s="30">
        <v>60</v>
      </c>
      <c r="E712" s="30" t="s">
        <v>319</v>
      </c>
      <c r="F712" s="30">
        <v>1</v>
      </c>
      <c r="G712" s="30" t="s">
        <v>321</v>
      </c>
      <c r="H712" s="30">
        <v>374</v>
      </c>
      <c r="I712" s="30">
        <v>5</v>
      </c>
      <c r="J712" s="30">
        <v>0</v>
      </c>
      <c r="K712" s="30">
        <v>50</v>
      </c>
      <c r="L712" s="30">
        <v>0</v>
      </c>
      <c r="M712" s="30">
        <f t="shared" si="66"/>
        <v>5.0347222222222223</v>
      </c>
      <c r="N712" s="30" t="s">
        <v>278</v>
      </c>
      <c r="O712" s="55"/>
      <c r="P712" s="55"/>
      <c r="Q712" s="55"/>
      <c r="R712" s="55"/>
      <c r="S712" s="55"/>
      <c r="T712" s="55"/>
      <c r="U712" s="30">
        <v>29</v>
      </c>
      <c r="V712" s="30">
        <v>7.1023275322190704</v>
      </c>
      <c r="W712" s="30">
        <v>4.4090623293939597</v>
      </c>
      <c r="X712" s="30">
        <v>20170807</v>
      </c>
      <c r="Y712" s="30">
        <v>2</v>
      </c>
      <c r="Z712" s="30">
        <v>42</v>
      </c>
      <c r="AA712" s="30">
        <v>71</v>
      </c>
      <c r="AB712" s="30"/>
      <c r="AC712" s="30">
        <v>89</v>
      </c>
      <c r="AD712" s="30">
        <v>58</v>
      </c>
      <c r="AE712" s="30">
        <v>4</v>
      </c>
      <c r="AF712" s="30"/>
      <c r="AG712" s="30">
        <v>21.9</v>
      </c>
      <c r="AH712" s="30"/>
      <c r="AI712" s="30">
        <v>40.859000000000002</v>
      </c>
      <c r="AJ712" s="30"/>
      <c r="AK712" s="30" t="s">
        <v>349</v>
      </c>
      <c r="AL712" s="9">
        <v>58</v>
      </c>
      <c r="AM712" s="9">
        <v>6</v>
      </c>
      <c r="AO712" s="9">
        <v>43.975000000000001</v>
      </c>
      <c r="AQ712" s="9">
        <v>103.946</v>
      </c>
      <c r="AT712" s="48">
        <v>51</v>
      </c>
      <c r="AU712" s="48">
        <v>2</v>
      </c>
      <c r="BB712" s="23">
        <v>51</v>
      </c>
      <c r="BC712" s="23">
        <v>7</v>
      </c>
      <c r="BE712"/>
      <c r="BF712" s="9">
        <v>51</v>
      </c>
      <c r="BG712" s="9">
        <v>7</v>
      </c>
    </row>
    <row r="713" spans="1:59">
      <c r="A713" s="30" t="s">
        <v>186</v>
      </c>
      <c r="B713" s="30">
        <v>87</v>
      </c>
      <c r="C713" s="30" t="s">
        <v>16</v>
      </c>
      <c r="D713" s="30">
        <v>60</v>
      </c>
      <c r="E713" s="30" t="s">
        <v>319</v>
      </c>
      <c r="F713" s="30">
        <v>1</v>
      </c>
      <c r="G713" s="30" t="s">
        <v>321</v>
      </c>
      <c r="H713" s="30">
        <v>374</v>
      </c>
      <c r="I713" s="30">
        <v>5</v>
      </c>
      <c r="J713" s="30">
        <v>0</v>
      </c>
      <c r="K713" s="30">
        <v>50</v>
      </c>
      <c r="L713" s="30">
        <v>0</v>
      </c>
      <c r="M713" s="30">
        <f t="shared" si="66"/>
        <v>5.0347222222222223</v>
      </c>
      <c r="N713" s="30" t="s">
        <v>278</v>
      </c>
      <c r="O713" s="55"/>
      <c r="P713" s="55"/>
      <c r="Q713" s="55"/>
      <c r="R713" s="55"/>
      <c r="S713" s="55"/>
      <c r="T713" s="55"/>
      <c r="U713" s="30">
        <v>29</v>
      </c>
      <c r="V713" s="30">
        <v>7.1023275322190704</v>
      </c>
      <c r="W713" s="30">
        <v>4.4090623293939597</v>
      </c>
      <c r="X713" s="30">
        <v>20170807</v>
      </c>
      <c r="Y713" s="30">
        <v>2</v>
      </c>
      <c r="Z713" s="30">
        <v>42</v>
      </c>
      <c r="AA713" s="30">
        <v>71</v>
      </c>
      <c r="AB713" s="30"/>
      <c r="AC713" s="30">
        <v>89</v>
      </c>
      <c r="AD713" s="30">
        <v>62</v>
      </c>
      <c r="AE713" s="30">
        <v>3</v>
      </c>
      <c r="AF713" s="30"/>
      <c r="AG713" s="30">
        <v>22.225000000000001</v>
      </c>
      <c r="AH713" s="30"/>
      <c r="AI713" s="30">
        <v>48.335999999999999</v>
      </c>
      <c r="AJ713" s="30"/>
      <c r="AK713" s="30" t="s">
        <v>349</v>
      </c>
      <c r="AL713" s="9">
        <v>62</v>
      </c>
      <c r="AM713" s="9">
        <v>3</v>
      </c>
      <c r="AO713" s="9">
        <v>27.149000000000001</v>
      </c>
      <c r="AQ713" s="9">
        <v>98.328999999999994</v>
      </c>
      <c r="AT713" s="48">
        <v>53</v>
      </c>
      <c r="AU713" s="48">
        <v>5</v>
      </c>
      <c r="BB713" s="23">
        <v>53</v>
      </c>
      <c r="BC713" s="23">
        <v>13</v>
      </c>
      <c r="BE713"/>
      <c r="BF713" s="9">
        <v>53</v>
      </c>
      <c r="BG713" s="9">
        <v>13</v>
      </c>
    </row>
    <row r="714" spans="1:59">
      <c r="A714" s="30" t="s">
        <v>186</v>
      </c>
      <c r="B714" s="30">
        <v>87</v>
      </c>
      <c r="C714" s="30" t="s">
        <v>16</v>
      </c>
      <c r="D714" s="30">
        <v>60</v>
      </c>
      <c r="E714" s="30" t="s">
        <v>319</v>
      </c>
      <c r="F714" s="30">
        <v>1</v>
      </c>
      <c r="G714" s="30" t="s">
        <v>321</v>
      </c>
      <c r="H714" s="30">
        <v>374</v>
      </c>
      <c r="I714" s="30">
        <v>5</v>
      </c>
      <c r="J714" s="30">
        <v>0</v>
      </c>
      <c r="K714" s="30">
        <v>50</v>
      </c>
      <c r="L714" s="30">
        <v>0</v>
      </c>
      <c r="M714" s="30">
        <f t="shared" si="66"/>
        <v>5.0347222222222223</v>
      </c>
      <c r="N714" s="30" t="s">
        <v>278</v>
      </c>
      <c r="O714" s="55"/>
      <c r="P714" s="55"/>
      <c r="Q714" s="55"/>
      <c r="R714" s="55"/>
      <c r="S714" s="55"/>
      <c r="T714" s="55"/>
      <c r="U714" s="30">
        <v>29</v>
      </c>
      <c r="V714" s="30">
        <v>7.1023275322190704</v>
      </c>
      <c r="W714" s="30">
        <v>4.4090623293939597</v>
      </c>
      <c r="X714" s="30">
        <v>20170807</v>
      </c>
      <c r="Y714" s="30">
        <v>2</v>
      </c>
      <c r="Z714" s="30">
        <v>42</v>
      </c>
      <c r="AA714" s="30">
        <v>71</v>
      </c>
      <c r="AB714" s="30"/>
      <c r="AC714" s="30">
        <v>89</v>
      </c>
      <c r="AD714" s="30">
        <v>66</v>
      </c>
      <c r="AE714" s="30">
        <v>2</v>
      </c>
      <c r="AF714" s="30"/>
      <c r="AG714" s="30">
        <v>23.585999999999999</v>
      </c>
      <c r="AH714" s="30"/>
      <c r="AI714" s="30">
        <v>51.671999999999997</v>
      </c>
      <c r="AJ714" s="30"/>
      <c r="AK714" s="30" t="s">
        <v>349</v>
      </c>
      <c r="AL714" s="9">
        <v>64</v>
      </c>
      <c r="AM714" s="9">
        <v>2</v>
      </c>
      <c r="AO714" s="9">
        <v>16.989000000000001</v>
      </c>
      <c r="AQ714" s="9">
        <v>136.55000000000001</v>
      </c>
      <c r="AT714" s="48">
        <v>55</v>
      </c>
      <c r="AU714" s="48">
        <v>3</v>
      </c>
      <c r="BB714" s="23">
        <v>55</v>
      </c>
      <c r="BC714" s="23">
        <v>14</v>
      </c>
      <c r="BE714"/>
      <c r="BF714" s="9">
        <v>55</v>
      </c>
      <c r="BG714" s="9">
        <v>14</v>
      </c>
    </row>
    <row r="715" spans="1:59">
      <c r="A715" s="30" t="s">
        <v>186</v>
      </c>
      <c r="B715" s="30">
        <v>87</v>
      </c>
      <c r="C715" s="30" t="s">
        <v>16</v>
      </c>
      <c r="D715" s="30">
        <v>60</v>
      </c>
      <c r="E715" s="30" t="s">
        <v>319</v>
      </c>
      <c r="F715" s="30">
        <v>1</v>
      </c>
      <c r="G715" s="30" t="s">
        <v>321</v>
      </c>
      <c r="H715" s="30">
        <v>374</v>
      </c>
      <c r="I715" s="30">
        <v>5</v>
      </c>
      <c r="J715" s="30">
        <v>0</v>
      </c>
      <c r="K715" s="30">
        <v>50</v>
      </c>
      <c r="L715" s="30">
        <v>0</v>
      </c>
      <c r="M715" s="30">
        <f t="shared" si="66"/>
        <v>5.0347222222222223</v>
      </c>
      <c r="N715" s="30" t="s">
        <v>278</v>
      </c>
      <c r="O715" s="55"/>
      <c r="P715" s="55"/>
      <c r="Q715" s="55"/>
      <c r="R715" s="55"/>
      <c r="S715" s="55"/>
      <c r="T715" s="55"/>
      <c r="U715" s="30">
        <v>29</v>
      </c>
      <c r="V715" s="30">
        <v>7.1023275322190704</v>
      </c>
      <c r="W715" s="30">
        <v>4.4090623293939597</v>
      </c>
      <c r="X715" s="30">
        <v>20170807</v>
      </c>
      <c r="Y715" s="30">
        <v>2</v>
      </c>
      <c r="Z715" s="30">
        <v>42</v>
      </c>
      <c r="AA715" s="30">
        <v>71</v>
      </c>
      <c r="AB715" s="30"/>
      <c r="AC715" s="30">
        <v>89</v>
      </c>
      <c r="AD715" s="30">
        <v>70</v>
      </c>
      <c r="AE715" s="30">
        <v>1</v>
      </c>
      <c r="AF715" s="30"/>
      <c r="AG715" s="30">
        <v>1.845</v>
      </c>
      <c r="AH715" s="30"/>
      <c r="AI715" s="30">
        <v>55.570999999999998</v>
      </c>
      <c r="AJ715" s="30"/>
      <c r="AK715" s="30" t="s">
        <v>349</v>
      </c>
      <c r="AT715" s="48">
        <v>57</v>
      </c>
      <c r="AU715" s="48">
        <v>4</v>
      </c>
      <c r="BB715" s="23">
        <v>57</v>
      </c>
      <c r="BC715" s="23">
        <v>5</v>
      </c>
      <c r="BE715"/>
      <c r="BF715" s="9">
        <v>57</v>
      </c>
      <c r="BG715" s="9">
        <v>5</v>
      </c>
    </row>
    <row r="716" spans="1:59">
      <c r="A716" s="30" t="s">
        <v>186</v>
      </c>
      <c r="B716" s="30">
        <v>87</v>
      </c>
      <c r="C716" s="30" t="s">
        <v>16</v>
      </c>
      <c r="D716" s="30">
        <v>60</v>
      </c>
      <c r="E716" s="30" t="s">
        <v>319</v>
      </c>
      <c r="F716" s="30">
        <v>1</v>
      </c>
      <c r="G716" s="30" t="s">
        <v>321</v>
      </c>
      <c r="H716" s="30">
        <v>374</v>
      </c>
      <c r="I716" s="30">
        <v>5</v>
      </c>
      <c r="J716" s="30">
        <v>0</v>
      </c>
      <c r="K716" s="30">
        <v>50</v>
      </c>
      <c r="L716" s="30">
        <v>0</v>
      </c>
      <c r="M716" s="30">
        <f t="shared" si="66"/>
        <v>5.0347222222222223</v>
      </c>
      <c r="N716" s="30" t="s">
        <v>278</v>
      </c>
      <c r="O716" s="55"/>
      <c r="P716" s="55"/>
      <c r="Q716" s="55"/>
      <c r="R716" s="55"/>
      <c r="S716" s="55"/>
      <c r="T716" s="55"/>
      <c r="U716" s="30">
        <v>29</v>
      </c>
      <c r="V716" s="30">
        <v>7.1023275322190704</v>
      </c>
      <c r="W716" s="30">
        <v>4.4090623293939597</v>
      </c>
      <c r="X716" s="30">
        <v>20170807</v>
      </c>
      <c r="Y716" s="30">
        <v>2</v>
      </c>
      <c r="Z716" s="30">
        <v>42</v>
      </c>
      <c r="AA716" s="30">
        <v>71</v>
      </c>
      <c r="AB716" s="30"/>
      <c r="AC716" s="30">
        <v>89</v>
      </c>
      <c r="AD716" s="30"/>
      <c r="AE716" s="30"/>
      <c r="AF716" s="30"/>
      <c r="AG716" s="30"/>
      <c r="AH716" s="30"/>
      <c r="AI716" s="30"/>
      <c r="AJ716" s="30"/>
      <c r="AK716" s="30"/>
      <c r="AT716" s="48">
        <v>59</v>
      </c>
      <c r="AU716" s="48">
        <v>5</v>
      </c>
      <c r="BB716" s="23">
        <v>59</v>
      </c>
      <c r="BC716" s="23">
        <v>6</v>
      </c>
      <c r="BE716"/>
      <c r="BF716" s="9">
        <v>59</v>
      </c>
      <c r="BG716" s="9">
        <v>6</v>
      </c>
    </row>
    <row r="717" spans="1:59">
      <c r="A717" s="30" t="s">
        <v>186</v>
      </c>
      <c r="B717" s="30">
        <v>87</v>
      </c>
      <c r="C717" s="30" t="s">
        <v>16</v>
      </c>
      <c r="D717" s="30">
        <v>60</v>
      </c>
      <c r="E717" s="30" t="s">
        <v>319</v>
      </c>
      <c r="F717" s="30">
        <v>1</v>
      </c>
      <c r="G717" s="30" t="s">
        <v>321</v>
      </c>
      <c r="H717" s="30">
        <v>374</v>
      </c>
      <c r="I717" s="30">
        <v>5</v>
      </c>
      <c r="J717" s="30">
        <v>0</v>
      </c>
      <c r="K717" s="30">
        <v>50</v>
      </c>
      <c r="L717" s="30">
        <v>0</v>
      </c>
      <c r="M717" s="30">
        <f t="shared" ref="M717:M724" si="67">I717+J717/24+K717/(24*60)+L717/(24*60*60)</f>
        <v>5.0347222222222223</v>
      </c>
      <c r="N717" s="30" t="s">
        <v>278</v>
      </c>
      <c r="O717" s="55"/>
      <c r="P717" s="55"/>
      <c r="Q717" s="55"/>
      <c r="R717" s="55"/>
      <c r="S717" s="55"/>
      <c r="T717" s="55"/>
      <c r="U717" s="30">
        <v>29</v>
      </c>
      <c r="V717" s="30">
        <v>7.1023275322190704</v>
      </c>
      <c r="W717" s="30">
        <v>4.4090623293939597</v>
      </c>
      <c r="X717" s="30">
        <v>20170807</v>
      </c>
      <c r="Y717" s="30">
        <v>2</v>
      </c>
      <c r="Z717" s="30">
        <v>42</v>
      </c>
      <c r="AA717" s="30">
        <v>71</v>
      </c>
      <c r="AB717" s="30"/>
      <c r="AC717" s="30">
        <v>89</v>
      </c>
      <c r="AT717" s="47">
        <v>61</v>
      </c>
      <c r="AU717" s="47">
        <v>4</v>
      </c>
      <c r="BB717" s="23">
        <v>61</v>
      </c>
      <c r="BC717" s="23">
        <v>4</v>
      </c>
      <c r="BF717" s="9">
        <v>61</v>
      </c>
      <c r="BG717" s="9">
        <v>4</v>
      </c>
    </row>
    <row r="718" spans="1:59">
      <c r="A718" s="30" t="s">
        <v>186</v>
      </c>
      <c r="B718" s="30">
        <v>87</v>
      </c>
      <c r="C718" s="30" t="s">
        <v>16</v>
      </c>
      <c r="D718" s="30">
        <v>60</v>
      </c>
      <c r="E718" s="30" t="s">
        <v>319</v>
      </c>
      <c r="F718" s="30">
        <v>1</v>
      </c>
      <c r="G718" s="30" t="s">
        <v>321</v>
      </c>
      <c r="H718" s="30">
        <v>374</v>
      </c>
      <c r="I718" s="30">
        <v>5</v>
      </c>
      <c r="J718" s="30">
        <v>0</v>
      </c>
      <c r="K718" s="30">
        <v>50</v>
      </c>
      <c r="L718" s="30">
        <v>0</v>
      </c>
      <c r="M718" s="30">
        <f t="shared" si="67"/>
        <v>5.0347222222222223</v>
      </c>
      <c r="N718" s="30" t="s">
        <v>278</v>
      </c>
      <c r="O718" s="55"/>
      <c r="P718" s="55"/>
      <c r="Q718" s="55"/>
      <c r="R718" s="55"/>
      <c r="S718" s="55"/>
      <c r="T718" s="55"/>
      <c r="U718" s="30">
        <v>29</v>
      </c>
      <c r="V718" s="30">
        <v>7.1023275322190704</v>
      </c>
      <c r="W718" s="30">
        <v>4.4090623293939597</v>
      </c>
      <c r="X718" s="30">
        <v>20170807</v>
      </c>
      <c r="Y718" s="30">
        <v>2</v>
      </c>
      <c r="Z718" s="30">
        <v>42</v>
      </c>
      <c r="AA718" s="30">
        <v>71</v>
      </c>
      <c r="AB718" s="30"/>
      <c r="AC718" s="30">
        <v>89</v>
      </c>
      <c r="AT718" s="47">
        <v>63</v>
      </c>
      <c r="AU718" s="47">
        <v>4</v>
      </c>
      <c r="BB718" s="23">
        <v>63</v>
      </c>
      <c r="BC718" s="23">
        <v>3</v>
      </c>
      <c r="BF718" s="9">
        <v>63</v>
      </c>
      <c r="BG718" s="9">
        <v>3</v>
      </c>
    </row>
    <row r="719" spans="1:59">
      <c r="A719" s="30" t="s">
        <v>186</v>
      </c>
      <c r="B719" s="30">
        <v>87</v>
      </c>
      <c r="C719" s="30" t="s">
        <v>16</v>
      </c>
      <c r="D719" s="30">
        <v>60</v>
      </c>
      <c r="E719" s="30" t="s">
        <v>319</v>
      </c>
      <c r="F719" s="30">
        <v>1</v>
      </c>
      <c r="G719" s="30" t="s">
        <v>321</v>
      </c>
      <c r="H719" s="30">
        <v>374</v>
      </c>
      <c r="I719" s="30">
        <v>5</v>
      </c>
      <c r="J719" s="30">
        <v>0</v>
      </c>
      <c r="K719" s="30">
        <v>50</v>
      </c>
      <c r="L719" s="30">
        <v>0</v>
      </c>
      <c r="M719" s="30">
        <f t="shared" si="67"/>
        <v>5.0347222222222223</v>
      </c>
      <c r="N719" s="30" t="s">
        <v>278</v>
      </c>
      <c r="O719" s="55"/>
      <c r="P719" s="55"/>
      <c r="Q719" s="55"/>
      <c r="R719" s="55"/>
      <c r="S719" s="55"/>
      <c r="T719" s="55"/>
      <c r="U719" s="30">
        <v>29</v>
      </c>
      <c r="V719" s="30">
        <v>7.1023275322190704</v>
      </c>
      <c r="W719" s="30">
        <v>4.4090623293939597</v>
      </c>
      <c r="X719" s="30">
        <v>20170807</v>
      </c>
      <c r="Y719" s="30">
        <v>2</v>
      </c>
      <c r="Z719" s="30">
        <v>42</v>
      </c>
      <c r="AA719" s="30">
        <v>71</v>
      </c>
      <c r="AB719" s="30"/>
      <c r="AC719" s="30">
        <v>89</v>
      </c>
      <c r="AT719" s="47">
        <v>65</v>
      </c>
      <c r="AU719" s="47">
        <v>3</v>
      </c>
      <c r="BB719" s="23">
        <v>65</v>
      </c>
      <c r="BC719" s="23">
        <v>0</v>
      </c>
      <c r="BF719" s="9">
        <v>65</v>
      </c>
      <c r="BG719" s="9">
        <v>0</v>
      </c>
    </row>
    <row r="720" spans="1:59">
      <c r="A720" s="30" t="s">
        <v>186</v>
      </c>
      <c r="B720" s="30">
        <v>87</v>
      </c>
      <c r="C720" s="30" t="s">
        <v>16</v>
      </c>
      <c r="D720" s="30">
        <v>60</v>
      </c>
      <c r="E720" s="30" t="s">
        <v>319</v>
      </c>
      <c r="F720" s="30">
        <v>1</v>
      </c>
      <c r="G720" s="30" t="s">
        <v>321</v>
      </c>
      <c r="H720" s="30">
        <v>374</v>
      </c>
      <c r="I720" s="30">
        <v>5</v>
      </c>
      <c r="J720" s="30">
        <v>0</v>
      </c>
      <c r="K720" s="30">
        <v>50</v>
      </c>
      <c r="L720" s="30">
        <v>0</v>
      </c>
      <c r="M720" s="30">
        <f t="shared" si="67"/>
        <v>5.0347222222222223</v>
      </c>
      <c r="N720" s="30" t="s">
        <v>278</v>
      </c>
      <c r="O720" s="55"/>
      <c r="P720" s="55"/>
      <c r="Q720" s="55"/>
      <c r="R720" s="55"/>
      <c r="S720" s="55"/>
      <c r="T720" s="55"/>
      <c r="U720" s="30">
        <v>29</v>
      </c>
      <c r="V720" s="30">
        <v>7.1023275322190704</v>
      </c>
      <c r="W720" s="30">
        <v>4.4090623293939597</v>
      </c>
      <c r="X720" s="30">
        <v>20170807</v>
      </c>
      <c r="Y720" s="30">
        <v>2</v>
      </c>
      <c r="Z720" s="30">
        <v>42</v>
      </c>
      <c r="AA720" s="30">
        <v>71</v>
      </c>
      <c r="AB720" s="30"/>
      <c r="AC720" s="30">
        <v>89</v>
      </c>
      <c r="AT720" s="47">
        <v>67</v>
      </c>
      <c r="AU720" s="47">
        <v>5</v>
      </c>
      <c r="BB720" s="23">
        <v>67</v>
      </c>
      <c r="BC720" s="23">
        <v>5</v>
      </c>
      <c r="BF720" s="9">
        <v>67</v>
      </c>
      <c r="BG720" s="9">
        <v>5</v>
      </c>
    </row>
    <row r="721" spans="1:59">
      <c r="A721" s="30" t="s">
        <v>186</v>
      </c>
      <c r="B721" s="30">
        <v>87</v>
      </c>
      <c r="C721" s="30" t="s">
        <v>16</v>
      </c>
      <c r="D721" s="30">
        <v>60</v>
      </c>
      <c r="E721" s="30" t="s">
        <v>319</v>
      </c>
      <c r="F721" s="30">
        <v>1</v>
      </c>
      <c r="G721" s="30" t="s">
        <v>321</v>
      </c>
      <c r="H721" s="30">
        <v>374</v>
      </c>
      <c r="I721" s="30">
        <v>5</v>
      </c>
      <c r="J721" s="30">
        <v>0</v>
      </c>
      <c r="K721" s="30">
        <v>50</v>
      </c>
      <c r="L721" s="30">
        <v>0</v>
      </c>
      <c r="M721" s="30">
        <f t="shared" si="67"/>
        <v>5.0347222222222223</v>
      </c>
      <c r="N721" s="30" t="s">
        <v>278</v>
      </c>
      <c r="O721" s="55"/>
      <c r="P721" s="55"/>
      <c r="Q721" s="55"/>
      <c r="R721" s="55"/>
      <c r="S721" s="55"/>
      <c r="T721" s="55"/>
      <c r="U721" s="30">
        <v>29</v>
      </c>
      <c r="V721" s="30">
        <v>7.1023275322190704</v>
      </c>
      <c r="W721" s="30">
        <v>4.4090623293939597</v>
      </c>
      <c r="X721" s="30">
        <v>20170807</v>
      </c>
      <c r="Y721" s="30">
        <v>2</v>
      </c>
      <c r="Z721" s="30">
        <v>42</v>
      </c>
      <c r="AA721" s="30">
        <v>71</v>
      </c>
      <c r="AB721" s="30"/>
      <c r="AC721" s="30">
        <v>89</v>
      </c>
      <c r="AT721" s="47">
        <v>69</v>
      </c>
      <c r="AU721" s="47">
        <v>4</v>
      </c>
      <c r="BB721" s="23">
        <v>69</v>
      </c>
      <c r="BC721" s="23">
        <v>8</v>
      </c>
      <c r="BF721" s="9">
        <v>69</v>
      </c>
      <c r="BG721" s="9">
        <v>8</v>
      </c>
    </row>
    <row r="722" spans="1:59">
      <c r="A722" s="30" t="s">
        <v>186</v>
      </c>
      <c r="B722" s="30">
        <v>87</v>
      </c>
      <c r="C722" s="30" t="s">
        <v>16</v>
      </c>
      <c r="D722" s="30">
        <v>60</v>
      </c>
      <c r="E722" s="30" t="s">
        <v>319</v>
      </c>
      <c r="F722" s="30">
        <v>1</v>
      </c>
      <c r="G722" s="30" t="s">
        <v>321</v>
      </c>
      <c r="H722" s="30">
        <v>374</v>
      </c>
      <c r="I722" s="30">
        <v>5</v>
      </c>
      <c r="J722" s="30">
        <v>0</v>
      </c>
      <c r="K722" s="30">
        <v>50</v>
      </c>
      <c r="L722" s="30">
        <v>0</v>
      </c>
      <c r="M722" s="30">
        <f t="shared" si="67"/>
        <v>5.0347222222222223</v>
      </c>
      <c r="N722" s="30" t="s">
        <v>278</v>
      </c>
      <c r="O722" s="55"/>
      <c r="P722" s="55"/>
      <c r="Q722" s="55"/>
      <c r="R722" s="55"/>
      <c r="S722" s="55"/>
      <c r="T722" s="55"/>
      <c r="U722" s="30">
        <v>29</v>
      </c>
      <c r="V722" s="30">
        <v>7.1023275322190704</v>
      </c>
      <c r="W722" s="30">
        <v>4.4090623293939597</v>
      </c>
      <c r="X722" s="30">
        <v>20170807</v>
      </c>
      <c r="Y722" s="30">
        <v>2</v>
      </c>
      <c r="Z722" s="30">
        <v>42</v>
      </c>
      <c r="AA722" s="30">
        <v>71</v>
      </c>
      <c r="AB722" s="30"/>
      <c r="AC722" s="30">
        <v>89</v>
      </c>
      <c r="AT722" s="47">
        <v>71</v>
      </c>
      <c r="AU722" s="47">
        <v>2</v>
      </c>
      <c r="BB722" s="23">
        <v>71</v>
      </c>
      <c r="BC722" s="23">
        <v>3</v>
      </c>
      <c r="BF722" s="9">
        <v>71</v>
      </c>
      <c r="BG722" s="9">
        <v>3</v>
      </c>
    </row>
    <row r="723" spans="1:59">
      <c r="A723" s="30" t="s">
        <v>186</v>
      </c>
      <c r="B723" s="30">
        <v>87</v>
      </c>
      <c r="C723" s="30" t="s">
        <v>16</v>
      </c>
      <c r="D723" s="30">
        <v>60</v>
      </c>
      <c r="E723" s="30" t="s">
        <v>319</v>
      </c>
      <c r="F723" s="30">
        <v>1</v>
      </c>
      <c r="G723" s="30" t="s">
        <v>321</v>
      </c>
      <c r="H723" s="30">
        <v>374</v>
      </c>
      <c r="I723" s="30">
        <v>5</v>
      </c>
      <c r="J723" s="30">
        <v>0</v>
      </c>
      <c r="K723" s="30">
        <v>50</v>
      </c>
      <c r="L723" s="30">
        <v>0</v>
      </c>
      <c r="M723" s="30">
        <f t="shared" si="67"/>
        <v>5.0347222222222223</v>
      </c>
      <c r="N723" s="30" t="s">
        <v>278</v>
      </c>
      <c r="O723" s="55"/>
      <c r="P723" s="55"/>
      <c r="Q723" s="55"/>
      <c r="R723" s="55"/>
      <c r="S723" s="55"/>
      <c r="T723" s="55"/>
      <c r="U723" s="30">
        <v>29</v>
      </c>
      <c r="V723" s="30">
        <v>7.1023275322190704</v>
      </c>
      <c r="W723" s="30">
        <v>4.4090623293939597</v>
      </c>
      <c r="X723" s="30">
        <v>20170807</v>
      </c>
      <c r="Y723" s="30">
        <v>2</v>
      </c>
      <c r="Z723" s="30">
        <v>42</v>
      </c>
      <c r="AA723" s="30">
        <v>71</v>
      </c>
      <c r="AB723" s="30"/>
      <c r="AC723" s="30">
        <v>89</v>
      </c>
      <c r="AT723" s="47">
        <v>73</v>
      </c>
      <c r="AU723" s="47">
        <v>4</v>
      </c>
      <c r="BB723" s="23">
        <v>73</v>
      </c>
      <c r="BC723" s="23">
        <v>7</v>
      </c>
      <c r="BF723" s="9">
        <v>73</v>
      </c>
      <c r="BG723" s="9">
        <v>7</v>
      </c>
    </row>
    <row r="724" spans="1:59">
      <c r="A724" s="30" t="s">
        <v>186</v>
      </c>
      <c r="B724" s="30">
        <v>87</v>
      </c>
      <c r="C724" s="30" t="s">
        <v>16</v>
      </c>
      <c r="D724" s="30">
        <v>60</v>
      </c>
      <c r="E724" s="30" t="s">
        <v>319</v>
      </c>
      <c r="F724" s="30">
        <v>1</v>
      </c>
      <c r="G724" s="30" t="s">
        <v>321</v>
      </c>
      <c r="H724" s="30">
        <v>374</v>
      </c>
      <c r="I724" s="30">
        <v>5</v>
      </c>
      <c r="J724" s="30">
        <v>0</v>
      </c>
      <c r="K724" s="30">
        <v>50</v>
      </c>
      <c r="L724" s="30">
        <v>0</v>
      </c>
      <c r="M724" s="30">
        <f t="shared" si="67"/>
        <v>5.0347222222222223</v>
      </c>
      <c r="N724" s="30" t="s">
        <v>278</v>
      </c>
      <c r="O724" s="55"/>
      <c r="P724" s="55"/>
      <c r="Q724" s="55"/>
      <c r="R724" s="55"/>
      <c r="S724" s="55"/>
      <c r="T724" s="55"/>
      <c r="U724" s="30">
        <v>29</v>
      </c>
      <c r="V724" s="30">
        <v>7.1023275322190704</v>
      </c>
      <c r="W724" s="30">
        <v>4.4090623293939597</v>
      </c>
      <c r="X724" s="30">
        <v>20170807</v>
      </c>
      <c r="Y724" s="30">
        <v>2</v>
      </c>
      <c r="Z724" s="30">
        <v>42</v>
      </c>
      <c r="AA724" s="30">
        <v>71</v>
      </c>
      <c r="AB724" s="30"/>
      <c r="AC724" s="30">
        <v>89</v>
      </c>
      <c r="AT724" s="47">
        <v>75</v>
      </c>
      <c r="AU724" s="47">
        <v>1</v>
      </c>
      <c r="BB724" s="23">
        <v>75</v>
      </c>
      <c r="BC724" s="23">
        <v>5</v>
      </c>
      <c r="BF724" s="9">
        <v>75</v>
      </c>
      <c r="BG724" s="9">
        <v>5</v>
      </c>
    </row>
    <row r="725" spans="1:59">
      <c r="A725" t="s">
        <v>187</v>
      </c>
      <c r="B725">
        <v>133</v>
      </c>
      <c r="C725" t="s">
        <v>16</v>
      </c>
      <c r="D725">
        <v>60</v>
      </c>
      <c r="E725" t="s">
        <v>319</v>
      </c>
      <c r="F725">
        <v>1</v>
      </c>
      <c r="G725" t="s">
        <v>321</v>
      </c>
      <c r="H725">
        <v>412</v>
      </c>
      <c r="I725">
        <v>6</v>
      </c>
      <c r="J725">
        <v>2</v>
      </c>
      <c r="K725">
        <v>3</v>
      </c>
      <c r="L725">
        <v>0</v>
      </c>
      <c r="M725" s="4">
        <f>I725+J725/24+K725/(24*60)+L725/(24*60*60)</f>
        <v>6.0854166666666663</v>
      </c>
      <c r="N725" t="s">
        <v>279</v>
      </c>
      <c r="O725" s="50">
        <v>11.553072391974871</v>
      </c>
      <c r="P725" s="50">
        <v>0.85991402737682243</v>
      </c>
      <c r="Q725" s="50">
        <v>9.6775941267773558</v>
      </c>
      <c r="R725" s="50">
        <v>0.5971922644026838</v>
      </c>
      <c r="S725" s="50">
        <v>10.615333259376113</v>
      </c>
      <c r="T725" s="50">
        <v>10.146463693076734</v>
      </c>
      <c r="U725">
        <v>28</v>
      </c>
      <c r="V725">
        <v>7.1023275322190704</v>
      </c>
      <c r="W725">
        <v>4.4090623293939597</v>
      </c>
      <c r="X725">
        <v>20170807</v>
      </c>
      <c r="Y725">
        <v>2</v>
      </c>
      <c r="Z725">
        <v>19</v>
      </c>
      <c r="AA725">
        <v>32</v>
      </c>
      <c r="AC725">
        <v>34</v>
      </c>
      <c r="AD725" s="13">
        <v>19</v>
      </c>
      <c r="AE725" s="13">
        <v>3</v>
      </c>
      <c r="AF725" s="13">
        <f>SUM(AE725:AE728)</f>
        <v>21</v>
      </c>
      <c r="AG725" s="13">
        <v>36.183</v>
      </c>
      <c r="AH725" s="13">
        <f>AVERAGE(AG725:AG729)*((AA725-Z725)*Y725)</f>
        <v>1526.0960000000002</v>
      </c>
      <c r="AI725" s="13">
        <v>70.322999999999993</v>
      </c>
      <c r="AJ725" s="13">
        <f>AVERAGE(AI725:AI729)*((AA725-Z725)*Y725)</f>
        <v>2148.2694999999999</v>
      </c>
      <c r="AK725" s="13" t="s">
        <v>188</v>
      </c>
      <c r="AL725" s="9">
        <v>19</v>
      </c>
      <c r="AM725" s="9">
        <v>2</v>
      </c>
      <c r="AN725" s="9">
        <f>SUM(AM725:AM728)</f>
        <v>10</v>
      </c>
      <c r="AO725" s="9">
        <v>6.0990000000000002</v>
      </c>
      <c r="AP725" s="9">
        <f>AVERAGE(AO725:AO728)*(AA725-Z725)*Y725</f>
        <v>391.99549999999999</v>
      </c>
      <c r="AQ725" s="9">
        <v>78.325999999999993</v>
      </c>
      <c r="AR725" s="9">
        <f>AVERAGE(AQ725:AQ728)*(AA725-Z725)*Y725</f>
        <v>2062.7944999999995</v>
      </c>
      <c r="AS725" s="9" t="s">
        <v>449</v>
      </c>
      <c r="AU725" s="45">
        <v>0</v>
      </c>
      <c r="AV725" s="45">
        <v>0</v>
      </c>
      <c r="AW725" s="45" t="s">
        <v>385</v>
      </c>
      <c r="AY725" s="38">
        <v>0</v>
      </c>
      <c r="AZ725" s="38">
        <v>0</v>
      </c>
      <c r="BA725" s="38" t="s">
        <v>385</v>
      </c>
      <c r="BB725" s="23">
        <v>18</v>
      </c>
      <c r="BC725" s="23">
        <v>7</v>
      </c>
      <c r="BD725" s="23">
        <v>7</v>
      </c>
      <c r="BF725" s="9">
        <v>18</v>
      </c>
      <c r="BG725" s="9">
        <v>7</v>
      </c>
    </row>
    <row r="726" spans="1:59">
      <c r="A726" t="s">
        <v>187</v>
      </c>
      <c r="B726">
        <v>133</v>
      </c>
      <c r="C726" t="s">
        <v>16</v>
      </c>
      <c r="D726">
        <v>60</v>
      </c>
      <c r="E726" t="s">
        <v>319</v>
      </c>
      <c r="F726">
        <v>1</v>
      </c>
      <c r="G726" t="s">
        <v>321</v>
      </c>
      <c r="H726">
        <v>412</v>
      </c>
      <c r="I726">
        <v>6</v>
      </c>
      <c r="J726">
        <v>2</v>
      </c>
      <c r="K726">
        <v>3</v>
      </c>
      <c r="L726">
        <v>0</v>
      </c>
      <c r="M726" s="4">
        <f t="shared" ref="M726:M751" si="68">I726+J726/24+K726/(24*60)+L726/(24*60*60)</f>
        <v>6.0854166666666663</v>
      </c>
      <c r="N726" t="s">
        <v>279</v>
      </c>
      <c r="O726" s="50"/>
      <c r="P726" s="50"/>
      <c r="Q726" s="50"/>
      <c r="R726" s="50"/>
      <c r="S726" s="50"/>
      <c r="T726" s="50"/>
      <c r="U726">
        <v>28</v>
      </c>
      <c r="V726">
        <v>7.1023275322190704</v>
      </c>
      <c r="W726">
        <v>4.4090623293939597</v>
      </c>
      <c r="X726">
        <v>20170807</v>
      </c>
      <c r="Y726">
        <v>2</v>
      </c>
      <c r="Z726">
        <v>19</v>
      </c>
      <c r="AA726">
        <v>32</v>
      </c>
      <c r="AC726">
        <v>34</v>
      </c>
      <c r="AD726" s="13">
        <v>23</v>
      </c>
      <c r="AE726" s="13">
        <v>8</v>
      </c>
      <c r="AG726" s="13">
        <v>80.180999999999997</v>
      </c>
      <c r="AI726" s="13">
        <v>126.476</v>
      </c>
      <c r="AL726" s="9">
        <v>23</v>
      </c>
      <c r="AM726" s="9">
        <v>5</v>
      </c>
      <c r="AO726" s="9">
        <v>39.402999999999999</v>
      </c>
      <c r="AQ726" s="9">
        <v>122.434</v>
      </c>
    </row>
    <row r="727" spans="1:59">
      <c r="A727" t="s">
        <v>187</v>
      </c>
      <c r="B727">
        <v>133</v>
      </c>
      <c r="C727" t="s">
        <v>16</v>
      </c>
      <c r="D727">
        <v>60</v>
      </c>
      <c r="E727" t="s">
        <v>319</v>
      </c>
      <c r="F727">
        <v>1</v>
      </c>
      <c r="G727" t="s">
        <v>321</v>
      </c>
      <c r="H727">
        <v>412</v>
      </c>
      <c r="I727">
        <v>6</v>
      </c>
      <c r="J727">
        <v>2</v>
      </c>
      <c r="K727">
        <v>3</v>
      </c>
      <c r="L727">
        <v>0</v>
      </c>
      <c r="M727" s="4">
        <f t="shared" si="68"/>
        <v>6.0854166666666663</v>
      </c>
      <c r="N727" t="s">
        <v>279</v>
      </c>
      <c r="O727" s="50"/>
      <c r="P727" s="50"/>
      <c r="Q727" s="50"/>
      <c r="R727" s="50"/>
      <c r="S727" s="50"/>
      <c r="T727" s="50"/>
      <c r="U727">
        <v>28</v>
      </c>
      <c r="V727">
        <v>7.1023275322190704</v>
      </c>
      <c r="W727">
        <v>4.4090623293939597</v>
      </c>
      <c r="X727">
        <v>20170807</v>
      </c>
      <c r="Y727">
        <v>2</v>
      </c>
      <c r="Z727">
        <v>19</v>
      </c>
      <c r="AA727">
        <v>32</v>
      </c>
      <c r="AC727">
        <v>34</v>
      </c>
      <c r="AD727" s="13">
        <v>27</v>
      </c>
      <c r="AE727" s="13">
        <v>7</v>
      </c>
      <c r="AG727" s="13">
        <v>76.400000000000006</v>
      </c>
      <c r="AI727" s="13">
        <v>91.811999999999998</v>
      </c>
      <c r="AL727" s="9">
        <v>27</v>
      </c>
      <c r="AM727" s="9">
        <v>2</v>
      </c>
      <c r="AO727" s="9">
        <v>11.124000000000001</v>
      </c>
      <c r="AQ727" s="9">
        <v>90.71</v>
      </c>
    </row>
    <row r="728" spans="1:59">
      <c r="A728" t="s">
        <v>187</v>
      </c>
      <c r="B728">
        <v>133</v>
      </c>
      <c r="C728" t="s">
        <v>16</v>
      </c>
      <c r="D728">
        <v>60</v>
      </c>
      <c r="E728" t="s">
        <v>319</v>
      </c>
      <c r="F728">
        <v>1</v>
      </c>
      <c r="G728" t="s">
        <v>321</v>
      </c>
      <c r="H728">
        <v>412</v>
      </c>
      <c r="I728">
        <v>6</v>
      </c>
      <c r="J728">
        <v>2</v>
      </c>
      <c r="K728">
        <v>3</v>
      </c>
      <c r="L728">
        <v>0</v>
      </c>
      <c r="M728" s="4">
        <f t="shared" si="68"/>
        <v>6.0854166666666663</v>
      </c>
      <c r="N728" t="s">
        <v>279</v>
      </c>
      <c r="O728" s="50"/>
      <c r="P728" s="50"/>
      <c r="Q728" s="50"/>
      <c r="R728" s="50"/>
      <c r="S728" s="50"/>
      <c r="T728" s="50"/>
      <c r="U728">
        <v>28</v>
      </c>
      <c r="V728">
        <v>7.1023275322190704</v>
      </c>
      <c r="W728">
        <v>4.4090623293939597</v>
      </c>
      <c r="X728">
        <v>20170807</v>
      </c>
      <c r="Y728">
        <v>2</v>
      </c>
      <c r="Z728">
        <v>19</v>
      </c>
      <c r="AA728">
        <v>32</v>
      </c>
      <c r="AC728">
        <v>34</v>
      </c>
      <c r="AD728" s="13">
        <v>31</v>
      </c>
      <c r="AE728" s="13">
        <v>3</v>
      </c>
      <c r="AG728" s="13">
        <v>42.02</v>
      </c>
      <c r="AI728" s="13">
        <v>41.892000000000003</v>
      </c>
      <c r="AL728" s="9">
        <v>31</v>
      </c>
      <c r="AM728" s="9">
        <v>1</v>
      </c>
      <c r="AO728" s="9">
        <v>3.681</v>
      </c>
      <c r="AQ728" s="9">
        <v>25.882999999999999</v>
      </c>
    </row>
    <row r="729" spans="1:59">
      <c r="A729" t="s">
        <v>187</v>
      </c>
      <c r="B729">
        <v>133</v>
      </c>
      <c r="C729" t="s">
        <v>16</v>
      </c>
      <c r="D729">
        <v>60</v>
      </c>
      <c r="E729" t="s">
        <v>319</v>
      </c>
      <c r="F729">
        <v>1</v>
      </c>
      <c r="G729" t="s">
        <v>321</v>
      </c>
      <c r="H729">
        <v>412</v>
      </c>
      <c r="I729">
        <v>6</v>
      </c>
      <c r="J729">
        <v>2</v>
      </c>
      <c r="K729">
        <v>3</v>
      </c>
      <c r="L729">
        <v>0</v>
      </c>
      <c r="M729" s="4">
        <f t="shared" si="68"/>
        <v>6.0854166666666663</v>
      </c>
      <c r="N729" t="s">
        <v>279</v>
      </c>
      <c r="O729" s="50"/>
      <c r="P729" s="50"/>
      <c r="Q729" s="50"/>
      <c r="R729" s="50"/>
      <c r="S729" s="50"/>
      <c r="T729" s="50"/>
      <c r="U729">
        <v>28</v>
      </c>
      <c r="V729">
        <v>7.1023275322190704</v>
      </c>
      <c r="W729">
        <v>4.4090623293939597</v>
      </c>
      <c r="X729">
        <v>20170807</v>
      </c>
      <c r="Y729">
        <v>2</v>
      </c>
      <c r="Z729">
        <v>19</v>
      </c>
      <c r="AA729">
        <v>32</v>
      </c>
      <c r="AC729">
        <v>34</v>
      </c>
    </row>
    <row r="730" spans="1:59">
      <c r="A730" t="s">
        <v>191</v>
      </c>
      <c r="B730">
        <v>133</v>
      </c>
      <c r="C730" t="s">
        <v>16</v>
      </c>
      <c r="D730">
        <v>60</v>
      </c>
      <c r="E730" t="s">
        <v>319</v>
      </c>
      <c r="F730">
        <v>1</v>
      </c>
      <c r="G730" t="s">
        <v>321</v>
      </c>
      <c r="H730">
        <v>412</v>
      </c>
      <c r="I730">
        <v>6</v>
      </c>
      <c r="J730">
        <v>2</v>
      </c>
      <c r="K730">
        <v>3</v>
      </c>
      <c r="L730">
        <v>0</v>
      </c>
      <c r="M730" s="4">
        <f t="shared" si="68"/>
        <v>6.0854166666666663</v>
      </c>
      <c r="N730" t="s">
        <v>279</v>
      </c>
      <c r="O730" s="50"/>
      <c r="P730" s="50"/>
      <c r="Q730" s="50"/>
      <c r="R730" s="50"/>
      <c r="S730" s="50"/>
      <c r="T730" s="50"/>
      <c r="U730">
        <v>28</v>
      </c>
      <c r="V730">
        <v>7.1023275322190704</v>
      </c>
      <c r="W730">
        <v>4.4090623293939597</v>
      </c>
      <c r="X730">
        <v>20170807</v>
      </c>
      <c r="Y730">
        <v>2</v>
      </c>
      <c r="Z730">
        <v>13</v>
      </c>
      <c r="AA730">
        <v>29</v>
      </c>
      <c r="AC730">
        <v>69</v>
      </c>
      <c r="AD730" s="13">
        <v>13</v>
      </c>
      <c r="AE730" s="13">
        <v>3</v>
      </c>
      <c r="AF730" s="13">
        <f>SUM(AE730:AE734)</f>
        <v>13</v>
      </c>
      <c r="AG730" s="13">
        <v>16.413</v>
      </c>
      <c r="AH730" s="13">
        <f>AVERAGE(AG730:AG734)*((AA730-Z730)*Y730)</f>
        <v>636.25600000000009</v>
      </c>
      <c r="AI730" s="13">
        <v>105.81699999999999</v>
      </c>
      <c r="AJ730" s="13">
        <f>AVERAGE(AI730:AI734)*((AA730-Z730)*Y730)</f>
        <v>2267.6927999999998</v>
      </c>
      <c r="AK730" s="13" t="s">
        <v>189</v>
      </c>
      <c r="AL730" s="9">
        <v>13</v>
      </c>
      <c r="AM730" s="9">
        <v>1</v>
      </c>
      <c r="AN730" s="9">
        <f>SUM(AM730:AM734)</f>
        <v>16</v>
      </c>
      <c r="AO730" s="9">
        <v>3.258</v>
      </c>
      <c r="AP730" s="9">
        <f>AVERAGE(AO730:AO734)*(AA730-Z730)*Y730</f>
        <v>395.87200000000001</v>
      </c>
      <c r="AQ730" s="9">
        <v>61.204000000000001</v>
      </c>
      <c r="AR730" s="9">
        <f>AVERAGE(AQ730:AQ734)*(AA730-Z730)*Y730</f>
        <v>2118.8544000000002</v>
      </c>
      <c r="AU730" s="45">
        <v>0</v>
      </c>
      <c r="AV730" s="45">
        <v>0</v>
      </c>
      <c r="AW730" s="45" t="s">
        <v>385</v>
      </c>
      <c r="AY730" s="38">
        <v>0</v>
      </c>
      <c r="AZ730" s="38">
        <v>0</v>
      </c>
      <c r="BA730" s="38" t="s">
        <v>385</v>
      </c>
      <c r="BB730" s="23">
        <v>22</v>
      </c>
      <c r="BC730" s="23">
        <v>1</v>
      </c>
      <c r="BD730" s="23">
        <v>1</v>
      </c>
      <c r="BF730" s="9">
        <v>22</v>
      </c>
      <c r="BG730" s="9">
        <v>1</v>
      </c>
    </row>
    <row r="731" spans="1:59">
      <c r="A731" t="s">
        <v>191</v>
      </c>
      <c r="B731">
        <v>133</v>
      </c>
      <c r="C731" t="s">
        <v>16</v>
      </c>
      <c r="D731">
        <v>60</v>
      </c>
      <c r="E731" t="s">
        <v>319</v>
      </c>
      <c r="F731">
        <v>1</v>
      </c>
      <c r="G731" t="s">
        <v>321</v>
      </c>
      <c r="H731">
        <v>412</v>
      </c>
      <c r="I731">
        <v>6</v>
      </c>
      <c r="J731">
        <v>2</v>
      </c>
      <c r="K731">
        <v>3</v>
      </c>
      <c r="L731">
        <v>0</v>
      </c>
      <c r="M731" s="4">
        <f t="shared" si="68"/>
        <v>6.0854166666666663</v>
      </c>
      <c r="N731" t="s">
        <v>279</v>
      </c>
      <c r="O731" s="50"/>
      <c r="P731" s="50"/>
      <c r="Q731" s="50"/>
      <c r="R731" s="50"/>
      <c r="S731" s="50"/>
      <c r="T731" s="50"/>
      <c r="U731">
        <v>28</v>
      </c>
      <c r="V731">
        <v>7.1023275322190704</v>
      </c>
      <c r="W731">
        <v>4.4090623293939597</v>
      </c>
      <c r="X731">
        <v>20170807</v>
      </c>
      <c r="Y731">
        <v>2</v>
      </c>
      <c r="Z731">
        <v>13</v>
      </c>
      <c r="AA731">
        <v>29</v>
      </c>
      <c r="AC731">
        <v>69</v>
      </c>
      <c r="AD731" s="13">
        <v>17</v>
      </c>
      <c r="AE731" s="13">
        <v>3</v>
      </c>
      <c r="AG731" s="13">
        <v>19.469000000000001</v>
      </c>
      <c r="AI731" s="13">
        <v>64.527000000000001</v>
      </c>
      <c r="AL731" s="9">
        <v>17</v>
      </c>
      <c r="AM731" s="9">
        <v>7</v>
      </c>
      <c r="AO731" s="9">
        <v>16.667000000000002</v>
      </c>
      <c r="AQ731" s="9">
        <v>76.400000000000006</v>
      </c>
    </row>
    <row r="732" spans="1:59">
      <c r="A732" t="s">
        <v>191</v>
      </c>
      <c r="B732">
        <v>133</v>
      </c>
      <c r="C732" t="s">
        <v>16</v>
      </c>
      <c r="D732">
        <v>60</v>
      </c>
      <c r="E732" t="s">
        <v>319</v>
      </c>
      <c r="F732">
        <v>1</v>
      </c>
      <c r="G732" t="s">
        <v>321</v>
      </c>
      <c r="H732">
        <v>412</v>
      </c>
      <c r="I732">
        <v>6</v>
      </c>
      <c r="J732">
        <v>2</v>
      </c>
      <c r="K732">
        <v>3</v>
      </c>
      <c r="L732">
        <v>0</v>
      </c>
      <c r="M732" s="4">
        <f t="shared" si="68"/>
        <v>6.0854166666666663</v>
      </c>
      <c r="N732" t="s">
        <v>279</v>
      </c>
      <c r="O732" s="50"/>
      <c r="P732" s="50"/>
      <c r="Q732" s="50"/>
      <c r="R732" s="50"/>
      <c r="S732" s="50"/>
      <c r="T732" s="50"/>
      <c r="U732">
        <v>28</v>
      </c>
      <c r="V732">
        <v>7.1023275322190704</v>
      </c>
      <c r="W732">
        <v>4.4090623293939597</v>
      </c>
      <c r="X732">
        <v>20170807</v>
      </c>
      <c r="Y732">
        <v>2</v>
      </c>
      <c r="Z732">
        <v>13</v>
      </c>
      <c r="AA732">
        <v>29</v>
      </c>
      <c r="AC732">
        <v>69</v>
      </c>
      <c r="AD732" s="13">
        <v>21</v>
      </c>
      <c r="AE732" s="13">
        <v>4</v>
      </c>
      <c r="AG732" s="13">
        <v>30.373000000000001</v>
      </c>
      <c r="AI732" s="13">
        <v>73.397999999999996</v>
      </c>
      <c r="AL732" s="9">
        <v>21</v>
      </c>
      <c r="AM732" s="9">
        <v>2</v>
      </c>
      <c r="AO732" s="9">
        <v>9.1929999999999996</v>
      </c>
      <c r="AQ732" s="9">
        <v>74.914000000000001</v>
      </c>
    </row>
    <row r="733" spans="1:59">
      <c r="A733" t="s">
        <v>191</v>
      </c>
      <c r="B733">
        <v>133</v>
      </c>
      <c r="C733" t="s">
        <v>16</v>
      </c>
      <c r="D733">
        <v>60</v>
      </c>
      <c r="E733" t="s">
        <v>319</v>
      </c>
      <c r="F733">
        <v>1</v>
      </c>
      <c r="G733" t="s">
        <v>321</v>
      </c>
      <c r="H733">
        <v>412</v>
      </c>
      <c r="I733">
        <v>6</v>
      </c>
      <c r="J733">
        <v>2</v>
      </c>
      <c r="K733">
        <v>3</v>
      </c>
      <c r="L733">
        <v>0</v>
      </c>
      <c r="M733" s="4">
        <f t="shared" si="68"/>
        <v>6.0854166666666663</v>
      </c>
      <c r="N733" t="s">
        <v>279</v>
      </c>
      <c r="O733" s="50"/>
      <c r="P733" s="50"/>
      <c r="Q733" s="50"/>
      <c r="R733" s="50"/>
      <c r="S733" s="50"/>
      <c r="T733" s="50"/>
      <c r="U733">
        <v>28</v>
      </c>
      <c r="V733">
        <v>7.1023275322190704</v>
      </c>
      <c r="W733">
        <v>4.4090623293939597</v>
      </c>
      <c r="X733">
        <v>20170807</v>
      </c>
      <c r="Y733">
        <v>2</v>
      </c>
      <c r="Z733">
        <v>13</v>
      </c>
      <c r="AA733">
        <v>29</v>
      </c>
      <c r="AC733">
        <v>69</v>
      </c>
      <c r="AD733" s="13">
        <v>25</v>
      </c>
      <c r="AE733" s="13">
        <v>2</v>
      </c>
      <c r="AG733" s="13">
        <v>30.914999999999999</v>
      </c>
      <c r="AI733" s="13">
        <v>77.447000000000003</v>
      </c>
      <c r="AL733" s="9">
        <v>25</v>
      </c>
      <c r="AM733" s="9">
        <v>5</v>
      </c>
      <c r="AO733" s="9">
        <v>29.823</v>
      </c>
      <c r="AQ733" s="9">
        <v>84.42</v>
      </c>
    </row>
    <row r="734" spans="1:59">
      <c r="A734" t="s">
        <v>191</v>
      </c>
      <c r="B734">
        <v>133</v>
      </c>
      <c r="C734" t="s">
        <v>16</v>
      </c>
      <c r="D734">
        <v>60</v>
      </c>
      <c r="E734" t="s">
        <v>319</v>
      </c>
      <c r="F734">
        <v>1</v>
      </c>
      <c r="G734" t="s">
        <v>321</v>
      </c>
      <c r="H734">
        <v>412</v>
      </c>
      <c r="I734">
        <v>6</v>
      </c>
      <c r="J734">
        <v>2</v>
      </c>
      <c r="K734">
        <v>3</v>
      </c>
      <c r="L734">
        <v>0</v>
      </c>
      <c r="M734" s="4">
        <f t="shared" si="68"/>
        <v>6.0854166666666663</v>
      </c>
      <c r="N734" t="s">
        <v>279</v>
      </c>
      <c r="O734" s="50"/>
      <c r="P734" s="50"/>
      <c r="Q734" s="50"/>
      <c r="R734" s="50"/>
      <c r="S734" s="50"/>
      <c r="T734" s="50"/>
      <c r="U734">
        <v>28</v>
      </c>
      <c r="V734">
        <v>7.1023275322190704</v>
      </c>
      <c r="W734">
        <v>4.4090623293939597</v>
      </c>
      <c r="X734">
        <v>20170807</v>
      </c>
      <c r="Y734">
        <v>2</v>
      </c>
      <c r="Z734">
        <v>13</v>
      </c>
      <c r="AA734">
        <v>29</v>
      </c>
      <c r="AC734">
        <v>69</v>
      </c>
      <c r="AD734" s="13">
        <v>29</v>
      </c>
      <c r="AE734" s="13">
        <v>1</v>
      </c>
      <c r="AG734" s="13">
        <v>2.2450000000000001</v>
      </c>
      <c r="AI734" s="13">
        <v>33.137999999999998</v>
      </c>
      <c r="AL734" s="9">
        <v>29</v>
      </c>
      <c r="AM734" s="9">
        <v>1</v>
      </c>
      <c r="AO734" s="9">
        <v>2.9140000000000001</v>
      </c>
      <c r="AQ734" s="9">
        <v>34.133000000000003</v>
      </c>
    </row>
    <row r="735" spans="1:59">
      <c r="A735" t="s">
        <v>192</v>
      </c>
      <c r="B735">
        <v>133</v>
      </c>
      <c r="C735" t="s">
        <v>16</v>
      </c>
      <c r="D735">
        <v>60</v>
      </c>
      <c r="E735" t="s">
        <v>319</v>
      </c>
      <c r="F735">
        <v>1</v>
      </c>
      <c r="G735" t="s">
        <v>321</v>
      </c>
      <c r="H735">
        <v>412</v>
      </c>
      <c r="I735">
        <v>6</v>
      </c>
      <c r="J735">
        <v>2</v>
      </c>
      <c r="K735">
        <v>3</v>
      </c>
      <c r="L735">
        <v>0</v>
      </c>
      <c r="M735" s="4">
        <f t="shared" si="68"/>
        <v>6.0854166666666663</v>
      </c>
      <c r="N735" t="s">
        <v>279</v>
      </c>
      <c r="O735" s="50"/>
      <c r="P735" s="50"/>
      <c r="Q735" s="50"/>
      <c r="R735" s="50"/>
      <c r="S735" s="50"/>
      <c r="T735" s="50"/>
      <c r="U735">
        <v>28</v>
      </c>
      <c r="V735">
        <v>7.1023275322190704</v>
      </c>
      <c r="W735">
        <v>4.4090623293939597</v>
      </c>
      <c r="X735">
        <v>20170807</v>
      </c>
      <c r="Y735">
        <v>2</v>
      </c>
      <c r="Z735">
        <v>29</v>
      </c>
      <c r="AA735">
        <v>61</v>
      </c>
      <c r="AC735">
        <v>69</v>
      </c>
      <c r="AD735" s="13">
        <v>29</v>
      </c>
      <c r="AE735" s="13">
        <v>6</v>
      </c>
      <c r="AF735" s="13">
        <f>SUM(AE735:AE744)</f>
        <v>37</v>
      </c>
      <c r="AG735" s="13">
        <v>40.249000000000002</v>
      </c>
      <c r="AH735" s="13">
        <f>AVERAGE(AG735:AG743)*((AA735-Z735)*Y735)</f>
        <v>2460.2382222222222</v>
      </c>
      <c r="AI735" s="13">
        <v>80.816999999999993</v>
      </c>
      <c r="AJ735" s="13">
        <f>AVERAGE(AI735:AI743)*((AA735-Z735)*Y735)</f>
        <v>4518.5066666666662</v>
      </c>
      <c r="AK735" s="13" t="s">
        <v>190</v>
      </c>
      <c r="AL735" s="9">
        <v>29</v>
      </c>
      <c r="AM735" s="9">
        <v>4</v>
      </c>
      <c r="AN735" s="9">
        <f>SUM(AM735:AM743)</f>
        <v>22</v>
      </c>
      <c r="AO735" s="9">
        <v>29.329000000000001</v>
      </c>
      <c r="AP735" s="9">
        <f>AVERAGE(AO735:AO743)*(AA735-Z735)*Y735</f>
        <v>1497.2302222222222</v>
      </c>
      <c r="AQ735" s="9">
        <v>81.492000000000004</v>
      </c>
      <c r="AR735" s="9">
        <f>AVERAGE(AQ735:AQ743)*(AA735-Z735)*Y735</f>
        <v>5219.7333333333336</v>
      </c>
      <c r="AT735" s="45">
        <v>25</v>
      </c>
      <c r="AU735" s="45">
        <v>2</v>
      </c>
      <c r="AV735" s="45">
        <v>30</v>
      </c>
      <c r="AX735" s="38">
        <v>55</v>
      </c>
      <c r="AY735" s="38">
        <v>1</v>
      </c>
      <c r="AZ735" s="38">
        <v>1</v>
      </c>
      <c r="BA735" s="38" t="s">
        <v>389</v>
      </c>
      <c r="BB735" s="23">
        <v>26</v>
      </c>
      <c r="BC735" s="23">
        <v>3</v>
      </c>
      <c r="BD735" s="23">
        <f>SUM(BC735:BC745)</f>
        <v>14</v>
      </c>
      <c r="BF735" s="9">
        <v>26</v>
      </c>
      <c r="BG735" s="9">
        <v>3</v>
      </c>
    </row>
    <row r="736" spans="1:59">
      <c r="A736" t="s">
        <v>192</v>
      </c>
      <c r="B736">
        <v>133</v>
      </c>
      <c r="C736" t="s">
        <v>16</v>
      </c>
      <c r="D736">
        <v>60</v>
      </c>
      <c r="E736" t="s">
        <v>319</v>
      </c>
      <c r="F736">
        <v>1</v>
      </c>
      <c r="G736" t="s">
        <v>321</v>
      </c>
      <c r="H736">
        <v>412</v>
      </c>
      <c r="I736">
        <v>6</v>
      </c>
      <c r="J736">
        <v>2</v>
      </c>
      <c r="K736">
        <v>3</v>
      </c>
      <c r="L736">
        <v>0</v>
      </c>
      <c r="M736" s="4">
        <f t="shared" si="68"/>
        <v>6.0854166666666663</v>
      </c>
      <c r="N736" t="s">
        <v>279</v>
      </c>
      <c r="O736" s="50"/>
      <c r="P736" s="50"/>
      <c r="Q736" s="50"/>
      <c r="R736" s="50"/>
      <c r="S736" s="50"/>
      <c r="T736" s="50"/>
      <c r="U736">
        <v>28</v>
      </c>
      <c r="V736">
        <v>7.1023275322190704</v>
      </c>
      <c r="W736">
        <v>4.4090623293939597</v>
      </c>
      <c r="X736">
        <v>20170807</v>
      </c>
      <c r="Y736">
        <v>2</v>
      </c>
      <c r="Z736">
        <v>29</v>
      </c>
      <c r="AA736">
        <v>61</v>
      </c>
      <c r="AC736">
        <v>69</v>
      </c>
      <c r="AD736" s="13">
        <v>33</v>
      </c>
      <c r="AE736" s="13">
        <v>7</v>
      </c>
      <c r="AG736" s="13">
        <v>54.447000000000003</v>
      </c>
      <c r="AI736" s="13">
        <v>95.14</v>
      </c>
      <c r="AL736" s="9">
        <v>33</v>
      </c>
      <c r="AM736" s="9">
        <v>4</v>
      </c>
      <c r="AO736" s="9">
        <v>49.89</v>
      </c>
      <c r="AQ736" s="9">
        <v>92.66</v>
      </c>
      <c r="AT736" s="45">
        <v>27</v>
      </c>
      <c r="AU736" s="45">
        <v>4</v>
      </c>
      <c r="BB736" s="23">
        <v>28</v>
      </c>
      <c r="BC736" s="23">
        <v>2</v>
      </c>
      <c r="BF736" s="9">
        <v>28</v>
      </c>
      <c r="BG736" s="9">
        <v>2</v>
      </c>
    </row>
    <row r="737" spans="1:59">
      <c r="A737" t="s">
        <v>192</v>
      </c>
      <c r="B737">
        <v>133</v>
      </c>
      <c r="C737" t="s">
        <v>16</v>
      </c>
      <c r="D737">
        <v>60</v>
      </c>
      <c r="E737" t="s">
        <v>319</v>
      </c>
      <c r="F737">
        <v>1</v>
      </c>
      <c r="G737" t="s">
        <v>321</v>
      </c>
      <c r="H737">
        <v>412</v>
      </c>
      <c r="I737">
        <v>6</v>
      </c>
      <c r="J737">
        <v>2</v>
      </c>
      <c r="K737">
        <v>3</v>
      </c>
      <c r="L737">
        <v>0</v>
      </c>
      <c r="M737" s="4">
        <f t="shared" si="68"/>
        <v>6.0854166666666663</v>
      </c>
      <c r="N737" t="s">
        <v>279</v>
      </c>
      <c r="O737" s="50"/>
      <c r="P737" s="50"/>
      <c r="Q737" s="50"/>
      <c r="R737" s="50"/>
      <c r="S737" s="50"/>
      <c r="T737" s="50"/>
      <c r="U737">
        <v>28</v>
      </c>
      <c r="V737">
        <v>7.1023275322190704</v>
      </c>
      <c r="W737">
        <v>4.4090623293939597</v>
      </c>
      <c r="X737">
        <v>20170807</v>
      </c>
      <c r="Y737">
        <v>2</v>
      </c>
      <c r="Z737">
        <v>29</v>
      </c>
      <c r="AA737">
        <v>61</v>
      </c>
      <c r="AC737">
        <v>69</v>
      </c>
      <c r="AD737" s="13">
        <v>37</v>
      </c>
      <c r="AE737" s="13">
        <v>7</v>
      </c>
      <c r="AG737" s="13">
        <v>67.921000000000006</v>
      </c>
      <c r="AI737" s="13">
        <v>87.495000000000005</v>
      </c>
      <c r="AL737" s="9">
        <v>37</v>
      </c>
      <c r="AM737" s="9">
        <v>3</v>
      </c>
      <c r="AO737" s="9">
        <v>13.192</v>
      </c>
      <c r="AQ737" s="9">
        <v>94.891999999999996</v>
      </c>
      <c r="AT737" s="45">
        <v>29</v>
      </c>
      <c r="AU737" s="45">
        <v>4</v>
      </c>
      <c r="BB737" s="23">
        <v>30</v>
      </c>
      <c r="BC737" s="23">
        <v>3</v>
      </c>
      <c r="BF737" s="9">
        <v>30</v>
      </c>
      <c r="BG737" s="9">
        <v>3</v>
      </c>
    </row>
    <row r="738" spans="1:59">
      <c r="A738" t="s">
        <v>192</v>
      </c>
      <c r="B738">
        <v>133</v>
      </c>
      <c r="C738" t="s">
        <v>16</v>
      </c>
      <c r="D738">
        <v>60</v>
      </c>
      <c r="E738" t="s">
        <v>319</v>
      </c>
      <c r="F738">
        <v>1</v>
      </c>
      <c r="G738" t="s">
        <v>321</v>
      </c>
      <c r="H738">
        <v>412</v>
      </c>
      <c r="I738">
        <v>6</v>
      </c>
      <c r="J738">
        <v>2</v>
      </c>
      <c r="K738">
        <v>3</v>
      </c>
      <c r="L738">
        <v>0</v>
      </c>
      <c r="M738" s="4">
        <f t="shared" si="68"/>
        <v>6.0854166666666663</v>
      </c>
      <c r="N738" t="s">
        <v>279</v>
      </c>
      <c r="O738" s="50"/>
      <c r="P738" s="50"/>
      <c r="Q738" s="50"/>
      <c r="R738" s="50"/>
      <c r="S738" s="50"/>
      <c r="T738" s="50"/>
      <c r="U738">
        <v>28</v>
      </c>
      <c r="V738">
        <v>7.1023275322190704</v>
      </c>
      <c r="W738">
        <v>4.4090623293939597</v>
      </c>
      <c r="X738">
        <v>20170807</v>
      </c>
      <c r="Y738">
        <v>2</v>
      </c>
      <c r="Z738">
        <v>29</v>
      </c>
      <c r="AA738">
        <v>61</v>
      </c>
      <c r="AC738">
        <v>69</v>
      </c>
      <c r="AD738" s="13">
        <v>41</v>
      </c>
      <c r="AE738" s="13">
        <v>4</v>
      </c>
      <c r="AG738" s="13">
        <v>45.29</v>
      </c>
      <c r="AI738" s="13">
        <v>85.141999999999996</v>
      </c>
      <c r="AL738" s="9">
        <v>41</v>
      </c>
      <c r="AM738" s="9">
        <v>2</v>
      </c>
      <c r="AO738" s="9">
        <v>42.347999999999999</v>
      </c>
      <c r="AQ738" s="9">
        <v>98.805000000000007</v>
      </c>
      <c r="AT738" s="45">
        <v>31</v>
      </c>
      <c r="AU738" s="45">
        <v>1</v>
      </c>
      <c r="BB738" s="23">
        <v>32</v>
      </c>
      <c r="BC738" s="23">
        <v>0</v>
      </c>
      <c r="BF738" s="9">
        <v>32</v>
      </c>
      <c r="BG738" s="9">
        <v>0</v>
      </c>
    </row>
    <row r="739" spans="1:59">
      <c r="A739" t="s">
        <v>192</v>
      </c>
      <c r="B739">
        <v>133</v>
      </c>
      <c r="C739" t="s">
        <v>16</v>
      </c>
      <c r="D739">
        <v>60</v>
      </c>
      <c r="E739" t="s">
        <v>319</v>
      </c>
      <c r="F739">
        <v>1</v>
      </c>
      <c r="G739" t="s">
        <v>321</v>
      </c>
      <c r="H739">
        <v>412</v>
      </c>
      <c r="I739">
        <v>6</v>
      </c>
      <c r="J739">
        <v>2</v>
      </c>
      <c r="K739">
        <v>3</v>
      </c>
      <c r="L739">
        <v>0</v>
      </c>
      <c r="M739" s="4">
        <f t="shared" si="68"/>
        <v>6.0854166666666663</v>
      </c>
      <c r="N739" t="s">
        <v>279</v>
      </c>
      <c r="O739" s="50"/>
      <c r="P739" s="50"/>
      <c r="Q739" s="50"/>
      <c r="R739" s="50"/>
      <c r="S739" s="50"/>
      <c r="T739" s="50"/>
      <c r="U739">
        <v>28</v>
      </c>
      <c r="V739">
        <v>7.1023275322190704</v>
      </c>
      <c r="W739">
        <v>4.4090623293939597</v>
      </c>
      <c r="X739">
        <v>20170807</v>
      </c>
      <c r="Y739">
        <v>2</v>
      </c>
      <c r="Z739">
        <v>29</v>
      </c>
      <c r="AA739">
        <v>61</v>
      </c>
      <c r="AC739">
        <v>69</v>
      </c>
      <c r="AD739" s="13">
        <v>45</v>
      </c>
      <c r="AE739" s="13">
        <v>3</v>
      </c>
      <c r="AG739" s="13">
        <v>28.661000000000001</v>
      </c>
      <c r="AI739" s="13">
        <v>72.97</v>
      </c>
      <c r="AL739" s="9">
        <v>45</v>
      </c>
      <c r="AM739" s="9">
        <v>1</v>
      </c>
      <c r="AO739" s="9">
        <v>3.0179999999999998</v>
      </c>
      <c r="AQ739" s="9">
        <v>91.04</v>
      </c>
      <c r="AT739" s="45">
        <v>33</v>
      </c>
      <c r="AU739" s="45">
        <v>1</v>
      </c>
      <c r="BB739" s="23">
        <v>34</v>
      </c>
      <c r="BC739" s="23">
        <v>1</v>
      </c>
      <c r="BF739" s="9">
        <v>34</v>
      </c>
      <c r="BG739" s="9">
        <v>1</v>
      </c>
    </row>
    <row r="740" spans="1:59">
      <c r="A740" t="s">
        <v>192</v>
      </c>
      <c r="B740">
        <v>133</v>
      </c>
      <c r="C740" t="s">
        <v>16</v>
      </c>
      <c r="D740">
        <v>60</v>
      </c>
      <c r="E740" t="s">
        <v>319</v>
      </c>
      <c r="F740">
        <v>1</v>
      </c>
      <c r="G740" t="s">
        <v>321</v>
      </c>
      <c r="H740">
        <v>412</v>
      </c>
      <c r="I740">
        <v>6</v>
      </c>
      <c r="J740">
        <v>2</v>
      </c>
      <c r="K740">
        <v>3</v>
      </c>
      <c r="L740">
        <v>0</v>
      </c>
      <c r="M740" s="4">
        <f t="shared" si="68"/>
        <v>6.0854166666666663</v>
      </c>
      <c r="N740" t="s">
        <v>279</v>
      </c>
      <c r="O740" s="50"/>
      <c r="P740" s="50"/>
      <c r="Q740" s="50"/>
      <c r="R740" s="50"/>
      <c r="S740" s="50"/>
      <c r="T740" s="50"/>
      <c r="U740">
        <v>28</v>
      </c>
      <c r="V740">
        <v>7.1023275322190704</v>
      </c>
      <c r="W740">
        <v>4.4090623293939597</v>
      </c>
      <c r="X740">
        <v>20170807</v>
      </c>
      <c r="Y740">
        <v>2</v>
      </c>
      <c r="Z740">
        <v>29</v>
      </c>
      <c r="AA740">
        <v>61</v>
      </c>
      <c r="AC740">
        <v>69</v>
      </c>
      <c r="AD740" s="13">
        <v>49</v>
      </c>
      <c r="AE740" s="13">
        <v>4</v>
      </c>
      <c r="AG740" s="13">
        <v>58.195999999999998</v>
      </c>
      <c r="AI740" s="13">
        <v>82.106999999999999</v>
      </c>
      <c r="AL740" s="9">
        <v>49</v>
      </c>
      <c r="AM740" s="9">
        <v>4</v>
      </c>
      <c r="AO740" s="9">
        <v>55.177</v>
      </c>
      <c r="AQ740" s="9">
        <v>89.177000000000007</v>
      </c>
      <c r="AT740" s="45">
        <v>35</v>
      </c>
      <c r="AU740" s="45">
        <v>3</v>
      </c>
      <c r="BB740" s="23">
        <v>36</v>
      </c>
      <c r="BC740" s="23">
        <v>0</v>
      </c>
      <c r="BF740" s="9">
        <v>36</v>
      </c>
      <c r="BG740" s="9">
        <v>0</v>
      </c>
    </row>
    <row r="741" spans="1:59">
      <c r="A741" t="s">
        <v>192</v>
      </c>
      <c r="B741">
        <v>133</v>
      </c>
      <c r="C741" t="s">
        <v>16</v>
      </c>
      <c r="D741">
        <v>60</v>
      </c>
      <c r="E741" t="s">
        <v>319</v>
      </c>
      <c r="F741">
        <v>1</v>
      </c>
      <c r="G741" t="s">
        <v>321</v>
      </c>
      <c r="H741">
        <v>412</v>
      </c>
      <c r="I741">
        <v>6</v>
      </c>
      <c r="J741">
        <v>2</v>
      </c>
      <c r="K741">
        <v>3</v>
      </c>
      <c r="L741">
        <v>0</v>
      </c>
      <c r="M741" s="4">
        <f t="shared" si="68"/>
        <v>6.0854166666666663</v>
      </c>
      <c r="N741" t="s">
        <v>279</v>
      </c>
      <c r="O741" s="50"/>
      <c r="P741" s="50"/>
      <c r="Q741" s="50"/>
      <c r="R741" s="50"/>
      <c r="S741" s="50"/>
      <c r="T741" s="50"/>
      <c r="U741">
        <v>28</v>
      </c>
      <c r="V741">
        <v>7.1023275322190704</v>
      </c>
      <c r="W741">
        <v>4.4090623293939597</v>
      </c>
      <c r="X741">
        <v>20170807</v>
      </c>
      <c r="Y741">
        <v>2</v>
      </c>
      <c r="Z741">
        <v>29</v>
      </c>
      <c r="AA741">
        <v>61</v>
      </c>
      <c r="AC741">
        <v>69</v>
      </c>
      <c r="AD741" s="13">
        <v>53</v>
      </c>
      <c r="AE741" s="13">
        <v>3</v>
      </c>
      <c r="AG741" s="13">
        <v>32.962000000000003</v>
      </c>
      <c r="AI741" s="13">
        <v>79.637</v>
      </c>
      <c r="AL741" s="9">
        <v>53</v>
      </c>
      <c r="AM741" s="9">
        <v>1</v>
      </c>
      <c r="AO741" s="9">
        <v>3.3330000000000002</v>
      </c>
      <c r="AQ741" s="9">
        <v>69.915000000000006</v>
      </c>
      <c r="AT741" s="45">
        <v>37</v>
      </c>
      <c r="AU741" s="45">
        <v>2</v>
      </c>
      <c r="BB741" s="23">
        <v>38</v>
      </c>
      <c r="BC741" s="23">
        <v>0</v>
      </c>
      <c r="BF741" s="9">
        <v>38</v>
      </c>
      <c r="BG741" s="9">
        <v>0</v>
      </c>
    </row>
    <row r="742" spans="1:59">
      <c r="A742" t="s">
        <v>192</v>
      </c>
      <c r="B742">
        <v>133</v>
      </c>
      <c r="C742" t="s">
        <v>16</v>
      </c>
      <c r="D742">
        <v>60</v>
      </c>
      <c r="E742" t="s">
        <v>319</v>
      </c>
      <c r="F742">
        <v>1</v>
      </c>
      <c r="G742" t="s">
        <v>321</v>
      </c>
      <c r="H742">
        <v>412</v>
      </c>
      <c r="I742">
        <v>6</v>
      </c>
      <c r="J742">
        <v>2</v>
      </c>
      <c r="K742">
        <v>3</v>
      </c>
      <c r="L742">
        <v>0</v>
      </c>
      <c r="M742" s="4">
        <f t="shared" si="68"/>
        <v>6.0854166666666663</v>
      </c>
      <c r="N742" t="s">
        <v>279</v>
      </c>
      <c r="O742" s="50"/>
      <c r="P742" s="50"/>
      <c r="Q742" s="50"/>
      <c r="R742" s="50"/>
      <c r="S742" s="50"/>
      <c r="T742" s="50"/>
      <c r="U742">
        <v>28</v>
      </c>
      <c r="V742">
        <v>7.1023275322190704</v>
      </c>
      <c r="W742">
        <v>4.4090623293939597</v>
      </c>
      <c r="X742">
        <v>20170807</v>
      </c>
      <c r="Y742">
        <v>2</v>
      </c>
      <c r="Z742">
        <v>29</v>
      </c>
      <c r="AA742">
        <v>61</v>
      </c>
      <c r="AC742">
        <v>69</v>
      </c>
      <c r="AD742" s="13">
        <v>57</v>
      </c>
      <c r="AE742" s="13">
        <v>2</v>
      </c>
      <c r="AG742" s="13">
        <v>11.177</v>
      </c>
      <c r="AI742" s="13">
        <v>28.675000000000001</v>
      </c>
      <c r="AL742" s="9">
        <v>57</v>
      </c>
      <c r="AM742" s="9">
        <v>2</v>
      </c>
      <c r="AO742" s="9">
        <v>9.5470000000000006</v>
      </c>
      <c r="AQ742" s="9">
        <v>64.093000000000004</v>
      </c>
      <c r="AT742" s="45">
        <v>39</v>
      </c>
      <c r="AU742" s="45">
        <v>4</v>
      </c>
      <c r="BB742" s="23">
        <v>40</v>
      </c>
      <c r="BC742" s="23">
        <v>0</v>
      </c>
      <c r="BF742" s="9">
        <v>40</v>
      </c>
      <c r="BG742" s="9">
        <v>0</v>
      </c>
    </row>
    <row r="743" spans="1:59">
      <c r="A743" t="s">
        <v>192</v>
      </c>
      <c r="B743">
        <v>133</v>
      </c>
      <c r="C743" t="s">
        <v>16</v>
      </c>
      <c r="D743">
        <v>60</v>
      </c>
      <c r="E743" t="s">
        <v>319</v>
      </c>
      <c r="F743">
        <v>1</v>
      </c>
      <c r="G743" t="s">
        <v>321</v>
      </c>
      <c r="H743">
        <v>412</v>
      </c>
      <c r="I743">
        <v>6</v>
      </c>
      <c r="J743">
        <v>2</v>
      </c>
      <c r="K743">
        <v>3</v>
      </c>
      <c r="L743">
        <v>0</v>
      </c>
      <c r="M743" s="4">
        <f t="shared" si="68"/>
        <v>6.0854166666666663</v>
      </c>
      <c r="N743" t="s">
        <v>279</v>
      </c>
      <c r="O743" s="50"/>
      <c r="P743" s="50"/>
      <c r="Q743" s="50"/>
      <c r="R743" s="50"/>
      <c r="S743" s="50"/>
      <c r="T743" s="50"/>
      <c r="U743">
        <v>28</v>
      </c>
      <c r="V743">
        <v>7.1023275322190704</v>
      </c>
      <c r="W743">
        <v>4.4090623293939597</v>
      </c>
      <c r="X743">
        <v>20170807</v>
      </c>
      <c r="Y743">
        <v>2</v>
      </c>
      <c r="Z743">
        <v>29</v>
      </c>
      <c r="AA743">
        <v>61</v>
      </c>
      <c r="AC743">
        <v>69</v>
      </c>
      <c r="AD743" s="13">
        <v>61</v>
      </c>
      <c r="AE743" s="13">
        <v>1</v>
      </c>
      <c r="AG743" s="13">
        <v>7.0679999999999996</v>
      </c>
      <c r="AI743" s="13">
        <v>23.431999999999999</v>
      </c>
      <c r="AL743" s="9">
        <v>61</v>
      </c>
      <c r="AM743" s="9">
        <v>1</v>
      </c>
      <c r="AO743" s="9">
        <v>4.7140000000000004</v>
      </c>
      <c r="AQ743" s="9">
        <v>51.951000000000001</v>
      </c>
      <c r="AT743" s="45">
        <v>41</v>
      </c>
      <c r="AU743" s="45">
        <v>5</v>
      </c>
      <c r="BB743" s="23">
        <v>42</v>
      </c>
      <c r="BC743" s="23">
        <v>3</v>
      </c>
      <c r="BF743" s="9">
        <v>42</v>
      </c>
      <c r="BG743" s="9">
        <v>3</v>
      </c>
    </row>
    <row r="744" spans="1:59">
      <c r="A744" t="s">
        <v>192</v>
      </c>
      <c r="B744">
        <v>133</v>
      </c>
      <c r="C744" t="s">
        <v>16</v>
      </c>
      <c r="D744">
        <v>60</v>
      </c>
      <c r="E744" t="s">
        <v>319</v>
      </c>
      <c r="F744">
        <v>1</v>
      </c>
      <c r="G744" t="s">
        <v>321</v>
      </c>
      <c r="H744">
        <v>412</v>
      </c>
      <c r="I744">
        <v>6</v>
      </c>
      <c r="J744">
        <v>2</v>
      </c>
      <c r="K744">
        <v>3</v>
      </c>
      <c r="L744">
        <v>0</v>
      </c>
      <c r="M744" s="4">
        <f>I744+J744/24+K744/(24*60)+L744/(24*60*60)</f>
        <v>6.0854166666666663</v>
      </c>
      <c r="N744" t="s">
        <v>279</v>
      </c>
      <c r="O744" s="50"/>
      <c r="P744" s="50"/>
      <c r="Q744" s="50"/>
      <c r="R744" s="50"/>
      <c r="S744" s="50"/>
      <c r="T744" s="50"/>
      <c r="U744">
        <v>28</v>
      </c>
      <c r="V744">
        <v>7.1023275322190704</v>
      </c>
      <c r="W744">
        <v>4.4090623293939597</v>
      </c>
      <c r="X744">
        <v>20170807</v>
      </c>
      <c r="Y744">
        <v>2</v>
      </c>
      <c r="Z744">
        <v>29</v>
      </c>
      <c r="AA744">
        <v>61</v>
      </c>
      <c r="AC744">
        <v>69</v>
      </c>
      <c r="AT744" s="45">
        <v>43</v>
      </c>
      <c r="AU744" s="45">
        <v>1</v>
      </c>
      <c r="BB744" s="23">
        <v>44</v>
      </c>
      <c r="BC744" s="23">
        <v>0</v>
      </c>
      <c r="BF744" s="9">
        <v>44</v>
      </c>
      <c r="BG744" s="9">
        <v>0</v>
      </c>
    </row>
    <row r="745" spans="1:59">
      <c r="A745" t="s">
        <v>192</v>
      </c>
      <c r="B745">
        <v>133</v>
      </c>
      <c r="C745" t="s">
        <v>16</v>
      </c>
      <c r="D745">
        <v>60</v>
      </c>
      <c r="E745" t="s">
        <v>319</v>
      </c>
      <c r="F745">
        <v>1</v>
      </c>
      <c r="G745" t="s">
        <v>321</v>
      </c>
      <c r="H745">
        <v>412</v>
      </c>
      <c r="I745">
        <v>6</v>
      </c>
      <c r="J745">
        <v>2</v>
      </c>
      <c r="K745">
        <v>3</v>
      </c>
      <c r="L745">
        <v>0</v>
      </c>
      <c r="M745" s="4">
        <f>I745+J745/24+K745/(24*60)+L745/(24*60*60)</f>
        <v>6.0854166666666663</v>
      </c>
      <c r="N745" t="s">
        <v>279</v>
      </c>
      <c r="O745" s="50"/>
      <c r="P745" s="50"/>
      <c r="Q745" s="50"/>
      <c r="R745" s="50"/>
      <c r="S745" s="50"/>
      <c r="T745" s="50"/>
      <c r="U745">
        <v>28</v>
      </c>
      <c r="V745">
        <v>7.1023275322190704</v>
      </c>
      <c r="W745">
        <v>4.4090623293939597</v>
      </c>
      <c r="X745">
        <v>20170807</v>
      </c>
      <c r="Y745">
        <v>2</v>
      </c>
      <c r="Z745">
        <v>29</v>
      </c>
      <c r="AA745">
        <v>61</v>
      </c>
      <c r="AC745">
        <v>69</v>
      </c>
      <c r="AT745" s="45">
        <v>45</v>
      </c>
      <c r="AU745" s="45">
        <v>3</v>
      </c>
      <c r="BB745" s="23">
        <v>46</v>
      </c>
      <c r="BC745" s="23">
        <v>2</v>
      </c>
      <c r="BF745" s="9">
        <v>46</v>
      </c>
      <c r="BG745" s="9">
        <v>2</v>
      </c>
    </row>
    <row r="746" spans="1:59">
      <c r="A746" t="s">
        <v>193</v>
      </c>
      <c r="B746">
        <v>133</v>
      </c>
      <c r="C746" t="s">
        <v>16</v>
      </c>
      <c r="D746">
        <v>60</v>
      </c>
      <c r="E746" t="s">
        <v>319</v>
      </c>
      <c r="F746">
        <v>1</v>
      </c>
      <c r="G746" t="s">
        <v>321</v>
      </c>
      <c r="H746">
        <v>412</v>
      </c>
      <c r="I746">
        <v>6</v>
      </c>
      <c r="J746">
        <v>2</v>
      </c>
      <c r="K746">
        <v>3</v>
      </c>
      <c r="L746">
        <v>0</v>
      </c>
      <c r="M746" s="4">
        <f t="shared" si="68"/>
        <v>6.0854166666666663</v>
      </c>
      <c r="N746" t="s">
        <v>279</v>
      </c>
      <c r="O746" s="50"/>
      <c r="P746" s="50"/>
      <c r="Q746" s="50"/>
      <c r="R746" s="50"/>
      <c r="S746" s="50"/>
      <c r="T746" s="50"/>
      <c r="U746">
        <v>28</v>
      </c>
      <c r="V746">
        <v>7.1023275322190704</v>
      </c>
      <c r="W746">
        <v>4.4090623293939597</v>
      </c>
      <c r="X746">
        <v>20170807</v>
      </c>
      <c r="Y746">
        <v>2</v>
      </c>
      <c r="Z746">
        <v>18</v>
      </c>
      <c r="AA746">
        <v>36</v>
      </c>
      <c r="AC746">
        <v>39</v>
      </c>
      <c r="AD746" s="13">
        <v>18</v>
      </c>
      <c r="AE746" s="13">
        <v>2</v>
      </c>
      <c r="AF746" s="13">
        <f>SUM(AE746:AE750)</f>
        <v>13</v>
      </c>
      <c r="AG746" s="13">
        <v>16.079999999999998</v>
      </c>
      <c r="AH746" s="13">
        <f>AVERAGE(AG746:AG751)*((AA746-Z746)*Y746)</f>
        <v>813.47039999999993</v>
      </c>
      <c r="AI746" s="13">
        <v>47.052999999999997</v>
      </c>
      <c r="AJ746" s="13">
        <f>AVERAGE(AI746:AI751)*((AA746-Z746)*Y746)</f>
        <v>2276.7696000000001</v>
      </c>
      <c r="AK746" s="13" t="s">
        <v>112</v>
      </c>
      <c r="AL746" s="9">
        <v>18</v>
      </c>
      <c r="AM746" s="9">
        <v>1</v>
      </c>
      <c r="AN746" s="9">
        <f>SUM(AM746:AM750)</f>
        <v>9</v>
      </c>
      <c r="AO746" s="9">
        <v>2.8490000000000002</v>
      </c>
      <c r="AP746" s="9">
        <f>AVERAGE(AO746:AO750)*(AA746-Z746)*Y746</f>
        <v>409.16159999999996</v>
      </c>
      <c r="AQ746" s="9">
        <v>67.356999999999999</v>
      </c>
      <c r="AR746" s="9">
        <f>AVERAGE(AQ746:AQ750)*(AA746-Z746)*Y746</f>
        <v>3433.5</v>
      </c>
      <c r="AS746" s="9" t="s">
        <v>450</v>
      </c>
      <c r="AT746" s="45">
        <v>7</v>
      </c>
      <c r="AU746" s="45">
        <v>2</v>
      </c>
      <c r="AV746" s="45">
        <v>34</v>
      </c>
      <c r="AY746" s="38">
        <v>0</v>
      </c>
      <c r="AZ746" s="38">
        <v>0</v>
      </c>
      <c r="BA746" s="38" t="s">
        <v>385</v>
      </c>
      <c r="BB746" s="23">
        <v>7</v>
      </c>
      <c r="BC746" s="23">
        <v>1</v>
      </c>
      <c r="BD746" s="23">
        <f>SUM(BC746:BC759)</f>
        <v>38</v>
      </c>
      <c r="BF746" s="9">
        <v>7</v>
      </c>
      <c r="BG746" s="9">
        <v>1</v>
      </c>
    </row>
    <row r="747" spans="1:59">
      <c r="A747" t="s">
        <v>193</v>
      </c>
      <c r="B747">
        <v>133</v>
      </c>
      <c r="C747" t="s">
        <v>16</v>
      </c>
      <c r="D747">
        <v>60</v>
      </c>
      <c r="E747" t="s">
        <v>319</v>
      </c>
      <c r="F747">
        <v>1</v>
      </c>
      <c r="G747" t="s">
        <v>321</v>
      </c>
      <c r="H747">
        <v>412</v>
      </c>
      <c r="I747">
        <v>6</v>
      </c>
      <c r="J747">
        <v>2</v>
      </c>
      <c r="K747">
        <v>3</v>
      </c>
      <c r="L747">
        <v>0</v>
      </c>
      <c r="M747" s="4">
        <f t="shared" si="68"/>
        <v>6.0854166666666663</v>
      </c>
      <c r="N747" t="s">
        <v>279</v>
      </c>
      <c r="O747" s="50"/>
      <c r="P747" s="50"/>
      <c r="Q747" s="50"/>
      <c r="R747" s="50"/>
      <c r="S747" s="50"/>
      <c r="T747" s="50"/>
      <c r="U747">
        <v>28</v>
      </c>
      <c r="V747">
        <v>7.1023275322190704</v>
      </c>
      <c r="W747">
        <v>4.4090623293939597</v>
      </c>
      <c r="X747">
        <v>20170807</v>
      </c>
      <c r="Y747">
        <v>2</v>
      </c>
      <c r="Z747">
        <v>18</v>
      </c>
      <c r="AA747">
        <v>36</v>
      </c>
      <c r="AC747">
        <v>39</v>
      </c>
      <c r="AD747" s="13">
        <v>22</v>
      </c>
      <c r="AE747" s="13">
        <v>3</v>
      </c>
      <c r="AG747" s="13">
        <v>24.073</v>
      </c>
      <c r="AI747" s="13">
        <v>70.481999999999999</v>
      </c>
      <c r="AL747" s="9">
        <v>22</v>
      </c>
      <c r="AM747" s="9">
        <v>3</v>
      </c>
      <c r="AO747" s="9">
        <v>20.041</v>
      </c>
      <c r="AQ747" s="9">
        <v>79.891999999999996</v>
      </c>
      <c r="AT747" s="45">
        <v>9</v>
      </c>
      <c r="AU747" s="45">
        <v>3</v>
      </c>
      <c r="BB747" s="23">
        <v>9</v>
      </c>
      <c r="BC747" s="23">
        <v>3</v>
      </c>
      <c r="BF747" s="9">
        <v>9</v>
      </c>
      <c r="BG747" s="9">
        <v>3</v>
      </c>
    </row>
    <row r="748" spans="1:59">
      <c r="A748" t="s">
        <v>193</v>
      </c>
      <c r="B748">
        <v>133</v>
      </c>
      <c r="C748" t="s">
        <v>16</v>
      </c>
      <c r="D748">
        <v>60</v>
      </c>
      <c r="E748" t="s">
        <v>319</v>
      </c>
      <c r="F748">
        <v>1</v>
      </c>
      <c r="G748" t="s">
        <v>321</v>
      </c>
      <c r="H748">
        <v>412</v>
      </c>
      <c r="I748">
        <v>6</v>
      </c>
      <c r="J748">
        <v>2</v>
      </c>
      <c r="K748">
        <v>3</v>
      </c>
      <c r="L748">
        <v>0</v>
      </c>
      <c r="M748" s="4">
        <f t="shared" si="68"/>
        <v>6.0854166666666663</v>
      </c>
      <c r="N748" t="s">
        <v>279</v>
      </c>
      <c r="O748" s="50"/>
      <c r="P748" s="50"/>
      <c r="Q748" s="50"/>
      <c r="R748" s="50"/>
      <c r="S748" s="50"/>
      <c r="T748" s="50"/>
      <c r="U748">
        <v>28</v>
      </c>
      <c r="V748">
        <v>7.1023275322190704</v>
      </c>
      <c r="W748">
        <v>4.4090623293939597</v>
      </c>
      <c r="X748">
        <v>20170807</v>
      </c>
      <c r="Y748">
        <v>2</v>
      </c>
      <c r="Z748">
        <v>18</v>
      </c>
      <c r="AA748">
        <v>36</v>
      </c>
      <c r="AC748">
        <v>39</v>
      </c>
      <c r="AD748" s="13">
        <v>26</v>
      </c>
      <c r="AE748" s="13">
        <v>4</v>
      </c>
      <c r="AG748" s="13">
        <v>26.489000000000001</v>
      </c>
      <c r="AI748" s="13">
        <v>75.622</v>
      </c>
      <c r="AL748" s="9">
        <v>26</v>
      </c>
      <c r="AM748" s="9">
        <v>2</v>
      </c>
      <c r="AO748" s="9">
        <v>9.5609999999999999</v>
      </c>
      <c r="AQ748" s="9">
        <v>96.480999999999995</v>
      </c>
      <c r="AT748" s="45">
        <v>11</v>
      </c>
      <c r="AU748" s="45">
        <v>2</v>
      </c>
      <c r="BB748" s="23">
        <v>11</v>
      </c>
      <c r="BC748" s="23">
        <v>0</v>
      </c>
      <c r="BF748" s="9">
        <v>11</v>
      </c>
      <c r="BG748" s="9">
        <v>0</v>
      </c>
    </row>
    <row r="749" spans="1:59">
      <c r="A749" t="s">
        <v>193</v>
      </c>
      <c r="B749">
        <v>133</v>
      </c>
      <c r="C749" t="s">
        <v>16</v>
      </c>
      <c r="D749">
        <v>60</v>
      </c>
      <c r="E749" t="s">
        <v>319</v>
      </c>
      <c r="F749">
        <v>1</v>
      </c>
      <c r="G749" t="s">
        <v>321</v>
      </c>
      <c r="H749">
        <v>412</v>
      </c>
      <c r="I749">
        <v>6</v>
      </c>
      <c r="J749">
        <v>2</v>
      </c>
      <c r="K749">
        <v>3</v>
      </c>
      <c r="L749">
        <v>0</v>
      </c>
      <c r="M749" s="4">
        <f t="shared" si="68"/>
        <v>6.0854166666666663</v>
      </c>
      <c r="N749" t="s">
        <v>279</v>
      </c>
      <c r="O749" s="50"/>
      <c r="P749" s="50"/>
      <c r="Q749" s="50"/>
      <c r="R749" s="50"/>
      <c r="S749" s="50"/>
      <c r="T749" s="50"/>
      <c r="U749">
        <v>28</v>
      </c>
      <c r="V749">
        <v>7.1023275322190704</v>
      </c>
      <c r="W749">
        <v>4.4090623293939597</v>
      </c>
      <c r="X749">
        <v>20170807</v>
      </c>
      <c r="Y749">
        <v>2</v>
      </c>
      <c r="Z749">
        <v>18</v>
      </c>
      <c r="AA749">
        <v>36</v>
      </c>
      <c r="AC749">
        <v>39</v>
      </c>
      <c r="AD749" s="13">
        <v>30</v>
      </c>
      <c r="AE749" s="13">
        <v>3</v>
      </c>
      <c r="AG749" s="13">
        <v>44.2</v>
      </c>
      <c r="AI749" s="13">
        <v>70.718000000000004</v>
      </c>
      <c r="AL749" s="9">
        <v>30</v>
      </c>
      <c r="AM749" s="9">
        <v>2</v>
      </c>
      <c r="AO749" s="9">
        <v>20.739000000000001</v>
      </c>
      <c r="AQ749" s="9">
        <v>112.01</v>
      </c>
      <c r="AT749" s="45">
        <v>13</v>
      </c>
      <c r="AU749" s="45">
        <v>3</v>
      </c>
      <c r="BB749" s="23">
        <v>13</v>
      </c>
      <c r="BC749" s="23">
        <v>3</v>
      </c>
      <c r="BF749" s="9">
        <v>13</v>
      </c>
      <c r="BG749" s="9">
        <v>3</v>
      </c>
    </row>
    <row r="750" spans="1:59">
      <c r="A750" t="s">
        <v>193</v>
      </c>
      <c r="B750">
        <v>133</v>
      </c>
      <c r="C750" t="s">
        <v>16</v>
      </c>
      <c r="D750">
        <v>60</v>
      </c>
      <c r="E750" t="s">
        <v>319</v>
      </c>
      <c r="F750">
        <v>1</v>
      </c>
      <c r="G750" t="s">
        <v>321</v>
      </c>
      <c r="H750">
        <v>412</v>
      </c>
      <c r="I750">
        <v>6</v>
      </c>
      <c r="J750">
        <v>2</v>
      </c>
      <c r="K750">
        <v>3</v>
      </c>
      <c r="L750">
        <v>0</v>
      </c>
      <c r="M750" s="4">
        <f t="shared" si="68"/>
        <v>6.0854166666666663</v>
      </c>
      <c r="N750" t="s">
        <v>279</v>
      </c>
      <c r="O750" s="50"/>
      <c r="P750" s="50"/>
      <c r="Q750" s="50"/>
      <c r="R750" s="50"/>
      <c r="S750" s="50"/>
      <c r="T750" s="50"/>
      <c r="U750">
        <v>28</v>
      </c>
      <c r="V750">
        <v>7.1023275322190704</v>
      </c>
      <c r="W750">
        <v>4.4090623293939597</v>
      </c>
      <c r="X750">
        <v>20170807</v>
      </c>
      <c r="Y750">
        <v>2</v>
      </c>
      <c r="Z750">
        <v>18</v>
      </c>
      <c r="AA750">
        <v>36</v>
      </c>
      <c r="AC750">
        <v>39</v>
      </c>
      <c r="AD750" s="13">
        <v>34</v>
      </c>
      <c r="AE750" s="13">
        <v>1</v>
      </c>
      <c r="AG750" s="13">
        <v>2.14</v>
      </c>
      <c r="AI750" s="13">
        <v>52.343000000000004</v>
      </c>
      <c r="AL750" s="9">
        <v>34</v>
      </c>
      <c r="AM750" s="9">
        <v>1</v>
      </c>
      <c r="AO750" s="9">
        <v>3.6379999999999999</v>
      </c>
      <c r="AQ750" s="9">
        <v>121.13500000000001</v>
      </c>
      <c r="AT750" s="45">
        <v>15</v>
      </c>
      <c r="AU750" s="45">
        <v>5</v>
      </c>
      <c r="BB750" s="23">
        <v>15</v>
      </c>
      <c r="BC750" s="23">
        <v>6</v>
      </c>
      <c r="BF750" s="9">
        <v>15</v>
      </c>
      <c r="BG750" s="9">
        <v>6</v>
      </c>
    </row>
    <row r="751" spans="1:59">
      <c r="A751" t="s">
        <v>193</v>
      </c>
      <c r="B751">
        <v>133</v>
      </c>
      <c r="C751" t="s">
        <v>16</v>
      </c>
      <c r="D751">
        <v>60</v>
      </c>
      <c r="E751" t="s">
        <v>319</v>
      </c>
      <c r="F751">
        <v>1</v>
      </c>
      <c r="G751" t="s">
        <v>321</v>
      </c>
      <c r="H751">
        <v>412</v>
      </c>
      <c r="I751">
        <v>6</v>
      </c>
      <c r="J751">
        <v>2</v>
      </c>
      <c r="K751">
        <v>3</v>
      </c>
      <c r="L751">
        <v>0</v>
      </c>
      <c r="M751" s="4">
        <f t="shared" si="68"/>
        <v>6.0854166666666663</v>
      </c>
      <c r="N751" t="s">
        <v>279</v>
      </c>
      <c r="O751" s="50"/>
      <c r="P751" s="50"/>
      <c r="Q751" s="50"/>
      <c r="R751" s="50"/>
      <c r="S751" s="50"/>
      <c r="T751" s="50"/>
      <c r="U751">
        <v>28</v>
      </c>
      <c r="V751">
        <v>7.1023275322190704</v>
      </c>
      <c r="W751">
        <v>4.4090623293939597</v>
      </c>
      <c r="X751">
        <v>20170807</v>
      </c>
      <c r="Y751">
        <v>2</v>
      </c>
      <c r="Z751">
        <v>18</v>
      </c>
      <c r="AA751">
        <v>36</v>
      </c>
      <c r="AC751">
        <v>39</v>
      </c>
      <c r="AL751" s="9">
        <v>14</v>
      </c>
      <c r="AM751" s="9">
        <v>2</v>
      </c>
      <c r="AN751" s="9">
        <f>SUM(AM751:AM754)</f>
        <v>14</v>
      </c>
      <c r="AO751" s="9">
        <v>12.962999999999999</v>
      </c>
      <c r="AP751" s="9">
        <f>AVERAGE(AO751:AO754)*(AA751-Z751)*Y751</f>
        <v>734.67900000000009</v>
      </c>
      <c r="AQ751" s="9">
        <v>51.776000000000003</v>
      </c>
      <c r="AR751" s="9">
        <f>AVERAGE(AQ751:AQ754)*(AA751-Z751)*Y751</f>
        <v>2745.1260000000002</v>
      </c>
      <c r="AS751" s="9" t="s">
        <v>451</v>
      </c>
      <c r="AT751" s="45">
        <v>17</v>
      </c>
      <c r="AU751" s="45">
        <v>2</v>
      </c>
      <c r="BB751" s="23">
        <v>17</v>
      </c>
      <c r="BC751" s="23">
        <v>6</v>
      </c>
      <c r="BF751" s="9">
        <v>17</v>
      </c>
      <c r="BG751" s="9">
        <v>6</v>
      </c>
    </row>
    <row r="752" spans="1:59">
      <c r="A752" t="s">
        <v>193</v>
      </c>
      <c r="B752">
        <v>133</v>
      </c>
      <c r="C752" t="s">
        <v>16</v>
      </c>
      <c r="D752">
        <v>60</v>
      </c>
      <c r="E752" t="s">
        <v>319</v>
      </c>
      <c r="F752">
        <v>1</v>
      </c>
      <c r="G752" t="s">
        <v>321</v>
      </c>
      <c r="H752">
        <v>412</v>
      </c>
      <c r="I752">
        <v>6</v>
      </c>
      <c r="J752">
        <v>2</v>
      </c>
      <c r="K752">
        <v>3</v>
      </c>
      <c r="L752">
        <v>0</v>
      </c>
      <c r="M752" s="4">
        <f t="shared" ref="M752:M759" si="69">I752+J752/24+K752/(24*60)+L752/(24*60*60)</f>
        <v>6.0854166666666663</v>
      </c>
      <c r="N752" t="s">
        <v>279</v>
      </c>
      <c r="O752" s="50"/>
      <c r="P752" s="50"/>
      <c r="Q752" s="50"/>
      <c r="R752" s="50"/>
      <c r="S752" s="50"/>
      <c r="T752" s="50"/>
      <c r="U752">
        <v>28</v>
      </c>
      <c r="V752">
        <v>7.1023275322190704</v>
      </c>
      <c r="W752">
        <v>4.4090623293939597</v>
      </c>
      <c r="X752">
        <v>20170807</v>
      </c>
      <c r="Y752">
        <v>2</v>
      </c>
      <c r="Z752">
        <v>18</v>
      </c>
      <c r="AA752">
        <v>36</v>
      </c>
      <c r="AC752">
        <v>39</v>
      </c>
      <c r="AL752" s="9">
        <v>18</v>
      </c>
      <c r="AM752" s="9">
        <v>8</v>
      </c>
      <c r="AO752" s="9">
        <v>47.154000000000003</v>
      </c>
      <c r="AQ752" s="9">
        <v>85.277000000000001</v>
      </c>
      <c r="AS752" s="9" t="s">
        <v>452</v>
      </c>
      <c r="AT752" s="45">
        <v>19</v>
      </c>
      <c r="AU752" s="45">
        <v>4</v>
      </c>
      <c r="BB752" s="23">
        <v>19</v>
      </c>
      <c r="BC752" s="23">
        <v>3</v>
      </c>
      <c r="BF752" s="9">
        <v>19</v>
      </c>
      <c r="BG752" s="9">
        <v>3</v>
      </c>
    </row>
    <row r="753" spans="1:59">
      <c r="A753" t="s">
        <v>193</v>
      </c>
      <c r="B753">
        <v>133</v>
      </c>
      <c r="C753" t="s">
        <v>16</v>
      </c>
      <c r="D753">
        <v>60</v>
      </c>
      <c r="E753" t="s">
        <v>319</v>
      </c>
      <c r="F753">
        <v>1</v>
      </c>
      <c r="G753" t="s">
        <v>321</v>
      </c>
      <c r="H753">
        <v>412</v>
      </c>
      <c r="I753">
        <v>6</v>
      </c>
      <c r="J753">
        <v>2</v>
      </c>
      <c r="K753">
        <v>3</v>
      </c>
      <c r="L753">
        <v>0</v>
      </c>
      <c r="M753" s="4">
        <f t="shared" si="69"/>
        <v>6.0854166666666663</v>
      </c>
      <c r="N753" t="s">
        <v>279</v>
      </c>
      <c r="O753" s="50"/>
      <c r="P753" s="50"/>
      <c r="Q753" s="50"/>
      <c r="R753" s="50"/>
      <c r="S753" s="50"/>
      <c r="T753" s="50"/>
      <c r="U753">
        <v>28</v>
      </c>
      <c r="V753">
        <v>7.1023275322190704</v>
      </c>
      <c r="W753">
        <v>4.4090623293939597</v>
      </c>
      <c r="X753">
        <v>20170807</v>
      </c>
      <c r="Y753">
        <v>2</v>
      </c>
      <c r="Z753">
        <v>18</v>
      </c>
      <c r="AA753">
        <v>36</v>
      </c>
      <c r="AC753">
        <v>39</v>
      </c>
      <c r="AL753" s="9">
        <v>22</v>
      </c>
      <c r="AM753" s="9">
        <v>3</v>
      </c>
      <c r="AO753" s="9">
        <v>18.495000000000001</v>
      </c>
      <c r="AQ753" s="9">
        <v>81.460999999999999</v>
      </c>
      <c r="AT753" s="45">
        <v>21</v>
      </c>
      <c r="AU753" s="45">
        <v>1</v>
      </c>
      <c r="BB753" s="23">
        <v>21</v>
      </c>
      <c r="BC753" s="23">
        <v>4</v>
      </c>
      <c r="BF753" s="9">
        <v>21</v>
      </c>
      <c r="BG753" s="9">
        <v>4</v>
      </c>
    </row>
    <row r="754" spans="1:59">
      <c r="A754" t="s">
        <v>193</v>
      </c>
      <c r="B754">
        <v>133</v>
      </c>
      <c r="C754" t="s">
        <v>16</v>
      </c>
      <c r="D754">
        <v>60</v>
      </c>
      <c r="E754" t="s">
        <v>319</v>
      </c>
      <c r="F754">
        <v>1</v>
      </c>
      <c r="G754" t="s">
        <v>321</v>
      </c>
      <c r="H754">
        <v>412</v>
      </c>
      <c r="I754">
        <v>6</v>
      </c>
      <c r="J754">
        <v>2</v>
      </c>
      <c r="K754">
        <v>3</v>
      </c>
      <c r="L754">
        <v>0</v>
      </c>
      <c r="M754" s="4">
        <f t="shared" si="69"/>
        <v>6.0854166666666663</v>
      </c>
      <c r="N754" t="s">
        <v>279</v>
      </c>
      <c r="O754" s="50"/>
      <c r="P754" s="50"/>
      <c r="Q754" s="50"/>
      <c r="R754" s="50"/>
      <c r="S754" s="50"/>
      <c r="T754" s="50"/>
      <c r="U754">
        <v>28</v>
      </c>
      <c r="V754">
        <v>7.1023275322190704</v>
      </c>
      <c r="W754">
        <v>4.4090623293939597</v>
      </c>
      <c r="X754">
        <v>20170807</v>
      </c>
      <c r="Y754">
        <v>2</v>
      </c>
      <c r="Z754">
        <v>18</v>
      </c>
      <c r="AA754">
        <v>36</v>
      </c>
      <c r="AC754">
        <v>39</v>
      </c>
      <c r="AL754" s="9">
        <v>26</v>
      </c>
      <c r="AM754" s="9">
        <v>1</v>
      </c>
      <c r="AO754" s="9">
        <v>3.0190000000000001</v>
      </c>
      <c r="AQ754" s="9">
        <v>86.5</v>
      </c>
      <c r="AT754" s="45">
        <v>23</v>
      </c>
      <c r="AU754" s="45">
        <v>3</v>
      </c>
      <c r="BB754" s="23">
        <v>23</v>
      </c>
      <c r="BC754" s="23">
        <v>2</v>
      </c>
      <c r="BF754" s="9">
        <v>23</v>
      </c>
      <c r="BG754" s="9">
        <v>2</v>
      </c>
    </row>
    <row r="755" spans="1:59">
      <c r="A755" t="s">
        <v>193</v>
      </c>
      <c r="B755">
        <v>133</v>
      </c>
      <c r="C755" t="s">
        <v>16</v>
      </c>
      <c r="D755">
        <v>60</v>
      </c>
      <c r="E755" t="s">
        <v>319</v>
      </c>
      <c r="F755">
        <v>1</v>
      </c>
      <c r="G755" t="s">
        <v>321</v>
      </c>
      <c r="H755">
        <v>412</v>
      </c>
      <c r="I755">
        <v>6</v>
      </c>
      <c r="J755">
        <v>2</v>
      </c>
      <c r="K755">
        <v>3</v>
      </c>
      <c r="L755">
        <v>0</v>
      </c>
      <c r="M755" s="4">
        <f t="shared" si="69"/>
        <v>6.0854166666666663</v>
      </c>
      <c r="N755" t="s">
        <v>279</v>
      </c>
      <c r="O755" s="50"/>
      <c r="P755" s="50"/>
      <c r="Q755" s="50"/>
      <c r="R755" s="50"/>
      <c r="S755" s="50"/>
      <c r="T755" s="50"/>
      <c r="U755">
        <v>28</v>
      </c>
      <c r="V755">
        <v>7.1023275322190704</v>
      </c>
      <c r="W755">
        <v>4.4090623293939597</v>
      </c>
      <c r="X755">
        <v>20170807</v>
      </c>
      <c r="Y755">
        <v>2</v>
      </c>
      <c r="Z755">
        <v>18</v>
      </c>
      <c r="AA755">
        <v>36</v>
      </c>
      <c r="AC755">
        <v>39</v>
      </c>
      <c r="AT755" s="45">
        <v>25</v>
      </c>
      <c r="AU755" s="45">
        <v>4</v>
      </c>
      <c r="BB755" s="23">
        <v>25</v>
      </c>
      <c r="BC755" s="23">
        <v>7</v>
      </c>
      <c r="BF755" s="9">
        <v>25</v>
      </c>
      <c r="BG755" s="9">
        <v>7</v>
      </c>
    </row>
    <row r="756" spans="1:59">
      <c r="A756" t="s">
        <v>193</v>
      </c>
      <c r="B756">
        <v>133</v>
      </c>
      <c r="C756" t="s">
        <v>16</v>
      </c>
      <c r="D756">
        <v>60</v>
      </c>
      <c r="E756" t="s">
        <v>319</v>
      </c>
      <c r="F756">
        <v>1</v>
      </c>
      <c r="G756" t="s">
        <v>321</v>
      </c>
      <c r="H756">
        <v>412</v>
      </c>
      <c r="I756">
        <v>6</v>
      </c>
      <c r="J756">
        <v>2</v>
      </c>
      <c r="K756">
        <v>3</v>
      </c>
      <c r="L756">
        <v>0</v>
      </c>
      <c r="M756" s="4">
        <f t="shared" si="69"/>
        <v>6.0854166666666663</v>
      </c>
      <c r="N756" t="s">
        <v>279</v>
      </c>
      <c r="O756" s="50"/>
      <c r="P756" s="50"/>
      <c r="Q756" s="50"/>
      <c r="R756" s="50"/>
      <c r="S756" s="50"/>
      <c r="T756" s="50"/>
      <c r="U756">
        <v>28</v>
      </c>
      <c r="V756">
        <v>7.1023275322190704</v>
      </c>
      <c r="W756">
        <v>4.4090623293939597</v>
      </c>
      <c r="X756">
        <v>20170807</v>
      </c>
      <c r="Y756">
        <v>2</v>
      </c>
      <c r="Z756">
        <v>18</v>
      </c>
      <c r="AA756">
        <v>36</v>
      </c>
      <c r="AC756">
        <v>39</v>
      </c>
      <c r="AT756" s="45">
        <v>27</v>
      </c>
      <c r="AU756" s="45">
        <v>3</v>
      </c>
      <c r="BB756" s="23">
        <v>27</v>
      </c>
      <c r="BC756" s="23">
        <v>2</v>
      </c>
      <c r="BF756" s="9">
        <v>27</v>
      </c>
      <c r="BG756" s="9">
        <v>2</v>
      </c>
    </row>
    <row r="757" spans="1:59">
      <c r="A757" t="s">
        <v>193</v>
      </c>
      <c r="B757">
        <v>133</v>
      </c>
      <c r="C757" t="s">
        <v>16</v>
      </c>
      <c r="D757">
        <v>60</v>
      </c>
      <c r="E757" t="s">
        <v>319</v>
      </c>
      <c r="F757">
        <v>1</v>
      </c>
      <c r="G757" t="s">
        <v>321</v>
      </c>
      <c r="H757">
        <v>412</v>
      </c>
      <c r="I757">
        <v>6</v>
      </c>
      <c r="J757">
        <v>2</v>
      </c>
      <c r="K757">
        <v>3</v>
      </c>
      <c r="L757">
        <v>0</v>
      </c>
      <c r="M757" s="4">
        <f t="shared" si="69"/>
        <v>6.0854166666666663</v>
      </c>
      <c r="N757" t="s">
        <v>279</v>
      </c>
      <c r="O757" s="50"/>
      <c r="P757" s="50"/>
      <c r="Q757" s="50"/>
      <c r="R757" s="50"/>
      <c r="S757" s="50"/>
      <c r="T757" s="50"/>
      <c r="U757">
        <v>28</v>
      </c>
      <c r="V757">
        <v>7.1023275322190704</v>
      </c>
      <c r="W757">
        <v>4.4090623293939597</v>
      </c>
      <c r="X757">
        <v>20170807</v>
      </c>
      <c r="Y757">
        <v>2</v>
      </c>
      <c r="Z757">
        <v>18</v>
      </c>
      <c r="AA757">
        <v>36</v>
      </c>
      <c r="AC757">
        <v>39</v>
      </c>
      <c r="AT757" s="45">
        <v>29</v>
      </c>
      <c r="AU757" s="45">
        <v>0</v>
      </c>
      <c r="BB757" s="23">
        <v>29</v>
      </c>
      <c r="BC757" s="23">
        <v>0</v>
      </c>
      <c r="BF757" s="9">
        <v>29</v>
      </c>
      <c r="BG757" s="9">
        <v>0</v>
      </c>
    </row>
    <row r="758" spans="1:59">
      <c r="A758" t="s">
        <v>193</v>
      </c>
      <c r="B758">
        <v>133</v>
      </c>
      <c r="C758" t="s">
        <v>16</v>
      </c>
      <c r="D758">
        <v>60</v>
      </c>
      <c r="E758" t="s">
        <v>319</v>
      </c>
      <c r="F758">
        <v>1</v>
      </c>
      <c r="G758" t="s">
        <v>321</v>
      </c>
      <c r="H758">
        <v>412</v>
      </c>
      <c r="I758">
        <v>6</v>
      </c>
      <c r="J758">
        <v>2</v>
      </c>
      <c r="K758">
        <v>3</v>
      </c>
      <c r="L758">
        <v>0</v>
      </c>
      <c r="M758" s="4">
        <f t="shared" si="69"/>
        <v>6.0854166666666663</v>
      </c>
      <c r="N758" t="s">
        <v>279</v>
      </c>
      <c r="O758" s="50"/>
      <c r="P758" s="50"/>
      <c r="Q758" s="50"/>
      <c r="R758" s="50"/>
      <c r="S758" s="50"/>
      <c r="T758" s="50"/>
      <c r="U758">
        <v>28</v>
      </c>
      <c r="V758">
        <v>7.1023275322190704</v>
      </c>
      <c r="W758">
        <v>4.4090623293939597</v>
      </c>
      <c r="X758">
        <v>20170807</v>
      </c>
      <c r="Y758">
        <v>2</v>
      </c>
      <c r="Z758">
        <v>18</v>
      </c>
      <c r="AA758">
        <v>36</v>
      </c>
      <c r="AC758">
        <v>39</v>
      </c>
      <c r="AT758" s="45">
        <v>31</v>
      </c>
      <c r="AU758" s="45">
        <v>1</v>
      </c>
      <c r="BB758" s="23">
        <v>31</v>
      </c>
      <c r="BC758" s="23">
        <v>0</v>
      </c>
      <c r="BF758" s="9">
        <v>31</v>
      </c>
      <c r="BG758" s="9">
        <v>0</v>
      </c>
    </row>
    <row r="759" spans="1:59">
      <c r="A759" t="s">
        <v>193</v>
      </c>
      <c r="B759">
        <v>133</v>
      </c>
      <c r="C759" t="s">
        <v>16</v>
      </c>
      <c r="D759">
        <v>60</v>
      </c>
      <c r="E759" t="s">
        <v>319</v>
      </c>
      <c r="F759">
        <v>1</v>
      </c>
      <c r="G759" t="s">
        <v>321</v>
      </c>
      <c r="H759">
        <v>412</v>
      </c>
      <c r="I759">
        <v>6</v>
      </c>
      <c r="J759">
        <v>2</v>
      </c>
      <c r="K759">
        <v>3</v>
      </c>
      <c r="L759">
        <v>0</v>
      </c>
      <c r="M759" s="4">
        <f t="shared" si="69"/>
        <v>6.0854166666666663</v>
      </c>
      <c r="N759" t="s">
        <v>279</v>
      </c>
      <c r="O759" s="50"/>
      <c r="P759" s="50"/>
      <c r="Q759" s="50"/>
      <c r="R759" s="50"/>
      <c r="S759" s="50"/>
      <c r="T759" s="50"/>
      <c r="U759">
        <v>28</v>
      </c>
      <c r="V759">
        <v>7.1023275322190704</v>
      </c>
      <c r="W759">
        <v>4.4090623293939597</v>
      </c>
      <c r="X759">
        <v>20170807</v>
      </c>
      <c r="Y759">
        <v>2</v>
      </c>
      <c r="Z759">
        <v>18</v>
      </c>
      <c r="AA759">
        <v>36</v>
      </c>
      <c r="AC759">
        <v>39</v>
      </c>
      <c r="AT759" s="45">
        <v>33</v>
      </c>
      <c r="AU759" s="45">
        <v>1</v>
      </c>
      <c r="BB759" s="23">
        <v>33</v>
      </c>
      <c r="BC759" s="23">
        <v>1</v>
      </c>
      <c r="BF759" s="9">
        <v>33</v>
      </c>
      <c r="BG759" s="9">
        <v>1</v>
      </c>
    </row>
    <row r="760" spans="1:59">
      <c r="A760" t="s">
        <v>194</v>
      </c>
      <c r="B760">
        <v>143</v>
      </c>
      <c r="C760" t="s">
        <v>22</v>
      </c>
      <c r="D760">
        <v>60</v>
      </c>
      <c r="E760" t="s">
        <v>318</v>
      </c>
      <c r="F760">
        <v>0</v>
      </c>
      <c r="G760" t="s">
        <v>322</v>
      </c>
      <c r="H760">
        <v>415</v>
      </c>
      <c r="I760">
        <v>3</v>
      </c>
      <c r="J760">
        <v>15</v>
      </c>
      <c r="K760">
        <v>51</v>
      </c>
      <c r="L760">
        <v>0</v>
      </c>
      <c r="M760" s="4">
        <f>I760+J760/24+K760/(24*60)+L760/(24*60*60)</f>
        <v>3.6604166666666669</v>
      </c>
      <c r="N760" t="s">
        <v>281</v>
      </c>
      <c r="U760">
        <v>28</v>
      </c>
      <c r="V760">
        <v>7.1023275322190704</v>
      </c>
      <c r="W760">
        <v>4.4090623293939597</v>
      </c>
      <c r="X760">
        <v>20170807</v>
      </c>
      <c r="Y760">
        <v>2</v>
      </c>
      <c r="Z760" t="s">
        <v>434</v>
      </c>
      <c r="AA760" t="s">
        <v>434</v>
      </c>
      <c r="AC760">
        <v>56</v>
      </c>
      <c r="AK760" s="13" t="s">
        <v>31</v>
      </c>
      <c r="AU760" s="45">
        <v>0</v>
      </c>
      <c r="AV760" s="45">
        <v>0</v>
      </c>
      <c r="AW760" s="45" t="s">
        <v>385</v>
      </c>
      <c r="AY760" s="38">
        <v>0</v>
      </c>
      <c r="AZ760" s="38">
        <v>0</v>
      </c>
      <c r="BA760" s="38" t="s">
        <v>385</v>
      </c>
      <c r="BC760" s="23">
        <v>0</v>
      </c>
      <c r="BD760" s="23">
        <v>0</v>
      </c>
      <c r="BE760" s="23" t="s">
        <v>385</v>
      </c>
      <c r="BG760" s="9">
        <v>0</v>
      </c>
    </row>
    <row r="761" spans="1:59">
      <c r="A761" s="22" t="s">
        <v>195</v>
      </c>
      <c r="B761" s="22">
        <v>136</v>
      </c>
      <c r="C761" s="22" t="s">
        <v>16</v>
      </c>
      <c r="D761" s="22">
        <v>60</v>
      </c>
      <c r="E761" s="22" t="s">
        <v>319</v>
      </c>
      <c r="F761" s="22">
        <v>1</v>
      </c>
      <c r="G761" s="22" t="s">
        <v>321</v>
      </c>
      <c r="H761" s="22">
        <v>412</v>
      </c>
      <c r="I761" s="22">
        <v>6</v>
      </c>
      <c r="J761" s="22">
        <v>4</v>
      </c>
      <c r="K761" s="22">
        <v>34</v>
      </c>
      <c r="L761" s="22">
        <v>0</v>
      </c>
      <c r="M761" s="22">
        <f>I761+J761/24+K761/(24*60)+L761/(24*60*60)</f>
        <v>6.1902777777777782</v>
      </c>
      <c r="N761" s="22" t="s">
        <v>280</v>
      </c>
      <c r="U761">
        <v>28</v>
      </c>
      <c r="V761">
        <v>7.1023275322190704</v>
      </c>
      <c r="W761">
        <v>4.4090623293939597</v>
      </c>
      <c r="X761">
        <v>20170807</v>
      </c>
      <c r="Y761">
        <v>2</v>
      </c>
      <c r="Z761">
        <v>6</v>
      </c>
      <c r="AA761">
        <v>37</v>
      </c>
      <c r="AC761">
        <v>61</v>
      </c>
      <c r="AD761" s="13">
        <v>6</v>
      </c>
      <c r="AE761" s="13">
        <v>7</v>
      </c>
      <c r="AF761" s="13">
        <f>SUM(AE761:AE768)</f>
        <v>58</v>
      </c>
      <c r="AG761" s="13">
        <v>29.949000000000002</v>
      </c>
      <c r="AH761" s="13">
        <f>AVERAGE(AG761:AG769)*((AA761-Z761)*Y761)</f>
        <v>3039.7204999999994</v>
      </c>
      <c r="AI761" s="13">
        <v>41.494</v>
      </c>
      <c r="AJ761" s="13">
        <f>AVERAGE(AI761:AI769)*((AA761-Z761)*Y761)</f>
        <v>4908.5864999999994</v>
      </c>
      <c r="AK761" s="13" t="s">
        <v>196</v>
      </c>
      <c r="AL761" s="9">
        <v>6</v>
      </c>
      <c r="AM761" s="9">
        <v>4</v>
      </c>
      <c r="AN761" s="9">
        <f>SUM(AM761:AM768)</f>
        <v>41</v>
      </c>
      <c r="AO761" s="9">
        <v>29.411999999999999</v>
      </c>
      <c r="AP761" s="9">
        <f>AVERAGE(AO761:AO768)*(AA761-Z761)*Y761</f>
        <v>2703.0527499999998</v>
      </c>
      <c r="AQ761" s="9">
        <v>93.320999999999998</v>
      </c>
      <c r="AR761" s="9">
        <f>AVERAGE(AQ761:AQ768)*(AA761-Z761)*Y761</f>
        <v>7785.2857499999991</v>
      </c>
      <c r="AU761" s="45">
        <v>0</v>
      </c>
      <c r="AV761" s="45">
        <v>0</v>
      </c>
      <c r="AW761" s="45" t="s">
        <v>385</v>
      </c>
      <c r="AX761" s="38">
        <v>29</v>
      </c>
      <c r="AY761" s="38">
        <v>1</v>
      </c>
      <c r="AZ761" s="38">
        <f>SUM(AY761:AY769)</f>
        <v>3</v>
      </c>
      <c r="BA761" s="38" t="s">
        <v>390</v>
      </c>
      <c r="BC761" s="23">
        <v>0</v>
      </c>
      <c r="BD761" s="23">
        <v>0</v>
      </c>
      <c r="BE761" s="23" t="s">
        <v>385</v>
      </c>
      <c r="BG761" s="9">
        <v>0</v>
      </c>
    </row>
    <row r="762" spans="1:59">
      <c r="A762" s="22" t="s">
        <v>195</v>
      </c>
      <c r="B762" s="22">
        <v>136</v>
      </c>
      <c r="C762" s="22" t="s">
        <v>16</v>
      </c>
      <c r="D762" s="22">
        <v>60</v>
      </c>
      <c r="E762" s="22" t="s">
        <v>319</v>
      </c>
      <c r="F762" s="22">
        <v>1</v>
      </c>
      <c r="G762" s="22" t="s">
        <v>321</v>
      </c>
      <c r="H762" s="22">
        <v>412</v>
      </c>
      <c r="I762" s="22">
        <v>6</v>
      </c>
      <c r="J762" s="22">
        <v>4</v>
      </c>
      <c r="K762" s="22">
        <v>34</v>
      </c>
      <c r="L762" s="22">
        <v>0</v>
      </c>
      <c r="M762" s="22">
        <f t="shared" ref="M762:M769" si="70">I762+J762/24+K762/(24*60)+L762/(24*60*60)</f>
        <v>6.1902777777777782</v>
      </c>
      <c r="N762" s="22" t="s">
        <v>280</v>
      </c>
      <c r="U762">
        <v>28</v>
      </c>
      <c r="V762">
        <v>7.1023275322190704</v>
      </c>
      <c r="W762">
        <v>4.4090623293939597</v>
      </c>
      <c r="X762">
        <v>20170807</v>
      </c>
      <c r="Y762">
        <v>2</v>
      </c>
      <c r="Z762">
        <v>6</v>
      </c>
      <c r="AA762">
        <v>37</v>
      </c>
      <c r="AC762">
        <v>61</v>
      </c>
      <c r="AD762" s="13">
        <v>10</v>
      </c>
      <c r="AE762" s="13">
        <v>12</v>
      </c>
      <c r="AG762" s="13">
        <v>54.301000000000002</v>
      </c>
      <c r="AI762" s="13">
        <v>76.061000000000007</v>
      </c>
      <c r="AL762" s="9">
        <v>10</v>
      </c>
      <c r="AM762" s="9">
        <v>6</v>
      </c>
      <c r="AO762" s="9">
        <v>44.256999999999998</v>
      </c>
      <c r="AQ762" s="9">
        <v>78.316999999999993</v>
      </c>
      <c r="AX762" s="38">
        <v>31</v>
      </c>
      <c r="AY762" s="38">
        <v>2</v>
      </c>
    </row>
    <row r="763" spans="1:59">
      <c r="A763" s="22" t="s">
        <v>195</v>
      </c>
      <c r="B763" s="22">
        <v>136</v>
      </c>
      <c r="C763" s="22" t="s">
        <v>16</v>
      </c>
      <c r="D763" s="22">
        <v>60</v>
      </c>
      <c r="E763" s="22" t="s">
        <v>319</v>
      </c>
      <c r="F763" s="22">
        <v>1</v>
      </c>
      <c r="G763" s="22" t="s">
        <v>321</v>
      </c>
      <c r="H763" s="22">
        <v>412</v>
      </c>
      <c r="I763" s="22">
        <v>6</v>
      </c>
      <c r="J763" s="22">
        <v>4</v>
      </c>
      <c r="K763" s="22">
        <v>34</v>
      </c>
      <c r="L763" s="22">
        <v>0</v>
      </c>
      <c r="M763" s="22">
        <f t="shared" si="70"/>
        <v>6.1902777777777782</v>
      </c>
      <c r="N763" s="22" t="s">
        <v>280</v>
      </c>
      <c r="U763">
        <v>28</v>
      </c>
      <c r="V763">
        <v>7.1023275322190704</v>
      </c>
      <c r="W763">
        <v>4.4090623293939597</v>
      </c>
      <c r="X763">
        <v>20170807</v>
      </c>
      <c r="Y763">
        <v>2</v>
      </c>
      <c r="Z763">
        <v>6</v>
      </c>
      <c r="AA763">
        <v>37</v>
      </c>
      <c r="AC763">
        <v>61</v>
      </c>
      <c r="AD763" s="13">
        <v>14</v>
      </c>
      <c r="AE763" s="13">
        <v>10</v>
      </c>
      <c r="AG763" s="13">
        <v>77.412000000000006</v>
      </c>
      <c r="AI763" s="13">
        <v>83.628</v>
      </c>
      <c r="AL763" s="9">
        <v>14</v>
      </c>
      <c r="AM763" s="9">
        <v>9</v>
      </c>
      <c r="AO763" s="9">
        <v>62.929000000000002</v>
      </c>
      <c r="AQ763" s="9">
        <v>96.233999999999995</v>
      </c>
    </row>
    <row r="764" spans="1:59">
      <c r="A764" s="22" t="s">
        <v>195</v>
      </c>
      <c r="B764" s="22">
        <v>136</v>
      </c>
      <c r="C764" s="22" t="s">
        <v>16</v>
      </c>
      <c r="D764" s="22">
        <v>60</v>
      </c>
      <c r="E764" s="22" t="s">
        <v>319</v>
      </c>
      <c r="F764" s="22">
        <v>1</v>
      </c>
      <c r="G764" s="22" t="s">
        <v>321</v>
      </c>
      <c r="H764" s="22">
        <v>412</v>
      </c>
      <c r="I764" s="22">
        <v>6</v>
      </c>
      <c r="J764" s="22">
        <v>4</v>
      </c>
      <c r="K764" s="22">
        <v>34</v>
      </c>
      <c r="L764" s="22">
        <v>0</v>
      </c>
      <c r="M764" s="22">
        <f t="shared" si="70"/>
        <v>6.1902777777777782</v>
      </c>
      <c r="N764" s="22" t="s">
        <v>280</v>
      </c>
      <c r="U764">
        <v>28</v>
      </c>
      <c r="V764">
        <v>7.1023275322190704</v>
      </c>
      <c r="W764">
        <v>4.4090623293939597</v>
      </c>
      <c r="X764">
        <v>20170807</v>
      </c>
      <c r="Y764">
        <v>2</v>
      </c>
      <c r="Z764">
        <v>6</v>
      </c>
      <c r="AA764">
        <v>37</v>
      </c>
      <c r="AC764">
        <v>61</v>
      </c>
      <c r="AD764" s="13">
        <v>18</v>
      </c>
      <c r="AE764" s="13">
        <v>10</v>
      </c>
      <c r="AG764" s="13">
        <v>59.881999999999998</v>
      </c>
      <c r="AI764" s="13">
        <v>76.260000000000005</v>
      </c>
      <c r="AL764" s="9">
        <v>18</v>
      </c>
      <c r="AM764" s="9">
        <v>9</v>
      </c>
      <c r="AO764" s="9">
        <v>56.34</v>
      </c>
      <c r="AQ764" s="9">
        <v>121.893</v>
      </c>
    </row>
    <row r="765" spans="1:59">
      <c r="A765" s="22" t="s">
        <v>195</v>
      </c>
      <c r="B765" s="22">
        <v>136</v>
      </c>
      <c r="C765" s="22" t="s">
        <v>16</v>
      </c>
      <c r="D765" s="22">
        <v>60</v>
      </c>
      <c r="E765" s="22" t="s">
        <v>319</v>
      </c>
      <c r="F765" s="22">
        <v>1</v>
      </c>
      <c r="G765" s="22" t="s">
        <v>321</v>
      </c>
      <c r="H765" s="22">
        <v>412</v>
      </c>
      <c r="I765" s="22">
        <v>6</v>
      </c>
      <c r="J765" s="22">
        <v>4</v>
      </c>
      <c r="K765" s="22">
        <v>34</v>
      </c>
      <c r="L765" s="22">
        <v>0</v>
      </c>
      <c r="M765" s="22">
        <f t="shared" si="70"/>
        <v>6.1902777777777782</v>
      </c>
      <c r="N765" s="22" t="s">
        <v>280</v>
      </c>
      <c r="U765">
        <v>28</v>
      </c>
      <c r="V765">
        <v>7.1023275322190704</v>
      </c>
      <c r="W765">
        <v>4.4090623293939597</v>
      </c>
      <c r="X765">
        <v>20170807</v>
      </c>
      <c r="Y765">
        <v>2</v>
      </c>
      <c r="Z765">
        <v>6</v>
      </c>
      <c r="AA765">
        <v>37</v>
      </c>
      <c r="AC765">
        <v>61</v>
      </c>
      <c r="AD765" s="13">
        <v>22</v>
      </c>
      <c r="AE765" s="13">
        <v>8</v>
      </c>
      <c r="AG765" s="13">
        <v>51.701999999999998</v>
      </c>
      <c r="AI765" s="13">
        <v>93.941999999999993</v>
      </c>
      <c r="AL765" s="9">
        <v>22</v>
      </c>
      <c r="AM765" s="9">
        <v>5</v>
      </c>
      <c r="AO765" s="9">
        <v>48.866</v>
      </c>
      <c r="AQ765" s="9">
        <v>151.078</v>
      </c>
    </row>
    <row r="766" spans="1:59">
      <c r="A766" s="22" t="s">
        <v>195</v>
      </c>
      <c r="B766" s="22">
        <v>136</v>
      </c>
      <c r="C766" s="22" t="s">
        <v>16</v>
      </c>
      <c r="D766" s="22">
        <v>60</v>
      </c>
      <c r="E766" s="22" t="s">
        <v>319</v>
      </c>
      <c r="F766" s="22">
        <v>1</v>
      </c>
      <c r="G766" s="22" t="s">
        <v>321</v>
      </c>
      <c r="H766" s="22">
        <v>412</v>
      </c>
      <c r="I766" s="22">
        <v>6</v>
      </c>
      <c r="J766" s="22">
        <v>4</v>
      </c>
      <c r="K766" s="22">
        <v>34</v>
      </c>
      <c r="L766" s="22">
        <v>0</v>
      </c>
      <c r="M766" s="22">
        <f t="shared" si="70"/>
        <v>6.1902777777777782</v>
      </c>
      <c r="N766" s="22" t="s">
        <v>280</v>
      </c>
      <c r="U766">
        <v>28</v>
      </c>
      <c r="V766">
        <v>7.1023275322190704</v>
      </c>
      <c r="W766">
        <v>4.4090623293939597</v>
      </c>
      <c r="X766">
        <v>20170807</v>
      </c>
      <c r="Y766">
        <v>2</v>
      </c>
      <c r="Z766">
        <v>6</v>
      </c>
      <c r="AA766">
        <v>37</v>
      </c>
      <c r="AC766">
        <v>61</v>
      </c>
      <c r="AD766" s="13">
        <v>26</v>
      </c>
      <c r="AE766" s="13">
        <v>2</v>
      </c>
      <c r="AG766" s="13">
        <v>15.361000000000001</v>
      </c>
      <c r="AI766" s="13">
        <v>80.884</v>
      </c>
      <c r="AL766" s="9">
        <v>26</v>
      </c>
      <c r="AM766" s="9">
        <v>1</v>
      </c>
      <c r="AO766" s="9">
        <v>3.903</v>
      </c>
      <c r="AQ766" s="9">
        <v>166.136</v>
      </c>
    </row>
    <row r="767" spans="1:59">
      <c r="A767" s="22" t="s">
        <v>195</v>
      </c>
      <c r="B767" s="22">
        <v>136</v>
      </c>
      <c r="C767" s="22" t="s">
        <v>16</v>
      </c>
      <c r="D767" s="22">
        <v>60</v>
      </c>
      <c r="E767" s="22" t="s">
        <v>319</v>
      </c>
      <c r="F767" s="22">
        <v>1</v>
      </c>
      <c r="G767" s="22" t="s">
        <v>321</v>
      </c>
      <c r="H767" s="22">
        <v>412</v>
      </c>
      <c r="I767" s="22">
        <v>6</v>
      </c>
      <c r="J767" s="22">
        <v>4</v>
      </c>
      <c r="K767" s="22">
        <v>34</v>
      </c>
      <c r="L767" s="22">
        <v>0</v>
      </c>
      <c r="M767" s="22">
        <f t="shared" si="70"/>
        <v>6.1902777777777782</v>
      </c>
      <c r="N767" s="22" t="s">
        <v>280</v>
      </c>
      <c r="U767">
        <v>28</v>
      </c>
      <c r="V767">
        <v>7.1023275322190704</v>
      </c>
      <c r="W767">
        <v>4.4090623293939597</v>
      </c>
      <c r="X767">
        <v>20170807</v>
      </c>
      <c r="Y767">
        <v>2</v>
      </c>
      <c r="Z767">
        <v>6</v>
      </c>
      <c r="AA767">
        <v>37</v>
      </c>
      <c r="AC767">
        <v>61</v>
      </c>
      <c r="AD767" s="13">
        <v>30</v>
      </c>
      <c r="AE767" s="13">
        <v>5</v>
      </c>
      <c r="AG767" s="13">
        <v>65.784999999999997</v>
      </c>
      <c r="AI767" s="13">
        <v>97.331999999999994</v>
      </c>
      <c r="AL767" s="9">
        <v>30</v>
      </c>
      <c r="AM767" s="9">
        <v>4</v>
      </c>
      <c r="AO767" s="9">
        <v>67.924999999999997</v>
      </c>
      <c r="AQ767" s="9">
        <v>163.251</v>
      </c>
    </row>
    <row r="768" spans="1:59">
      <c r="A768" s="22" t="s">
        <v>195</v>
      </c>
      <c r="B768" s="22">
        <v>136</v>
      </c>
      <c r="C768" s="22" t="s">
        <v>16</v>
      </c>
      <c r="D768" s="22">
        <v>60</v>
      </c>
      <c r="E768" s="22" t="s">
        <v>319</v>
      </c>
      <c r="F768" s="22">
        <v>1</v>
      </c>
      <c r="G768" s="22" t="s">
        <v>321</v>
      </c>
      <c r="H768" s="22">
        <v>412</v>
      </c>
      <c r="I768" s="22">
        <v>6</v>
      </c>
      <c r="J768" s="22">
        <v>4</v>
      </c>
      <c r="K768" s="22">
        <v>34</v>
      </c>
      <c r="L768" s="22">
        <v>0</v>
      </c>
      <c r="M768" s="22">
        <f t="shared" si="70"/>
        <v>6.1902777777777782</v>
      </c>
      <c r="N768" s="22" t="s">
        <v>280</v>
      </c>
      <c r="U768">
        <v>28</v>
      </c>
      <c r="V768">
        <v>7.1023275322190704</v>
      </c>
      <c r="W768">
        <v>4.4090623293939597</v>
      </c>
      <c r="X768">
        <v>20170807</v>
      </c>
      <c r="Y768">
        <v>2</v>
      </c>
      <c r="Z768">
        <v>6</v>
      </c>
      <c r="AA768">
        <v>37</v>
      </c>
      <c r="AC768">
        <v>61</v>
      </c>
      <c r="AD768" s="13">
        <v>34</v>
      </c>
      <c r="AE768" s="13">
        <v>4</v>
      </c>
      <c r="AG768" s="13">
        <v>37.83</v>
      </c>
      <c r="AI768" s="13">
        <v>83.765000000000001</v>
      </c>
      <c r="AL768" s="9">
        <v>34</v>
      </c>
      <c r="AM768" s="9">
        <v>3</v>
      </c>
      <c r="AO768" s="9">
        <v>35.149000000000001</v>
      </c>
      <c r="AQ768" s="9">
        <v>134.32300000000001</v>
      </c>
    </row>
    <row r="769" spans="1:59">
      <c r="A769" s="22" t="s">
        <v>195</v>
      </c>
      <c r="B769" s="22">
        <v>136</v>
      </c>
      <c r="C769" s="22" t="s">
        <v>16</v>
      </c>
      <c r="D769" s="22">
        <v>60</v>
      </c>
      <c r="E769" s="22" t="s">
        <v>319</v>
      </c>
      <c r="F769" s="22">
        <v>1</v>
      </c>
      <c r="G769" s="22" t="s">
        <v>321</v>
      </c>
      <c r="H769" s="22">
        <v>412</v>
      </c>
      <c r="I769" s="22">
        <v>6</v>
      </c>
      <c r="J769" s="22">
        <v>4</v>
      </c>
      <c r="K769" s="22">
        <v>34</v>
      </c>
      <c r="L769" s="22">
        <v>0</v>
      </c>
      <c r="M769" s="22">
        <f t="shared" si="70"/>
        <v>6.1902777777777782</v>
      </c>
      <c r="N769" s="22" t="s">
        <v>280</v>
      </c>
      <c r="U769">
        <v>28</v>
      </c>
      <c r="V769">
        <v>7.1023275322190704</v>
      </c>
      <c r="W769">
        <v>4.4090623293939597</v>
      </c>
      <c r="X769">
        <v>20170807</v>
      </c>
      <c r="Y769">
        <v>2</v>
      </c>
      <c r="Z769">
        <v>6</v>
      </c>
      <c r="AA769">
        <v>37</v>
      </c>
      <c r="AC769">
        <v>61</v>
      </c>
    </row>
    <row r="770" spans="1:59">
      <c r="A770" t="s">
        <v>197</v>
      </c>
      <c r="B770">
        <v>148</v>
      </c>
      <c r="C770" t="s">
        <v>22</v>
      </c>
      <c r="D770">
        <v>60</v>
      </c>
      <c r="E770" t="s">
        <v>318</v>
      </c>
      <c r="F770">
        <v>0</v>
      </c>
      <c r="G770" t="s">
        <v>322</v>
      </c>
      <c r="H770">
        <v>416</v>
      </c>
      <c r="I770">
        <v>3</v>
      </c>
      <c r="J770">
        <v>16</v>
      </c>
      <c r="K770">
        <v>26</v>
      </c>
      <c r="L770">
        <v>0</v>
      </c>
      <c r="M770" s="4">
        <f>I770+J770/24+K770/(24*60)+L770/(24*60*60)</f>
        <v>3.6847222222222222</v>
      </c>
      <c r="N770" t="s">
        <v>282</v>
      </c>
      <c r="O770" s="53">
        <v>4.2927420890555368</v>
      </c>
      <c r="P770" s="53">
        <v>3.5565289832427349E-2</v>
      </c>
      <c r="Q770" s="53">
        <v>6.3015824944529566</v>
      </c>
      <c r="R770" s="53">
        <v>4.6008842033642187E-2</v>
      </c>
      <c r="S770" s="53">
        <f t="shared" ref="S770" si="71">AVERAGE(O770,Q770)</f>
        <v>5.2971622917542467</v>
      </c>
      <c r="T770" s="53">
        <f t="shared" ref="T770" si="72">AVERAGE(Q770,S770)</f>
        <v>5.7993723931036012</v>
      </c>
      <c r="U770">
        <v>27</v>
      </c>
      <c r="V770">
        <v>7.1023275322190704</v>
      </c>
      <c r="W770">
        <v>4.4090623293939597</v>
      </c>
      <c r="X770">
        <v>20170807</v>
      </c>
      <c r="Y770">
        <v>2</v>
      </c>
      <c r="Z770">
        <v>16</v>
      </c>
      <c r="AA770">
        <v>24</v>
      </c>
      <c r="AC770">
        <v>117</v>
      </c>
      <c r="AD770" s="13">
        <v>16</v>
      </c>
      <c r="AE770" s="13">
        <v>3</v>
      </c>
      <c r="AF770" s="13">
        <f>SUM(AE770:AE772)</f>
        <v>11</v>
      </c>
      <c r="AG770" s="13">
        <v>23.715</v>
      </c>
      <c r="AH770" s="13">
        <f>AVERAGE(AG770:AG772)*((AA770-Z770)*Y770)</f>
        <v>377.21599999999995</v>
      </c>
      <c r="AI770" s="13">
        <v>37.863999999999997</v>
      </c>
      <c r="AJ770" s="13">
        <f>AVERAGE(AI770:AI772)*((AA770-Z770)*Y770)</f>
        <v>549.04</v>
      </c>
      <c r="AK770" s="13" t="s">
        <v>198</v>
      </c>
      <c r="AL770" s="9">
        <v>16</v>
      </c>
      <c r="AM770" s="9">
        <v>3</v>
      </c>
      <c r="AN770" s="9">
        <f>SUM(AM770:AM772)</f>
        <v>4</v>
      </c>
      <c r="AO770" s="9">
        <v>12.340999999999999</v>
      </c>
      <c r="AP770" s="9">
        <f>AVERAGE(AO770:AO772)*(AA770-Z770)*Y770</f>
        <v>86.549333333333323</v>
      </c>
      <c r="AQ770" s="9">
        <v>89.963999999999999</v>
      </c>
      <c r="AR770" s="9">
        <f>AVERAGE(AQ770:AQ772)*(AA770-Z770)*Y770</f>
        <v>1348.4373333333333</v>
      </c>
      <c r="AS770" s="9" t="s">
        <v>453</v>
      </c>
      <c r="AU770" s="45">
        <v>0</v>
      </c>
      <c r="AV770" s="45">
        <v>0</v>
      </c>
      <c r="AW770" s="45" t="s">
        <v>385</v>
      </c>
      <c r="BC770" s="23">
        <v>0</v>
      </c>
      <c r="BD770" s="23">
        <v>0</v>
      </c>
      <c r="BE770" s="23" t="s">
        <v>385</v>
      </c>
      <c r="BG770" s="9">
        <v>0</v>
      </c>
    </row>
    <row r="771" spans="1:59">
      <c r="A771" t="s">
        <v>197</v>
      </c>
      <c r="B771">
        <v>148</v>
      </c>
      <c r="C771" t="s">
        <v>22</v>
      </c>
      <c r="D771">
        <v>60</v>
      </c>
      <c r="E771" t="s">
        <v>318</v>
      </c>
      <c r="F771">
        <v>0</v>
      </c>
      <c r="G771" t="s">
        <v>322</v>
      </c>
      <c r="H771">
        <v>416</v>
      </c>
      <c r="I771">
        <v>3</v>
      </c>
      <c r="J771">
        <v>16</v>
      </c>
      <c r="K771">
        <v>26</v>
      </c>
      <c r="L771">
        <v>0</v>
      </c>
      <c r="M771" s="4">
        <f t="shared" ref="M771:M799" si="73">I771+J771/24+K771/(24*60)+L771/(24*60*60)</f>
        <v>3.6847222222222222</v>
      </c>
      <c r="N771" t="s">
        <v>282</v>
      </c>
      <c r="O771" s="50"/>
      <c r="P771" s="50"/>
      <c r="Q771" s="50"/>
      <c r="R771" s="50"/>
      <c r="S771" s="50"/>
      <c r="T771" s="50"/>
      <c r="U771">
        <v>27</v>
      </c>
      <c r="V771">
        <v>7.1023275322190704</v>
      </c>
      <c r="W771">
        <v>4.4090623293939597</v>
      </c>
      <c r="X771">
        <v>20170807</v>
      </c>
      <c r="Y771">
        <v>2</v>
      </c>
      <c r="Z771">
        <v>16</v>
      </c>
      <c r="AA771">
        <v>24</v>
      </c>
      <c r="AC771">
        <v>117</v>
      </c>
      <c r="AD771" s="13">
        <v>20</v>
      </c>
      <c r="AE771" s="13">
        <v>4</v>
      </c>
      <c r="AG771" s="13">
        <v>34.302</v>
      </c>
      <c r="AI771" s="13">
        <v>37.046999999999997</v>
      </c>
      <c r="AL771" s="9">
        <v>20</v>
      </c>
      <c r="AM771" s="9">
        <v>0</v>
      </c>
      <c r="AO771" s="9">
        <v>0</v>
      </c>
      <c r="AQ771" s="9">
        <v>85.784999999999997</v>
      </c>
    </row>
    <row r="772" spans="1:59">
      <c r="A772" t="s">
        <v>197</v>
      </c>
      <c r="B772">
        <v>148</v>
      </c>
      <c r="C772" t="s">
        <v>22</v>
      </c>
      <c r="D772">
        <v>60</v>
      </c>
      <c r="E772" t="s">
        <v>318</v>
      </c>
      <c r="F772">
        <v>0</v>
      </c>
      <c r="G772" t="s">
        <v>322</v>
      </c>
      <c r="H772">
        <v>416</v>
      </c>
      <c r="I772">
        <v>3</v>
      </c>
      <c r="J772">
        <v>16</v>
      </c>
      <c r="K772">
        <v>26</v>
      </c>
      <c r="L772">
        <v>0</v>
      </c>
      <c r="M772" s="4">
        <f t="shared" si="73"/>
        <v>3.6847222222222222</v>
      </c>
      <c r="N772" t="s">
        <v>282</v>
      </c>
      <c r="O772" s="50"/>
      <c r="P772" s="50"/>
      <c r="Q772" s="50"/>
      <c r="R772" s="50"/>
      <c r="S772" s="50"/>
      <c r="T772" s="50"/>
      <c r="U772">
        <v>27</v>
      </c>
      <c r="V772">
        <v>7.1023275322190704</v>
      </c>
      <c r="W772">
        <v>4.4090623293939597</v>
      </c>
      <c r="X772">
        <v>20170807</v>
      </c>
      <c r="Y772">
        <v>2</v>
      </c>
      <c r="Z772">
        <v>16</v>
      </c>
      <c r="AA772">
        <v>24</v>
      </c>
      <c r="AC772">
        <v>117</v>
      </c>
      <c r="AD772" s="13">
        <v>24</v>
      </c>
      <c r="AE772" s="13">
        <v>4</v>
      </c>
      <c r="AG772" s="13">
        <v>12.711</v>
      </c>
      <c r="AI772" s="13">
        <v>28.033999999999999</v>
      </c>
      <c r="AL772" s="9">
        <v>24</v>
      </c>
      <c r="AM772" s="9">
        <v>1</v>
      </c>
      <c r="AO772" s="9">
        <v>3.887</v>
      </c>
      <c r="AQ772" s="9">
        <v>77.082999999999998</v>
      </c>
    </row>
    <row r="773" spans="1:59">
      <c r="A773" t="s">
        <v>199</v>
      </c>
      <c r="B773">
        <v>148</v>
      </c>
      <c r="C773" t="s">
        <v>22</v>
      </c>
      <c r="D773">
        <v>60</v>
      </c>
      <c r="E773" t="s">
        <v>318</v>
      </c>
      <c r="F773">
        <v>0</v>
      </c>
      <c r="G773" t="s">
        <v>322</v>
      </c>
      <c r="H773">
        <v>416</v>
      </c>
      <c r="I773">
        <v>3</v>
      </c>
      <c r="J773">
        <v>16</v>
      </c>
      <c r="K773">
        <v>26</v>
      </c>
      <c r="L773">
        <v>0</v>
      </c>
      <c r="M773" s="4">
        <f t="shared" si="73"/>
        <v>3.6847222222222222</v>
      </c>
      <c r="N773" t="s">
        <v>282</v>
      </c>
      <c r="O773" s="50"/>
      <c r="P773" s="50"/>
      <c r="Q773" s="50"/>
      <c r="R773" s="50"/>
      <c r="S773" s="50"/>
      <c r="T773" s="50"/>
      <c r="U773">
        <v>27</v>
      </c>
      <c r="V773">
        <v>7.1023275322190704</v>
      </c>
      <c r="W773">
        <v>4.4090623293939597</v>
      </c>
      <c r="X773">
        <v>20170807</v>
      </c>
      <c r="Y773">
        <v>2</v>
      </c>
      <c r="Z773">
        <v>84</v>
      </c>
      <c r="AA773">
        <v>100</v>
      </c>
      <c r="AC773">
        <v>117</v>
      </c>
      <c r="AD773" s="13">
        <v>84</v>
      </c>
      <c r="AE773" s="13">
        <v>3</v>
      </c>
      <c r="AF773" s="13">
        <f>SUM(AE773:AE777)</f>
        <v>10</v>
      </c>
      <c r="AG773" s="13">
        <v>18.440999999999999</v>
      </c>
      <c r="AH773" s="13">
        <f>AVERAGE(AG773:AG777)*((AA773-Z773)*Y773)</f>
        <v>411.07839999999999</v>
      </c>
      <c r="AI773" s="13">
        <v>72.274000000000001</v>
      </c>
      <c r="AJ773" s="13">
        <f>AVERAGE(AI773:AI777)*((AA773-Z773)*Y773)</f>
        <v>2112.0127999999995</v>
      </c>
      <c r="AK773" s="13" t="s">
        <v>196</v>
      </c>
      <c r="AL773" s="9">
        <v>84</v>
      </c>
      <c r="AM773" s="9">
        <v>3</v>
      </c>
      <c r="AN773" s="9">
        <f>SUM(AM773:AM777)</f>
        <v>9</v>
      </c>
      <c r="AO773" s="9">
        <v>17.065999999999999</v>
      </c>
      <c r="AP773" s="9">
        <f>AVERAGE(AO773:AO777)*(AA773-Z773)*Y773</f>
        <v>287.05279999999999</v>
      </c>
      <c r="AQ773" s="9">
        <v>127.753</v>
      </c>
      <c r="AR773" s="9">
        <f>AVERAGE(AQ773:AQ777)*(AA773-Z773)*Y773</f>
        <v>3407.5519999999997</v>
      </c>
      <c r="AU773" s="45">
        <v>0</v>
      </c>
      <c r="AV773" s="45">
        <v>0</v>
      </c>
      <c r="AW773" s="45" t="s">
        <v>385</v>
      </c>
      <c r="BC773" s="23">
        <v>0</v>
      </c>
      <c r="BD773" s="23">
        <v>0</v>
      </c>
      <c r="BE773" s="23" t="s">
        <v>385</v>
      </c>
      <c r="BG773" s="9">
        <v>0</v>
      </c>
    </row>
    <row r="774" spans="1:59">
      <c r="A774" t="s">
        <v>199</v>
      </c>
      <c r="B774">
        <v>148</v>
      </c>
      <c r="C774" t="s">
        <v>22</v>
      </c>
      <c r="D774">
        <v>60</v>
      </c>
      <c r="E774" t="s">
        <v>318</v>
      </c>
      <c r="F774">
        <v>0</v>
      </c>
      <c r="G774" t="s">
        <v>322</v>
      </c>
      <c r="H774">
        <v>416</v>
      </c>
      <c r="I774">
        <v>3</v>
      </c>
      <c r="J774">
        <v>16</v>
      </c>
      <c r="K774">
        <v>26</v>
      </c>
      <c r="L774">
        <v>0</v>
      </c>
      <c r="M774" s="4">
        <f t="shared" si="73"/>
        <v>3.6847222222222222</v>
      </c>
      <c r="N774" t="s">
        <v>282</v>
      </c>
      <c r="O774" s="50"/>
      <c r="P774" s="50"/>
      <c r="Q774" s="50"/>
      <c r="R774" s="50"/>
      <c r="S774" s="50"/>
      <c r="T774" s="50"/>
      <c r="U774">
        <v>27</v>
      </c>
      <c r="V774">
        <v>7.1023275322190704</v>
      </c>
      <c r="W774">
        <v>4.4090623293939597</v>
      </c>
      <c r="X774">
        <v>20170807</v>
      </c>
      <c r="Y774">
        <v>2</v>
      </c>
      <c r="Z774">
        <v>84</v>
      </c>
      <c r="AA774">
        <v>100</v>
      </c>
      <c r="AC774">
        <v>117</v>
      </c>
      <c r="AD774" s="13">
        <v>88</v>
      </c>
      <c r="AE774" s="13">
        <v>1</v>
      </c>
      <c r="AG774" s="13">
        <v>2.4129999999999998</v>
      </c>
      <c r="AI774" s="13">
        <v>73.376999999999995</v>
      </c>
      <c r="AL774" s="9">
        <v>88</v>
      </c>
      <c r="AM774" s="9">
        <v>0</v>
      </c>
      <c r="AO774" s="9">
        <v>0</v>
      </c>
      <c r="AQ774" s="9">
        <v>111.018</v>
      </c>
    </row>
    <row r="775" spans="1:59">
      <c r="A775" t="s">
        <v>199</v>
      </c>
      <c r="B775">
        <v>148</v>
      </c>
      <c r="C775" t="s">
        <v>22</v>
      </c>
      <c r="D775">
        <v>60</v>
      </c>
      <c r="E775" t="s">
        <v>318</v>
      </c>
      <c r="F775">
        <v>0</v>
      </c>
      <c r="G775" t="s">
        <v>322</v>
      </c>
      <c r="H775">
        <v>416</v>
      </c>
      <c r="I775">
        <v>3</v>
      </c>
      <c r="J775">
        <v>16</v>
      </c>
      <c r="K775">
        <v>26</v>
      </c>
      <c r="L775">
        <v>0</v>
      </c>
      <c r="M775" s="4">
        <f t="shared" si="73"/>
        <v>3.6847222222222222</v>
      </c>
      <c r="N775" t="s">
        <v>282</v>
      </c>
      <c r="O775" s="50"/>
      <c r="P775" s="50"/>
      <c r="Q775" s="50"/>
      <c r="R775" s="50"/>
      <c r="S775" s="50"/>
      <c r="T775" s="50"/>
      <c r="U775">
        <v>27</v>
      </c>
      <c r="V775">
        <v>7.1023275322190704</v>
      </c>
      <c r="W775">
        <v>4.4090623293939597</v>
      </c>
      <c r="X775">
        <v>20170807</v>
      </c>
      <c r="Y775">
        <v>2</v>
      </c>
      <c r="Z775">
        <v>84</v>
      </c>
      <c r="AA775">
        <v>100</v>
      </c>
      <c r="AC775">
        <v>117</v>
      </c>
      <c r="AD775" s="13">
        <v>92</v>
      </c>
      <c r="AE775" s="13">
        <v>1</v>
      </c>
      <c r="AG775" s="13">
        <v>3.4849999999999999</v>
      </c>
      <c r="AI775" s="13">
        <v>65.058000000000007</v>
      </c>
      <c r="AL775" s="9">
        <v>92</v>
      </c>
      <c r="AM775" s="9">
        <v>1</v>
      </c>
      <c r="AO775" s="9">
        <v>2.5720000000000001</v>
      </c>
      <c r="AQ775" s="9">
        <v>107.267</v>
      </c>
    </row>
    <row r="776" spans="1:59">
      <c r="A776" t="s">
        <v>199</v>
      </c>
      <c r="B776">
        <v>148</v>
      </c>
      <c r="C776" t="s">
        <v>22</v>
      </c>
      <c r="D776">
        <v>60</v>
      </c>
      <c r="E776" t="s">
        <v>318</v>
      </c>
      <c r="F776">
        <v>0</v>
      </c>
      <c r="G776" t="s">
        <v>322</v>
      </c>
      <c r="H776">
        <v>416</v>
      </c>
      <c r="I776">
        <v>3</v>
      </c>
      <c r="J776">
        <v>16</v>
      </c>
      <c r="K776">
        <v>26</v>
      </c>
      <c r="L776">
        <v>0</v>
      </c>
      <c r="M776" s="4">
        <f t="shared" si="73"/>
        <v>3.6847222222222222</v>
      </c>
      <c r="N776" t="s">
        <v>282</v>
      </c>
      <c r="O776" s="50"/>
      <c r="P776" s="50"/>
      <c r="Q776" s="50"/>
      <c r="R776" s="50"/>
      <c r="S776" s="50"/>
      <c r="T776" s="50"/>
      <c r="U776">
        <v>27</v>
      </c>
      <c r="V776">
        <v>7.1023275322190704</v>
      </c>
      <c r="W776">
        <v>4.4090623293939597</v>
      </c>
      <c r="X776">
        <v>20170807</v>
      </c>
      <c r="Y776">
        <v>2</v>
      </c>
      <c r="Z776">
        <v>84</v>
      </c>
      <c r="AA776">
        <v>100</v>
      </c>
      <c r="AC776">
        <v>117</v>
      </c>
      <c r="AD776" s="13">
        <v>96</v>
      </c>
      <c r="AE776" s="13">
        <v>2</v>
      </c>
      <c r="AG776" s="13">
        <v>20.170999999999999</v>
      </c>
      <c r="AI776" s="13">
        <v>59.883000000000003</v>
      </c>
      <c r="AL776" s="9">
        <v>96</v>
      </c>
      <c r="AM776" s="9">
        <v>2</v>
      </c>
      <c r="AO776" s="9">
        <v>7.7569999999999997</v>
      </c>
      <c r="AQ776" s="9">
        <v>103.58499999999999</v>
      </c>
    </row>
    <row r="777" spans="1:59">
      <c r="A777" t="s">
        <v>199</v>
      </c>
      <c r="B777">
        <v>148</v>
      </c>
      <c r="C777" t="s">
        <v>22</v>
      </c>
      <c r="D777">
        <v>60</v>
      </c>
      <c r="E777" t="s">
        <v>318</v>
      </c>
      <c r="F777">
        <v>0</v>
      </c>
      <c r="G777" t="s">
        <v>322</v>
      </c>
      <c r="H777">
        <v>416</v>
      </c>
      <c r="I777">
        <v>3</v>
      </c>
      <c r="J777">
        <v>16</v>
      </c>
      <c r="K777">
        <v>26</v>
      </c>
      <c r="L777">
        <v>0</v>
      </c>
      <c r="M777" s="4">
        <f t="shared" si="73"/>
        <v>3.6847222222222222</v>
      </c>
      <c r="N777" t="s">
        <v>282</v>
      </c>
      <c r="O777" s="50"/>
      <c r="P777" s="50"/>
      <c r="Q777" s="50"/>
      <c r="R777" s="50"/>
      <c r="S777" s="50"/>
      <c r="T777" s="50"/>
      <c r="U777">
        <v>27</v>
      </c>
      <c r="V777">
        <v>7.1023275322190704</v>
      </c>
      <c r="W777">
        <v>4.4090623293939597</v>
      </c>
      <c r="X777">
        <v>20170807</v>
      </c>
      <c r="Y777">
        <v>2</v>
      </c>
      <c r="Z777">
        <v>84</v>
      </c>
      <c r="AA777">
        <v>100</v>
      </c>
      <c r="AC777">
        <v>117</v>
      </c>
      <c r="AD777" s="13">
        <v>100</v>
      </c>
      <c r="AE777" s="13">
        <v>3</v>
      </c>
      <c r="AG777" s="13">
        <v>19.721</v>
      </c>
      <c r="AI777" s="13">
        <v>59.41</v>
      </c>
      <c r="AL777" s="9">
        <v>100</v>
      </c>
      <c r="AM777" s="9">
        <v>3</v>
      </c>
      <c r="AO777" s="9">
        <v>17.457000000000001</v>
      </c>
      <c r="AQ777" s="9">
        <v>82.807000000000002</v>
      </c>
    </row>
    <row r="778" spans="1:59">
      <c r="A778" t="s">
        <v>200</v>
      </c>
      <c r="B778">
        <v>148</v>
      </c>
      <c r="C778" t="s">
        <v>22</v>
      </c>
      <c r="D778">
        <v>60</v>
      </c>
      <c r="E778" t="s">
        <v>318</v>
      </c>
      <c r="F778">
        <v>0</v>
      </c>
      <c r="G778" t="s">
        <v>322</v>
      </c>
      <c r="H778">
        <v>416</v>
      </c>
      <c r="I778">
        <v>3</v>
      </c>
      <c r="J778">
        <v>16</v>
      </c>
      <c r="K778">
        <v>26</v>
      </c>
      <c r="L778">
        <v>0</v>
      </c>
      <c r="M778" s="4">
        <f t="shared" si="73"/>
        <v>3.6847222222222222</v>
      </c>
      <c r="N778" t="s">
        <v>282</v>
      </c>
      <c r="O778" s="50"/>
      <c r="P778" s="50"/>
      <c r="Q778" s="50"/>
      <c r="R778" s="50"/>
      <c r="S778" s="50"/>
      <c r="T778" s="50"/>
      <c r="U778">
        <v>27</v>
      </c>
      <c r="V778">
        <v>7.1023275322190704</v>
      </c>
      <c r="W778">
        <v>4.4090623293939597</v>
      </c>
      <c r="X778">
        <v>20170807</v>
      </c>
      <c r="Y778">
        <v>2</v>
      </c>
      <c r="Z778">
        <v>5</v>
      </c>
      <c r="AA778">
        <v>17</v>
      </c>
      <c r="AC778">
        <v>22</v>
      </c>
      <c r="AD778" s="13">
        <v>5</v>
      </c>
      <c r="AE778" s="13">
        <v>3</v>
      </c>
      <c r="AF778" s="13">
        <f>SUM(AE778:AE781)</f>
        <v>26</v>
      </c>
      <c r="AG778" s="13">
        <v>35.234999999999999</v>
      </c>
      <c r="AH778" s="13">
        <f>AVERAGE(AG778:AG781)*((AA778-Z778)*Y778)</f>
        <v>796.93200000000002</v>
      </c>
      <c r="AI778" s="13">
        <v>43.05</v>
      </c>
      <c r="AJ778" s="13">
        <f>AVERAGE(AI778:AI781)*((AA778-Z778)*Y778)</f>
        <v>1054.326</v>
      </c>
      <c r="AK778" s="30" t="s">
        <v>350</v>
      </c>
      <c r="AL778" s="9">
        <v>5</v>
      </c>
      <c r="AM778" s="9">
        <v>3</v>
      </c>
      <c r="AN778" s="9">
        <f>SUM(AM778:AM780)</f>
        <v>14</v>
      </c>
      <c r="AO778" s="9">
        <v>28.312999999999999</v>
      </c>
      <c r="AP778" s="9">
        <f>AVERAGE(AO778:AO780)*(AA778-Z778)*Y778</f>
        <v>534.24800000000005</v>
      </c>
      <c r="AQ778" s="9">
        <v>49.225000000000001</v>
      </c>
      <c r="AR778" s="9">
        <f>AVERAGE(AQ778:AQ780)*(AA778-Z778)*Y778</f>
        <v>1053.2400000000002</v>
      </c>
      <c r="AS778" s="9" t="s">
        <v>453</v>
      </c>
      <c r="AU778" s="45">
        <v>0</v>
      </c>
      <c r="AV778" s="45">
        <v>0</v>
      </c>
      <c r="AW778" s="45" t="s">
        <v>385</v>
      </c>
      <c r="AY778" s="38">
        <v>0</v>
      </c>
      <c r="AZ778" s="38">
        <v>0</v>
      </c>
      <c r="BA778" s="38" t="s">
        <v>385</v>
      </c>
      <c r="BB778" s="23">
        <v>15</v>
      </c>
      <c r="BC778" s="23">
        <v>2</v>
      </c>
      <c r="BD778" s="23">
        <v>2</v>
      </c>
      <c r="BF778" s="9">
        <v>15</v>
      </c>
      <c r="BG778" s="9">
        <v>2</v>
      </c>
    </row>
    <row r="779" spans="1:59">
      <c r="A779" t="s">
        <v>200</v>
      </c>
      <c r="B779">
        <v>148</v>
      </c>
      <c r="C779" t="s">
        <v>22</v>
      </c>
      <c r="D779">
        <v>60</v>
      </c>
      <c r="E779" t="s">
        <v>318</v>
      </c>
      <c r="F779">
        <v>0</v>
      </c>
      <c r="G779" t="s">
        <v>322</v>
      </c>
      <c r="H779">
        <v>416</v>
      </c>
      <c r="I779">
        <v>3</v>
      </c>
      <c r="J779">
        <v>16</v>
      </c>
      <c r="K779">
        <v>26</v>
      </c>
      <c r="L779">
        <v>0</v>
      </c>
      <c r="M779" s="4">
        <f t="shared" si="73"/>
        <v>3.6847222222222222</v>
      </c>
      <c r="N779" t="s">
        <v>282</v>
      </c>
      <c r="O779" s="50"/>
      <c r="P779" s="50"/>
      <c r="Q779" s="50"/>
      <c r="R779" s="50"/>
      <c r="S779" s="50"/>
      <c r="T779" s="50"/>
      <c r="U779">
        <v>27</v>
      </c>
      <c r="V779">
        <v>7.1023275322190704</v>
      </c>
      <c r="W779">
        <v>4.4090623293939597</v>
      </c>
      <c r="X779">
        <v>20170807</v>
      </c>
      <c r="Y779">
        <v>2</v>
      </c>
      <c r="Z779">
        <v>5</v>
      </c>
      <c r="AA779">
        <v>17</v>
      </c>
      <c r="AC779">
        <v>22</v>
      </c>
      <c r="AD779" s="13">
        <v>9</v>
      </c>
      <c r="AE779" s="13">
        <v>11</v>
      </c>
      <c r="AG779" s="13">
        <v>31.63</v>
      </c>
      <c r="AI779" s="13">
        <v>54.067999999999998</v>
      </c>
      <c r="AK779" s="30"/>
      <c r="AL779" s="9">
        <v>9</v>
      </c>
      <c r="AM779" s="9">
        <v>6</v>
      </c>
      <c r="AO779" s="9">
        <v>18.783000000000001</v>
      </c>
      <c r="AQ779" s="9">
        <v>33.343000000000004</v>
      </c>
    </row>
    <row r="780" spans="1:59">
      <c r="A780" t="s">
        <v>200</v>
      </c>
      <c r="B780">
        <v>148</v>
      </c>
      <c r="C780" t="s">
        <v>22</v>
      </c>
      <c r="D780">
        <v>60</v>
      </c>
      <c r="E780" t="s">
        <v>318</v>
      </c>
      <c r="F780">
        <v>0</v>
      </c>
      <c r="G780" t="s">
        <v>322</v>
      </c>
      <c r="H780">
        <v>416</v>
      </c>
      <c r="I780">
        <v>3</v>
      </c>
      <c r="J780">
        <v>16</v>
      </c>
      <c r="K780">
        <v>26</v>
      </c>
      <c r="L780">
        <v>0</v>
      </c>
      <c r="M780" s="4">
        <f t="shared" si="73"/>
        <v>3.6847222222222222</v>
      </c>
      <c r="N780" t="s">
        <v>282</v>
      </c>
      <c r="O780" s="50"/>
      <c r="P780" s="50"/>
      <c r="Q780" s="50"/>
      <c r="R780" s="50"/>
      <c r="S780" s="50"/>
      <c r="T780" s="50"/>
      <c r="U780">
        <v>27</v>
      </c>
      <c r="V780">
        <v>7.1023275322190704</v>
      </c>
      <c r="W780">
        <v>4.4090623293939597</v>
      </c>
      <c r="X780">
        <v>20170807</v>
      </c>
      <c r="Y780">
        <v>2</v>
      </c>
      <c r="Z780">
        <v>5</v>
      </c>
      <c r="AA780">
        <v>17</v>
      </c>
      <c r="AC780">
        <v>22</v>
      </c>
      <c r="AD780" s="13">
        <v>13</v>
      </c>
      <c r="AE780" s="13">
        <v>7</v>
      </c>
      <c r="AG780" s="13">
        <v>42.395000000000003</v>
      </c>
      <c r="AI780" s="13">
        <v>48.387</v>
      </c>
      <c r="AK780" s="30" t="s">
        <v>189</v>
      </c>
      <c r="AL780" s="9">
        <v>13</v>
      </c>
      <c r="AM780" s="9">
        <v>5</v>
      </c>
      <c r="AO780" s="9">
        <v>19.684999999999999</v>
      </c>
      <c r="AQ780" s="9">
        <v>49.087000000000003</v>
      </c>
    </row>
    <row r="781" spans="1:59">
      <c r="A781" t="s">
        <v>200</v>
      </c>
      <c r="B781">
        <v>148</v>
      </c>
      <c r="C781" t="s">
        <v>22</v>
      </c>
      <c r="D781">
        <v>60</v>
      </c>
      <c r="E781" t="s">
        <v>318</v>
      </c>
      <c r="F781">
        <v>0</v>
      </c>
      <c r="G781" t="s">
        <v>322</v>
      </c>
      <c r="H781">
        <v>416</v>
      </c>
      <c r="I781">
        <v>3</v>
      </c>
      <c r="J781">
        <v>16</v>
      </c>
      <c r="K781">
        <v>26</v>
      </c>
      <c r="L781">
        <v>0</v>
      </c>
      <c r="M781" s="4">
        <f t="shared" si="73"/>
        <v>3.6847222222222222</v>
      </c>
      <c r="N781" t="s">
        <v>282</v>
      </c>
      <c r="O781" s="50"/>
      <c r="P781" s="50"/>
      <c r="Q781" s="50"/>
      <c r="R781" s="50"/>
      <c r="S781" s="50"/>
      <c r="T781" s="50"/>
      <c r="U781">
        <v>27</v>
      </c>
      <c r="V781">
        <v>7.1023275322190704</v>
      </c>
      <c r="W781">
        <v>4.4090623293939597</v>
      </c>
      <c r="X781">
        <v>20170807</v>
      </c>
      <c r="Y781">
        <v>2</v>
      </c>
      <c r="Z781">
        <v>5</v>
      </c>
      <c r="AA781">
        <v>17</v>
      </c>
      <c r="AC781">
        <v>22</v>
      </c>
      <c r="AD781" s="13">
        <v>17</v>
      </c>
      <c r="AE781" s="13">
        <v>5</v>
      </c>
      <c r="AG781" s="13">
        <v>23.562000000000001</v>
      </c>
      <c r="AI781" s="13">
        <v>30.216000000000001</v>
      </c>
      <c r="AK781" s="30"/>
    </row>
    <row r="782" spans="1:59">
      <c r="A782" t="s">
        <v>201</v>
      </c>
      <c r="B782">
        <v>148</v>
      </c>
      <c r="C782" t="s">
        <v>16</v>
      </c>
      <c r="D782">
        <v>60</v>
      </c>
      <c r="E782" t="s">
        <v>318</v>
      </c>
      <c r="F782">
        <v>0</v>
      </c>
      <c r="G782" t="s">
        <v>322</v>
      </c>
      <c r="H782">
        <v>416</v>
      </c>
      <c r="I782">
        <v>3</v>
      </c>
      <c r="J782">
        <v>16</v>
      </c>
      <c r="K782">
        <v>26</v>
      </c>
      <c r="L782">
        <v>0</v>
      </c>
      <c r="M782" s="4">
        <f t="shared" si="73"/>
        <v>3.6847222222222222</v>
      </c>
      <c r="N782" t="s">
        <v>282</v>
      </c>
      <c r="O782" s="50"/>
      <c r="P782" s="50"/>
      <c r="Q782" s="50"/>
      <c r="R782" s="50"/>
      <c r="S782" s="50"/>
      <c r="T782" s="50"/>
      <c r="U782">
        <v>27</v>
      </c>
      <c r="V782">
        <v>7.1023275322190704</v>
      </c>
      <c r="W782">
        <v>4.4090623293939597</v>
      </c>
      <c r="X782">
        <v>20170807</v>
      </c>
      <c r="Y782">
        <v>2</v>
      </c>
      <c r="Z782">
        <v>6</v>
      </c>
      <c r="AA782">
        <v>26</v>
      </c>
      <c r="AC782">
        <v>32</v>
      </c>
      <c r="AD782" s="13">
        <v>6</v>
      </c>
      <c r="AE782" s="13">
        <v>5</v>
      </c>
      <c r="AF782" s="13">
        <f>SUM(AE782:AE787)</f>
        <v>45</v>
      </c>
      <c r="AG782" s="13">
        <v>22.940999999999999</v>
      </c>
      <c r="AH782" s="13">
        <f>AVERAGE(AG782:AG787)*((AA782-Z782)*Y782)</f>
        <v>2479.0066666666667</v>
      </c>
      <c r="AI782" s="13">
        <v>46.834000000000003</v>
      </c>
      <c r="AJ782" s="13">
        <f>AVERAGE(AI782:AI787)*((AA782-Z782)*Y782)</f>
        <v>3980.0600000000004</v>
      </c>
      <c r="AK782" s="13" t="s">
        <v>112</v>
      </c>
      <c r="AL782" s="9">
        <v>6</v>
      </c>
      <c r="AM782" s="9">
        <v>4</v>
      </c>
      <c r="AN782" s="9">
        <f>SUM(AM782:AM787)</f>
        <v>32</v>
      </c>
      <c r="AO782" s="9">
        <v>19.161999999999999</v>
      </c>
      <c r="AP782" s="9">
        <f>AVERAGE(AO782:AO787)*(AA782-Z782)*Y782</f>
        <v>1726.4333333333332</v>
      </c>
      <c r="AQ782" s="9">
        <v>95.308999999999997</v>
      </c>
      <c r="AR782" s="9">
        <f>AVERAGE(AQ782:AQ787)*(AA782-Z782)*Y782</f>
        <v>5008.8266666666668</v>
      </c>
      <c r="AS782" s="9" t="s">
        <v>453</v>
      </c>
      <c r="AT782" s="45">
        <v>15</v>
      </c>
      <c r="AU782" s="45">
        <v>2</v>
      </c>
      <c r="AV782" s="45">
        <v>40</v>
      </c>
      <c r="AX782" s="38">
        <v>17</v>
      </c>
      <c r="AY782" s="38">
        <v>1</v>
      </c>
      <c r="AZ782" s="38">
        <f>SUM(AY782:AY788)</f>
        <v>3</v>
      </c>
      <c r="BB782" s="23">
        <v>15</v>
      </c>
      <c r="BC782" s="23">
        <v>1</v>
      </c>
      <c r="BD782" s="23">
        <f>SUM(BC782:BC788)</f>
        <v>27</v>
      </c>
      <c r="BF782" s="9">
        <v>15</v>
      </c>
      <c r="BG782" s="9">
        <v>1</v>
      </c>
    </row>
    <row r="783" spans="1:59">
      <c r="A783" t="s">
        <v>201</v>
      </c>
      <c r="B783">
        <v>148</v>
      </c>
      <c r="C783" t="s">
        <v>16</v>
      </c>
      <c r="D783">
        <v>60</v>
      </c>
      <c r="E783" t="s">
        <v>318</v>
      </c>
      <c r="F783">
        <v>0</v>
      </c>
      <c r="G783" t="s">
        <v>322</v>
      </c>
      <c r="H783">
        <v>416</v>
      </c>
      <c r="I783">
        <v>3</v>
      </c>
      <c r="J783">
        <v>16</v>
      </c>
      <c r="K783">
        <v>26</v>
      </c>
      <c r="L783">
        <v>0</v>
      </c>
      <c r="M783" s="4">
        <f t="shared" si="73"/>
        <v>3.6847222222222222</v>
      </c>
      <c r="N783" t="s">
        <v>282</v>
      </c>
      <c r="O783" s="50"/>
      <c r="P783" s="50"/>
      <c r="Q783" s="50"/>
      <c r="R783" s="50"/>
      <c r="S783" s="50"/>
      <c r="T783" s="50"/>
      <c r="U783">
        <v>27</v>
      </c>
      <c r="V783">
        <v>7.1023275322190704</v>
      </c>
      <c r="W783">
        <v>4.4090623293939597</v>
      </c>
      <c r="X783">
        <v>20170807</v>
      </c>
      <c r="Y783">
        <v>2</v>
      </c>
      <c r="Z783">
        <v>6</v>
      </c>
      <c r="AA783">
        <v>26</v>
      </c>
      <c r="AC783">
        <v>32</v>
      </c>
      <c r="AD783" s="13">
        <v>10</v>
      </c>
      <c r="AE783" s="13">
        <v>10</v>
      </c>
      <c r="AG783" s="13">
        <v>57.83</v>
      </c>
      <c r="AI783" s="13">
        <v>94.63</v>
      </c>
      <c r="AL783" s="9">
        <v>10</v>
      </c>
      <c r="AM783" s="9">
        <v>8</v>
      </c>
      <c r="AO783" s="9">
        <v>47.374000000000002</v>
      </c>
      <c r="AQ783" s="9">
        <v>99.238</v>
      </c>
      <c r="AT783" s="45">
        <v>17</v>
      </c>
      <c r="AU783" s="45">
        <v>3</v>
      </c>
      <c r="AX783" s="38">
        <v>19</v>
      </c>
      <c r="AY783" s="38">
        <v>1</v>
      </c>
      <c r="BB783" s="23">
        <v>17</v>
      </c>
      <c r="BC783" s="23">
        <v>2</v>
      </c>
      <c r="BF783" s="9">
        <v>17</v>
      </c>
      <c r="BG783" s="9">
        <v>2</v>
      </c>
    </row>
    <row r="784" spans="1:59">
      <c r="A784" t="s">
        <v>201</v>
      </c>
      <c r="B784">
        <v>148</v>
      </c>
      <c r="C784" t="s">
        <v>16</v>
      </c>
      <c r="D784">
        <v>60</v>
      </c>
      <c r="E784" t="s">
        <v>318</v>
      </c>
      <c r="F784">
        <v>0</v>
      </c>
      <c r="G784" t="s">
        <v>322</v>
      </c>
      <c r="H784">
        <v>416</v>
      </c>
      <c r="I784">
        <v>3</v>
      </c>
      <c r="J784">
        <v>16</v>
      </c>
      <c r="K784">
        <v>26</v>
      </c>
      <c r="L784">
        <v>0</v>
      </c>
      <c r="M784" s="4">
        <f t="shared" si="73"/>
        <v>3.6847222222222222</v>
      </c>
      <c r="N784" t="s">
        <v>282</v>
      </c>
      <c r="O784" s="50"/>
      <c r="P784" s="50"/>
      <c r="Q784" s="50"/>
      <c r="R784" s="50"/>
      <c r="S784" s="50"/>
      <c r="T784" s="50"/>
      <c r="U784">
        <v>27</v>
      </c>
      <c r="V784">
        <v>7.1023275322190704</v>
      </c>
      <c r="W784">
        <v>4.4090623293939597</v>
      </c>
      <c r="X784">
        <v>20170807</v>
      </c>
      <c r="Y784">
        <v>2</v>
      </c>
      <c r="Z784">
        <v>6</v>
      </c>
      <c r="AA784">
        <v>26</v>
      </c>
      <c r="AC784">
        <v>32</v>
      </c>
      <c r="AD784" s="13">
        <v>14</v>
      </c>
      <c r="AE784" s="13">
        <v>13</v>
      </c>
      <c r="AG784" s="13">
        <v>90.018000000000001</v>
      </c>
      <c r="AI784" s="13">
        <v>106.42</v>
      </c>
      <c r="AL784" s="9">
        <v>14</v>
      </c>
      <c r="AM784" s="9">
        <v>10</v>
      </c>
      <c r="AO784" s="9">
        <v>84.570999999999998</v>
      </c>
      <c r="AQ784" s="9">
        <v>118.21599999999999</v>
      </c>
      <c r="AT784" s="45">
        <v>19</v>
      </c>
      <c r="AU784" s="45">
        <v>4</v>
      </c>
      <c r="AX784" s="38">
        <v>26</v>
      </c>
      <c r="AY784" s="38">
        <v>1</v>
      </c>
      <c r="BA784" s="38" t="s">
        <v>391</v>
      </c>
      <c r="BB784" s="23">
        <v>19</v>
      </c>
      <c r="BC784" s="23">
        <v>4</v>
      </c>
      <c r="BF784" s="9">
        <v>19</v>
      </c>
      <c r="BG784" s="9">
        <v>4</v>
      </c>
    </row>
    <row r="785" spans="1:59">
      <c r="A785" t="s">
        <v>201</v>
      </c>
      <c r="B785">
        <v>148</v>
      </c>
      <c r="C785" t="s">
        <v>16</v>
      </c>
      <c r="D785">
        <v>60</v>
      </c>
      <c r="E785" t="s">
        <v>318</v>
      </c>
      <c r="F785">
        <v>0</v>
      </c>
      <c r="G785" t="s">
        <v>322</v>
      </c>
      <c r="H785">
        <v>416</v>
      </c>
      <c r="I785">
        <v>3</v>
      </c>
      <c r="J785">
        <v>16</v>
      </c>
      <c r="K785">
        <v>26</v>
      </c>
      <c r="L785">
        <v>0</v>
      </c>
      <c r="M785" s="4">
        <f t="shared" si="73"/>
        <v>3.6847222222222222</v>
      </c>
      <c r="N785" t="s">
        <v>282</v>
      </c>
      <c r="O785" s="50"/>
      <c r="P785" s="50"/>
      <c r="Q785" s="50"/>
      <c r="R785" s="50"/>
      <c r="S785" s="50"/>
      <c r="T785" s="50"/>
      <c r="U785">
        <v>27</v>
      </c>
      <c r="V785">
        <v>7.1023275322190704</v>
      </c>
      <c r="W785">
        <v>4.4090623293939597</v>
      </c>
      <c r="X785">
        <v>20170807</v>
      </c>
      <c r="Y785">
        <v>2</v>
      </c>
      <c r="Z785">
        <v>6</v>
      </c>
      <c r="AA785">
        <v>26</v>
      </c>
      <c r="AC785">
        <v>32</v>
      </c>
      <c r="AD785" s="13">
        <v>18</v>
      </c>
      <c r="AE785" s="13">
        <v>11</v>
      </c>
      <c r="AG785" s="13">
        <v>92.055999999999997</v>
      </c>
      <c r="AI785" s="13">
        <v>106.64700000000001</v>
      </c>
      <c r="AL785" s="9">
        <v>18</v>
      </c>
      <c r="AM785" s="9">
        <v>6</v>
      </c>
      <c r="AO785" s="9">
        <v>42.546999999999997</v>
      </c>
      <c r="AQ785" s="9">
        <v>142.58000000000001</v>
      </c>
      <c r="AT785" s="45">
        <v>21</v>
      </c>
      <c r="AU785" s="45">
        <v>11</v>
      </c>
      <c r="BB785" s="23">
        <v>21</v>
      </c>
      <c r="BC785" s="23">
        <v>8</v>
      </c>
      <c r="BF785" s="9">
        <v>21</v>
      </c>
      <c r="BG785" s="9">
        <v>8</v>
      </c>
    </row>
    <row r="786" spans="1:59">
      <c r="A786" t="s">
        <v>201</v>
      </c>
      <c r="B786">
        <v>148</v>
      </c>
      <c r="C786" t="s">
        <v>16</v>
      </c>
      <c r="D786">
        <v>60</v>
      </c>
      <c r="E786" t="s">
        <v>318</v>
      </c>
      <c r="F786">
        <v>0</v>
      </c>
      <c r="G786" t="s">
        <v>322</v>
      </c>
      <c r="H786">
        <v>416</v>
      </c>
      <c r="I786">
        <v>3</v>
      </c>
      <c r="J786">
        <v>16</v>
      </c>
      <c r="K786">
        <v>26</v>
      </c>
      <c r="L786">
        <v>0</v>
      </c>
      <c r="M786" s="4">
        <f t="shared" si="73"/>
        <v>3.6847222222222222</v>
      </c>
      <c r="N786" t="s">
        <v>282</v>
      </c>
      <c r="O786" s="50"/>
      <c r="P786" s="50"/>
      <c r="Q786" s="50"/>
      <c r="R786" s="50"/>
      <c r="S786" s="50"/>
      <c r="T786" s="50"/>
      <c r="U786">
        <v>27</v>
      </c>
      <c r="V786">
        <v>7.1023275322190704</v>
      </c>
      <c r="W786">
        <v>4.4090623293939597</v>
      </c>
      <c r="X786">
        <v>20170807</v>
      </c>
      <c r="Y786">
        <v>2</v>
      </c>
      <c r="Z786">
        <v>6</v>
      </c>
      <c r="AA786">
        <v>26</v>
      </c>
      <c r="AC786">
        <v>32</v>
      </c>
      <c r="AD786" s="13">
        <v>22</v>
      </c>
      <c r="AE786" s="13">
        <v>4</v>
      </c>
      <c r="AG786" s="13">
        <v>87.850999999999999</v>
      </c>
      <c r="AI786" s="13">
        <v>126.084</v>
      </c>
      <c r="AL786" s="9">
        <v>22</v>
      </c>
      <c r="AM786" s="9">
        <v>3</v>
      </c>
      <c r="AO786" s="9">
        <v>63.250999999999998</v>
      </c>
      <c r="AQ786" s="9">
        <v>146.012</v>
      </c>
      <c r="AT786" s="45">
        <v>23</v>
      </c>
      <c r="AU786" s="45">
        <v>5</v>
      </c>
      <c r="BB786" s="23">
        <v>23</v>
      </c>
      <c r="BC786" s="23">
        <v>3</v>
      </c>
      <c r="BF786" s="9">
        <v>23</v>
      </c>
      <c r="BG786" s="9">
        <v>3</v>
      </c>
    </row>
    <row r="787" spans="1:59">
      <c r="A787" t="s">
        <v>201</v>
      </c>
      <c r="B787">
        <v>148</v>
      </c>
      <c r="C787" t="s">
        <v>16</v>
      </c>
      <c r="D787">
        <v>60</v>
      </c>
      <c r="E787" t="s">
        <v>318</v>
      </c>
      <c r="F787">
        <v>0</v>
      </c>
      <c r="G787" t="s">
        <v>322</v>
      </c>
      <c r="H787">
        <v>416</v>
      </c>
      <c r="I787">
        <v>3</v>
      </c>
      <c r="J787">
        <v>16</v>
      </c>
      <c r="K787">
        <v>26</v>
      </c>
      <c r="L787">
        <v>0</v>
      </c>
      <c r="M787" s="4">
        <f t="shared" si="73"/>
        <v>3.6847222222222222</v>
      </c>
      <c r="N787" t="s">
        <v>282</v>
      </c>
      <c r="O787" s="50"/>
      <c r="P787" s="50"/>
      <c r="Q787" s="50"/>
      <c r="R787" s="50"/>
      <c r="S787" s="50"/>
      <c r="T787" s="50"/>
      <c r="U787">
        <v>27</v>
      </c>
      <c r="V787">
        <v>7.1023275322190704</v>
      </c>
      <c r="W787">
        <v>4.4090623293939597</v>
      </c>
      <c r="X787">
        <v>20170807</v>
      </c>
      <c r="Y787">
        <v>2</v>
      </c>
      <c r="Z787">
        <v>6</v>
      </c>
      <c r="AA787">
        <v>26</v>
      </c>
      <c r="AC787">
        <v>32</v>
      </c>
      <c r="AD787" s="13">
        <v>26</v>
      </c>
      <c r="AE787" s="13">
        <v>2</v>
      </c>
      <c r="AG787" s="13">
        <v>21.155000000000001</v>
      </c>
      <c r="AI787" s="13">
        <v>116.39400000000001</v>
      </c>
      <c r="AL787" s="9">
        <v>26</v>
      </c>
      <c r="AM787" s="9">
        <v>1</v>
      </c>
      <c r="AO787" s="9">
        <v>2.06</v>
      </c>
      <c r="AQ787" s="9">
        <v>149.96899999999999</v>
      </c>
      <c r="AT787" s="45">
        <v>25</v>
      </c>
      <c r="AU787" s="45">
        <v>11</v>
      </c>
      <c r="BB787" s="23">
        <v>25</v>
      </c>
      <c r="BC787" s="23">
        <v>7</v>
      </c>
      <c r="BF787" s="9">
        <v>25</v>
      </c>
      <c r="BG787" s="9">
        <v>7</v>
      </c>
    </row>
    <row r="788" spans="1:59">
      <c r="A788" t="s">
        <v>201</v>
      </c>
      <c r="B788">
        <v>148</v>
      </c>
      <c r="C788" t="s">
        <v>16</v>
      </c>
      <c r="D788">
        <v>60</v>
      </c>
      <c r="E788" t="s">
        <v>318</v>
      </c>
      <c r="F788">
        <v>0</v>
      </c>
      <c r="G788" t="s">
        <v>322</v>
      </c>
      <c r="H788">
        <v>416</v>
      </c>
      <c r="I788">
        <v>3</v>
      </c>
      <c r="J788">
        <v>16</v>
      </c>
      <c r="K788">
        <v>26</v>
      </c>
      <c r="L788">
        <v>0</v>
      </c>
      <c r="M788" s="4">
        <f>I788+J788/24+K788/(24*60)+L788/(24*60*60)</f>
        <v>3.6847222222222222</v>
      </c>
      <c r="N788" t="s">
        <v>282</v>
      </c>
      <c r="O788" s="50"/>
      <c r="P788" s="50"/>
      <c r="Q788" s="50"/>
      <c r="R788" s="50"/>
      <c r="S788" s="50"/>
      <c r="T788" s="50"/>
      <c r="U788">
        <v>27</v>
      </c>
      <c r="V788">
        <v>7.1023275322190704</v>
      </c>
      <c r="W788">
        <v>4.4090623293939597</v>
      </c>
      <c r="X788">
        <v>20170807</v>
      </c>
      <c r="Y788">
        <v>2</v>
      </c>
      <c r="Z788">
        <v>6</v>
      </c>
      <c r="AA788">
        <v>26</v>
      </c>
      <c r="AC788">
        <v>32</v>
      </c>
      <c r="AT788" s="45">
        <v>27</v>
      </c>
      <c r="AU788" s="45">
        <v>4</v>
      </c>
      <c r="BB788" s="23">
        <v>27</v>
      </c>
      <c r="BC788" s="23">
        <v>2</v>
      </c>
      <c r="BF788" s="9">
        <v>27</v>
      </c>
      <c r="BG788" s="9">
        <v>2</v>
      </c>
    </row>
    <row r="789" spans="1:59">
      <c r="A789" t="s">
        <v>202</v>
      </c>
      <c r="B789">
        <v>148</v>
      </c>
      <c r="C789" t="s">
        <v>16</v>
      </c>
      <c r="D789">
        <v>60</v>
      </c>
      <c r="E789" t="s">
        <v>318</v>
      </c>
      <c r="F789">
        <v>0</v>
      </c>
      <c r="G789" t="s">
        <v>322</v>
      </c>
      <c r="H789">
        <v>416</v>
      </c>
      <c r="I789">
        <v>3</v>
      </c>
      <c r="J789">
        <v>16</v>
      </c>
      <c r="K789">
        <v>26</v>
      </c>
      <c r="L789">
        <v>0</v>
      </c>
      <c r="M789" s="4">
        <f t="shared" si="73"/>
        <v>3.6847222222222222</v>
      </c>
      <c r="N789" t="s">
        <v>282</v>
      </c>
      <c r="O789" s="50"/>
      <c r="P789" s="50"/>
      <c r="Q789" s="50"/>
      <c r="R789" s="50"/>
      <c r="S789" s="50"/>
      <c r="T789" s="50"/>
      <c r="U789">
        <v>27</v>
      </c>
      <c r="V789">
        <v>7.1023275322190704</v>
      </c>
      <c r="W789">
        <v>4.4090623293939597</v>
      </c>
      <c r="X789">
        <v>20170807</v>
      </c>
      <c r="Y789">
        <v>2</v>
      </c>
      <c r="Z789">
        <v>7</v>
      </c>
      <c r="AA789">
        <v>19</v>
      </c>
      <c r="AC789">
        <v>20</v>
      </c>
      <c r="AD789" s="13">
        <v>7</v>
      </c>
      <c r="AE789" s="13">
        <v>2</v>
      </c>
      <c r="AF789" s="13">
        <f>SUM(AE789:AE792)</f>
        <v>25</v>
      </c>
      <c r="AG789" s="13">
        <v>18.492000000000001</v>
      </c>
      <c r="AH789" s="13">
        <f>AVERAGE(AG789:AG792)*((AA789-Z789)*Y789)</f>
        <v>860.10000000000014</v>
      </c>
      <c r="AI789" s="13">
        <v>39.054000000000002</v>
      </c>
      <c r="AJ789" s="13">
        <f>AVERAGE(AI789:AI792)*((AA789-Z789)*Y789)</f>
        <v>1207.3320000000001</v>
      </c>
      <c r="AK789" s="13" t="s">
        <v>112</v>
      </c>
      <c r="AL789" s="9">
        <v>7</v>
      </c>
      <c r="AM789" s="9">
        <v>2</v>
      </c>
      <c r="AN789" s="9">
        <f>SUM(AM789:AM792)</f>
        <v>19</v>
      </c>
      <c r="AO789" s="9">
        <v>13.785</v>
      </c>
      <c r="AP789" s="9">
        <f>AVERAGE(AO789:AO792)*(AA789-Z789)*Y789</f>
        <v>535.23</v>
      </c>
      <c r="AQ789" s="9">
        <v>71.897000000000006</v>
      </c>
      <c r="AR789" s="9">
        <f>AVERAGE(AQ789:AQ792)*(AA789-Z789)*Y789</f>
        <v>1551.4260000000002</v>
      </c>
      <c r="AS789" s="9" t="s">
        <v>453</v>
      </c>
      <c r="AU789" s="45">
        <v>0</v>
      </c>
      <c r="AV789" s="45">
        <v>0</v>
      </c>
      <c r="AW789" s="45" t="s">
        <v>385</v>
      </c>
      <c r="AY789" s="38">
        <v>0</v>
      </c>
      <c r="AZ789" s="38">
        <v>0</v>
      </c>
      <c r="BA789" s="38" t="s">
        <v>385</v>
      </c>
      <c r="BB789" s="23">
        <v>6</v>
      </c>
      <c r="BC789" s="23">
        <v>4</v>
      </c>
      <c r="BD789" s="23">
        <f>SUM(BC789:BC793)</f>
        <v>17</v>
      </c>
      <c r="BF789" s="9">
        <v>6</v>
      </c>
      <c r="BG789" s="9">
        <v>4</v>
      </c>
    </row>
    <row r="790" spans="1:59">
      <c r="A790" t="s">
        <v>202</v>
      </c>
      <c r="B790">
        <v>148</v>
      </c>
      <c r="C790" t="s">
        <v>16</v>
      </c>
      <c r="D790">
        <v>60</v>
      </c>
      <c r="E790" t="s">
        <v>318</v>
      </c>
      <c r="F790">
        <v>0</v>
      </c>
      <c r="G790" t="s">
        <v>322</v>
      </c>
      <c r="H790">
        <v>416</v>
      </c>
      <c r="I790">
        <v>3</v>
      </c>
      <c r="J790">
        <v>16</v>
      </c>
      <c r="K790">
        <v>26</v>
      </c>
      <c r="L790">
        <v>0</v>
      </c>
      <c r="M790" s="4">
        <f t="shared" si="73"/>
        <v>3.6847222222222222</v>
      </c>
      <c r="N790" t="s">
        <v>282</v>
      </c>
      <c r="O790" s="50"/>
      <c r="P790" s="50"/>
      <c r="Q790" s="50"/>
      <c r="R790" s="50"/>
      <c r="S790" s="50"/>
      <c r="T790" s="50"/>
      <c r="U790">
        <v>27</v>
      </c>
      <c r="V790">
        <v>7.1023275322190704</v>
      </c>
      <c r="W790">
        <v>4.4090623293939597</v>
      </c>
      <c r="X790">
        <v>20170807</v>
      </c>
      <c r="Y790">
        <v>2</v>
      </c>
      <c r="Z790">
        <v>7</v>
      </c>
      <c r="AA790">
        <v>19</v>
      </c>
      <c r="AC790">
        <v>20</v>
      </c>
      <c r="AD790" s="13">
        <v>11</v>
      </c>
      <c r="AE790" s="13">
        <v>11</v>
      </c>
      <c r="AG790" s="13">
        <v>52.235999999999997</v>
      </c>
      <c r="AI790" s="13">
        <v>67.489000000000004</v>
      </c>
      <c r="AL790" s="9">
        <v>11</v>
      </c>
      <c r="AM790" s="9">
        <v>8</v>
      </c>
      <c r="AO790" s="9">
        <v>33.417999999999999</v>
      </c>
      <c r="AQ790" s="9">
        <v>82.647000000000006</v>
      </c>
      <c r="BB790" s="23">
        <v>8</v>
      </c>
      <c r="BC790" s="23">
        <v>3</v>
      </c>
      <c r="BF790" s="9">
        <v>8</v>
      </c>
      <c r="BG790" s="9">
        <v>3</v>
      </c>
    </row>
    <row r="791" spans="1:59">
      <c r="A791" t="s">
        <v>202</v>
      </c>
      <c r="B791">
        <v>148</v>
      </c>
      <c r="C791" t="s">
        <v>16</v>
      </c>
      <c r="D791">
        <v>60</v>
      </c>
      <c r="E791" t="s">
        <v>318</v>
      </c>
      <c r="F791">
        <v>0</v>
      </c>
      <c r="G791" t="s">
        <v>322</v>
      </c>
      <c r="H791">
        <v>416</v>
      </c>
      <c r="I791">
        <v>3</v>
      </c>
      <c r="J791">
        <v>16</v>
      </c>
      <c r="K791">
        <v>26</v>
      </c>
      <c r="L791">
        <v>0</v>
      </c>
      <c r="M791" s="4">
        <f t="shared" si="73"/>
        <v>3.6847222222222222</v>
      </c>
      <c r="N791" t="s">
        <v>282</v>
      </c>
      <c r="O791" s="50"/>
      <c r="P791" s="50"/>
      <c r="Q791" s="50"/>
      <c r="R791" s="50"/>
      <c r="S791" s="50"/>
      <c r="T791" s="50"/>
      <c r="U791">
        <v>27</v>
      </c>
      <c r="V791">
        <v>7.1023275322190704</v>
      </c>
      <c r="W791">
        <v>4.4090623293939597</v>
      </c>
      <c r="X791">
        <v>20170807</v>
      </c>
      <c r="Y791">
        <v>2</v>
      </c>
      <c r="Z791">
        <v>7</v>
      </c>
      <c r="AA791">
        <v>19</v>
      </c>
      <c r="AC791">
        <v>20</v>
      </c>
      <c r="AD791" s="13">
        <v>15</v>
      </c>
      <c r="AE791" s="13">
        <v>8</v>
      </c>
      <c r="AG791" s="13">
        <v>39.404000000000003</v>
      </c>
      <c r="AI791" s="13">
        <v>57.286999999999999</v>
      </c>
      <c r="AL791" s="9">
        <v>15</v>
      </c>
      <c r="AM791" s="9">
        <v>6</v>
      </c>
      <c r="AO791" s="9">
        <v>25.094000000000001</v>
      </c>
      <c r="AQ791" s="9">
        <v>56.301000000000002</v>
      </c>
      <c r="BB791" s="23">
        <v>10</v>
      </c>
      <c r="BC791" s="23">
        <v>6</v>
      </c>
      <c r="BF791" s="9">
        <v>10</v>
      </c>
      <c r="BG791" s="9">
        <v>6</v>
      </c>
    </row>
    <row r="792" spans="1:59">
      <c r="A792" t="s">
        <v>202</v>
      </c>
      <c r="B792">
        <v>148</v>
      </c>
      <c r="C792" t="s">
        <v>16</v>
      </c>
      <c r="D792">
        <v>60</v>
      </c>
      <c r="E792" t="s">
        <v>318</v>
      </c>
      <c r="F792">
        <v>0</v>
      </c>
      <c r="G792" t="s">
        <v>322</v>
      </c>
      <c r="H792">
        <v>416</v>
      </c>
      <c r="I792">
        <v>3</v>
      </c>
      <c r="J792">
        <v>16</v>
      </c>
      <c r="K792">
        <v>26</v>
      </c>
      <c r="L792">
        <v>0</v>
      </c>
      <c r="M792" s="4">
        <f t="shared" si="73"/>
        <v>3.6847222222222222</v>
      </c>
      <c r="N792" t="s">
        <v>282</v>
      </c>
      <c r="O792" s="50"/>
      <c r="P792" s="50"/>
      <c r="Q792" s="50"/>
      <c r="R792" s="50"/>
      <c r="S792" s="50"/>
      <c r="T792" s="50"/>
      <c r="U792">
        <v>27</v>
      </c>
      <c r="V792">
        <v>7.1023275322190704</v>
      </c>
      <c r="W792">
        <v>4.4090623293939597</v>
      </c>
      <c r="X792">
        <v>20170807</v>
      </c>
      <c r="Y792">
        <v>2</v>
      </c>
      <c r="Z792">
        <v>7</v>
      </c>
      <c r="AA792">
        <v>19</v>
      </c>
      <c r="AC792">
        <v>20</v>
      </c>
      <c r="AD792" s="13">
        <v>19</v>
      </c>
      <c r="AE792" s="13">
        <v>4</v>
      </c>
      <c r="AG792" s="13">
        <v>33.218000000000004</v>
      </c>
      <c r="AI792" s="13">
        <v>37.392000000000003</v>
      </c>
      <c r="AL792" s="9">
        <v>19</v>
      </c>
      <c r="AM792" s="9">
        <v>3</v>
      </c>
      <c r="AO792" s="9">
        <v>16.908000000000001</v>
      </c>
      <c r="AQ792" s="9">
        <v>47.725999999999999</v>
      </c>
      <c r="BB792" s="23">
        <v>12</v>
      </c>
      <c r="BC792" s="23">
        <v>2</v>
      </c>
      <c r="BF792" s="9">
        <v>12</v>
      </c>
      <c r="BG792" s="9">
        <v>2</v>
      </c>
    </row>
    <row r="793" spans="1:59">
      <c r="A793" t="s">
        <v>202</v>
      </c>
      <c r="B793">
        <v>148</v>
      </c>
      <c r="C793" t="s">
        <v>16</v>
      </c>
      <c r="D793">
        <v>60</v>
      </c>
      <c r="E793" t="s">
        <v>318</v>
      </c>
      <c r="F793">
        <v>0</v>
      </c>
      <c r="G793" t="s">
        <v>322</v>
      </c>
      <c r="H793">
        <v>416</v>
      </c>
      <c r="I793">
        <v>3</v>
      </c>
      <c r="J793">
        <v>16</v>
      </c>
      <c r="K793">
        <v>26</v>
      </c>
      <c r="L793">
        <v>0</v>
      </c>
      <c r="M793" s="4">
        <f>I793+J793/24+K793/(24*60)+L793/(24*60*60)</f>
        <v>3.6847222222222222</v>
      </c>
      <c r="N793" t="s">
        <v>282</v>
      </c>
      <c r="O793" s="50"/>
      <c r="P793" s="50"/>
      <c r="Q793" s="50"/>
      <c r="R793" s="50"/>
      <c r="S793" s="50"/>
      <c r="T793" s="50"/>
      <c r="U793">
        <v>27</v>
      </c>
      <c r="V793">
        <v>7.1023275322190704</v>
      </c>
      <c r="W793">
        <v>4.4090623293939597</v>
      </c>
      <c r="X793">
        <v>20170807</v>
      </c>
      <c r="Y793">
        <v>2</v>
      </c>
      <c r="Z793">
        <v>7</v>
      </c>
      <c r="AA793">
        <v>19</v>
      </c>
      <c r="AC793">
        <v>20</v>
      </c>
      <c r="BB793" s="23">
        <v>14</v>
      </c>
      <c r="BC793" s="23">
        <v>2</v>
      </c>
      <c r="BF793" s="9">
        <v>14</v>
      </c>
      <c r="BG793" s="9">
        <v>2</v>
      </c>
    </row>
    <row r="794" spans="1:59">
      <c r="A794" t="s">
        <v>203</v>
      </c>
      <c r="B794">
        <v>148</v>
      </c>
      <c r="C794" t="s">
        <v>16</v>
      </c>
      <c r="D794">
        <v>60</v>
      </c>
      <c r="E794" t="s">
        <v>318</v>
      </c>
      <c r="F794">
        <v>0</v>
      </c>
      <c r="G794" t="s">
        <v>322</v>
      </c>
      <c r="H794">
        <v>416</v>
      </c>
      <c r="I794">
        <v>3</v>
      </c>
      <c r="J794">
        <v>16</v>
      </c>
      <c r="K794">
        <v>26</v>
      </c>
      <c r="L794">
        <v>0</v>
      </c>
      <c r="M794" s="4">
        <f t="shared" si="73"/>
        <v>3.6847222222222222</v>
      </c>
      <c r="N794" t="s">
        <v>282</v>
      </c>
      <c r="O794" s="50"/>
      <c r="P794" s="50"/>
      <c r="Q794" s="50"/>
      <c r="R794" s="50"/>
      <c r="S794" s="50"/>
      <c r="T794" s="50"/>
      <c r="U794">
        <v>27</v>
      </c>
      <c r="V794">
        <v>7.1023275322190704</v>
      </c>
      <c r="W794">
        <v>4.4090623293939597</v>
      </c>
      <c r="X794">
        <v>20170807</v>
      </c>
      <c r="Y794">
        <v>2</v>
      </c>
      <c r="Z794">
        <v>6</v>
      </c>
      <c r="AA794">
        <v>24</v>
      </c>
      <c r="AC794">
        <v>29</v>
      </c>
      <c r="AD794" s="13">
        <v>6</v>
      </c>
      <c r="AE794" s="13">
        <v>2</v>
      </c>
      <c r="AF794" s="13">
        <f>SUM(AE794:AE798)</f>
        <v>10</v>
      </c>
      <c r="AG794" s="13">
        <v>6.5229999999999997</v>
      </c>
      <c r="AH794" s="13">
        <f>AVERAGE(AG794:AG799)*((AA794-Z794)*Y794)</f>
        <v>373.30559999999991</v>
      </c>
      <c r="AI794" s="13">
        <v>26.686</v>
      </c>
      <c r="AJ794" s="13">
        <f>AVERAGE(AI794:AI799)*((AA794-Z794)*Y794)</f>
        <v>2092.9176000000002</v>
      </c>
      <c r="AK794" s="13" t="s">
        <v>112</v>
      </c>
      <c r="AL794" s="9">
        <v>6</v>
      </c>
      <c r="AM794" s="9">
        <v>2</v>
      </c>
      <c r="AN794" s="9">
        <f>SUM(AM794:AM798)</f>
        <v>7</v>
      </c>
      <c r="AO794" s="9">
        <v>4.6070000000000002</v>
      </c>
      <c r="AP794" s="9">
        <f>AVERAGE(AO794:AO798)*(AA794-Z794)*Y794</f>
        <v>147.12479999999999</v>
      </c>
      <c r="AQ794" s="9">
        <v>72.305000000000007</v>
      </c>
      <c r="AR794" s="9">
        <f>AVERAGE(AQ794:AQ798)*(AA794-Z794)*Y794</f>
        <v>2483.9136000000003</v>
      </c>
      <c r="AS794" s="9" t="s">
        <v>453</v>
      </c>
      <c r="AU794" s="45">
        <v>0</v>
      </c>
      <c r="AV794" s="45">
        <v>0</v>
      </c>
      <c r="AW794" s="45" t="s">
        <v>385</v>
      </c>
      <c r="AX794" s="38">
        <v>11</v>
      </c>
      <c r="AY794" s="38">
        <v>1</v>
      </c>
      <c r="AZ794" s="38">
        <v>1</v>
      </c>
      <c r="BC794" s="23">
        <v>0</v>
      </c>
      <c r="BD794" s="23">
        <v>0</v>
      </c>
      <c r="BE794" s="23" t="s">
        <v>385</v>
      </c>
      <c r="BG794" s="9">
        <v>0</v>
      </c>
    </row>
    <row r="795" spans="1:59">
      <c r="A795" t="s">
        <v>203</v>
      </c>
      <c r="B795">
        <v>148</v>
      </c>
      <c r="C795" t="s">
        <v>16</v>
      </c>
      <c r="D795">
        <v>60</v>
      </c>
      <c r="E795" t="s">
        <v>318</v>
      </c>
      <c r="F795">
        <v>0</v>
      </c>
      <c r="G795" t="s">
        <v>322</v>
      </c>
      <c r="H795">
        <v>416</v>
      </c>
      <c r="I795">
        <v>3</v>
      </c>
      <c r="J795">
        <v>16</v>
      </c>
      <c r="K795">
        <v>26</v>
      </c>
      <c r="L795">
        <v>0</v>
      </c>
      <c r="M795" s="4">
        <f t="shared" si="73"/>
        <v>3.6847222222222222</v>
      </c>
      <c r="N795" t="s">
        <v>282</v>
      </c>
      <c r="O795" s="50"/>
      <c r="P795" s="50"/>
      <c r="Q795" s="50"/>
      <c r="R795" s="50"/>
      <c r="S795" s="50"/>
      <c r="T795" s="50"/>
      <c r="U795">
        <v>27</v>
      </c>
      <c r="V795">
        <v>7.1023275322190704</v>
      </c>
      <c r="W795">
        <v>4.4090623293939597</v>
      </c>
      <c r="X795">
        <v>20170807</v>
      </c>
      <c r="Y795">
        <v>2</v>
      </c>
      <c r="Z795">
        <v>6</v>
      </c>
      <c r="AA795">
        <v>24</v>
      </c>
      <c r="AC795">
        <v>29</v>
      </c>
      <c r="AD795" s="13">
        <v>10</v>
      </c>
      <c r="AE795" s="13">
        <v>2</v>
      </c>
      <c r="AG795" s="13">
        <v>10.188000000000001</v>
      </c>
      <c r="AI795" s="13">
        <v>59.621000000000002</v>
      </c>
      <c r="AL795" s="9">
        <v>10</v>
      </c>
      <c r="AM795" s="9">
        <v>2</v>
      </c>
      <c r="AO795" s="9">
        <v>7.2839999999999998</v>
      </c>
      <c r="AQ795" s="9">
        <v>69.33</v>
      </c>
    </row>
    <row r="796" spans="1:59">
      <c r="A796" t="s">
        <v>203</v>
      </c>
      <c r="B796">
        <v>148</v>
      </c>
      <c r="C796" t="s">
        <v>16</v>
      </c>
      <c r="D796">
        <v>60</v>
      </c>
      <c r="E796" t="s">
        <v>318</v>
      </c>
      <c r="F796">
        <v>0</v>
      </c>
      <c r="G796" t="s">
        <v>322</v>
      </c>
      <c r="H796">
        <v>416</v>
      </c>
      <c r="I796">
        <v>3</v>
      </c>
      <c r="J796">
        <v>16</v>
      </c>
      <c r="K796">
        <v>26</v>
      </c>
      <c r="L796">
        <v>0</v>
      </c>
      <c r="M796" s="4">
        <f t="shared" si="73"/>
        <v>3.6847222222222222</v>
      </c>
      <c r="N796" t="s">
        <v>282</v>
      </c>
      <c r="O796" s="50"/>
      <c r="P796" s="50"/>
      <c r="Q796" s="50"/>
      <c r="R796" s="50"/>
      <c r="S796" s="50"/>
      <c r="T796" s="50"/>
      <c r="U796">
        <v>27</v>
      </c>
      <c r="V796">
        <v>7.1023275322190704</v>
      </c>
      <c r="W796">
        <v>4.4090623293939597</v>
      </c>
      <c r="X796">
        <v>20170807</v>
      </c>
      <c r="Y796">
        <v>2</v>
      </c>
      <c r="Z796">
        <v>6</v>
      </c>
      <c r="AA796">
        <v>24</v>
      </c>
      <c r="AC796">
        <v>29</v>
      </c>
      <c r="AD796" s="13">
        <v>14</v>
      </c>
      <c r="AE796" s="13">
        <v>1</v>
      </c>
      <c r="AG796" s="13">
        <v>3.9769999999999999</v>
      </c>
      <c r="AI796" s="13">
        <v>71.38</v>
      </c>
      <c r="AL796" s="9">
        <v>14</v>
      </c>
      <c r="AM796" s="9">
        <v>1</v>
      </c>
      <c r="AO796" s="9">
        <v>3.95</v>
      </c>
      <c r="AQ796" s="9">
        <v>71.564999999999998</v>
      </c>
    </row>
    <row r="797" spans="1:59">
      <c r="A797" t="s">
        <v>203</v>
      </c>
      <c r="B797">
        <v>148</v>
      </c>
      <c r="C797" t="s">
        <v>16</v>
      </c>
      <c r="D797">
        <v>60</v>
      </c>
      <c r="E797" t="s">
        <v>318</v>
      </c>
      <c r="F797">
        <v>0</v>
      </c>
      <c r="G797" t="s">
        <v>322</v>
      </c>
      <c r="H797">
        <v>416</v>
      </c>
      <c r="I797">
        <v>3</v>
      </c>
      <c r="J797">
        <v>16</v>
      </c>
      <c r="K797">
        <v>26</v>
      </c>
      <c r="L797">
        <v>0</v>
      </c>
      <c r="M797" s="4">
        <f t="shared" si="73"/>
        <v>3.6847222222222222</v>
      </c>
      <c r="N797" t="s">
        <v>282</v>
      </c>
      <c r="O797" s="50"/>
      <c r="P797" s="50"/>
      <c r="Q797" s="50"/>
      <c r="R797" s="50"/>
      <c r="S797" s="50"/>
      <c r="T797" s="50"/>
      <c r="U797">
        <v>27</v>
      </c>
      <c r="V797">
        <v>7.1023275322190704</v>
      </c>
      <c r="W797">
        <v>4.4090623293939597</v>
      </c>
      <c r="X797">
        <v>20170807</v>
      </c>
      <c r="Y797">
        <v>2</v>
      </c>
      <c r="Z797">
        <v>6</v>
      </c>
      <c r="AA797">
        <v>24</v>
      </c>
      <c r="AC797">
        <v>29</v>
      </c>
      <c r="AD797" s="13">
        <v>18</v>
      </c>
      <c r="AE797" s="13">
        <v>3</v>
      </c>
      <c r="AG797" s="14">
        <v>18.79</v>
      </c>
      <c r="AH797" s="14"/>
      <c r="AI797" s="13">
        <v>75.546999999999997</v>
      </c>
      <c r="AL797" s="9">
        <v>18</v>
      </c>
      <c r="AM797" s="9">
        <v>1</v>
      </c>
      <c r="AO797" s="9">
        <v>2.12</v>
      </c>
      <c r="AQ797" s="9">
        <v>67.433999999999997</v>
      </c>
    </row>
    <row r="798" spans="1:59">
      <c r="A798" t="s">
        <v>203</v>
      </c>
      <c r="B798">
        <v>148</v>
      </c>
      <c r="C798" t="s">
        <v>16</v>
      </c>
      <c r="D798">
        <v>60</v>
      </c>
      <c r="E798" t="s">
        <v>318</v>
      </c>
      <c r="F798">
        <v>0</v>
      </c>
      <c r="G798" t="s">
        <v>322</v>
      </c>
      <c r="H798">
        <v>416</v>
      </c>
      <c r="I798">
        <v>3</v>
      </c>
      <c r="J798">
        <v>16</v>
      </c>
      <c r="K798">
        <v>26</v>
      </c>
      <c r="L798">
        <v>0</v>
      </c>
      <c r="M798" s="4">
        <f t="shared" si="73"/>
        <v>3.6847222222222222</v>
      </c>
      <c r="N798" t="s">
        <v>282</v>
      </c>
      <c r="O798" s="50"/>
      <c r="P798" s="50"/>
      <c r="Q798" s="50"/>
      <c r="R798" s="50"/>
      <c r="S798" s="50"/>
      <c r="T798" s="50"/>
      <c r="U798">
        <v>27</v>
      </c>
      <c r="V798">
        <v>7.1023275322190704</v>
      </c>
      <c r="W798">
        <v>4.4090623293939597</v>
      </c>
      <c r="X798">
        <v>20170807</v>
      </c>
      <c r="Y798">
        <v>2</v>
      </c>
      <c r="Z798">
        <v>6</v>
      </c>
      <c r="AA798">
        <v>24</v>
      </c>
      <c r="AC798">
        <v>29</v>
      </c>
      <c r="AD798" s="13">
        <v>22</v>
      </c>
      <c r="AE798" s="13">
        <v>2</v>
      </c>
      <c r="AG798" s="13">
        <v>12.37</v>
      </c>
      <c r="AI798" s="13">
        <v>57.448999999999998</v>
      </c>
      <c r="AL798" s="9">
        <v>22</v>
      </c>
      <c r="AM798" s="9">
        <v>1</v>
      </c>
      <c r="AO798" s="9">
        <v>2.4729999999999999</v>
      </c>
      <c r="AQ798" s="9">
        <v>64.353999999999999</v>
      </c>
    </row>
    <row r="799" spans="1:59">
      <c r="A799" t="s">
        <v>203</v>
      </c>
      <c r="B799">
        <v>148</v>
      </c>
      <c r="C799" t="s">
        <v>16</v>
      </c>
      <c r="D799">
        <v>60</v>
      </c>
      <c r="E799" t="s">
        <v>318</v>
      </c>
      <c r="F799">
        <v>0</v>
      </c>
      <c r="G799" t="s">
        <v>322</v>
      </c>
      <c r="H799">
        <v>416</v>
      </c>
      <c r="I799">
        <v>3</v>
      </c>
      <c r="J799">
        <v>16</v>
      </c>
      <c r="K799">
        <v>26</v>
      </c>
      <c r="L799">
        <v>0</v>
      </c>
      <c r="M799" s="4">
        <f t="shared" si="73"/>
        <v>3.6847222222222222</v>
      </c>
      <c r="N799" t="s">
        <v>282</v>
      </c>
      <c r="O799" s="50"/>
      <c r="P799" s="50"/>
      <c r="Q799" s="50"/>
      <c r="R799" s="50"/>
      <c r="S799" s="50"/>
      <c r="T799" s="50"/>
      <c r="U799">
        <v>27</v>
      </c>
      <c r="V799">
        <v>7.1023275322190704</v>
      </c>
      <c r="W799">
        <v>4.4090623293939597</v>
      </c>
      <c r="X799">
        <v>20170807</v>
      </c>
      <c r="Y799">
        <v>2</v>
      </c>
      <c r="Z799">
        <v>6</v>
      </c>
      <c r="AA799">
        <v>24</v>
      </c>
      <c r="AC799">
        <v>29</v>
      </c>
    </row>
    <row r="800" spans="1:59">
      <c r="A800" t="s">
        <v>204</v>
      </c>
      <c r="B800">
        <v>149</v>
      </c>
      <c r="C800" t="s">
        <v>16</v>
      </c>
      <c r="D800">
        <v>60</v>
      </c>
      <c r="E800" t="s">
        <v>318</v>
      </c>
      <c r="F800">
        <v>0</v>
      </c>
      <c r="G800" t="s">
        <v>322</v>
      </c>
      <c r="H800">
        <v>420</v>
      </c>
      <c r="I800">
        <v>3</v>
      </c>
      <c r="J800">
        <v>16</v>
      </c>
      <c r="K800">
        <v>30</v>
      </c>
      <c r="L800">
        <v>0</v>
      </c>
      <c r="M800" s="4">
        <f t="shared" ref="M800:M823" si="74">I800+J800/24+K800/(24*60)+L800/(24*60*60)</f>
        <v>3.6875</v>
      </c>
      <c r="N800" t="s">
        <v>301</v>
      </c>
      <c r="O800" s="53">
        <v>4.6355489013000906</v>
      </c>
      <c r="P800" s="53">
        <v>0.2941921013630443</v>
      </c>
      <c r="Q800" s="53">
        <v>4.1776455078499746</v>
      </c>
      <c r="R800" s="53">
        <v>0.14827497673069509</v>
      </c>
      <c r="S800" s="53">
        <f t="shared" ref="S800" si="75">AVERAGE(O800,Q800)</f>
        <v>4.4065972045750321</v>
      </c>
      <c r="T800" s="53">
        <f t="shared" ref="T800" si="76">AVERAGE(Q800,S800)</f>
        <v>4.2921213562125029</v>
      </c>
      <c r="U800">
        <v>27</v>
      </c>
      <c r="V800">
        <v>7.1023275322190704</v>
      </c>
      <c r="W800">
        <v>4.4090623293939597</v>
      </c>
      <c r="X800">
        <v>20170807</v>
      </c>
      <c r="Y800">
        <v>2</v>
      </c>
      <c r="Z800" t="s">
        <v>434</v>
      </c>
      <c r="AA800" t="s">
        <v>434</v>
      </c>
      <c r="AC800">
        <v>26</v>
      </c>
      <c r="AD800" t="s">
        <v>434</v>
      </c>
      <c r="AE800" t="s">
        <v>434</v>
      </c>
      <c r="AF800" t="s">
        <v>434</v>
      </c>
      <c r="AG800" t="s">
        <v>434</v>
      </c>
      <c r="AH800" t="s">
        <v>434</v>
      </c>
      <c r="AI800" t="s">
        <v>434</v>
      </c>
      <c r="AJ800" t="s">
        <v>434</v>
      </c>
      <c r="AK800" t="s">
        <v>434</v>
      </c>
      <c r="AL800" t="s">
        <v>434</v>
      </c>
      <c r="AM800" t="s">
        <v>434</v>
      </c>
      <c r="AN800" t="s">
        <v>434</v>
      </c>
      <c r="AO800" t="s">
        <v>434</v>
      </c>
      <c r="AP800" t="s">
        <v>434</v>
      </c>
      <c r="AQ800" t="s">
        <v>434</v>
      </c>
      <c r="AR800" t="s">
        <v>434</v>
      </c>
      <c r="AS800" s="9" t="s">
        <v>443</v>
      </c>
      <c r="AT800" s="7">
        <v>0</v>
      </c>
      <c r="AU800" s="7">
        <v>0</v>
      </c>
      <c r="AV800" s="7">
        <v>0</v>
      </c>
      <c r="AW800" s="45" t="s">
        <v>385</v>
      </c>
      <c r="AX800" s="38">
        <v>15</v>
      </c>
      <c r="AY800" s="38">
        <v>2</v>
      </c>
      <c r="AZ800" s="38">
        <v>2</v>
      </c>
      <c r="BB800" s="23">
        <v>0</v>
      </c>
      <c r="BC800" s="23">
        <v>0</v>
      </c>
      <c r="BD800" s="23">
        <v>0</v>
      </c>
      <c r="BE800" s="23" t="s">
        <v>385</v>
      </c>
      <c r="BF800" s="9">
        <v>0</v>
      </c>
      <c r="BG800" s="9">
        <v>0</v>
      </c>
    </row>
    <row r="801" spans="1:59">
      <c r="A801" t="s">
        <v>205</v>
      </c>
      <c r="B801">
        <v>149</v>
      </c>
      <c r="C801" t="s">
        <v>16</v>
      </c>
      <c r="D801">
        <v>60</v>
      </c>
      <c r="E801" t="s">
        <v>318</v>
      </c>
      <c r="F801">
        <v>0</v>
      </c>
      <c r="G801" t="s">
        <v>322</v>
      </c>
      <c r="H801">
        <v>420</v>
      </c>
      <c r="I801">
        <v>3</v>
      </c>
      <c r="J801">
        <v>16</v>
      </c>
      <c r="K801">
        <v>30</v>
      </c>
      <c r="L801">
        <v>0</v>
      </c>
      <c r="M801" s="4">
        <f t="shared" si="74"/>
        <v>3.6875</v>
      </c>
      <c r="N801" t="s">
        <v>301</v>
      </c>
      <c r="O801" s="50"/>
      <c r="P801" s="50"/>
      <c r="Q801" s="50"/>
      <c r="R801" s="50"/>
      <c r="S801" s="50"/>
      <c r="T801" s="50"/>
      <c r="U801">
        <v>27</v>
      </c>
      <c r="V801">
        <v>7.1023275322190704</v>
      </c>
      <c r="W801">
        <v>4.4090623293939597</v>
      </c>
      <c r="X801">
        <v>20170807</v>
      </c>
      <c r="Y801">
        <v>2</v>
      </c>
      <c r="Z801" t="s">
        <v>434</v>
      </c>
      <c r="AA801" t="s">
        <v>434</v>
      </c>
      <c r="AC801">
        <v>17</v>
      </c>
      <c r="AD801" t="s">
        <v>434</v>
      </c>
      <c r="AE801" t="s">
        <v>434</v>
      </c>
      <c r="AF801" t="s">
        <v>434</v>
      </c>
      <c r="AG801" t="s">
        <v>434</v>
      </c>
      <c r="AH801" t="s">
        <v>434</v>
      </c>
      <c r="AI801" t="s">
        <v>434</v>
      </c>
      <c r="AJ801" t="s">
        <v>434</v>
      </c>
      <c r="AK801" t="s">
        <v>434</v>
      </c>
      <c r="AL801" t="s">
        <v>434</v>
      </c>
      <c r="AM801" t="s">
        <v>434</v>
      </c>
      <c r="AN801" t="s">
        <v>434</v>
      </c>
      <c r="AO801" t="s">
        <v>434</v>
      </c>
      <c r="AP801" t="s">
        <v>434</v>
      </c>
      <c r="AQ801" t="s">
        <v>434</v>
      </c>
      <c r="AR801" t="s">
        <v>434</v>
      </c>
      <c r="AS801" s="9" t="s">
        <v>443</v>
      </c>
      <c r="AT801" s="7" t="s">
        <v>434</v>
      </c>
      <c r="AU801" s="7" t="s">
        <v>434</v>
      </c>
      <c r="AV801" s="7" t="s">
        <v>434</v>
      </c>
      <c r="AW801" s="45" t="s">
        <v>385</v>
      </c>
      <c r="AY801" s="38">
        <v>0</v>
      </c>
      <c r="AZ801" s="38">
        <v>0</v>
      </c>
      <c r="BA801" s="38" t="s">
        <v>385</v>
      </c>
      <c r="BC801" s="23">
        <v>0</v>
      </c>
      <c r="BD801" s="23">
        <v>0</v>
      </c>
      <c r="BE801" s="23" t="s">
        <v>385</v>
      </c>
      <c r="BG801" s="9">
        <v>0</v>
      </c>
    </row>
    <row r="802" spans="1:59">
      <c r="A802" t="s">
        <v>206</v>
      </c>
      <c r="B802">
        <v>149</v>
      </c>
      <c r="C802" t="s">
        <v>22</v>
      </c>
      <c r="D802">
        <v>60</v>
      </c>
      <c r="E802" t="s">
        <v>318</v>
      </c>
      <c r="F802">
        <v>0</v>
      </c>
      <c r="G802" t="s">
        <v>322</v>
      </c>
      <c r="H802">
        <v>420</v>
      </c>
      <c r="I802">
        <v>3</v>
      </c>
      <c r="J802">
        <v>16</v>
      </c>
      <c r="K802">
        <v>30</v>
      </c>
      <c r="L802">
        <v>0</v>
      </c>
      <c r="M802" s="4">
        <f t="shared" si="74"/>
        <v>3.6875</v>
      </c>
      <c r="N802" t="s">
        <v>301</v>
      </c>
      <c r="O802" s="50"/>
      <c r="P802" s="50"/>
      <c r="Q802" s="50"/>
      <c r="R802" s="50"/>
      <c r="S802" s="50"/>
      <c r="T802" s="50"/>
      <c r="U802">
        <v>27</v>
      </c>
      <c r="V802">
        <v>7.1023275322190704</v>
      </c>
      <c r="W802">
        <v>4.4090623293939597</v>
      </c>
      <c r="X802">
        <v>20170807</v>
      </c>
      <c r="Y802">
        <v>2</v>
      </c>
      <c r="Z802" t="s">
        <v>434</v>
      </c>
      <c r="AA802" t="s">
        <v>434</v>
      </c>
      <c r="AC802">
        <v>57</v>
      </c>
      <c r="AD802" t="s">
        <v>434</v>
      </c>
      <c r="AE802" t="s">
        <v>434</v>
      </c>
      <c r="AF802" t="s">
        <v>434</v>
      </c>
      <c r="AG802" t="s">
        <v>434</v>
      </c>
      <c r="AH802" t="s">
        <v>434</v>
      </c>
      <c r="AI802" t="s">
        <v>434</v>
      </c>
      <c r="AJ802" t="s">
        <v>434</v>
      </c>
      <c r="AK802" t="s">
        <v>434</v>
      </c>
      <c r="AL802" t="s">
        <v>434</v>
      </c>
      <c r="AM802" t="s">
        <v>434</v>
      </c>
      <c r="AN802" t="s">
        <v>434</v>
      </c>
      <c r="AO802" t="s">
        <v>434</v>
      </c>
      <c r="AP802" t="s">
        <v>434</v>
      </c>
      <c r="AQ802" t="s">
        <v>434</v>
      </c>
      <c r="AR802" t="s">
        <v>434</v>
      </c>
      <c r="AS802" s="9" t="s">
        <v>443</v>
      </c>
      <c r="AT802" s="7" t="s">
        <v>434</v>
      </c>
      <c r="AU802" s="7" t="s">
        <v>434</v>
      </c>
      <c r="AV802" s="7" t="s">
        <v>434</v>
      </c>
      <c r="AW802" s="45" t="s">
        <v>385</v>
      </c>
      <c r="AY802" s="38">
        <v>0</v>
      </c>
      <c r="AZ802" s="38">
        <v>0</v>
      </c>
      <c r="BA802" s="38" t="s">
        <v>385</v>
      </c>
      <c r="BB802" s="29"/>
      <c r="BC802" s="29">
        <v>0</v>
      </c>
      <c r="BD802" s="29">
        <v>0</v>
      </c>
      <c r="BE802" s="29" t="s">
        <v>385</v>
      </c>
      <c r="BF802" s="61"/>
      <c r="BG802" s="61">
        <v>0</v>
      </c>
    </row>
    <row r="803" spans="1:59">
      <c r="A803" t="s">
        <v>207</v>
      </c>
      <c r="B803">
        <v>158</v>
      </c>
      <c r="C803" t="s">
        <v>22</v>
      </c>
      <c r="D803">
        <v>60</v>
      </c>
      <c r="E803" t="s">
        <v>318</v>
      </c>
      <c r="F803">
        <v>1</v>
      </c>
      <c r="G803" t="s">
        <v>321</v>
      </c>
      <c r="H803">
        <v>420</v>
      </c>
      <c r="I803">
        <v>3</v>
      </c>
      <c r="J803">
        <v>19</v>
      </c>
      <c r="K803">
        <v>20</v>
      </c>
      <c r="L803">
        <v>0</v>
      </c>
      <c r="M803" s="4">
        <f t="shared" si="74"/>
        <v>3.8055555555555554</v>
      </c>
      <c r="N803" t="s">
        <v>302</v>
      </c>
      <c r="O803" s="50">
        <v>23.759137065998619</v>
      </c>
      <c r="P803" s="50">
        <v>0.91290120491115001</v>
      </c>
      <c r="Q803" s="50">
        <v>22.549478411035071</v>
      </c>
      <c r="R803" s="50">
        <v>0.87264322424546692</v>
      </c>
      <c r="S803" s="50">
        <v>23.154307738516845</v>
      </c>
      <c r="T803" s="50">
        <v>22.851893074775958</v>
      </c>
      <c r="U803">
        <v>29</v>
      </c>
      <c r="V803">
        <v>7.1023275322190704</v>
      </c>
      <c r="W803">
        <v>4.4090623293939597</v>
      </c>
      <c r="X803">
        <v>20170807</v>
      </c>
      <c r="Y803">
        <v>2</v>
      </c>
      <c r="Z803">
        <v>9</v>
      </c>
      <c r="AA803">
        <v>32</v>
      </c>
      <c r="AC803">
        <v>37</v>
      </c>
      <c r="AD803" s="13">
        <v>9</v>
      </c>
      <c r="AE803" s="13">
        <v>9</v>
      </c>
      <c r="AF803" s="13">
        <f>SUM(AE803:AE808)</f>
        <v>72</v>
      </c>
      <c r="AG803" s="13">
        <v>39.430999999999997</v>
      </c>
      <c r="AH803" s="13">
        <f>AVERAGE(AG803:AG809)*((AA803-Z803)*Y803)</f>
        <v>4103.0083333333332</v>
      </c>
      <c r="AI803" s="13">
        <v>40.942999999999998</v>
      </c>
      <c r="AJ803" s="13">
        <f>AVERAGE(AI803:AI809)*((AA803-Z803)*Y803)</f>
        <v>4730.8853333333327</v>
      </c>
      <c r="AK803" s="13" t="s">
        <v>112</v>
      </c>
      <c r="AL803" s="9">
        <v>9</v>
      </c>
      <c r="AM803" s="9">
        <v>6</v>
      </c>
      <c r="AN803" s="9">
        <f>SUM(AM803:AM811)</f>
        <v>54</v>
      </c>
      <c r="AO803" s="9">
        <v>29.933</v>
      </c>
      <c r="AP803" s="9">
        <f>AVERAGE(AO803:AO811)*(AA803-Z803)*Y803</f>
        <v>2042.2619999999999</v>
      </c>
      <c r="AQ803" s="9">
        <v>54.475000000000001</v>
      </c>
      <c r="AR803" s="9">
        <f>AVERAGE(AQ803:AQ811)*(AA803-Z803)*Y803</f>
        <v>3623.3739999999998</v>
      </c>
      <c r="AS803" s="9" t="s">
        <v>453</v>
      </c>
      <c r="AT803" s="45">
        <v>14</v>
      </c>
      <c r="AU803" s="45">
        <v>5</v>
      </c>
      <c r="AV803" s="45">
        <v>29</v>
      </c>
      <c r="AX803" s="38">
        <v>21</v>
      </c>
      <c r="AY803" s="38">
        <v>1</v>
      </c>
      <c r="AZ803" s="38">
        <f>SUM(AY803:AY814)</f>
        <v>4</v>
      </c>
      <c r="BB803" s="23">
        <v>7</v>
      </c>
      <c r="BC803" s="23">
        <v>1</v>
      </c>
      <c r="BD803" s="23">
        <f>SUM(BC803:BC814)</f>
        <v>37</v>
      </c>
      <c r="BF803" s="9">
        <v>7</v>
      </c>
      <c r="BG803" s="9">
        <v>1</v>
      </c>
    </row>
    <row r="804" spans="1:59">
      <c r="A804" t="s">
        <v>207</v>
      </c>
      <c r="B804">
        <v>158</v>
      </c>
      <c r="C804" t="s">
        <v>22</v>
      </c>
      <c r="D804">
        <v>60</v>
      </c>
      <c r="E804" t="s">
        <v>318</v>
      </c>
      <c r="F804">
        <v>1</v>
      </c>
      <c r="G804" t="s">
        <v>321</v>
      </c>
      <c r="H804">
        <v>420</v>
      </c>
      <c r="I804">
        <v>3</v>
      </c>
      <c r="J804">
        <v>19</v>
      </c>
      <c r="K804">
        <v>20</v>
      </c>
      <c r="L804">
        <v>0</v>
      </c>
      <c r="M804" s="4">
        <f t="shared" si="74"/>
        <v>3.8055555555555554</v>
      </c>
      <c r="N804" t="s">
        <v>302</v>
      </c>
      <c r="O804" s="50"/>
      <c r="P804" s="50"/>
      <c r="Q804" s="50"/>
      <c r="R804" s="50"/>
      <c r="S804" s="50"/>
      <c r="T804" s="50"/>
      <c r="U804">
        <v>29</v>
      </c>
      <c r="V804">
        <v>7.1023275322190704</v>
      </c>
      <c r="W804">
        <v>4.4090623293939597</v>
      </c>
      <c r="X804">
        <v>20170807</v>
      </c>
      <c r="Y804">
        <v>2</v>
      </c>
      <c r="Z804">
        <v>9</v>
      </c>
      <c r="AA804">
        <v>32</v>
      </c>
      <c r="AC804">
        <v>37</v>
      </c>
      <c r="AD804" s="13">
        <v>13</v>
      </c>
      <c r="AE804" s="13">
        <v>5</v>
      </c>
      <c r="AG804" s="13">
        <v>32.514000000000003</v>
      </c>
      <c r="AI804" s="13">
        <v>41.707000000000001</v>
      </c>
      <c r="AL804" s="9">
        <v>13</v>
      </c>
      <c r="AM804" s="9">
        <v>4</v>
      </c>
      <c r="AO804" s="9">
        <v>32.646999999999998</v>
      </c>
      <c r="AQ804" s="9">
        <v>58.320999999999998</v>
      </c>
      <c r="AS804" s="9" t="s">
        <v>454</v>
      </c>
      <c r="AT804" s="45">
        <v>16</v>
      </c>
      <c r="AU804" s="45">
        <v>7</v>
      </c>
      <c r="AX804" s="38">
        <v>23</v>
      </c>
      <c r="AY804" s="38">
        <v>1</v>
      </c>
      <c r="BB804" s="23">
        <v>9</v>
      </c>
      <c r="BC804" s="23">
        <v>1</v>
      </c>
      <c r="BF804" s="9">
        <v>9</v>
      </c>
      <c r="BG804" s="9">
        <v>1</v>
      </c>
    </row>
    <row r="805" spans="1:59">
      <c r="A805" t="s">
        <v>207</v>
      </c>
      <c r="B805">
        <v>158</v>
      </c>
      <c r="C805" t="s">
        <v>22</v>
      </c>
      <c r="D805">
        <v>60</v>
      </c>
      <c r="E805" t="s">
        <v>318</v>
      </c>
      <c r="F805">
        <v>1</v>
      </c>
      <c r="G805" t="s">
        <v>321</v>
      </c>
      <c r="H805">
        <v>420</v>
      </c>
      <c r="I805">
        <v>3</v>
      </c>
      <c r="J805">
        <v>19</v>
      </c>
      <c r="K805">
        <v>20</v>
      </c>
      <c r="L805">
        <v>0</v>
      </c>
      <c r="M805" s="4">
        <f t="shared" si="74"/>
        <v>3.8055555555555554</v>
      </c>
      <c r="N805" t="s">
        <v>302</v>
      </c>
      <c r="O805" s="50"/>
      <c r="P805" s="50"/>
      <c r="Q805" s="50"/>
      <c r="R805" s="50"/>
      <c r="S805" s="50"/>
      <c r="T805" s="50"/>
      <c r="U805">
        <v>29</v>
      </c>
      <c r="V805">
        <v>7.1023275322190704</v>
      </c>
      <c r="W805">
        <v>4.4090623293939597</v>
      </c>
      <c r="X805">
        <v>20170807</v>
      </c>
      <c r="Y805">
        <v>2</v>
      </c>
      <c r="Z805">
        <v>9</v>
      </c>
      <c r="AA805">
        <v>32</v>
      </c>
      <c r="AC805">
        <v>37</v>
      </c>
      <c r="AD805" s="13">
        <v>17</v>
      </c>
      <c r="AE805" s="13">
        <v>13</v>
      </c>
      <c r="AG805" s="13">
        <v>142.96799999999999</v>
      </c>
      <c r="AI805" s="13">
        <v>153.72399999999999</v>
      </c>
      <c r="AL805" s="9">
        <v>17</v>
      </c>
      <c r="AM805" s="9">
        <v>4</v>
      </c>
      <c r="AO805" s="9">
        <v>31.111000000000001</v>
      </c>
      <c r="AQ805" s="9">
        <v>55.366</v>
      </c>
      <c r="AT805" s="45">
        <v>18</v>
      </c>
      <c r="AU805" s="45">
        <v>4</v>
      </c>
      <c r="AX805" s="38">
        <v>25</v>
      </c>
      <c r="AY805" s="38">
        <v>2</v>
      </c>
      <c r="BB805" s="23">
        <v>11</v>
      </c>
      <c r="BC805" s="23">
        <v>1</v>
      </c>
      <c r="BF805" s="9">
        <v>11</v>
      </c>
      <c r="BG805" s="9">
        <v>1</v>
      </c>
    </row>
    <row r="806" spans="1:59">
      <c r="A806" t="s">
        <v>207</v>
      </c>
      <c r="B806">
        <v>158</v>
      </c>
      <c r="C806" t="s">
        <v>22</v>
      </c>
      <c r="D806">
        <v>60</v>
      </c>
      <c r="E806" t="s">
        <v>318</v>
      </c>
      <c r="F806">
        <v>1</v>
      </c>
      <c r="G806" t="s">
        <v>321</v>
      </c>
      <c r="H806">
        <v>420</v>
      </c>
      <c r="I806">
        <v>3</v>
      </c>
      <c r="J806">
        <v>19</v>
      </c>
      <c r="K806">
        <v>20</v>
      </c>
      <c r="L806">
        <v>0</v>
      </c>
      <c r="M806" s="4">
        <f t="shared" si="74"/>
        <v>3.8055555555555554</v>
      </c>
      <c r="N806" t="s">
        <v>302</v>
      </c>
      <c r="O806" s="50"/>
      <c r="P806" s="50"/>
      <c r="Q806" s="50"/>
      <c r="R806" s="50"/>
      <c r="S806" s="50"/>
      <c r="T806" s="50"/>
      <c r="U806">
        <v>29</v>
      </c>
      <c r="V806">
        <v>7.1023275322190704</v>
      </c>
      <c r="W806">
        <v>4.4090623293939597</v>
      </c>
      <c r="X806">
        <v>20170807</v>
      </c>
      <c r="Y806">
        <v>2</v>
      </c>
      <c r="Z806">
        <v>9</v>
      </c>
      <c r="AA806">
        <v>32</v>
      </c>
      <c r="AC806">
        <v>37</v>
      </c>
      <c r="AD806" s="13">
        <v>21</v>
      </c>
      <c r="AE806" s="13">
        <v>22</v>
      </c>
      <c r="AG806" s="13">
        <v>133.31100000000001</v>
      </c>
      <c r="AI806" s="13">
        <v>153.37700000000001</v>
      </c>
      <c r="AL806" s="9">
        <v>14</v>
      </c>
      <c r="AM806" s="9">
        <v>3</v>
      </c>
      <c r="AO806" s="9">
        <v>22.574999999999999</v>
      </c>
      <c r="AQ806" s="9">
        <v>59.219000000000001</v>
      </c>
      <c r="AS806" s="9" t="s">
        <v>455</v>
      </c>
      <c r="AT806" s="45">
        <v>20</v>
      </c>
      <c r="AU806" s="45">
        <v>3</v>
      </c>
      <c r="BB806" s="23">
        <v>13</v>
      </c>
      <c r="BC806" s="23">
        <v>4</v>
      </c>
      <c r="BF806" s="9">
        <v>13</v>
      </c>
      <c r="BG806" s="9">
        <v>4</v>
      </c>
    </row>
    <row r="807" spans="1:59">
      <c r="A807" t="s">
        <v>207</v>
      </c>
      <c r="B807">
        <v>158</v>
      </c>
      <c r="C807" t="s">
        <v>22</v>
      </c>
      <c r="D807">
        <v>60</v>
      </c>
      <c r="E807" t="s">
        <v>318</v>
      </c>
      <c r="F807">
        <v>1</v>
      </c>
      <c r="G807" t="s">
        <v>321</v>
      </c>
      <c r="H807">
        <v>420</v>
      </c>
      <c r="I807">
        <v>3</v>
      </c>
      <c r="J807">
        <v>19</v>
      </c>
      <c r="K807">
        <v>20</v>
      </c>
      <c r="L807">
        <v>0</v>
      </c>
      <c r="M807" s="4">
        <f t="shared" si="74"/>
        <v>3.8055555555555554</v>
      </c>
      <c r="N807" t="s">
        <v>302</v>
      </c>
      <c r="O807" s="50"/>
      <c r="P807" s="50"/>
      <c r="Q807" s="50"/>
      <c r="R807" s="50"/>
      <c r="S807" s="50"/>
      <c r="T807" s="50"/>
      <c r="U807">
        <v>29</v>
      </c>
      <c r="V807">
        <v>7.1023275322190704</v>
      </c>
      <c r="W807">
        <v>4.4090623293939597</v>
      </c>
      <c r="X807">
        <v>20170807</v>
      </c>
      <c r="Y807">
        <v>2</v>
      </c>
      <c r="Z807">
        <v>9</v>
      </c>
      <c r="AA807">
        <v>32</v>
      </c>
      <c r="AC807">
        <v>37</v>
      </c>
      <c r="AD807" s="13">
        <v>25</v>
      </c>
      <c r="AE807" s="13">
        <v>19</v>
      </c>
      <c r="AG807" s="13">
        <v>110.64</v>
      </c>
      <c r="AI807" s="13">
        <v>133.78800000000001</v>
      </c>
      <c r="AL807" s="9">
        <v>18</v>
      </c>
      <c r="AM807" s="9">
        <v>2</v>
      </c>
      <c r="AO807" s="9">
        <v>13.906000000000001</v>
      </c>
      <c r="AQ807" s="9">
        <v>78.5</v>
      </c>
      <c r="AT807" s="45">
        <v>22</v>
      </c>
      <c r="AU807" s="45">
        <v>6</v>
      </c>
      <c r="BB807" s="23">
        <v>15</v>
      </c>
      <c r="BC807" s="23">
        <v>5</v>
      </c>
      <c r="BF807" s="9">
        <v>15</v>
      </c>
      <c r="BG807" s="9">
        <v>5</v>
      </c>
    </row>
    <row r="808" spans="1:59">
      <c r="A808" t="s">
        <v>207</v>
      </c>
      <c r="B808">
        <v>158</v>
      </c>
      <c r="C808" t="s">
        <v>22</v>
      </c>
      <c r="D808">
        <v>60</v>
      </c>
      <c r="E808" t="s">
        <v>318</v>
      </c>
      <c r="F808">
        <v>1</v>
      </c>
      <c r="G808" t="s">
        <v>321</v>
      </c>
      <c r="H808">
        <v>420</v>
      </c>
      <c r="I808">
        <v>3</v>
      </c>
      <c r="J808">
        <v>19</v>
      </c>
      <c r="K808">
        <v>20</v>
      </c>
      <c r="L808">
        <v>0</v>
      </c>
      <c r="M808" s="4">
        <f t="shared" si="74"/>
        <v>3.8055555555555554</v>
      </c>
      <c r="N808" t="s">
        <v>302</v>
      </c>
      <c r="O808" s="50"/>
      <c r="P808" s="50"/>
      <c r="Q808" s="50"/>
      <c r="R808" s="50"/>
      <c r="S808" s="50"/>
      <c r="T808" s="50"/>
      <c r="U808">
        <v>29</v>
      </c>
      <c r="V808">
        <v>7.1023275322190704</v>
      </c>
      <c r="W808">
        <v>4.4090623293939597</v>
      </c>
      <c r="X808">
        <v>20170807</v>
      </c>
      <c r="Y808">
        <v>2</v>
      </c>
      <c r="Z808">
        <v>9</v>
      </c>
      <c r="AA808">
        <v>32</v>
      </c>
      <c r="AC808">
        <v>37</v>
      </c>
      <c r="AD808" s="13">
        <v>29</v>
      </c>
      <c r="AE808" s="13">
        <v>4</v>
      </c>
      <c r="AG808" s="13">
        <v>76.311000000000007</v>
      </c>
      <c r="AI808" s="13">
        <v>93.533000000000001</v>
      </c>
      <c r="AL808" s="9">
        <v>20</v>
      </c>
      <c r="AM808" s="9">
        <v>14</v>
      </c>
      <c r="AO808" s="9">
        <v>112.021</v>
      </c>
      <c r="AQ808" s="9">
        <v>136.65899999999999</v>
      </c>
      <c r="AS808" s="9" t="s">
        <v>456</v>
      </c>
      <c r="AT808" s="45">
        <v>24</v>
      </c>
      <c r="AU808" s="45">
        <v>4</v>
      </c>
      <c r="BB808" s="23">
        <v>17</v>
      </c>
      <c r="BC808" s="23">
        <v>7</v>
      </c>
      <c r="BF808" s="9">
        <v>17</v>
      </c>
      <c r="BG808" s="9">
        <v>7</v>
      </c>
    </row>
    <row r="809" spans="1:59">
      <c r="A809" t="s">
        <v>207</v>
      </c>
      <c r="B809">
        <v>158</v>
      </c>
      <c r="C809" t="s">
        <v>22</v>
      </c>
      <c r="D809">
        <v>60</v>
      </c>
      <c r="E809" t="s">
        <v>318</v>
      </c>
      <c r="F809">
        <v>1</v>
      </c>
      <c r="G809" t="s">
        <v>321</v>
      </c>
      <c r="H809">
        <v>420</v>
      </c>
      <c r="I809">
        <v>3</v>
      </c>
      <c r="J809">
        <v>19</v>
      </c>
      <c r="K809">
        <v>20</v>
      </c>
      <c r="L809">
        <v>0</v>
      </c>
      <c r="M809" s="4">
        <f t="shared" si="74"/>
        <v>3.8055555555555554</v>
      </c>
      <c r="N809" t="s">
        <v>302</v>
      </c>
      <c r="O809" s="50"/>
      <c r="P809" s="50"/>
      <c r="Q809" s="50"/>
      <c r="R809" s="50"/>
      <c r="S809" s="50"/>
      <c r="T809" s="50"/>
      <c r="U809">
        <v>29</v>
      </c>
      <c r="V809">
        <v>7.1023275322190704</v>
      </c>
      <c r="W809">
        <v>4.4090623293939597</v>
      </c>
      <c r="X809">
        <v>20170807</v>
      </c>
      <c r="Y809">
        <v>2</v>
      </c>
      <c r="Z809">
        <v>9</v>
      </c>
      <c r="AA809">
        <v>32</v>
      </c>
      <c r="AC809">
        <v>37</v>
      </c>
      <c r="AL809" s="9">
        <v>24</v>
      </c>
      <c r="AM809" s="9">
        <v>14</v>
      </c>
      <c r="AO809" s="9">
        <v>97.299000000000007</v>
      </c>
      <c r="AQ809" s="9">
        <v>120.946</v>
      </c>
      <c r="AT809" s="45">
        <v>26</v>
      </c>
      <c r="AU809" s="45">
        <v>4</v>
      </c>
      <c r="BB809" s="23">
        <v>19</v>
      </c>
      <c r="BC809" s="23">
        <v>3</v>
      </c>
      <c r="BF809" s="9">
        <v>19</v>
      </c>
      <c r="BG809" s="9">
        <v>3</v>
      </c>
    </row>
    <row r="810" spans="1:59">
      <c r="A810" t="s">
        <v>207</v>
      </c>
      <c r="B810">
        <v>158</v>
      </c>
      <c r="C810" t="s">
        <v>22</v>
      </c>
      <c r="D810">
        <v>60</v>
      </c>
      <c r="E810" t="s">
        <v>318</v>
      </c>
      <c r="F810">
        <v>1</v>
      </c>
      <c r="G810" t="s">
        <v>321</v>
      </c>
      <c r="H810">
        <v>420</v>
      </c>
      <c r="I810">
        <v>3</v>
      </c>
      <c r="J810">
        <v>19</v>
      </c>
      <c r="K810">
        <v>20</v>
      </c>
      <c r="L810">
        <v>0</v>
      </c>
      <c r="M810" s="4">
        <f t="shared" si="74"/>
        <v>3.8055555555555554</v>
      </c>
      <c r="N810" t="s">
        <v>302</v>
      </c>
      <c r="O810" s="50"/>
      <c r="P810" s="50"/>
      <c r="Q810" s="50"/>
      <c r="R810" s="50"/>
      <c r="S810" s="50"/>
      <c r="T810" s="50"/>
      <c r="U810">
        <v>29</v>
      </c>
      <c r="V810">
        <v>7.1023275322190704</v>
      </c>
      <c r="W810">
        <v>4.4090623293939597</v>
      </c>
      <c r="X810">
        <v>20170807</v>
      </c>
      <c r="Y810">
        <v>2</v>
      </c>
      <c r="Z810">
        <v>9</v>
      </c>
      <c r="AA810">
        <v>32</v>
      </c>
      <c r="AC810">
        <v>37</v>
      </c>
      <c r="AL810" s="9">
        <v>28</v>
      </c>
      <c r="AM810" s="9">
        <v>6</v>
      </c>
      <c r="AO810" s="9">
        <v>57.167000000000002</v>
      </c>
      <c r="AQ810" s="9">
        <v>101.506</v>
      </c>
      <c r="BB810" s="23">
        <v>21</v>
      </c>
      <c r="BC810" s="23">
        <v>4</v>
      </c>
      <c r="BF810" s="9">
        <v>21</v>
      </c>
      <c r="BG810" s="9">
        <v>4</v>
      </c>
    </row>
    <row r="811" spans="1:59">
      <c r="A811" t="s">
        <v>207</v>
      </c>
      <c r="B811">
        <v>158</v>
      </c>
      <c r="C811" t="s">
        <v>22</v>
      </c>
      <c r="D811">
        <v>60</v>
      </c>
      <c r="E811" t="s">
        <v>318</v>
      </c>
      <c r="F811">
        <v>1</v>
      </c>
      <c r="G811" t="s">
        <v>321</v>
      </c>
      <c r="H811">
        <v>420</v>
      </c>
      <c r="I811">
        <v>3</v>
      </c>
      <c r="J811">
        <v>19</v>
      </c>
      <c r="K811">
        <v>20</v>
      </c>
      <c r="L811">
        <v>0</v>
      </c>
      <c r="M811" s="4">
        <f t="shared" si="74"/>
        <v>3.8055555555555554</v>
      </c>
      <c r="N811" t="s">
        <v>302</v>
      </c>
      <c r="O811" s="50"/>
      <c r="P811" s="50"/>
      <c r="Q811" s="50"/>
      <c r="R811" s="50"/>
      <c r="S811" s="50"/>
      <c r="T811" s="50"/>
      <c r="U811">
        <v>29</v>
      </c>
      <c r="V811">
        <v>7.1023275322190704</v>
      </c>
      <c r="W811">
        <v>4.4090623293939597</v>
      </c>
      <c r="X811">
        <v>20170807</v>
      </c>
      <c r="Y811">
        <v>2</v>
      </c>
      <c r="Z811">
        <v>9</v>
      </c>
      <c r="AA811">
        <v>32</v>
      </c>
      <c r="AC811">
        <v>37</v>
      </c>
      <c r="AL811" s="9">
        <v>32</v>
      </c>
      <c r="AM811" s="9">
        <v>1</v>
      </c>
      <c r="AO811" s="9">
        <v>2.9140000000000001</v>
      </c>
      <c r="AQ811" s="9">
        <v>43.929000000000002</v>
      </c>
      <c r="BB811" s="23">
        <v>23</v>
      </c>
      <c r="BC811" s="23">
        <v>6</v>
      </c>
      <c r="BF811" s="9">
        <v>23</v>
      </c>
      <c r="BG811" s="9">
        <v>6</v>
      </c>
    </row>
    <row r="812" spans="1:59">
      <c r="A812" t="s">
        <v>207</v>
      </c>
      <c r="B812">
        <v>158</v>
      </c>
      <c r="C812" t="s">
        <v>22</v>
      </c>
      <c r="D812">
        <v>60</v>
      </c>
      <c r="E812" t="s">
        <v>318</v>
      </c>
      <c r="F812">
        <v>1</v>
      </c>
      <c r="G812" t="s">
        <v>321</v>
      </c>
      <c r="H812">
        <v>420</v>
      </c>
      <c r="I812">
        <v>3</v>
      </c>
      <c r="J812">
        <v>19</v>
      </c>
      <c r="K812">
        <v>20</v>
      </c>
      <c r="L812">
        <v>0</v>
      </c>
      <c r="M812" s="4">
        <f t="shared" si="74"/>
        <v>3.8055555555555554</v>
      </c>
      <c r="N812" t="s">
        <v>302</v>
      </c>
      <c r="O812" s="50"/>
      <c r="P812" s="50"/>
      <c r="Q812" s="50"/>
      <c r="R812" s="50"/>
      <c r="S812" s="50"/>
      <c r="T812" s="50"/>
      <c r="U812">
        <v>29</v>
      </c>
      <c r="V812">
        <v>7.1023275322190704</v>
      </c>
      <c r="W812">
        <v>4.4090623293939597</v>
      </c>
      <c r="X812">
        <v>20170807</v>
      </c>
      <c r="Y812">
        <v>2</v>
      </c>
      <c r="Z812">
        <v>9</v>
      </c>
      <c r="AA812">
        <v>32</v>
      </c>
      <c r="AC812">
        <v>37</v>
      </c>
      <c r="BB812" s="23">
        <v>25</v>
      </c>
      <c r="BC812" s="23">
        <v>2</v>
      </c>
      <c r="BF812" s="9">
        <v>25</v>
      </c>
      <c r="BG812" s="9">
        <v>2</v>
      </c>
    </row>
    <row r="813" spans="1:59">
      <c r="A813" t="s">
        <v>207</v>
      </c>
      <c r="B813">
        <v>158</v>
      </c>
      <c r="C813" t="s">
        <v>22</v>
      </c>
      <c r="D813">
        <v>60</v>
      </c>
      <c r="E813" t="s">
        <v>318</v>
      </c>
      <c r="F813">
        <v>1</v>
      </c>
      <c r="G813" t="s">
        <v>321</v>
      </c>
      <c r="H813">
        <v>420</v>
      </c>
      <c r="I813">
        <v>3</v>
      </c>
      <c r="J813">
        <v>19</v>
      </c>
      <c r="K813">
        <v>20</v>
      </c>
      <c r="L813">
        <v>0</v>
      </c>
      <c r="M813" s="4">
        <f t="shared" si="74"/>
        <v>3.8055555555555554</v>
      </c>
      <c r="N813" t="s">
        <v>302</v>
      </c>
      <c r="O813" s="50"/>
      <c r="P813" s="50"/>
      <c r="Q813" s="50"/>
      <c r="R813" s="50"/>
      <c r="S813" s="50"/>
      <c r="T813" s="50"/>
      <c r="U813">
        <v>29</v>
      </c>
      <c r="V813">
        <v>7.1023275322190704</v>
      </c>
      <c r="W813">
        <v>4.4090623293939597</v>
      </c>
      <c r="X813">
        <v>20170807</v>
      </c>
      <c r="Y813">
        <v>2</v>
      </c>
      <c r="Z813">
        <v>9</v>
      </c>
      <c r="AA813">
        <v>32</v>
      </c>
      <c r="AC813">
        <v>37</v>
      </c>
      <c r="BB813" s="23">
        <v>27</v>
      </c>
      <c r="BC813" s="23">
        <v>1</v>
      </c>
      <c r="BF813" s="9">
        <v>27</v>
      </c>
      <c r="BG813" s="9">
        <v>1</v>
      </c>
    </row>
    <row r="814" spans="1:59">
      <c r="A814" t="s">
        <v>207</v>
      </c>
      <c r="B814">
        <v>158</v>
      </c>
      <c r="C814" t="s">
        <v>22</v>
      </c>
      <c r="D814">
        <v>60</v>
      </c>
      <c r="E814" t="s">
        <v>318</v>
      </c>
      <c r="F814">
        <v>1</v>
      </c>
      <c r="G814" t="s">
        <v>321</v>
      </c>
      <c r="H814">
        <v>420</v>
      </c>
      <c r="I814">
        <v>3</v>
      </c>
      <c r="J814">
        <v>19</v>
      </c>
      <c r="K814">
        <v>20</v>
      </c>
      <c r="L814">
        <v>0</v>
      </c>
      <c r="M814" s="4">
        <f t="shared" si="74"/>
        <v>3.8055555555555554</v>
      </c>
      <c r="N814" t="s">
        <v>302</v>
      </c>
      <c r="O814" s="50"/>
      <c r="P814" s="50"/>
      <c r="Q814" s="50"/>
      <c r="R814" s="50"/>
      <c r="S814" s="50"/>
      <c r="T814" s="50"/>
      <c r="U814">
        <v>29</v>
      </c>
      <c r="V814">
        <v>7.1023275322190704</v>
      </c>
      <c r="W814">
        <v>4.4090623293939597</v>
      </c>
      <c r="X814">
        <v>20170807</v>
      </c>
      <c r="Y814">
        <v>2</v>
      </c>
      <c r="Z814">
        <v>9</v>
      </c>
      <c r="AA814">
        <v>32</v>
      </c>
      <c r="AC814">
        <v>37</v>
      </c>
      <c r="BB814" s="23">
        <v>29</v>
      </c>
      <c r="BC814" s="23">
        <v>2</v>
      </c>
      <c r="BF814" s="9">
        <v>29</v>
      </c>
      <c r="BG814" s="9">
        <v>2</v>
      </c>
    </row>
    <row r="815" spans="1:59">
      <c r="A815" t="s">
        <v>208</v>
      </c>
      <c r="B815">
        <v>158</v>
      </c>
      <c r="C815" t="s">
        <v>22</v>
      </c>
      <c r="D815">
        <v>60</v>
      </c>
      <c r="E815" t="s">
        <v>318</v>
      </c>
      <c r="F815">
        <v>1</v>
      </c>
      <c r="G815" t="s">
        <v>321</v>
      </c>
      <c r="H815">
        <v>420</v>
      </c>
      <c r="I815">
        <v>3</v>
      </c>
      <c r="J815">
        <v>19</v>
      </c>
      <c r="K815">
        <v>20</v>
      </c>
      <c r="L815">
        <v>0</v>
      </c>
      <c r="M815" s="4">
        <f t="shared" si="74"/>
        <v>3.8055555555555554</v>
      </c>
      <c r="N815" t="s">
        <v>302</v>
      </c>
      <c r="O815" s="50"/>
      <c r="P815" s="50"/>
      <c r="Q815" s="50"/>
      <c r="R815" s="50"/>
      <c r="S815" s="50"/>
      <c r="T815" s="50"/>
      <c r="U815">
        <v>29</v>
      </c>
      <c r="V815">
        <v>7.1023275322190704</v>
      </c>
      <c r="W815">
        <v>4.4090623293939597</v>
      </c>
      <c r="X815">
        <v>20170807</v>
      </c>
      <c r="Y815">
        <v>2</v>
      </c>
      <c r="Z815">
        <v>5</v>
      </c>
      <c r="AA815">
        <v>12</v>
      </c>
      <c r="AC815">
        <v>17</v>
      </c>
      <c r="AD815" s="13">
        <v>5</v>
      </c>
      <c r="AE815" s="13">
        <v>18</v>
      </c>
      <c r="AF815" s="13">
        <f>SUM(AE815:AE816)</f>
        <v>30</v>
      </c>
      <c r="AG815" s="13">
        <v>35.216000000000001</v>
      </c>
      <c r="AH815" s="13">
        <f>AVERAGE(AG815:AG817)*((AA815-Z815)*Y815)</f>
        <v>578.69699999999989</v>
      </c>
      <c r="AI815" s="13">
        <v>52.143000000000001</v>
      </c>
      <c r="AJ815" s="13">
        <f>AVERAGE(AI815:AI817)*((AA815-Z815)*Y815)</f>
        <v>742.81899999999996</v>
      </c>
      <c r="AK815" s="13" t="s">
        <v>112</v>
      </c>
      <c r="AL815" s="9">
        <v>5</v>
      </c>
      <c r="AM815" s="9">
        <v>13</v>
      </c>
      <c r="AN815" s="9">
        <f>SUM(AM815:AM817)</f>
        <v>22</v>
      </c>
      <c r="AO815" s="9">
        <v>57.802</v>
      </c>
      <c r="AP815" s="9">
        <f>AVERAGE(AO815:AO817)*(AA815-Z815)*Y815</f>
        <v>548.18399999999997</v>
      </c>
      <c r="AQ815" s="9">
        <v>61.545999999999999</v>
      </c>
      <c r="AR815" s="9">
        <f>AVERAGE(AQ815:AQ817)*(AA815-Z815)*Y815</f>
        <v>1068.1020000000001</v>
      </c>
      <c r="AS815" s="9" t="s">
        <v>453</v>
      </c>
      <c r="AT815" s="45">
        <v>5</v>
      </c>
      <c r="AU815" s="45">
        <v>6</v>
      </c>
      <c r="AV815" s="45">
        <v>87</v>
      </c>
      <c r="AY815" s="38">
        <v>0</v>
      </c>
      <c r="AZ815" s="38">
        <v>0</v>
      </c>
      <c r="BA815" s="38" t="s">
        <v>385</v>
      </c>
      <c r="BB815" s="23">
        <v>6</v>
      </c>
      <c r="BC815" s="23">
        <v>2</v>
      </c>
      <c r="BD815" s="23">
        <f>SUM(BC815:BC820)</f>
        <v>95</v>
      </c>
      <c r="BF815" s="9">
        <v>6</v>
      </c>
      <c r="BG815" s="9">
        <v>2</v>
      </c>
    </row>
    <row r="816" spans="1:59">
      <c r="A816" t="s">
        <v>208</v>
      </c>
      <c r="B816">
        <v>158</v>
      </c>
      <c r="C816" t="s">
        <v>22</v>
      </c>
      <c r="D816">
        <v>60</v>
      </c>
      <c r="E816" t="s">
        <v>318</v>
      </c>
      <c r="F816">
        <v>1</v>
      </c>
      <c r="G816" t="s">
        <v>321</v>
      </c>
      <c r="H816">
        <v>420</v>
      </c>
      <c r="I816">
        <v>3</v>
      </c>
      <c r="J816">
        <v>19</v>
      </c>
      <c r="K816">
        <v>20</v>
      </c>
      <c r="L816">
        <v>0</v>
      </c>
      <c r="M816" s="4">
        <f t="shared" si="74"/>
        <v>3.8055555555555554</v>
      </c>
      <c r="N816" t="s">
        <v>302</v>
      </c>
      <c r="O816" s="50"/>
      <c r="P816" s="50"/>
      <c r="Q816" s="50"/>
      <c r="R816" s="50"/>
      <c r="S816" s="50"/>
      <c r="T816" s="50"/>
      <c r="U816">
        <v>29</v>
      </c>
      <c r="V816">
        <v>7.1023275322190704</v>
      </c>
      <c r="W816">
        <v>4.4090623293939597</v>
      </c>
      <c r="X816">
        <v>20170807</v>
      </c>
      <c r="Y816">
        <v>2</v>
      </c>
      <c r="Z816">
        <v>5</v>
      </c>
      <c r="AA816">
        <v>12</v>
      </c>
      <c r="AC816">
        <v>17</v>
      </c>
      <c r="AD816" s="13">
        <v>9</v>
      </c>
      <c r="AE816" s="13">
        <v>12</v>
      </c>
      <c r="AG816" s="13">
        <v>47.454999999999998</v>
      </c>
      <c r="AI816" s="13">
        <v>53.973999999999997</v>
      </c>
      <c r="AL816" s="9">
        <v>9</v>
      </c>
      <c r="AM816" s="9">
        <v>7</v>
      </c>
      <c r="AO816" s="9">
        <v>48.493000000000002</v>
      </c>
      <c r="AQ816" s="9">
        <v>83.052000000000007</v>
      </c>
      <c r="AT816" s="45">
        <v>7</v>
      </c>
      <c r="AU816" s="45">
        <v>9</v>
      </c>
      <c r="BB816" s="23">
        <v>8</v>
      </c>
      <c r="BC816" s="23">
        <v>10</v>
      </c>
      <c r="BF816" s="9">
        <v>8</v>
      </c>
      <c r="BG816" s="9">
        <v>10</v>
      </c>
    </row>
    <row r="817" spans="1:59">
      <c r="A817" t="s">
        <v>208</v>
      </c>
      <c r="B817">
        <v>158</v>
      </c>
      <c r="C817" t="s">
        <v>22</v>
      </c>
      <c r="D817">
        <v>60</v>
      </c>
      <c r="E817" t="s">
        <v>318</v>
      </c>
      <c r="F817">
        <v>1</v>
      </c>
      <c r="G817" t="s">
        <v>321</v>
      </c>
      <c r="H817">
        <v>420</v>
      </c>
      <c r="I817">
        <v>3</v>
      </c>
      <c r="J817">
        <v>19</v>
      </c>
      <c r="K817">
        <v>20</v>
      </c>
      <c r="L817">
        <v>0</v>
      </c>
      <c r="M817" s="4">
        <f t="shared" si="74"/>
        <v>3.8055555555555554</v>
      </c>
      <c r="N817" t="s">
        <v>302</v>
      </c>
      <c r="O817" s="50"/>
      <c r="P817" s="50"/>
      <c r="Q817" s="50"/>
      <c r="R817" s="50"/>
      <c r="S817" s="50"/>
      <c r="T817" s="50"/>
      <c r="U817">
        <v>29</v>
      </c>
      <c r="V817">
        <v>7.1023275322190704</v>
      </c>
      <c r="W817">
        <v>4.4090623293939597</v>
      </c>
      <c r="X817">
        <v>20170807</v>
      </c>
      <c r="Y817">
        <v>2</v>
      </c>
      <c r="Z817">
        <v>5</v>
      </c>
      <c r="AA817">
        <v>12</v>
      </c>
      <c r="AC817">
        <v>17</v>
      </c>
      <c r="AL817" s="9">
        <v>12</v>
      </c>
      <c r="AM817" s="9">
        <v>2</v>
      </c>
      <c r="AO817" s="9">
        <v>11.173</v>
      </c>
      <c r="AQ817" s="9">
        <v>84.281000000000006</v>
      </c>
      <c r="AT817" s="45">
        <v>9</v>
      </c>
      <c r="AU817" s="45">
        <v>12</v>
      </c>
      <c r="BB817" s="23">
        <v>10</v>
      </c>
      <c r="BC817" s="23">
        <v>16</v>
      </c>
      <c r="BF817" s="9">
        <v>10</v>
      </c>
      <c r="BG817" s="9">
        <v>16</v>
      </c>
    </row>
    <row r="818" spans="1:59">
      <c r="A818" t="s">
        <v>208</v>
      </c>
      <c r="B818">
        <v>158</v>
      </c>
      <c r="C818" t="s">
        <v>22</v>
      </c>
      <c r="D818">
        <v>60</v>
      </c>
      <c r="E818" t="s">
        <v>318</v>
      </c>
      <c r="F818">
        <v>1</v>
      </c>
      <c r="G818" t="s">
        <v>321</v>
      </c>
      <c r="H818">
        <v>420</v>
      </c>
      <c r="I818">
        <v>3</v>
      </c>
      <c r="J818">
        <v>19</v>
      </c>
      <c r="K818">
        <v>20</v>
      </c>
      <c r="L818">
        <v>0</v>
      </c>
      <c r="M818" s="4">
        <f t="shared" si="74"/>
        <v>3.8055555555555554</v>
      </c>
      <c r="N818" t="s">
        <v>302</v>
      </c>
      <c r="O818" s="50"/>
      <c r="P818" s="50"/>
      <c r="Q818" s="50"/>
      <c r="R818" s="50"/>
      <c r="S818" s="50"/>
      <c r="T818" s="50"/>
      <c r="U818">
        <v>29</v>
      </c>
      <c r="V818">
        <v>7.1023275322190704</v>
      </c>
      <c r="W818">
        <v>4.4090623293939597</v>
      </c>
      <c r="X818">
        <v>20170807</v>
      </c>
      <c r="Y818">
        <v>2</v>
      </c>
      <c r="Z818">
        <v>5</v>
      </c>
      <c r="AA818">
        <v>12</v>
      </c>
      <c r="AC818">
        <v>17</v>
      </c>
      <c r="AT818" s="45">
        <v>11</v>
      </c>
      <c r="AU818" s="45">
        <v>18</v>
      </c>
      <c r="BB818" s="23">
        <v>12</v>
      </c>
      <c r="BC818" s="23">
        <v>18</v>
      </c>
      <c r="BF818" s="9">
        <v>12</v>
      </c>
      <c r="BG818" s="9">
        <v>18</v>
      </c>
    </row>
    <row r="819" spans="1:59">
      <c r="A819" t="s">
        <v>208</v>
      </c>
      <c r="B819">
        <v>158</v>
      </c>
      <c r="C819" t="s">
        <v>22</v>
      </c>
      <c r="D819">
        <v>60</v>
      </c>
      <c r="E819" t="s">
        <v>318</v>
      </c>
      <c r="F819">
        <v>1</v>
      </c>
      <c r="G819" t="s">
        <v>321</v>
      </c>
      <c r="H819">
        <v>420</v>
      </c>
      <c r="I819">
        <v>3</v>
      </c>
      <c r="J819">
        <v>19</v>
      </c>
      <c r="K819">
        <v>20</v>
      </c>
      <c r="L819">
        <v>0</v>
      </c>
      <c r="M819" s="4">
        <f t="shared" si="74"/>
        <v>3.8055555555555554</v>
      </c>
      <c r="N819" t="s">
        <v>302</v>
      </c>
      <c r="O819" s="50"/>
      <c r="P819" s="50"/>
      <c r="Q819" s="50"/>
      <c r="R819" s="50"/>
      <c r="S819" s="50"/>
      <c r="T819" s="50"/>
      <c r="U819">
        <v>29</v>
      </c>
      <c r="V819">
        <v>7.1023275322190704</v>
      </c>
      <c r="W819">
        <v>4.4090623293939597</v>
      </c>
      <c r="X819">
        <v>20170807</v>
      </c>
      <c r="Y819">
        <v>2</v>
      </c>
      <c r="Z819">
        <v>5</v>
      </c>
      <c r="AA819">
        <v>12</v>
      </c>
      <c r="AC819">
        <v>17</v>
      </c>
      <c r="AT819" s="45">
        <v>13</v>
      </c>
      <c r="AU819" s="45">
        <v>27</v>
      </c>
      <c r="BB819" s="23">
        <v>14</v>
      </c>
      <c r="BC819" s="23">
        <v>26</v>
      </c>
      <c r="BF819" s="9">
        <v>14</v>
      </c>
      <c r="BG819" s="9">
        <v>26</v>
      </c>
    </row>
    <row r="820" spans="1:59">
      <c r="A820" t="s">
        <v>208</v>
      </c>
      <c r="B820">
        <v>158</v>
      </c>
      <c r="C820" t="s">
        <v>22</v>
      </c>
      <c r="D820">
        <v>60</v>
      </c>
      <c r="E820" t="s">
        <v>318</v>
      </c>
      <c r="F820">
        <v>1</v>
      </c>
      <c r="G820" t="s">
        <v>321</v>
      </c>
      <c r="H820">
        <v>420</v>
      </c>
      <c r="I820">
        <v>3</v>
      </c>
      <c r="J820">
        <v>19</v>
      </c>
      <c r="K820">
        <v>20</v>
      </c>
      <c r="L820">
        <v>0</v>
      </c>
      <c r="M820" s="4">
        <f t="shared" si="74"/>
        <v>3.8055555555555554</v>
      </c>
      <c r="N820" t="s">
        <v>302</v>
      </c>
      <c r="O820" s="50"/>
      <c r="P820" s="50"/>
      <c r="Q820" s="50"/>
      <c r="R820" s="50"/>
      <c r="S820" s="50"/>
      <c r="T820" s="50"/>
      <c r="U820">
        <v>29</v>
      </c>
      <c r="V820">
        <v>7.1023275322190704</v>
      </c>
      <c r="W820">
        <v>4.4090623293939597</v>
      </c>
      <c r="X820">
        <v>20170807</v>
      </c>
      <c r="Y820">
        <v>2</v>
      </c>
      <c r="Z820">
        <v>5</v>
      </c>
      <c r="AA820">
        <v>12</v>
      </c>
      <c r="AC820">
        <v>17</v>
      </c>
      <c r="AT820" s="45">
        <v>15</v>
      </c>
      <c r="AU820" s="45">
        <v>15</v>
      </c>
      <c r="BB820" s="23">
        <v>16</v>
      </c>
      <c r="BC820" s="23">
        <v>23</v>
      </c>
      <c r="BF820" s="9">
        <v>16</v>
      </c>
      <c r="BG820" s="9">
        <v>23</v>
      </c>
    </row>
    <row r="821" spans="1:59">
      <c r="A821" t="s">
        <v>209</v>
      </c>
      <c r="B821">
        <v>158</v>
      </c>
      <c r="C821" t="s">
        <v>22</v>
      </c>
      <c r="D821">
        <v>60</v>
      </c>
      <c r="E821" t="s">
        <v>318</v>
      </c>
      <c r="F821">
        <v>1</v>
      </c>
      <c r="G821" t="s">
        <v>321</v>
      </c>
      <c r="H821">
        <v>420</v>
      </c>
      <c r="I821">
        <v>3</v>
      </c>
      <c r="J821">
        <v>19</v>
      </c>
      <c r="K821">
        <v>20</v>
      </c>
      <c r="L821">
        <v>0</v>
      </c>
      <c r="M821" s="4">
        <f t="shared" si="74"/>
        <v>3.8055555555555554</v>
      </c>
      <c r="N821" t="s">
        <v>302</v>
      </c>
      <c r="O821" s="50"/>
      <c r="P821" s="50"/>
      <c r="Q821" s="50"/>
      <c r="R821" s="50"/>
      <c r="S821" s="50"/>
      <c r="T821" s="50"/>
      <c r="U821">
        <v>29</v>
      </c>
      <c r="V821">
        <v>7.1023275322190704</v>
      </c>
      <c r="W821">
        <v>4.4090623293939597</v>
      </c>
      <c r="X821">
        <v>20170807</v>
      </c>
      <c r="Y821">
        <v>2</v>
      </c>
      <c r="Z821">
        <v>12</v>
      </c>
      <c r="AA821">
        <v>20</v>
      </c>
      <c r="AC821">
        <v>35</v>
      </c>
      <c r="AD821" s="13">
        <v>12</v>
      </c>
      <c r="AE821" s="13">
        <v>5</v>
      </c>
      <c r="AF821" s="13">
        <f>SUM(AE821:AE823)</f>
        <v>21</v>
      </c>
      <c r="AG821" s="13">
        <v>22.555</v>
      </c>
      <c r="AH821" s="13">
        <f>AVERAGE(AG821:AG823)*((AA821-Z821)*Y821)</f>
        <v>389.94666666666666</v>
      </c>
      <c r="AI821" s="13">
        <v>34.1</v>
      </c>
      <c r="AJ821" s="13">
        <f>AVERAGE(AI821:AI823)*((AA821-Z821)*Y821)</f>
        <v>686.43200000000013</v>
      </c>
      <c r="AK821" s="13" t="s">
        <v>112</v>
      </c>
      <c r="AL821" s="9">
        <v>12</v>
      </c>
      <c r="AM821" s="9">
        <v>5</v>
      </c>
      <c r="AN821" s="9">
        <f>SUM(AM821:AM823)</f>
        <v>13</v>
      </c>
      <c r="AO821" s="9">
        <v>28.419</v>
      </c>
      <c r="AP821" s="9">
        <f>AVERAGE(AO821:AO823)*(AA821-Z821)*Y821</f>
        <v>423.4826666666666</v>
      </c>
      <c r="AQ821" s="9">
        <v>85.156000000000006</v>
      </c>
      <c r="AR821" s="9">
        <f>AVERAGE(AQ821:AQ823)*(AA821-Z821)*Y821</f>
        <v>1206.336</v>
      </c>
      <c r="AS821" s="9" t="s">
        <v>453</v>
      </c>
      <c r="AT821" s="45">
        <v>11</v>
      </c>
      <c r="AU821" s="45">
        <v>3</v>
      </c>
      <c r="AV821" s="45">
        <v>37</v>
      </c>
      <c r="AX821" s="38">
        <v>14</v>
      </c>
      <c r="AY821" s="38">
        <v>1</v>
      </c>
      <c r="AZ821" s="38">
        <f>SUM(AY821:AY835)</f>
        <v>5</v>
      </c>
      <c r="BA821" s="38" t="s">
        <v>392</v>
      </c>
      <c r="BB821" s="23">
        <v>5</v>
      </c>
      <c r="BC821" s="23">
        <v>1</v>
      </c>
      <c r="BD821" s="23">
        <f>SUM(BC821:BC835)</f>
        <v>86</v>
      </c>
      <c r="BF821" s="9">
        <v>5</v>
      </c>
      <c r="BG821" s="9">
        <v>1</v>
      </c>
    </row>
    <row r="822" spans="1:59">
      <c r="A822" t="s">
        <v>209</v>
      </c>
      <c r="B822">
        <v>158</v>
      </c>
      <c r="C822" t="s">
        <v>22</v>
      </c>
      <c r="D822">
        <v>60</v>
      </c>
      <c r="E822" t="s">
        <v>318</v>
      </c>
      <c r="F822">
        <v>1</v>
      </c>
      <c r="G822" t="s">
        <v>321</v>
      </c>
      <c r="H822">
        <v>420</v>
      </c>
      <c r="I822">
        <v>3</v>
      </c>
      <c r="J822">
        <v>19</v>
      </c>
      <c r="K822">
        <v>20</v>
      </c>
      <c r="L822">
        <v>0</v>
      </c>
      <c r="M822" s="4">
        <f t="shared" si="74"/>
        <v>3.8055555555555554</v>
      </c>
      <c r="N822" t="s">
        <v>302</v>
      </c>
      <c r="O822" s="50"/>
      <c r="P822" s="50"/>
      <c r="Q822" s="50"/>
      <c r="R822" s="50"/>
      <c r="S822" s="50"/>
      <c r="T822" s="50"/>
      <c r="U822">
        <v>29</v>
      </c>
      <c r="V822">
        <v>7.1023275322190704</v>
      </c>
      <c r="W822">
        <v>4.4090623293939597</v>
      </c>
      <c r="X822">
        <v>20170807</v>
      </c>
      <c r="Y822">
        <v>2</v>
      </c>
      <c r="Z822">
        <v>12</v>
      </c>
      <c r="AA822">
        <v>20</v>
      </c>
      <c r="AC822">
        <v>35</v>
      </c>
      <c r="AD822" s="13">
        <v>16</v>
      </c>
      <c r="AE822" s="13">
        <v>6</v>
      </c>
      <c r="AG822" s="13">
        <v>19.795999999999999</v>
      </c>
      <c r="AI822" s="13">
        <v>51.204000000000001</v>
      </c>
      <c r="AL822" s="9">
        <v>16</v>
      </c>
      <c r="AM822" s="9">
        <v>3</v>
      </c>
      <c r="AO822" s="9">
        <v>18.916</v>
      </c>
      <c r="AQ822" s="9">
        <v>88.852000000000004</v>
      </c>
      <c r="AS822" s="9" t="s">
        <v>457</v>
      </c>
      <c r="AT822" s="45">
        <v>13</v>
      </c>
      <c r="AU822" s="45">
        <v>3</v>
      </c>
      <c r="AX822" s="38">
        <v>22</v>
      </c>
      <c r="AY822" s="38">
        <v>2</v>
      </c>
      <c r="BA822" s="38" t="s">
        <v>393</v>
      </c>
      <c r="BB822" s="23">
        <v>7</v>
      </c>
      <c r="BC822" s="23">
        <v>2</v>
      </c>
      <c r="BF822" s="9">
        <v>7</v>
      </c>
      <c r="BG822" s="9">
        <v>2</v>
      </c>
    </row>
    <row r="823" spans="1:59">
      <c r="A823" t="s">
        <v>209</v>
      </c>
      <c r="B823">
        <v>158</v>
      </c>
      <c r="C823" t="s">
        <v>22</v>
      </c>
      <c r="D823">
        <v>60</v>
      </c>
      <c r="E823" t="s">
        <v>318</v>
      </c>
      <c r="F823">
        <v>1</v>
      </c>
      <c r="G823" t="s">
        <v>321</v>
      </c>
      <c r="H823">
        <v>420</v>
      </c>
      <c r="I823">
        <v>3</v>
      </c>
      <c r="J823">
        <v>19</v>
      </c>
      <c r="K823">
        <v>20</v>
      </c>
      <c r="L823">
        <v>0</v>
      </c>
      <c r="M823" s="4">
        <f t="shared" si="74"/>
        <v>3.8055555555555554</v>
      </c>
      <c r="N823" t="s">
        <v>302</v>
      </c>
      <c r="O823" s="50"/>
      <c r="P823" s="50"/>
      <c r="Q823" s="50"/>
      <c r="R823" s="50"/>
      <c r="S823" s="50"/>
      <c r="T823" s="50"/>
      <c r="U823">
        <v>29</v>
      </c>
      <c r="V823">
        <v>7.1023275322190704</v>
      </c>
      <c r="W823">
        <v>4.4090623293939597</v>
      </c>
      <c r="X823">
        <v>20170807</v>
      </c>
      <c r="Y823">
        <v>2</v>
      </c>
      <c r="Z823">
        <v>12</v>
      </c>
      <c r="AA823">
        <v>20</v>
      </c>
      <c r="AC823">
        <v>35</v>
      </c>
      <c r="AD823" s="13">
        <v>20</v>
      </c>
      <c r="AE823" s="13">
        <v>10</v>
      </c>
      <c r="AG823" s="13">
        <v>30.763999999999999</v>
      </c>
      <c r="AI823" s="13">
        <v>43.402000000000001</v>
      </c>
      <c r="AL823" s="9">
        <v>20</v>
      </c>
      <c r="AM823" s="9">
        <v>5</v>
      </c>
      <c r="AO823" s="9">
        <v>32.067999999999998</v>
      </c>
      <c r="AQ823" s="9">
        <v>52.18</v>
      </c>
      <c r="AT823" s="45">
        <v>15</v>
      </c>
      <c r="AU823" s="45">
        <v>5</v>
      </c>
      <c r="AX823" s="38">
        <v>24</v>
      </c>
      <c r="AY823" s="38">
        <v>2</v>
      </c>
      <c r="BB823" s="23">
        <v>9</v>
      </c>
      <c r="BC823" s="23">
        <v>2</v>
      </c>
      <c r="BF823" s="9">
        <v>9</v>
      </c>
      <c r="BG823" s="9">
        <v>2</v>
      </c>
    </row>
    <row r="824" spans="1:59">
      <c r="A824" t="s">
        <v>209</v>
      </c>
      <c r="B824">
        <v>158</v>
      </c>
      <c r="C824" t="s">
        <v>22</v>
      </c>
      <c r="D824">
        <v>60</v>
      </c>
      <c r="E824" t="s">
        <v>318</v>
      </c>
      <c r="F824">
        <v>1</v>
      </c>
      <c r="G824" t="s">
        <v>321</v>
      </c>
      <c r="H824">
        <v>420</v>
      </c>
      <c r="I824">
        <v>3</v>
      </c>
      <c r="J824">
        <v>19</v>
      </c>
      <c r="K824">
        <v>20</v>
      </c>
      <c r="L824">
        <v>0</v>
      </c>
      <c r="M824" s="4">
        <f t="shared" ref="M824:M835" si="77">I824+J824/24+K824/(24*60)+L824/(24*60*60)</f>
        <v>3.8055555555555554</v>
      </c>
      <c r="N824" t="s">
        <v>302</v>
      </c>
      <c r="O824" s="50"/>
      <c r="P824" s="50"/>
      <c r="Q824" s="50"/>
      <c r="R824" s="50"/>
      <c r="S824" s="50"/>
      <c r="T824" s="50"/>
      <c r="U824">
        <v>29</v>
      </c>
      <c r="V824">
        <v>7.1023275322190704</v>
      </c>
      <c r="W824">
        <v>4.4090623293939597</v>
      </c>
      <c r="X824">
        <v>20170807</v>
      </c>
      <c r="Y824">
        <v>2</v>
      </c>
      <c r="Z824">
        <v>12</v>
      </c>
      <c r="AA824">
        <v>20</v>
      </c>
      <c r="AC824">
        <v>35</v>
      </c>
      <c r="AL824" s="9">
        <v>28</v>
      </c>
      <c r="AM824" s="9">
        <v>4</v>
      </c>
      <c r="AN824" s="9">
        <f>SUM(AM824:AM825)</f>
        <v>10</v>
      </c>
      <c r="AO824" s="9">
        <v>23.364999999999998</v>
      </c>
      <c r="AP824" s="9">
        <f>AVERAGE(AO824:AO825)*(AA824-Z824)*Y824</f>
        <v>497.81600000000003</v>
      </c>
      <c r="AQ824" s="9">
        <v>71.518000000000001</v>
      </c>
      <c r="AR824" s="9">
        <f>AVERAGE(AQ824:AQ825)*(AA824-Z824)*Y824</f>
        <v>1043.3920000000001</v>
      </c>
      <c r="AS824" s="9" t="s">
        <v>458</v>
      </c>
      <c r="AT824" s="45">
        <v>17</v>
      </c>
      <c r="AU824" s="45">
        <v>4</v>
      </c>
      <c r="BB824" s="23">
        <v>11</v>
      </c>
      <c r="BC824" s="23">
        <v>4</v>
      </c>
      <c r="BF824" s="9">
        <v>11</v>
      </c>
      <c r="BG824" s="9">
        <v>4</v>
      </c>
    </row>
    <row r="825" spans="1:59">
      <c r="A825" t="s">
        <v>209</v>
      </c>
      <c r="B825">
        <v>158</v>
      </c>
      <c r="C825" t="s">
        <v>22</v>
      </c>
      <c r="D825">
        <v>60</v>
      </c>
      <c r="E825" t="s">
        <v>318</v>
      </c>
      <c r="F825">
        <v>1</v>
      </c>
      <c r="G825" t="s">
        <v>321</v>
      </c>
      <c r="H825">
        <v>420</v>
      </c>
      <c r="I825">
        <v>3</v>
      </c>
      <c r="J825">
        <v>19</v>
      </c>
      <c r="K825">
        <v>20</v>
      </c>
      <c r="L825">
        <v>0</v>
      </c>
      <c r="M825" s="4">
        <f t="shared" si="77"/>
        <v>3.8055555555555554</v>
      </c>
      <c r="N825" t="s">
        <v>302</v>
      </c>
      <c r="O825" s="50"/>
      <c r="P825" s="50"/>
      <c r="Q825" s="50"/>
      <c r="R825" s="50"/>
      <c r="S825" s="50"/>
      <c r="T825" s="50"/>
      <c r="U825">
        <v>29</v>
      </c>
      <c r="V825">
        <v>7.1023275322190704</v>
      </c>
      <c r="W825">
        <v>4.4090623293939597</v>
      </c>
      <c r="X825">
        <v>20170807</v>
      </c>
      <c r="Y825">
        <v>2</v>
      </c>
      <c r="Z825">
        <v>12</v>
      </c>
      <c r="AA825">
        <v>20</v>
      </c>
      <c r="AC825">
        <v>35</v>
      </c>
      <c r="AL825" s="9">
        <v>32</v>
      </c>
      <c r="AM825" s="9">
        <v>6</v>
      </c>
      <c r="AO825" s="9">
        <v>38.862000000000002</v>
      </c>
      <c r="AQ825" s="9">
        <v>58.905999999999999</v>
      </c>
      <c r="AT825" s="45">
        <v>19</v>
      </c>
      <c r="AU825" s="45">
        <v>3</v>
      </c>
      <c r="BB825" s="23">
        <v>13</v>
      </c>
      <c r="BC825" s="23">
        <v>7</v>
      </c>
      <c r="BF825" s="9">
        <v>13</v>
      </c>
      <c r="BG825" s="9">
        <v>7</v>
      </c>
    </row>
    <row r="826" spans="1:59">
      <c r="A826" t="s">
        <v>209</v>
      </c>
      <c r="B826">
        <v>158</v>
      </c>
      <c r="C826" t="s">
        <v>22</v>
      </c>
      <c r="D826">
        <v>60</v>
      </c>
      <c r="E826" t="s">
        <v>318</v>
      </c>
      <c r="F826">
        <v>1</v>
      </c>
      <c r="G826" t="s">
        <v>321</v>
      </c>
      <c r="H826">
        <v>420</v>
      </c>
      <c r="I826">
        <v>3</v>
      </c>
      <c r="J826">
        <v>19</v>
      </c>
      <c r="K826">
        <v>20</v>
      </c>
      <c r="L826">
        <v>0</v>
      </c>
      <c r="M826" s="4">
        <f t="shared" si="77"/>
        <v>3.8055555555555554</v>
      </c>
      <c r="N826" t="s">
        <v>302</v>
      </c>
      <c r="O826" s="50"/>
      <c r="P826" s="50"/>
      <c r="Q826" s="50"/>
      <c r="R826" s="50"/>
      <c r="S826" s="50"/>
      <c r="T826" s="50"/>
      <c r="U826">
        <v>29</v>
      </c>
      <c r="V826">
        <v>7.1023275322190704</v>
      </c>
      <c r="W826">
        <v>4.4090623293939597</v>
      </c>
      <c r="X826">
        <v>20170807</v>
      </c>
      <c r="Y826">
        <v>2</v>
      </c>
      <c r="Z826">
        <v>12</v>
      </c>
      <c r="AA826">
        <v>20</v>
      </c>
      <c r="AC826">
        <v>35</v>
      </c>
      <c r="AT826" s="45">
        <v>21</v>
      </c>
      <c r="AU826" s="45">
        <v>2</v>
      </c>
      <c r="BB826" s="23">
        <v>15</v>
      </c>
      <c r="BC826" s="23">
        <v>9</v>
      </c>
      <c r="BF826" s="9">
        <v>15</v>
      </c>
      <c r="BG826" s="9">
        <v>9</v>
      </c>
    </row>
    <row r="827" spans="1:59">
      <c r="A827" t="s">
        <v>209</v>
      </c>
      <c r="B827">
        <v>158</v>
      </c>
      <c r="C827" t="s">
        <v>22</v>
      </c>
      <c r="D827">
        <v>60</v>
      </c>
      <c r="E827" t="s">
        <v>318</v>
      </c>
      <c r="F827">
        <v>1</v>
      </c>
      <c r="G827" t="s">
        <v>321</v>
      </c>
      <c r="H827">
        <v>420</v>
      </c>
      <c r="I827">
        <v>3</v>
      </c>
      <c r="J827">
        <v>19</v>
      </c>
      <c r="K827">
        <v>20</v>
      </c>
      <c r="L827">
        <v>0</v>
      </c>
      <c r="M827" s="4">
        <f t="shared" si="77"/>
        <v>3.8055555555555554</v>
      </c>
      <c r="N827" t="s">
        <v>302</v>
      </c>
      <c r="O827" s="50"/>
      <c r="P827" s="50"/>
      <c r="Q827" s="50"/>
      <c r="R827" s="50"/>
      <c r="S827" s="50"/>
      <c r="T827" s="50"/>
      <c r="U827">
        <v>29</v>
      </c>
      <c r="V827">
        <v>7.1023275322190704</v>
      </c>
      <c r="W827">
        <v>4.4090623293939597</v>
      </c>
      <c r="X827">
        <v>20170807</v>
      </c>
      <c r="Y827">
        <v>2</v>
      </c>
      <c r="Z827">
        <v>12</v>
      </c>
      <c r="AA827">
        <v>20</v>
      </c>
      <c r="AC827">
        <v>35</v>
      </c>
      <c r="AT827" s="45">
        <v>23</v>
      </c>
      <c r="AU827" s="45">
        <v>3</v>
      </c>
      <c r="BB827" s="23">
        <v>17</v>
      </c>
      <c r="BC827" s="23">
        <v>6</v>
      </c>
      <c r="BF827" s="9">
        <v>17</v>
      </c>
      <c r="BG827" s="9">
        <v>6</v>
      </c>
    </row>
    <row r="828" spans="1:59">
      <c r="A828" t="s">
        <v>209</v>
      </c>
      <c r="B828">
        <v>158</v>
      </c>
      <c r="C828" t="s">
        <v>22</v>
      </c>
      <c r="D828">
        <v>60</v>
      </c>
      <c r="E828" t="s">
        <v>318</v>
      </c>
      <c r="F828">
        <v>1</v>
      </c>
      <c r="G828" t="s">
        <v>321</v>
      </c>
      <c r="H828">
        <v>420</v>
      </c>
      <c r="I828">
        <v>3</v>
      </c>
      <c r="J828">
        <v>19</v>
      </c>
      <c r="K828">
        <v>20</v>
      </c>
      <c r="L828">
        <v>0</v>
      </c>
      <c r="M828" s="4">
        <f t="shared" si="77"/>
        <v>3.8055555555555554</v>
      </c>
      <c r="N828" t="s">
        <v>302</v>
      </c>
      <c r="O828" s="50"/>
      <c r="P828" s="50"/>
      <c r="Q828" s="50"/>
      <c r="R828" s="50"/>
      <c r="S828" s="50"/>
      <c r="T828" s="50"/>
      <c r="U828">
        <v>29</v>
      </c>
      <c r="V828">
        <v>7.1023275322190704</v>
      </c>
      <c r="W828">
        <v>4.4090623293939597</v>
      </c>
      <c r="X828">
        <v>20170807</v>
      </c>
      <c r="Y828">
        <v>2</v>
      </c>
      <c r="Z828">
        <v>12</v>
      </c>
      <c r="AA828">
        <v>20</v>
      </c>
      <c r="AC828">
        <v>35</v>
      </c>
      <c r="AT828" s="45">
        <v>25</v>
      </c>
      <c r="AU828" s="45">
        <v>2</v>
      </c>
      <c r="BB828" s="23">
        <v>19</v>
      </c>
      <c r="BC828" s="23">
        <v>7</v>
      </c>
      <c r="BF828" s="9">
        <v>19</v>
      </c>
      <c r="BG828" s="9">
        <v>7</v>
      </c>
    </row>
    <row r="829" spans="1:59">
      <c r="A829" t="s">
        <v>209</v>
      </c>
      <c r="B829">
        <v>158</v>
      </c>
      <c r="C829" t="s">
        <v>22</v>
      </c>
      <c r="D829">
        <v>60</v>
      </c>
      <c r="E829" t="s">
        <v>318</v>
      </c>
      <c r="F829">
        <v>1</v>
      </c>
      <c r="G829" t="s">
        <v>321</v>
      </c>
      <c r="H829">
        <v>420</v>
      </c>
      <c r="I829">
        <v>3</v>
      </c>
      <c r="J829">
        <v>19</v>
      </c>
      <c r="K829">
        <v>20</v>
      </c>
      <c r="L829">
        <v>0</v>
      </c>
      <c r="M829" s="4">
        <f t="shared" si="77"/>
        <v>3.8055555555555554</v>
      </c>
      <c r="N829" t="s">
        <v>302</v>
      </c>
      <c r="O829" s="50"/>
      <c r="P829" s="50"/>
      <c r="Q829" s="50"/>
      <c r="R829" s="50"/>
      <c r="S829" s="50"/>
      <c r="T829" s="50"/>
      <c r="U829">
        <v>29</v>
      </c>
      <c r="V829">
        <v>7.1023275322190704</v>
      </c>
      <c r="W829">
        <v>4.4090623293939597</v>
      </c>
      <c r="X829">
        <v>20170807</v>
      </c>
      <c r="Y829">
        <v>2</v>
      </c>
      <c r="Z829">
        <v>12</v>
      </c>
      <c r="AA829">
        <v>20</v>
      </c>
      <c r="AC829">
        <v>35</v>
      </c>
      <c r="AT829" s="45">
        <v>27</v>
      </c>
      <c r="AU829" s="45">
        <v>2</v>
      </c>
      <c r="BB829" s="23">
        <v>21</v>
      </c>
      <c r="BC829" s="23">
        <v>8</v>
      </c>
      <c r="BF829" s="9">
        <v>21</v>
      </c>
      <c r="BG829" s="9">
        <v>8</v>
      </c>
    </row>
    <row r="830" spans="1:59">
      <c r="A830" t="s">
        <v>209</v>
      </c>
      <c r="B830">
        <v>158</v>
      </c>
      <c r="C830" t="s">
        <v>22</v>
      </c>
      <c r="D830">
        <v>60</v>
      </c>
      <c r="E830" t="s">
        <v>318</v>
      </c>
      <c r="F830">
        <v>1</v>
      </c>
      <c r="G830" t="s">
        <v>321</v>
      </c>
      <c r="H830">
        <v>420</v>
      </c>
      <c r="I830">
        <v>3</v>
      </c>
      <c r="J830">
        <v>19</v>
      </c>
      <c r="K830">
        <v>20</v>
      </c>
      <c r="L830">
        <v>0</v>
      </c>
      <c r="M830" s="4">
        <f t="shared" si="77"/>
        <v>3.8055555555555554</v>
      </c>
      <c r="N830" t="s">
        <v>302</v>
      </c>
      <c r="O830" s="50"/>
      <c r="P830" s="50"/>
      <c r="Q830" s="50"/>
      <c r="R830" s="50"/>
      <c r="S830" s="50"/>
      <c r="T830" s="50"/>
      <c r="U830">
        <v>29</v>
      </c>
      <c r="V830">
        <v>7.1023275322190704</v>
      </c>
      <c r="W830">
        <v>4.4090623293939597</v>
      </c>
      <c r="X830">
        <v>20170807</v>
      </c>
      <c r="Y830">
        <v>2</v>
      </c>
      <c r="Z830">
        <v>12</v>
      </c>
      <c r="AA830">
        <v>20</v>
      </c>
      <c r="AC830">
        <v>35</v>
      </c>
      <c r="AT830" s="45">
        <v>29</v>
      </c>
      <c r="AU830" s="45">
        <v>0</v>
      </c>
      <c r="BB830" s="23">
        <v>23</v>
      </c>
      <c r="BC830" s="23">
        <v>9</v>
      </c>
      <c r="BF830" s="9">
        <v>23</v>
      </c>
      <c r="BG830" s="9">
        <v>9</v>
      </c>
    </row>
    <row r="831" spans="1:59">
      <c r="A831" t="s">
        <v>209</v>
      </c>
      <c r="B831">
        <v>158</v>
      </c>
      <c r="C831" t="s">
        <v>22</v>
      </c>
      <c r="D831">
        <v>60</v>
      </c>
      <c r="E831" t="s">
        <v>318</v>
      </c>
      <c r="F831">
        <v>1</v>
      </c>
      <c r="G831" t="s">
        <v>321</v>
      </c>
      <c r="H831">
        <v>420</v>
      </c>
      <c r="I831">
        <v>3</v>
      </c>
      <c r="J831">
        <v>19</v>
      </c>
      <c r="K831">
        <v>20</v>
      </c>
      <c r="L831">
        <v>0</v>
      </c>
      <c r="M831" s="4">
        <f t="shared" si="77"/>
        <v>3.8055555555555554</v>
      </c>
      <c r="N831" t="s">
        <v>302</v>
      </c>
      <c r="O831" s="50"/>
      <c r="P831" s="50"/>
      <c r="Q831" s="50"/>
      <c r="R831" s="50"/>
      <c r="S831" s="50"/>
      <c r="T831" s="50"/>
      <c r="U831">
        <v>29</v>
      </c>
      <c r="V831">
        <v>7.1023275322190704</v>
      </c>
      <c r="W831">
        <v>4.4090623293939597</v>
      </c>
      <c r="X831">
        <v>20170807</v>
      </c>
      <c r="Y831">
        <v>2</v>
      </c>
      <c r="Z831">
        <v>12</v>
      </c>
      <c r="AA831">
        <v>20</v>
      </c>
      <c r="AC831">
        <v>35</v>
      </c>
      <c r="AT831" s="45">
        <v>31</v>
      </c>
      <c r="AU831" s="45">
        <v>6</v>
      </c>
      <c r="BB831" s="23">
        <v>25</v>
      </c>
      <c r="BC831" s="23">
        <v>10</v>
      </c>
      <c r="BF831" s="9">
        <v>25</v>
      </c>
      <c r="BG831" s="9">
        <v>10</v>
      </c>
    </row>
    <row r="832" spans="1:59">
      <c r="A832" t="s">
        <v>209</v>
      </c>
      <c r="B832">
        <v>158</v>
      </c>
      <c r="C832" t="s">
        <v>22</v>
      </c>
      <c r="D832">
        <v>60</v>
      </c>
      <c r="E832" t="s">
        <v>318</v>
      </c>
      <c r="F832">
        <v>1</v>
      </c>
      <c r="G832" t="s">
        <v>321</v>
      </c>
      <c r="H832">
        <v>420</v>
      </c>
      <c r="I832">
        <v>3</v>
      </c>
      <c r="J832">
        <v>19</v>
      </c>
      <c r="K832">
        <v>20</v>
      </c>
      <c r="L832">
        <v>0</v>
      </c>
      <c r="M832" s="4">
        <f t="shared" si="77"/>
        <v>3.8055555555555554</v>
      </c>
      <c r="N832" t="s">
        <v>302</v>
      </c>
      <c r="O832" s="50"/>
      <c r="P832" s="50"/>
      <c r="Q832" s="50"/>
      <c r="R832" s="50"/>
      <c r="S832" s="50"/>
      <c r="T832" s="50"/>
      <c r="U832">
        <v>29</v>
      </c>
      <c r="V832">
        <v>7.1023275322190704</v>
      </c>
      <c r="W832">
        <v>4.4090623293939597</v>
      </c>
      <c r="X832">
        <v>20170807</v>
      </c>
      <c r="Y832">
        <v>2</v>
      </c>
      <c r="Z832">
        <v>12</v>
      </c>
      <c r="AA832">
        <v>20</v>
      </c>
      <c r="AC832">
        <v>35</v>
      </c>
      <c r="AT832" s="45">
        <v>33</v>
      </c>
      <c r="AU832" s="45">
        <v>4</v>
      </c>
      <c r="BB832" s="23">
        <v>27</v>
      </c>
      <c r="BC832" s="23">
        <v>10</v>
      </c>
      <c r="BF832" s="9">
        <v>27</v>
      </c>
      <c r="BG832" s="9">
        <v>10</v>
      </c>
    </row>
    <row r="833" spans="1:59">
      <c r="A833" t="s">
        <v>209</v>
      </c>
      <c r="B833">
        <v>158</v>
      </c>
      <c r="C833" t="s">
        <v>22</v>
      </c>
      <c r="D833">
        <v>60</v>
      </c>
      <c r="E833" t="s">
        <v>318</v>
      </c>
      <c r="F833">
        <v>1</v>
      </c>
      <c r="G833" t="s">
        <v>321</v>
      </c>
      <c r="H833">
        <v>420</v>
      </c>
      <c r="I833">
        <v>3</v>
      </c>
      <c r="J833">
        <v>19</v>
      </c>
      <c r="K833">
        <v>20</v>
      </c>
      <c r="L833">
        <v>0</v>
      </c>
      <c r="M833" s="4">
        <f t="shared" si="77"/>
        <v>3.8055555555555554</v>
      </c>
      <c r="N833" t="s">
        <v>302</v>
      </c>
      <c r="O833" s="50"/>
      <c r="P833" s="50"/>
      <c r="Q833" s="50"/>
      <c r="R833" s="50"/>
      <c r="S833" s="50"/>
      <c r="T833" s="50"/>
      <c r="U833">
        <v>29</v>
      </c>
      <c r="V833">
        <v>7.1023275322190704</v>
      </c>
      <c r="W833">
        <v>4.4090623293939597</v>
      </c>
      <c r="X833">
        <v>20170807</v>
      </c>
      <c r="Y833">
        <v>2</v>
      </c>
      <c r="Z833">
        <v>12</v>
      </c>
      <c r="AA833">
        <v>20</v>
      </c>
      <c r="AC833">
        <v>35</v>
      </c>
      <c r="BB833" s="23">
        <v>29</v>
      </c>
      <c r="BC833" s="23">
        <v>3</v>
      </c>
      <c r="BF833" s="9">
        <v>29</v>
      </c>
      <c r="BG833" s="9">
        <v>3</v>
      </c>
    </row>
    <row r="834" spans="1:59">
      <c r="A834" t="s">
        <v>209</v>
      </c>
      <c r="B834">
        <v>158</v>
      </c>
      <c r="C834" t="s">
        <v>22</v>
      </c>
      <c r="D834">
        <v>60</v>
      </c>
      <c r="E834" t="s">
        <v>318</v>
      </c>
      <c r="F834">
        <v>1</v>
      </c>
      <c r="G834" t="s">
        <v>321</v>
      </c>
      <c r="H834">
        <v>420</v>
      </c>
      <c r="I834">
        <v>3</v>
      </c>
      <c r="J834">
        <v>19</v>
      </c>
      <c r="K834">
        <v>20</v>
      </c>
      <c r="L834">
        <v>0</v>
      </c>
      <c r="M834" s="4">
        <f t="shared" si="77"/>
        <v>3.8055555555555554</v>
      </c>
      <c r="N834" t="s">
        <v>302</v>
      </c>
      <c r="O834" s="50"/>
      <c r="P834" s="50"/>
      <c r="Q834" s="50"/>
      <c r="R834" s="50"/>
      <c r="S834" s="50"/>
      <c r="T834" s="50"/>
      <c r="U834">
        <v>29</v>
      </c>
      <c r="V834">
        <v>7.1023275322190704</v>
      </c>
      <c r="W834">
        <v>4.4090623293939597</v>
      </c>
      <c r="X834">
        <v>20170807</v>
      </c>
      <c r="Y834">
        <v>2</v>
      </c>
      <c r="Z834">
        <v>12</v>
      </c>
      <c r="AA834">
        <v>20</v>
      </c>
      <c r="AC834">
        <v>35</v>
      </c>
      <c r="BB834" s="23">
        <v>31</v>
      </c>
      <c r="BC834" s="23">
        <v>6</v>
      </c>
      <c r="BF834" s="9">
        <v>31</v>
      </c>
      <c r="BG834" s="9">
        <v>6</v>
      </c>
    </row>
    <row r="835" spans="1:59">
      <c r="A835" t="s">
        <v>209</v>
      </c>
      <c r="B835">
        <v>158</v>
      </c>
      <c r="C835" t="s">
        <v>22</v>
      </c>
      <c r="D835">
        <v>60</v>
      </c>
      <c r="E835" t="s">
        <v>318</v>
      </c>
      <c r="F835">
        <v>1</v>
      </c>
      <c r="G835" t="s">
        <v>321</v>
      </c>
      <c r="H835">
        <v>420</v>
      </c>
      <c r="I835">
        <v>3</v>
      </c>
      <c r="J835">
        <v>19</v>
      </c>
      <c r="K835">
        <v>20</v>
      </c>
      <c r="L835">
        <v>0</v>
      </c>
      <c r="M835" s="4">
        <f t="shared" si="77"/>
        <v>3.8055555555555554</v>
      </c>
      <c r="N835" t="s">
        <v>302</v>
      </c>
      <c r="O835" s="50"/>
      <c r="P835" s="50"/>
      <c r="Q835" s="50"/>
      <c r="R835" s="50"/>
      <c r="S835" s="50"/>
      <c r="T835" s="50"/>
      <c r="U835">
        <v>29</v>
      </c>
      <c r="V835">
        <v>7.1023275322190704</v>
      </c>
      <c r="W835">
        <v>4.4090623293939597</v>
      </c>
      <c r="X835">
        <v>20170807</v>
      </c>
      <c r="Y835">
        <v>2</v>
      </c>
      <c r="Z835">
        <v>12</v>
      </c>
      <c r="AA835">
        <v>20</v>
      </c>
      <c r="AC835">
        <v>35</v>
      </c>
      <c r="BB835" s="23">
        <v>33</v>
      </c>
      <c r="BC835" s="23">
        <v>2</v>
      </c>
      <c r="BF835" s="9">
        <v>33</v>
      </c>
      <c r="BG835" s="9">
        <v>2</v>
      </c>
    </row>
    <row r="836" spans="1:59">
      <c r="A836" t="s">
        <v>210</v>
      </c>
      <c r="B836">
        <v>158</v>
      </c>
      <c r="C836" t="s">
        <v>22</v>
      </c>
      <c r="D836">
        <v>60</v>
      </c>
      <c r="E836" t="s">
        <v>318</v>
      </c>
      <c r="F836">
        <v>1</v>
      </c>
      <c r="G836" t="s">
        <v>321</v>
      </c>
      <c r="H836">
        <v>420</v>
      </c>
      <c r="I836">
        <v>3</v>
      </c>
      <c r="J836">
        <v>19</v>
      </c>
      <c r="K836">
        <v>20</v>
      </c>
      <c r="L836">
        <v>0</v>
      </c>
      <c r="M836" s="4">
        <f>I836+J836/24+K836/(24*60)+L836/(24*60*60)</f>
        <v>3.8055555555555554</v>
      </c>
      <c r="N836" t="s">
        <v>302</v>
      </c>
      <c r="O836" s="50"/>
      <c r="P836" s="50"/>
      <c r="Q836" s="50"/>
      <c r="R836" s="50"/>
      <c r="S836" s="50"/>
      <c r="T836" s="50"/>
      <c r="U836">
        <v>29</v>
      </c>
      <c r="V836">
        <v>7.1023275322190704</v>
      </c>
      <c r="W836">
        <v>4.4090623293939597</v>
      </c>
      <c r="X836">
        <v>20170807</v>
      </c>
      <c r="Y836">
        <v>2</v>
      </c>
      <c r="Z836">
        <v>16</v>
      </c>
      <c r="AA836">
        <v>24</v>
      </c>
      <c r="AC836">
        <v>29</v>
      </c>
      <c r="AD836" s="13">
        <v>16</v>
      </c>
      <c r="AE836" s="13">
        <v>11</v>
      </c>
      <c r="AF836" s="13">
        <f>SUM(AE836:AE838)</f>
        <v>29</v>
      </c>
      <c r="AG836" s="13">
        <v>33.462000000000003</v>
      </c>
      <c r="AH836" s="13">
        <f>AVERAGE(AG836:AG838)*((AA836-Z836)*Y836)</f>
        <v>541.01333333333332</v>
      </c>
      <c r="AI836" s="13">
        <v>48.38</v>
      </c>
      <c r="AJ836" s="13">
        <f>AVERAGE(AI836:AI838)*((AA836-Z836)*Y836)</f>
        <v>779.18400000000008</v>
      </c>
      <c r="AK836" s="13" t="s">
        <v>112</v>
      </c>
      <c r="AL836" s="9">
        <v>9</v>
      </c>
      <c r="AM836" s="9">
        <v>6</v>
      </c>
      <c r="AN836" s="9">
        <f>SUM(AM836:AM840)</f>
        <v>26</v>
      </c>
      <c r="AO836" s="9">
        <v>49.593000000000004</v>
      </c>
      <c r="AP836" s="9">
        <f>AVERAGE(AO836:AO840)*(AA836-Z836)*Y836</f>
        <v>489.96480000000003</v>
      </c>
      <c r="AQ836" s="9">
        <v>72.462000000000003</v>
      </c>
      <c r="AR836" s="9">
        <f>AVERAGE(AQ836:AQ840)*(AA836-Z836)*Y836</f>
        <v>1208.6368</v>
      </c>
      <c r="AS836" s="9" t="s">
        <v>453</v>
      </c>
      <c r="AT836" s="45">
        <v>10</v>
      </c>
      <c r="AU836" s="45">
        <v>3</v>
      </c>
      <c r="AV836" s="45">
        <v>34</v>
      </c>
      <c r="AX836" s="38">
        <v>17</v>
      </c>
      <c r="AY836" s="38">
        <v>1</v>
      </c>
      <c r="AZ836" s="38">
        <f>SUM(AY836:AY844)</f>
        <v>4</v>
      </c>
      <c r="BA836" s="38" t="s">
        <v>394</v>
      </c>
      <c r="BB836" s="23">
        <v>11</v>
      </c>
      <c r="BC836" s="23">
        <v>1</v>
      </c>
      <c r="BD836" s="23">
        <f>SUM(BC836:BC844)</f>
        <v>63</v>
      </c>
      <c r="BF836" s="9">
        <v>11</v>
      </c>
      <c r="BG836" s="9">
        <v>1</v>
      </c>
    </row>
    <row r="837" spans="1:59">
      <c r="A837" t="s">
        <v>210</v>
      </c>
      <c r="B837">
        <v>158</v>
      </c>
      <c r="C837" t="s">
        <v>22</v>
      </c>
      <c r="D837">
        <v>60</v>
      </c>
      <c r="E837" t="s">
        <v>318</v>
      </c>
      <c r="F837">
        <v>1</v>
      </c>
      <c r="G837" t="s">
        <v>321</v>
      </c>
      <c r="H837">
        <v>420</v>
      </c>
      <c r="I837">
        <v>3</v>
      </c>
      <c r="J837">
        <v>19</v>
      </c>
      <c r="K837">
        <v>20</v>
      </c>
      <c r="L837">
        <v>0</v>
      </c>
      <c r="M837" s="4">
        <f>I837+J837/24+K837/(24*60)+L837/(24*60*60)</f>
        <v>3.8055555555555554</v>
      </c>
      <c r="N837" t="s">
        <v>302</v>
      </c>
      <c r="O837" s="50"/>
      <c r="P837" s="50"/>
      <c r="Q837" s="50"/>
      <c r="R837" s="50"/>
      <c r="S837" s="50"/>
      <c r="T837" s="50"/>
      <c r="U837">
        <v>29</v>
      </c>
      <c r="V837">
        <v>7.1023275322190704</v>
      </c>
      <c r="W837">
        <v>4.4090623293939597</v>
      </c>
      <c r="X837">
        <v>20170807</v>
      </c>
      <c r="Y837">
        <v>2</v>
      </c>
      <c r="Z837">
        <v>16</v>
      </c>
      <c r="AA837">
        <v>24</v>
      </c>
      <c r="AC837">
        <v>29</v>
      </c>
      <c r="AD837" s="13">
        <v>20</v>
      </c>
      <c r="AE837" s="13">
        <v>16</v>
      </c>
      <c r="AG837" s="13">
        <v>53.829000000000001</v>
      </c>
      <c r="AI837" s="13">
        <v>65.191000000000003</v>
      </c>
      <c r="AL837" s="9">
        <v>13</v>
      </c>
      <c r="AM837" s="9">
        <v>3</v>
      </c>
      <c r="AO837" s="9">
        <v>20.986999999999998</v>
      </c>
      <c r="AQ837" s="9">
        <v>69.046000000000006</v>
      </c>
      <c r="AS837" s="9" t="s">
        <v>459</v>
      </c>
      <c r="AT837" s="45">
        <v>12</v>
      </c>
      <c r="AU837" s="45">
        <v>6</v>
      </c>
      <c r="AX837" s="38">
        <v>19</v>
      </c>
      <c r="AY837" s="38">
        <v>1</v>
      </c>
      <c r="BB837" s="23">
        <v>13</v>
      </c>
      <c r="BC837" s="23">
        <v>7</v>
      </c>
      <c r="BF837" s="9">
        <v>13</v>
      </c>
      <c r="BG837" s="9">
        <v>7</v>
      </c>
    </row>
    <row r="838" spans="1:59">
      <c r="A838" t="s">
        <v>210</v>
      </c>
      <c r="B838">
        <v>158</v>
      </c>
      <c r="C838" t="s">
        <v>22</v>
      </c>
      <c r="D838">
        <v>60</v>
      </c>
      <c r="E838" t="s">
        <v>318</v>
      </c>
      <c r="F838">
        <v>1</v>
      </c>
      <c r="G838" t="s">
        <v>321</v>
      </c>
      <c r="H838">
        <v>420</v>
      </c>
      <c r="I838">
        <v>3</v>
      </c>
      <c r="J838">
        <v>19</v>
      </c>
      <c r="K838">
        <v>20</v>
      </c>
      <c r="L838">
        <v>0</v>
      </c>
      <c r="M838" s="4">
        <f>I838+J838/24+K838/(24*60)+L838/(24*60*60)</f>
        <v>3.8055555555555554</v>
      </c>
      <c r="N838" t="s">
        <v>302</v>
      </c>
      <c r="O838" s="50"/>
      <c r="P838" s="50"/>
      <c r="Q838" s="50"/>
      <c r="R838" s="50"/>
      <c r="S838" s="50"/>
      <c r="T838" s="50"/>
      <c r="U838">
        <v>29</v>
      </c>
      <c r="V838">
        <v>7.1023275322190704</v>
      </c>
      <c r="W838">
        <v>4.4090623293939597</v>
      </c>
      <c r="X838">
        <v>20170807</v>
      </c>
      <c r="Y838">
        <v>2</v>
      </c>
      <c r="Z838">
        <v>16</v>
      </c>
      <c r="AA838">
        <v>24</v>
      </c>
      <c r="AC838">
        <v>29</v>
      </c>
      <c r="AD838" s="13">
        <v>24</v>
      </c>
      <c r="AE838" s="13">
        <v>2</v>
      </c>
      <c r="AG838" s="13">
        <v>14.148999999999999</v>
      </c>
      <c r="AI838" s="13">
        <v>32.526000000000003</v>
      </c>
      <c r="AL838" s="9">
        <v>16</v>
      </c>
      <c r="AM838" s="9">
        <v>7</v>
      </c>
      <c r="AO838" s="9">
        <v>25.599</v>
      </c>
      <c r="AQ838" s="9">
        <v>77.129000000000005</v>
      </c>
      <c r="AS838" s="9" t="s">
        <v>460</v>
      </c>
      <c r="AT838" s="45">
        <v>14</v>
      </c>
      <c r="AU838" s="45">
        <v>4</v>
      </c>
      <c r="AX838" s="38">
        <v>21</v>
      </c>
      <c r="AY838" s="38">
        <v>2</v>
      </c>
      <c r="BB838" s="23">
        <v>15</v>
      </c>
      <c r="BC838" s="23">
        <v>5</v>
      </c>
      <c r="BF838" s="9">
        <v>15</v>
      </c>
      <c r="BG838" s="9">
        <v>5</v>
      </c>
    </row>
    <row r="839" spans="1:59">
      <c r="A839" t="s">
        <v>210</v>
      </c>
      <c r="B839">
        <v>158</v>
      </c>
      <c r="C839" t="s">
        <v>22</v>
      </c>
      <c r="D839">
        <v>60</v>
      </c>
      <c r="E839" t="s">
        <v>318</v>
      </c>
      <c r="F839">
        <v>1</v>
      </c>
      <c r="G839" t="s">
        <v>321</v>
      </c>
      <c r="H839">
        <v>420</v>
      </c>
      <c r="I839">
        <v>3</v>
      </c>
      <c r="J839">
        <v>19</v>
      </c>
      <c r="K839">
        <v>20</v>
      </c>
      <c r="L839">
        <v>0</v>
      </c>
      <c r="M839" s="4">
        <f t="shared" ref="M839:M844" si="78">I839+J839/24+K839/(24*60)+L839/(24*60*60)</f>
        <v>3.8055555555555554</v>
      </c>
      <c r="N839" t="s">
        <v>302</v>
      </c>
      <c r="O839" s="50"/>
      <c r="P839" s="50"/>
      <c r="Q839" s="50"/>
      <c r="R839" s="50"/>
      <c r="S839" s="50"/>
      <c r="T839" s="50"/>
      <c r="U839">
        <v>29</v>
      </c>
      <c r="V839">
        <v>7.1023275322190704</v>
      </c>
      <c r="W839">
        <v>4.4090623293939597</v>
      </c>
      <c r="X839">
        <v>20170807</v>
      </c>
      <c r="Y839">
        <v>2</v>
      </c>
      <c r="Z839">
        <v>16</v>
      </c>
      <c r="AA839">
        <v>24</v>
      </c>
      <c r="AC839">
        <v>29</v>
      </c>
      <c r="AL839" s="9">
        <v>20</v>
      </c>
      <c r="AM839" s="9">
        <v>8</v>
      </c>
      <c r="AO839" s="9">
        <v>48.595999999999997</v>
      </c>
      <c r="AQ839" s="9">
        <v>75.433000000000007</v>
      </c>
      <c r="AT839" s="45">
        <v>16</v>
      </c>
      <c r="AU839" s="45">
        <v>3</v>
      </c>
      <c r="BB839" s="23">
        <v>17</v>
      </c>
      <c r="BC839" s="23">
        <v>9</v>
      </c>
      <c r="BF839" s="9">
        <v>17</v>
      </c>
      <c r="BG839" s="9">
        <v>9</v>
      </c>
    </row>
    <row r="840" spans="1:59">
      <c r="A840" t="s">
        <v>210</v>
      </c>
      <c r="B840">
        <v>158</v>
      </c>
      <c r="C840" t="s">
        <v>22</v>
      </c>
      <c r="D840">
        <v>60</v>
      </c>
      <c r="E840" t="s">
        <v>318</v>
      </c>
      <c r="F840">
        <v>1</v>
      </c>
      <c r="G840" t="s">
        <v>321</v>
      </c>
      <c r="H840">
        <v>420</v>
      </c>
      <c r="I840">
        <v>3</v>
      </c>
      <c r="J840">
        <v>19</v>
      </c>
      <c r="K840">
        <v>20</v>
      </c>
      <c r="L840">
        <v>0</v>
      </c>
      <c r="M840" s="4">
        <f t="shared" si="78"/>
        <v>3.8055555555555554</v>
      </c>
      <c r="N840" t="s">
        <v>302</v>
      </c>
      <c r="O840" s="50"/>
      <c r="P840" s="50"/>
      <c r="Q840" s="50"/>
      <c r="R840" s="50"/>
      <c r="S840" s="50"/>
      <c r="T840" s="50"/>
      <c r="U840">
        <v>29</v>
      </c>
      <c r="V840">
        <v>7.1023275322190704</v>
      </c>
      <c r="W840">
        <v>4.4090623293939597</v>
      </c>
      <c r="X840">
        <v>20170807</v>
      </c>
      <c r="Y840">
        <v>2</v>
      </c>
      <c r="Z840">
        <v>16</v>
      </c>
      <c r="AA840">
        <v>24</v>
      </c>
      <c r="AC840">
        <v>29</v>
      </c>
      <c r="AL840" s="9">
        <v>24</v>
      </c>
      <c r="AM840" s="9">
        <v>2</v>
      </c>
      <c r="AO840" s="9">
        <v>8.3390000000000004</v>
      </c>
      <c r="AQ840" s="9">
        <v>83.629000000000005</v>
      </c>
      <c r="AT840" s="45">
        <v>18</v>
      </c>
      <c r="AU840" s="45">
        <v>5</v>
      </c>
      <c r="BB840" s="23">
        <v>19</v>
      </c>
      <c r="BC840" s="23">
        <v>14</v>
      </c>
      <c r="BF840" s="9">
        <v>19</v>
      </c>
      <c r="BG840" s="9">
        <v>14</v>
      </c>
    </row>
    <row r="841" spans="1:59">
      <c r="A841" t="s">
        <v>210</v>
      </c>
      <c r="B841">
        <v>158</v>
      </c>
      <c r="C841" t="s">
        <v>22</v>
      </c>
      <c r="D841">
        <v>60</v>
      </c>
      <c r="E841" t="s">
        <v>318</v>
      </c>
      <c r="F841">
        <v>1</v>
      </c>
      <c r="G841" t="s">
        <v>321</v>
      </c>
      <c r="H841">
        <v>420</v>
      </c>
      <c r="I841">
        <v>3</v>
      </c>
      <c r="J841">
        <v>19</v>
      </c>
      <c r="K841">
        <v>20</v>
      </c>
      <c r="L841">
        <v>0</v>
      </c>
      <c r="M841" s="4">
        <f t="shared" si="78"/>
        <v>3.8055555555555554</v>
      </c>
      <c r="N841" t="s">
        <v>302</v>
      </c>
      <c r="O841" s="50"/>
      <c r="P841" s="50"/>
      <c r="Q841" s="50"/>
      <c r="R841" s="50"/>
      <c r="S841" s="50"/>
      <c r="T841" s="50"/>
      <c r="U841">
        <v>29</v>
      </c>
      <c r="V841">
        <v>7.1023275322190704</v>
      </c>
      <c r="W841">
        <v>4.4090623293939597</v>
      </c>
      <c r="X841">
        <v>20170807</v>
      </c>
      <c r="Y841">
        <v>2</v>
      </c>
      <c r="Z841">
        <v>16</v>
      </c>
      <c r="AA841">
        <v>24</v>
      </c>
      <c r="AC841">
        <v>29</v>
      </c>
      <c r="AT841" s="45">
        <v>20</v>
      </c>
      <c r="AU841" s="45">
        <v>9</v>
      </c>
      <c r="BB841" s="23">
        <v>21</v>
      </c>
      <c r="BC841" s="23">
        <v>14</v>
      </c>
      <c r="BF841" s="9">
        <v>21</v>
      </c>
      <c r="BG841" s="9">
        <v>14</v>
      </c>
    </row>
    <row r="842" spans="1:59">
      <c r="A842" t="s">
        <v>210</v>
      </c>
      <c r="B842">
        <v>158</v>
      </c>
      <c r="C842" t="s">
        <v>22</v>
      </c>
      <c r="D842">
        <v>60</v>
      </c>
      <c r="E842" t="s">
        <v>318</v>
      </c>
      <c r="F842">
        <v>1</v>
      </c>
      <c r="G842" t="s">
        <v>321</v>
      </c>
      <c r="H842">
        <v>420</v>
      </c>
      <c r="I842">
        <v>3</v>
      </c>
      <c r="J842">
        <v>19</v>
      </c>
      <c r="K842">
        <v>20</v>
      </c>
      <c r="L842">
        <v>0</v>
      </c>
      <c r="M842" s="4">
        <f t="shared" si="78"/>
        <v>3.8055555555555554</v>
      </c>
      <c r="N842" t="s">
        <v>302</v>
      </c>
      <c r="O842" s="50"/>
      <c r="P842" s="50"/>
      <c r="Q842" s="50"/>
      <c r="R842" s="50"/>
      <c r="S842" s="50"/>
      <c r="T842" s="50"/>
      <c r="U842">
        <v>29</v>
      </c>
      <c r="V842">
        <v>7.1023275322190704</v>
      </c>
      <c r="W842">
        <v>4.4090623293939597</v>
      </c>
      <c r="X842">
        <v>20170807</v>
      </c>
      <c r="Y842">
        <v>2</v>
      </c>
      <c r="Z842">
        <v>16</v>
      </c>
      <c r="AA842">
        <v>24</v>
      </c>
      <c r="AC842">
        <v>29</v>
      </c>
      <c r="AT842" s="45">
        <v>22</v>
      </c>
      <c r="AU842" s="45">
        <v>4</v>
      </c>
      <c r="BB842" s="23">
        <v>23</v>
      </c>
      <c r="BC842" s="23">
        <v>7</v>
      </c>
      <c r="BF842" s="9">
        <v>23</v>
      </c>
      <c r="BG842" s="9">
        <v>7</v>
      </c>
    </row>
    <row r="843" spans="1:59">
      <c r="A843" t="s">
        <v>210</v>
      </c>
      <c r="B843">
        <v>158</v>
      </c>
      <c r="C843" t="s">
        <v>22</v>
      </c>
      <c r="D843">
        <v>60</v>
      </c>
      <c r="E843" t="s">
        <v>318</v>
      </c>
      <c r="F843">
        <v>1</v>
      </c>
      <c r="G843" t="s">
        <v>321</v>
      </c>
      <c r="H843">
        <v>420</v>
      </c>
      <c r="I843">
        <v>3</v>
      </c>
      <c r="J843">
        <v>19</v>
      </c>
      <c r="K843">
        <v>20</v>
      </c>
      <c r="L843">
        <v>0</v>
      </c>
      <c r="M843" s="4">
        <f t="shared" si="78"/>
        <v>3.8055555555555554</v>
      </c>
      <c r="N843" t="s">
        <v>302</v>
      </c>
      <c r="O843" s="50"/>
      <c r="P843" s="50"/>
      <c r="Q843" s="50"/>
      <c r="R843" s="50"/>
      <c r="S843" s="50"/>
      <c r="T843" s="50"/>
      <c r="U843">
        <v>29</v>
      </c>
      <c r="V843">
        <v>7.1023275322190704</v>
      </c>
      <c r="W843">
        <v>4.4090623293939597</v>
      </c>
      <c r="X843">
        <v>20170807</v>
      </c>
      <c r="Y843">
        <v>2</v>
      </c>
      <c r="Z843">
        <v>16</v>
      </c>
      <c r="AA843">
        <v>24</v>
      </c>
      <c r="AC843">
        <v>29</v>
      </c>
      <c r="BB843" s="23">
        <v>25</v>
      </c>
      <c r="BC843" s="23">
        <v>3</v>
      </c>
      <c r="BF843" s="9">
        <v>25</v>
      </c>
      <c r="BG843" s="9">
        <v>3</v>
      </c>
    </row>
    <row r="844" spans="1:59">
      <c r="A844" t="s">
        <v>210</v>
      </c>
      <c r="B844">
        <v>158</v>
      </c>
      <c r="C844" t="s">
        <v>22</v>
      </c>
      <c r="D844">
        <v>60</v>
      </c>
      <c r="E844" t="s">
        <v>318</v>
      </c>
      <c r="F844">
        <v>1</v>
      </c>
      <c r="G844" t="s">
        <v>321</v>
      </c>
      <c r="H844">
        <v>420</v>
      </c>
      <c r="I844">
        <v>3</v>
      </c>
      <c r="J844">
        <v>19</v>
      </c>
      <c r="K844">
        <v>20</v>
      </c>
      <c r="L844">
        <v>0</v>
      </c>
      <c r="M844" s="4">
        <f t="shared" si="78"/>
        <v>3.8055555555555554</v>
      </c>
      <c r="N844" t="s">
        <v>302</v>
      </c>
      <c r="O844" s="50"/>
      <c r="P844" s="50"/>
      <c r="Q844" s="50"/>
      <c r="R844" s="50"/>
      <c r="S844" s="50"/>
      <c r="T844" s="50"/>
      <c r="U844">
        <v>29</v>
      </c>
      <c r="V844">
        <v>7.1023275322190704</v>
      </c>
      <c r="W844">
        <v>4.4090623293939597</v>
      </c>
      <c r="X844">
        <v>20170807</v>
      </c>
      <c r="Y844">
        <v>2</v>
      </c>
      <c r="Z844">
        <v>16</v>
      </c>
      <c r="AA844">
        <v>24</v>
      </c>
      <c r="AC844">
        <v>29</v>
      </c>
      <c r="BB844" s="23">
        <v>27</v>
      </c>
      <c r="BC844" s="23">
        <v>3</v>
      </c>
      <c r="BF844" s="9">
        <v>27</v>
      </c>
      <c r="BG844" s="9">
        <v>3</v>
      </c>
    </row>
    <row r="845" spans="1:59">
      <c r="A845" t="s">
        <v>211</v>
      </c>
      <c r="B845">
        <v>158</v>
      </c>
      <c r="C845" t="s">
        <v>16</v>
      </c>
      <c r="D845">
        <v>60</v>
      </c>
      <c r="E845" t="s">
        <v>318</v>
      </c>
      <c r="F845">
        <v>1</v>
      </c>
      <c r="G845" t="s">
        <v>321</v>
      </c>
      <c r="H845">
        <v>420</v>
      </c>
      <c r="I845">
        <v>3</v>
      </c>
      <c r="J845">
        <v>19</v>
      </c>
      <c r="K845">
        <v>20</v>
      </c>
      <c r="L845">
        <v>0</v>
      </c>
      <c r="M845" s="4">
        <f t="shared" ref="M845:M850" si="79">I845+J845/24+K845/(24*60)+L845/(24*60*60)</f>
        <v>3.8055555555555554</v>
      </c>
      <c r="N845" t="s">
        <v>302</v>
      </c>
      <c r="O845" s="50"/>
      <c r="P845" s="50"/>
      <c r="Q845" s="50"/>
      <c r="R845" s="50"/>
      <c r="S845" s="50"/>
      <c r="T845" s="50"/>
      <c r="U845">
        <v>29</v>
      </c>
      <c r="V845">
        <v>7.1023275322190704</v>
      </c>
      <c r="W845">
        <v>4.4090623293939597</v>
      </c>
      <c r="X845">
        <v>20170807</v>
      </c>
      <c r="Y845">
        <v>2</v>
      </c>
      <c r="Z845">
        <v>8</v>
      </c>
      <c r="AA845">
        <v>28</v>
      </c>
      <c r="AC845">
        <v>36</v>
      </c>
      <c r="AD845" s="13">
        <v>8</v>
      </c>
      <c r="AE845" s="13">
        <v>5</v>
      </c>
      <c r="AF845" s="13">
        <f>SUM(AE845:AE850)</f>
        <v>70</v>
      </c>
      <c r="AG845" s="13">
        <v>25.003</v>
      </c>
      <c r="AH845" s="13">
        <f>AVERAGE(AG845:AG850)*((AA845-Z845)*Y845)</f>
        <v>2550.4266666666663</v>
      </c>
      <c r="AI845" s="13">
        <v>35.628</v>
      </c>
      <c r="AJ845" s="13">
        <f>AVERAGE(AI845:AI850)*((AA845-Z845)*Y845)</f>
        <v>3354.7866666666669</v>
      </c>
      <c r="AK845" s="13" t="s">
        <v>112</v>
      </c>
      <c r="AL845" s="9">
        <v>8</v>
      </c>
      <c r="AM845" s="9">
        <v>6</v>
      </c>
      <c r="AN845" s="9">
        <f>SUM(AM845:AM850)</f>
        <v>49</v>
      </c>
      <c r="AO845" s="9">
        <v>23.396999999999998</v>
      </c>
      <c r="AP845" s="9">
        <f>AVERAGE(AO845:AO850)*(AA845-Z845)*Y845</f>
        <v>2395.14</v>
      </c>
      <c r="AQ845" s="9">
        <v>49.618000000000002</v>
      </c>
      <c r="AR845" s="9">
        <f>AVERAGE(AQ845:AQ850)*(AA845-Z845)*Y845</f>
        <v>5358.68</v>
      </c>
      <c r="AT845" s="45">
        <v>6</v>
      </c>
      <c r="AU845" s="45">
        <v>5</v>
      </c>
      <c r="AV845" s="45">
        <v>51</v>
      </c>
      <c r="AX845" s="38">
        <v>8</v>
      </c>
      <c r="AY845" s="38">
        <v>1</v>
      </c>
      <c r="AZ845" s="38">
        <f>SUM(AY845:AY862)</f>
        <v>2</v>
      </c>
      <c r="BB845" s="23">
        <v>1</v>
      </c>
      <c r="BC845" s="23">
        <v>1</v>
      </c>
      <c r="BD845" s="23">
        <f>SUM(BC845:BC862)</f>
        <v>135</v>
      </c>
      <c r="BF845" s="9">
        <v>1</v>
      </c>
      <c r="BG845" s="9">
        <v>1</v>
      </c>
    </row>
    <row r="846" spans="1:59">
      <c r="A846" t="s">
        <v>211</v>
      </c>
      <c r="B846">
        <v>158</v>
      </c>
      <c r="C846" t="s">
        <v>16</v>
      </c>
      <c r="D846">
        <v>60</v>
      </c>
      <c r="E846" t="s">
        <v>318</v>
      </c>
      <c r="F846">
        <v>1</v>
      </c>
      <c r="G846" t="s">
        <v>321</v>
      </c>
      <c r="H846">
        <v>420</v>
      </c>
      <c r="I846">
        <v>3</v>
      </c>
      <c r="J846">
        <v>19</v>
      </c>
      <c r="K846">
        <v>20</v>
      </c>
      <c r="L846">
        <v>0</v>
      </c>
      <c r="M846" s="4">
        <f t="shared" si="79"/>
        <v>3.8055555555555554</v>
      </c>
      <c r="N846" t="s">
        <v>302</v>
      </c>
      <c r="O846" s="50"/>
      <c r="P846" s="50"/>
      <c r="Q846" s="50"/>
      <c r="R846" s="50"/>
      <c r="S846" s="50"/>
      <c r="T846" s="50"/>
      <c r="U846">
        <v>29</v>
      </c>
      <c r="V846">
        <v>7.1023275322190704</v>
      </c>
      <c r="W846">
        <v>4.4090623293939597</v>
      </c>
      <c r="X846">
        <v>20170807</v>
      </c>
      <c r="Y846">
        <v>2</v>
      </c>
      <c r="Z846">
        <v>8</v>
      </c>
      <c r="AA846">
        <v>28</v>
      </c>
      <c r="AC846">
        <v>36</v>
      </c>
      <c r="AD846" s="13">
        <v>12</v>
      </c>
      <c r="AE846" s="13">
        <v>12</v>
      </c>
      <c r="AG846" s="13">
        <v>38.783000000000001</v>
      </c>
      <c r="AI846" s="13">
        <v>51.033999999999999</v>
      </c>
      <c r="AL846" s="9">
        <v>12</v>
      </c>
      <c r="AM846" s="9">
        <v>7</v>
      </c>
      <c r="AO846" s="9">
        <v>36.351999999999997</v>
      </c>
      <c r="AQ846" s="9">
        <v>64.210999999999999</v>
      </c>
      <c r="AT846" s="45">
        <v>8</v>
      </c>
      <c r="AU846" s="45">
        <v>4</v>
      </c>
      <c r="AX846" s="38">
        <v>15</v>
      </c>
      <c r="AY846" s="38">
        <v>1</v>
      </c>
      <c r="BA846" s="38" t="s">
        <v>395</v>
      </c>
      <c r="BB846" s="23">
        <v>3</v>
      </c>
      <c r="BC846" s="23">
        <v>2</v>
      </c>
      <c r="BF846" s="9">
        <v>3</v>
      </c>
      <c r="BG846" s="9">
        <v>2</v>
      </c>
    </row>
    <row r="847" spans="1:59">
      <c r="A847" t="s">
        <v>211</v>
      </c>
      <c r="B847">
        <v>158</v>
      </c>
      <c r="C847" t="s">
        <v>16</v>
      </c>
      <c r="D847">
        <v>60</v>
      </c>
      <c r="E847" t="s">
        <v>318</v>
      </c>
      <c r="F847">
        <v>1</v>
      </c>
      <c r="G847" t="s">
        <v>321</v>
      </c>
      <c r="H847">
        <v>420</v>
      </c>
      <c r="I847">
        <v>3</v>
      </c>
      <c r="J847">
        <v>19</v>
      </c>
      <c r="K847">
        <v>20</v>
      </c>
      <c r="L847">
        <v>0</v>
      </c>
      <c r="M847" s="4">
        <f t="shared" si="79"/>
        <v>3.8055555555555554</v>
      </c>
      <c r="N847" t="s">
        <v>302</v>
      </c>
      <c r="O847" s="50"/>
      <c r="P847" s="50"/>
      <c r="Q847" s="50"/>
      <c r="R847" s="50"/>
      <c r="S847" s="50"/>
      <c r="T847" s="50"/>
      <c r="U847">
        <v>29</v>
      </c>
      <c r="V847">
        <v>7.1023275322190704</v>
      </c>
      <c r="W847">
        <v>4.4090623293939597</v>
      </c>
      <c r="X847">
        <v>20170807</v>
      </c>
      <c r="Y847">
        <v>2</v>
      </c>
      <c r="Z847">
        <v>8</v>
      </c>
      <c r="AA847">
        <v>28</v>
      </c>
      <c r="AC847">
        <v>36</v>
      </c>
      <c r="AD847" s="13">
        <v>16</v>
      </c>
      <c r="AE847" s="13">
        <v>15</v>
      </c>
      <c r="AG847" s="13">
        <v>70.506</v>
      </c>
      <c r="AI847" s="13">
        <v>90.551000000000002</v>
      </c>
      <c r="AL847" s="9">
        <v>16</v>
      </c>
      <c r="AM847" s="9">
        <v>10</v>
      </c>
      <c r="AO847" s="9">
        <v>65.700999999999993</v>
      </c>
      <c r="AQ847" s="9">
        <v>127.658</v>
      </c>
      <c r="AT847" s="45">
        <v>10</v>
      </c>
      <c r="AU847" s="45">
        <v>10</v>
      </c>
      <c r="BB847" s="23">
        <v>5</v>
      </c>
      <c r="BC847" s="23">
        <v>4</v>
      </c>
      <c r="BF847" s="9">
        <v>5</v>
      </c>
      <c r="BG847" s="9">
        <v>4</v>
      </c>
    </row>
    <row r="848" spans="1:59">
      <c r="A848" t="s">
        <v>211</v>
      </c>
      <c r="B848">
        <v>158</v>
      </c>
      <c r="C848" t="s">
        <v>16</v>
      </c>
      <c r="D848">
        <v>60</v>
      </c>
      <c r="E848" t="s">
        <v>318</v>
      </c>
      <c r="F848">
        <v>1</v>
      </c>
      <c r="G848" t="s">
        <v>321</v>
      </c>
      <c r="H848">
        <v>420</v>
      </c>
      <c r="I848">
        <v>3</v>
      </c>
      <c r="J848">
        <v>19</v>
      </c>
      <c r="K848">
        <v>20</v>
      </c>
      <c r="L848">
        <v>0</v>
      </c>
      <c r="M848" s="4">
        <f t="shared" si="79"/>
        <v>3.8055555555555554</v>
      </c>
      <c r="N848" t="s">
        <v>302</v>
      </c>
      <c r="O848" s="50"/>
      <c r="P848" s="50"/>
      <c r="Q848" s="50"/>
      <c r="R848" s="50"/>
      <c r="S848" s="50"/>
      <c r="T848" s="50"/>
      <c r="U848">
        <v>29</v>
      </c>
      <c r="V848">
        <v>7.1023275322190704</v>
      </c>
      <c r="W848">
        <v>4.4090623293939597</v>
      </c>
      <c r="X848">
        <v>20170807</v>
      </c>
      <c r="Y848">
        <v>2</v>
      </c>
      <c r="Z848">
        <v>8</v>
      </c>
      <c r="AA848">
        <v>28</v>
      </c>
      <c r="AC848">
        <v>36</v>
      </c>
      <c r="AD848" s="13">
        <v>20</v>
      </c>
      <c r="AE848" s="13">
        <v>20</v>
      </c>
      <c r="AG848" s="13">
        <v>103.018</v>
      </c>
      <c r="AI848" s="13">
        <v>119.398</v>
      </c>
      <c r="AL848" s="9">
        <v>20</v>
      </c>
      <c r="AM848" s="9">
        <v>13</v>
      </c>
      <c r="AO848" s="9">
        <v>95.591999999999999</v>
      </c>
      <c r="AQ848" s="9">
        <v>178.21600000000001</v>
      </c>
      <c r="AT848" s="45">
        <v>12</v>
      </c>
      <c r="AU848" s="45">
        <v>6</v>
      </c>
      <c r="BB848" s="23">
        <v>7</v>
      </c>
      <c r="BC848" s="23">
        <v>5</v>
      </c>
      <c r="BF848" s="9">
        <v>7</v>
      </c>
      <c r="BG848" s="9">
        <v>5</v>
      </c>
    </row>
    <row r="849" spans="1:59">
      <c r="A849" t="s">
        <v>211</v>
      </c>
      <c r="B849">
        <v>158</v>
      </c>
      <c r="C849" t="s">
        <v>16</v>
      </c>
      <c r="D849">
        <v>60</v>
      </c>
      <c r="E849" t="s">
        <v>318</v>
      </c>
      <c r="F849">
        <v>1</v>
      </c>
      <c r="G849" t="s">
        <v>321</v>
      </c>
      <c r="H849">
        <v>420</v>
      </c>
      <c r="I849">
        <v>3</v>
      </c>
      <c r="J849">
        <v>19</v>
      </c>
      <c r="K849">
        <v>20</v>
      </c>
      <c r="L849">
        <v>0</v>
      </c>
      <c r="M849" s="4">
        <f t="shared" si="79"/>
        <v>3.8055555555555554</v>
      </c>
      <c r="N849" t="s">
        <v>302</v>
      </c>
      <c r="O849" s="50"/>
      <c r="P849" s="50"/>
      <c r="Q849" s="50"/>
      <c r="R849" s="50"/>
      <c r="S849" s="50"/>
      <c r="T849" s="50"/>
      <c r="U849">
        <v>29</v>
      </c>
      <c r="V849">
        <v>7.1023275322190704</v>
      </c>
      <c r="W849">
        <v>4.4090623293939597</v>
      </c>
      <c r="X849">
        <v>20170807</v>
      </c>
      <c r="Y849">
        <v>2</v>
      </c>
      <c r="Z849">
        <v>8</v>
      </c>
      <c r="AA849">
        <v>28</v>
      </c>
      <c r="AC849">
        <v>36</v>
      </c>
      <c r="AD849" s="13">
        <v>24</v>
      </c>
      <c r="AE849" s="13">
        <v>14</v>
      </c>
      <c r="AG849" s="13">
        <v>96.301000000000002</v>
      </c>
      <c r="AI849" s="13">
        <v>120.446</v>
      </c>
      <c r="AL849" s="9">
        <v>24</v>
      </c>
      <c r="AM849" s="9">
        <v>9</v>
      </c>
      <c r="AO849" s="9">
        <v>91.248000000000005</v>
      </c>
      <c r="AQ849" s="9">
        <v>199.63399999999999</v>
      </c>
      <c r="AT849" s="45">
        <v>14</v>
      </c>
      <c r="AU849" s="45">
        <v>5</v>
      </c>
      <c r="BB849" s="23">
        <v>9</v>
      </c>
      <c r="BC849" s="23">
        <v>9</v>
      </c>
      <c r="BF849" s="9">
        <v>9</v>
      </c>
      <c r="BG849" s="9">
        <v>9</v>
      </c>
    </row>
    <row r="850" spans="1:59">
      <c r="A850" t="s">
        <v>211</v>
      </c>
      <c r="B850">
        <v>158</v>
      </c>
      <c r="C850" t="s">
        <v>16</v>
      </c>
      <c r="D850">
        <v>60</v>
      </c>
      <c r="E850" t="s">
        <v>318</v>
      </c>
      <c r="F850">
        <v>1</v>
      </c>
      <c r="G850" t="s">
        <v>321</v>
      </c>
      <c r="H850">
        <v>420</v>
      </c>
      <c r="I850">
        <v>3</v>
      </c>
      <c r="J850">
        <v>19</v>
      </c>
      <c r="K850">
        <v>20</v>
      </c>
      <c r="L850">
        <v>0</v>
      </c>
      <c r="M850" s="4">
        <f t="shared" si="79"/>
        <v>3.8055555555555554</v>
      </c>
      <c r="N850" t="s">
        <v>302</v>
      </c>
      <c r="O850" s="50"/>
      <c r="P850" s="50"/>
      <c r="Q850" s="50"/>
      <c r="R850" s="50"/>
      <c r="S850" s="50"/>
      <c r="T850" s="50"/>
      <c r="U850">
        <v>29</v>
      </c>
      <c r="V850">
        <v>7.1023275322190704</v>
      </c>
      <c r="W850">
        <v>4.4090623293939597</v>
      </c>
      <c r="X850">
        <v>20170807</v>
      </c>
      <c r="Y850">
        <v>2</v>
      </c>
      <c r="Z850">
        <v>8</v>
      </c>
      <c r="AA850">
        <v>28</v>
      </c>
      <c r="AC850">
        <v>36</v>
      </c>
      <c r="AD850" s="13">
        <v>28</v>
      </c>
      <c r="AE850" s="13">
        <v>4</v>
      </c>
      <c r="AG850" s="13">
        <v>48.953000000000003</v>
      </c>
      <c r="AI850" s="13">
        <v>86.161000000000001</v>
      </c>
      <c r="AL850" s="9">
        <v>28</v>
      </c>
      <c r="AM850" s="9">
        <v>4</v>
      </c>
      <c r="AO850" s="9">
        <v>46.981000000000002</v>
      </c>
      <c r="AQ850" s="9">
        <v>184.465</v>
      </c>
      <c r="AT850" s="45">
        <v>16</v>
      </c>
      <c r="AU850" s="45">
        <v>5</v>
      </c>
      <c r="BB850" s="23">
        <v>11</v>
      </c>
      <c r="BC850" s="23">
        <v>10</v>
      </c>
      <c r="BF850" s="9">
        <v>11</v>
      </c>
      <c r="BG850" s="9">
        <v>10</v>
      </c>
    </row>
    <row r="851" spans="1:59">
      <c r="A851" t="s">
        <v>211</v>
      </c>
      <c r="B851">
        <v>158</v>
      </c>
      <c r="C851" t="s">
        <v>16</v>
      </c>
      <c r="D851">
        <v>60</v>
      </c>
      <c r="E851" t="s">
        <v>318</v>
      </c>
      <c r="F851">
        <v>1</v>
      </c>
      <c r="G851" t="s">
        <v>321</v>
      </c>
      <c r="H851">
        <v>420</v>
      </c>
      <c r="I851">
        <v>3</v>
      </c>
      <c r="J851">
        <v>19</v>
      </c>
      <c r="K851">
        <v>20</v>
      </c>
      <c r="L851">
        <v>0</v>
      </c>
      <c r="M851" s="4">
        <f t="shared" ref="M851:M862" si="80">I851+J851/24+K851/(24*60)+L851/(24*60*60)</f>
        <v>3.8055555555555554</v>
      </c>
      <c r="N851" t="s">
        <v>302</v>
      </c>
      <c r="O851" s="50"/>
      <c r="P851" s="50"/>
      <c r="Q851" s="50"/>
      <c r="R851" s="50"/>
      <c r="S851" s="50"/>
      <c r="T851" s="50"/>
      <c r="U851">
        <v>29</v>
      </c>
      <c r="V851">
        <v>7.1023275322190704</v>
      </c>
      <c r="W851">
        <v>4.4090623293939597</v>
      </c>
      <c r="X851">
        <v>20170807</v>
      </c>
      <c r="Y851">
        <v>2</v>
      </c>
      <c r="Z851">
        <v>8</v>
      </c>
      <c r="AA851">
        <v>28</v>
      </c>
      <c r="AC851">
        <v>36</v>
      </c>
      <c r="AT851" s="45">
        <v>18</v>
      </c>
      <c r="AU851" s="45">
        <v>3</v>
      </c>
      <c r="BB851" s="23">
        <v>13</v>
      </c>
      <c r="BC851" s="23">
        <v>7</v>
      </c>
      <c r="BF851" s="9">
        <v>13</v>
      </c>
      <c r="BG851" s="9">
        <v>7</v>
      </c>
    </row>
    <row r="852" spans="1:59">
      <c r="A852" t="s">
        <v>211</v>
      </c>
      <c r="B852">
        <v>158</v>
      </c>
      <c r="C852" t="s">
        <v>16</v>
      </c>
      <c r="D852">
        <v>60</v>
      </c>
      <c r="E852" t="s">
        <v>318</v>
      </c>
      <c r="F852">
        <v>1</v>
      </c>
      <c r="G852" t="s">
        <v>321</v>
      </c>
      <c r="H852">
        <v>420</v>
      </c>
      <c r="I852">
        <v>3</v>
      </c>
      <c r="J852">
        <v>19</v>
      </c>
      <c r="K852">
        <v>20</v>
      </c>
      <c r="L852">
        <v>0</v>
      </c>
      <c r="M852" s="4">
        <f t="shared" si="80"/>
        <v>3.8055555555555554</v>
      </c>
      <c r="N852" t="s">
        <v>302</v>
      </c>
      <c r="O852" s="50"/>
      <c r="P852" s="50"/>
      <c r="Q852" s="50"/>
      <c r="R852" s="50"/>
      <c r="S852" s="50"/>
      <c r="T852" s="50"/>
      <c r="U852">
        <v>29</v>
      </c>
      <c r="V852">
        <v>7.1023275322190704</v>
      </c>
      <c r="W852">
        <v>4.4090623293939597</v>
      </c>
      <c r="X852">
        <v>20170807</v>
      </c>
      <c r="Y852">
        <v>2</v>
      </c>
      <c r="Z852">
        <v>8</v>
      </c>
      <c r="AA852">
        <v>28</v>
      </c>
      <c r="AC852">
        <v>36</v>
      </c>
      <c r="AT852" s="45">
        <v>20</v>
      </c>
      <c r="AU852" s="45">
        <v>7</v>
      </c>
      <c r="BB852" s="23">
        <v>15</v>
      </c>
      <c r="BC852" s="23">
        <v>7</v>
      </c>
      <c r="BF852" s="9">
        <v>15</v>
      </c>
      <c r="BG852" s="9">
        <v>7</v>
      </c>
    </row>
    <row r="853" spans="1:59">
      <c r="A853" t="s">
        <v>211</v>
      </c>
      <c r="B853">
        <v>158</v>
      </c>
      <c r="C853" t="s">
        <v>16</v>
      </c>
      <c r="D853">
        <v>60</v>
      </c>
      <c r="E853" t="s">
        <v>318</v>
      </c>
      <c r="F853">
        <v>1</v>
      </c>
      <c r="G853" t="s">
        <v>321</v>
      </c>
      <c r="H853">
        <v>420</v>
      </c>
      <c r="I853">
        <v>3</v>
      </c>
      <c r="J853">
        <v>19</v>
      </c>
      <c r="K853">
        <v>20</v>
      </c>
      <c r="L853">
        <v>0</v>
      </c>
      <c r="M853" s="4">
        <f t="shared" si="80"/>
        <v>3.8055555555555554</v>
      </c>
      <c r="N853" t="s">
        <v>302</v>
      </c>
      <c r="O853" s="50"/>
      <c r="P853" s="50"/>
      <c r="Q853" s="50"/>
      <c r="R853" s="50"/>
      <c r="S853" s="50"/>
      <c r="T853" s="50"/>
      <c r="U853">
        <v>29</v>
      </c>
      <c r="V853">
        <v>7.1023275322190704</v>
      </c>
      <c r="W853">
        <v>4.4090623293939597</v>
      </c>
      <c r="X853">
        <v>20170807</v>
      </c>
      <c r="Y853">
        <v>2</v>
      </c>
      <c r="Z853">
        <v>8</v>
      </c>
      <c r="AA853">
        <v>28</v>
      </c>
      <c r="AC853">
        <v>36</v>
      </c>
      <c r="AT853" s="45">
        <v>22</v>
      </c>
      <c r="AU853" s="45">
        <v>6</v>
      </c>
      <c r="BB853" s="23">
        <v>17</v>
      </c>
      <c r="BC853" s="23">
        <v>3</v>
      </c>
      <c r="BF853" s="9">
        <v>17</v>
      </c>
      <c r="BG853" s="9">
        <v>3</v>
      </c>
    </row>
    <row r="854" spans="1:59">
      <c r="A854" t="s">
        <v>211</v>
      </c>
      <c r="B854">
        <v>158</v>
      </c>
      <c r="C854" t="s">
        <v>16</v>
      </c>
      <c r="D854">
        <v>60</v>
      </c>
      <c r="E854" t="s">
        <v>318</v>
      </c>
      <c r="F854">
        <v>1</v>
      </c>
      <c r="G854" t="s">
        <v>321</v>
      </c>
      <c r="H854">
        <v>420</v>
      </c>
      <c r="I854">
        <v>3</v>
      </c>
      <c r="J854">
        <v>19</v>
      </c>
      <c r="K854">
        <v>20</v>
      </c>
      <c r="L854">
        <v>0</v>
      </c>
      <c r="M854" s="4">
        <f t="shared" si="80"/>
        <v>3.8055555555555554</v>
      </c>
      <c r="N854" t="s">
        <v>302</v>
      </c>
      <c r="O854" s="50"/>
      <c r="P854" s="50"/>
      <c r="Q854" s="50"/>
      <c r="R854" s="50"/>
      <c r="S854" s="50"/>
      <c r="T854" s="50"/>
      <c r="U854">
        <v>29</v>
      </c>
      <c r="V854">
        <v>7.1023275322190704</v>
      </c>
      <c r="W854">
        <v>4.4090623293939597</v>
      </c>
      <c r="X854">
        <v>20170807</v>
      </c>
      <c r="Y854">
        <v>2</v>
      </c>
      <c r="Z854">
        <v>8</v>
      </c>
      <c r="AA854">
        <v>28</v>
      </c>
      <c r="AC854">
        <v>36</v>
      </c>
      <c r="BB854" s="23">
        <v>19</v>
      </c>
      <c r="BC854" s="23">
        <v>2</v>
      </c>
      <c r="BF854" s="9">
        <v>19</v>
      </c>
      <c r="BG854" s="9">
        <v>2</v>
      </c>
    </row>
    <row r="855" spans="1:59">
      <c r="A855" t="s">
        <v>211</v>
      </c>
      <c r="B855">
        <v>158</v>
      </c>
      <c r="C855" t="s">
        <v>16</v>
      </c>
      <c r="D855">
        <v>60</v>
      </c>
      <c r="E855" t="s">
        <v>318</v>
      </c>
      <c r="F855">
        <v>1</v>
      </c>
      <c r="G855" t="s">
        <v>321</v>
      </c>
      <c r="H855">
        <v>420</v>
      </c>
      <c r="I855">
        <v>3</v>
      </c>
      <c r="J855">
        <v>19</v>
      </c>
      <c r="K855">
        <v>20</v>
      </c>
      <c r="L855">
        <v>0</v>
      </c>
      <c r="M855" s="4">
        <f t="shared" si="80"/>
        <v>3.8055555555555554</v>
      </c>
      <c r="N855" t="s">
        <v>302</v>
      </c>
      <c r="O855" s="50"/>
      <c r="P855" s="50"/>
      <c r="Q855" s="50"/>
      <c r="R855" s="50"/>
      <c r="S855" s="50"/>
      <c r="T855" s="50"/>
      <c r="U855">
        <v>29</v>
      </c>
      <c r="V855">
        <v>7.1023275322190704</v>
      </c>
      <c r="W855">
        <v>4.4090623293939597</v>
      </c>
      <c r="X855">
        <v>20170807</v>
      </c>
      <c r="Y855">
        <v>2</v>
      </c>
      <c r="Z855">
        <v>8</v>
      </c>
      <c r="AA855">
        <v>28</v>
      </c>
      <c r="AC855">
        <v>36</v>
      </c>
      <c r="BB855" s="23">
        <v>21</v>
      </c>
      <c r="BC855" s="23">
        <v>12</v>
      </c>
      <c r="BF855" s="9">
        <v>21</v>
      </c>
      <c r="BG855" s="9">
        <v>12</v>
      </c>
    </row>
    <row r="856" spans="1:59">
      <c r="A856" t="s">
        <v>211</v>
      </c>
      <c r="B856">
        <v>158</v>
      </c>
      <c r="C856" t="s">
        <v>16</v>
      </c>
      <c r="D856">
        <v>60</v>
      </c>
      <c r="E856" t="s">
        <v>318</v>
      </c>
      <c r="F856">
        <v>1</v>
      </c>
      <c r="G856" t="s">
        <v>321</v>
      </c>
      <c r="H856">
        <v>420</v>
      </c>
      <c r="I856">
        <v>3</v>
      </c>
      <c r="J856">
        <v>19</v>
      </c>
      <c r="K856">
        <v>20</v>
      </c>
      <c r="L856">
        <v>0</v>
      </c>
      <c r="M856" s="4">
        <f t="shared" si="80"/>
        <v>3.8055555555555554</v>
      </c>
      <c r="N856" t="s">
        <v>302</v>
      </c>
      <c r="O856" s="50"/>
      <c r="P856" s="50"/>
      <c r="Q856" s="50"/>
      <c r="R856" s="50"/>
      <c r="S856" s="50"/>
      <c r="T856" s="50"/>
      <c r="U856">
        <v>29</v>
      </c>
      <c r="V856">
        <v>7.1023275322190704</v>
      </c>
      <c r="W856">
        <v>4.4090623293939597</v>
      </c>
      <c r="X856">
        <v>20170807</v>
      </c>
      <c r="Y856">
        <v>2</v>
      </c>
      <c r="Z856">
        <v>8</v>
      </c>
      <c r="AA856">
        <v>28</v>
      </c>
      <c r="AC856">
        <v>36</v>
      </c>
      <c r="BB856" s="23">
        <v>23</v>
      </c>
      <c r="BC856" s="23">
        <v>6</v>
      </c>
      <c r="BF856" s="9">
        <v>23</v>
      </c>
      <c r="BG856" s="9">
        <v>6</v>
      </c>
    </row>
    <row r="857" spans="1:59">
      <c r="A857" t="s">
        <v>211</v>
      </c>
      <c r="B857">
        <v>158</v>
      </c>
      <c r="C857" t="s">
        <v>16</v>
      </c>
      <c r="D857">
        <v>60</v>
      </c>
      <c r="E857" t="s">
        <v>318</v>
      </c>
      <c r="F857">
        <v>1</v>
      </c>
      <c r="G857" t="s">
        <v>321</v>
      </c>
      <c r="H857">
        <v>420</v>
      </c>
      <c r="I857">
        <v>3</v>
      </c>
      <c r="J857">
        <v>19</v>
      </c>
      <c r="K857">
        <v>20</v>
      </c>
      <c r="L857">
        <v>0</v>
      </c>
      <c r="M857" s="4">
        <f t="shared" si="80"/>
        <v>3.8055555555555554</v>
      </c>
      <c r="N857" t="s">
        <v>302</v>
      </c>
      <c r="O857" s="50"/>
      <c r="P857" s="50"/>
      <c r="Q857" s="50"/>
      <c r="R857" s="50"/>
      <c r="S857" s="50"/>
      <c r="T857" s="50"/>
      <c r="U857">
        <v>29</v>
      </c>
      <c r="V857">
        <v>7.1023275322190704</v>
      </c>
      <c r="W857">
        <v>4.4090623293939597</v>
      </c>
      <c r="X857">
        <v>20170807</v>
      </c>
      <c r="Y857">
        <v>2</v>
      </c>
      <c r="Z857">
        <v>8</v>
      </c>
      <c r="AA857">
        <v>28</v>
      </c>
      <c r="AC857">
        <v>36</v>
      </c>
      <c r="BB857" s="23">
        <v>25</v>
      </c>
      <c r="BC857" s="23">
        <v>8</v>
      </c>
      <c r="BF857" s="9">
        <v>25</v>
      </c>
      <c r="BG857" s="9">
        <v>8</v>
      </c>
    </row>
    <row r="858" spans="1:59">
      <c r="A858" t="s">
        <v>211</v>
      </c>
      <c r="B858">
        <v>158</v>
      </c>
      <c r="C858" t="s">
        <v>16</v>
      </c>
      <c r="D858">
        <v>60</v>
      </c>
      <c r="E858" t="s">
        <v>318</v>
      </c>
      <c r="F858">
        <v>1</v>
      </c>
      <c r="G858" t="s">
        <v>321</v>
      </c>
      <c r="H858">
        <v>420</v>
      </c>
      <c r="I858">
        <v>3</v>
      </c>
      <c r="J858">
        <v>19</v>
      </c>
      <c r="K858">
        <v>20</v>
      </c>
      <c r="L858">
        <v>0</v>
      </c>
      <c r="M858" s="4">
        <f t="shared" si="80"/>
        <v>3.8055555555555554</v>
      </c>
      <c r="N858" t="s">
        <v>302</v>
      </c>
      <c r="O858" s="50"/>
      <c r="P858" s="50"/>
      <c r="Q858" s="50"/>
      <c r="R858" s="50"/>
      <c r="S858" s="50"/>
      <c r="T858" s="50"/>
      <c r="U858">
        <v>29</v>
      </c>
      <c r="V858">
        <v>7.1023275322190704</v>
      </c>
      <c r="W858">
        <v>4.4090623293939597</v>
      </c>
      <c r="X858">
        <v>20170807</v>
      </c>
      <c r="Y858">
        <v>2</v>
      </c>
      <c r="Z858">
        <v>8</v>
      </c>
      <c r="AA858">
        <v>28</v>
      </c>
      <c r="AC858">
        <v>36</v>
      </c>
      <c r="BB858" s="23">
        <v>27</v>
      </c>
      <c r="BC858" s="23">
        <v>17</v>
      </c>
      <c r="BF858" s="9">
        <v>27</v>
      </c>
      <c r="BG858" s="9">
        <v>17</v>
      </c>
    </row>
    <row r="859" spans="1:59">
      <c r="A859" t="s">
        <v>211</v>
      </c>
      <c r="B859">
        <v>158</v>
      </c>
      <c r="C859" t="s">
        <v>16</v>
      </c>
      <c r="D859">
        <v>60</v>
      </c>
      <c r="E859" t="s">
        <v>318</v>
      </c>
      <c r="F859">
        <v>1</v>
      </c>
      <c r="G859" t="s">
        <v>321</v>
      </c>
      <c r="H859">
        <v>420</v>
      </c>
      <c r="I859">
        <v>3</v>
      </c>
      <c r="J859">
        <v>19</v>
      </c>
      <c r="K859">
        <v>20</v>
      </c>
      <c r="L859">
        <v>0</v>
      </c>
      <c r="M859" s="4">
        <f t="shared" si="80"/>
        <v>3.8055555555555554</v>
      </c>
      <c r="N859" t="s">
        <v>302</v>
      </c>
      <c r="O859" s="50"/>
      <c r="P859" s="50"/>
      <c r="Q859" s="50"/>
      <c r="R859" s="50"/>
      <c r="S859" s="50"/>
      <c r="T859" s="50"/>
      <c r="U859">
        <v>29</v>
      </c>
      <c r="V859">
        <v>7.1023275322190704</v>
      </c>
      <c r="W859">
        <v>4.4090623293939597</v>
      </c>
      <c r="X859">
        <v>20170807</v>
      </c>
      <c r="Y859">
        <v>2</v>
      </c>
      <c r="Z859">
        <v>8</v>
      </c>
      <c r="AA859">
        <v>28</v>
      </c>
      <c r="AC859">
        <v>36</v>
      </c>
      <c r="BB859" s="23">
        <v>29</v>
      </c>
      <c r="BC859" s="23">
        <v>17</v>
      </c>
      <c r="BF859" s="9">
        <v>29</v>
      </c>
      <c r="BG859" s="9">
        <v>17</v>
      </c>
    </row>
    <row r="860" spans="1:59">
      <c r="A860" t="s">
        <v>211</v>
      </c>
      <c r="B860">
        <v>158</v>
      </c>
      <c r="C860" t="s">
        <v>16</v>
      </c>
      <c r="D860">
        <v>60</v>
      </c>
      <c r="E860" t="s">
        <v>318</v>
      </c>
      <c r="F860">
        <v>1</v>
      </c>
      <c r="G860" t="s">
        <v>321</v>
      </c>
      <c r="H860">
        <v>420</v>
      </c>
      <c r="I860">
        <v>3</v>
      </c>
      <c r="J860">
        <v>19</v>
      </c>
      <c r="K860">
        <v>20</v>
      </c>
      <c r="L860">
        <v>0</v>
      </c>
      <c r="M860" s="4">
        <f t="shared" si="80"/>
        <v>3.8055555555555554</v>
      </c>
      <c r="N860" t="s">
        <v>302</v>
      </c>
      <c r="O860" s="50"/>
      <c r="P860" s="50"/>
      <c r="Q860" s="50"/>
      <c r="R860" s="50"/>
      <c r="S860" s="50"/>
      <c r="T860" s="50"/>
      <c r="U860">
        <v>29</v>
      </c>
      <c r="V860">
        <v>7.1023275322190704</v>
      </c>
      <c r="W860">
        <v>4.4090623293939597</v>
      </c>
      <c r="X860">
        <v>20170807</v>
      </c>
      <c r="Y860">
        <v>2</v>
      </c>
      <c r="Z860">
        <v>8</v>
      </c>
      <c r="AA860">
        <v>28</v>
      </c>
      <c r="AC860">
        <v>36</v>
      </c>
      <c r="BB860" s="23">
        <v>31</v>
      </c>
      <c r="BC860" s="23">
        <v>17</v>
      </c>
      <c r="BF860" s="9">
        <v>31</v>
      </c>
      <c r="BG860" s="9">
        <v>17</v>
      </c>
    </row>
    <row r="861" spans="1:59">
      <c r="A861" t="s">
        <v>211</v>
      </c>
      <c r="B861">
        <v>158</v>
      </c>
      <c r="C861" t="s">
        <v>16</v>
      </c>
      <c r="D861">
        <v>60</v>
      </c>
      <c r="E861" t="s">
        <v>318</v>
      </c>
      <c r="F861">
        <v>1</v>
      </c>
      <c r="G861" t="s">
        <v>321</v>
      </c>
      <c r="H861">
        <v>420</v>
      </c>
      <c r="I861">
        <v>3</v>
      </c>
      <c r="J861">
        <v>19</v>
      </c>
      <c r="K861">
        <v>20</v>
      </c>
      <c r="L861">
        <v>0</v>
      </c>
      <c r="M861" s="4">
        <f t="shared" si="80"/>
        <v>3.8055555555555554</v>
      </c>
      <c r="N861" t="s">
        <v>302</v>
      </c>
      <c r="O861" s="50"/>
      <c r="P861" s="50"/>
      <c r="Q861" s="50"/>
      <c r="R861" s="50"/>
      <c r="S861" s="50"/>
      <c r="T861" s="50"/>
      <c r="U861">
        <v>29</v>
      </c>
      <c r="V861">
        <v>7.1023275322190704</v>
      </c>
      <c r="W861">
        <v>4.4090623293939597</v>
      </c>
      <c r="X861">
        <v>20170807</v>
      </c>
      <c r="Y861">
        <v>2</v>
      </c>
      <c r="Z861">
        <v>8</v>
      </c>
      <c r="AA861">
        <v>28</v>
      </c>
      <c r="AC861">
        <v>36</v>
      </c>
      <c r="BB861" s="23">
        <v>33</v>
      </c>
      <c r="BC861" s="23">
        <v>5</v>
      </c>
      <c r="BF861" s="9">
        <v>33</v>
      </c>
      <c r="BG861" s="9">
        <v>5</v>
      </c>
    </row>
    <row r="862" spans="1:59">
      <c r="A862" t="s">
        <v>211</v>
      </c>
      <c r="B862">
        <v>158</v>
      </c>
      <c r="C862" t="s">
        <v>16</v>
      </c>
      <c r="D862">
        <v>60</v>
      </c>
      <c r="E862" t="s">
        <v>318</v>
      </c>
      <c r="F862">
        <v>1</v>
      </c>
      <c r="G862" t="s">
        <v>321</v>
      </c>
      <c r="H862">
        <v>420</v>
      </c>
      <c r="I862">
        <v>3</v>
      </c>
      <c r="J862">
        <v>19</v>
      </c>
      <c r="K862">
        <v>20</v>
      </c>
      <c r="L862">
        <v>0</v>
      </c>
      <c r="M862" s="4">
        <f t="shared" si="80"/>
        <v>3.8055555555555554</v>
      </c>
      <c r="N862" t="s">
        <v>302</v>
      </c>
      <c r="O862" s="50"/>
      <c r="P862" s="50"/>
      <c r="Q862" s="50"/>
      <c r="R862" s="50"/>
      <c r="S862" s="50"/>
      <c r="T862" s="50"/>
      <c r="U862">
        <v>29</v>
      </c>
      <c r="V862">
        <v>7.1023275322190704</v>
      </c>
      <c r="W862">
        <v>4.4090623293939597</v>
      </c>
      <c r="X862">
        <v>20170807</v>
      </c>
      <c r="Y862">
        <v>2</v>
      </c>
      <c r="Z862">
        <v>8</v>
      </c>
      <c r="AA862">
        <v>28</v>
      </c>
      <c r="AC862">
        <v>36</v>
      </c>
      <c r="BB862" s="23">
        <v>35</v>
      </c>
      <c r="BC862" s="23">
        <v>3</v>
      </c>
      <c r="BF862" s="9">
        <v>35</v>
      </c>
      <c r="BG862" s="9">
        <v>3</v>
      </c>
    </row>
    <row r="863" spans="1:59">
      <c r="A863" t="s">
        <v>212</v>
      </c>
      <c r="B863">
        <v>158</v>
      </c>
      <c r="C863" t="s">
        <v>16</v>
      </c>
      <c r="D863">
        <v>60</v>
      </c>
      <c r="E863" t="s">
        <v>318</v>
      </c>
      <c r="F863">
        <v>1</v>
      </c>
      <c r="G863" t="s">
        <v>321</v>
      </c>
      <c r="H863">
        <v>420</v>
      </c>
      <c r="I863">
        <v>3</v>
      </c>
      <c r="J863">
        <v>19</v>
      </c>
      <c r="K863">
        <v>20</v>
      </c>
      <c r="L863">
        <v>0</v>
      </c>
      <c r="M863" s="4">
        <f t="shared" ref="M863:M876" si="81">I863+J863/24+K863/(24*60)+L863/(24*60*60)</f>
        <v>3.8055555555555554</v>
      </c>
      <c r="N863" t="s">
        <v>302</v>
      </c>
      <c r="O863" s="50"/>
      <c r="P863" s="50"/>
      <c r="Q863" s="50"/>
      <c r="R863" s="50"/>
      <c r="S863" s="50"/>
      <c r="T863" s="50"/>
      <c r="U863">
        <v>29</v>
      </c>
      <c r="V863">
        <v>7.1023275322190704</v>
      </c>
      <c r="W863">
        <v>4.4090623293939597</v>
      </c>
      <c r="X863">
        <v>20170807</v>
      </c>
      <c r="Y863">
        <v>2</v>
      </c>
      <c r="Z863">
        <v>6</v>
      </c>
      <c r="AA863">
        <v>14</v>
      </c>
      <c r="AC863">
        <v>23</v>
      </c>
      <c r="AD863" s="13">
        <v>6</v>
      </c>
      <c r="AE863" s="13">
        <v>7</v>
      </c>
      <c r="AF863" s="13">
        <v>19</v>
      </c>
      <c r="AG863" s="13">
        <v>43.08</v>
      </c>
      <c r="AH863" s="13">
        <f>AVERAGE(AG863:AG865)*((AA863-Z863)*Y863)</f>
        <v>667.41866666666658</v>
      </c>
      <c r="AI863" s="13">
        <v>51.475999999999999</v>
      </c>
      <c r="AJ863" s="13">
        <f>AVERAGE(AI863:AI865)*((AA863-Z863)*Y863)</f>
        <v>1042.8693333333333</v>
      </c>
      <c r="AK863" s="13" t="s">
        <v>112</v>
      </c>
      <c r="AL863" s="9">
        <v>6</v>
      </c>
      <c r="AM863" s="9">
        <v>2</v>
      </c>
      <c r="AN863" s="9">
        <f>SUM(AM863:AM865)</f>
        <v>11</v>
      </c>
      <c r="AO863" s="9">
        <v>24.907</v>
      </c>
      <c r="AP863" s="9">
        <f>AVERAGE(AO863:AO865)*(AA863-Z863)*Y863</f>
        <v>444.85866666666669</v>
      </c>
      <c r="AQ863" s="9">
        <v>82.744</v>
      </c>
      <c r="AR863" s="9">
        <f>AVERAGE(AQ863:AQ865)*(AA863-Z863)*Y863</f>
        <v>1661.4933333333331</v>
      </c>
      <c r="AT863" s="45">
        <v>12</v>
      </c>
      <c r="AU863" s="45">
        <v>4</v>
      </c>
      <c r="AV863" s="45">
        <v>33</v>
      </c>
      <c r="AX863" s="38">
        <v>13</v>
      </c>
      <c r="AY863" s="38">
        <v>1</v>
      </c>
      <c r="AZ863" s="38">
        <v>1</v>
      </c>
      <c r="BA863" s="38" t="s">
        <v>396</v>
      </c>
      <c r="BB863" s="23">
        <v>12</v>
      </c>
      <c r="BC863" s="23">
        <v>5</v>
      </c>
      <c r="BD863" s="23">
        <f>SUM(BC863:BC868)</f>
        <v>48</v>
      </c>
      <c r="BF863" s="9">
        <v>12</v>
      </c>
      <c r="BG863" s="9">
        <v>5</v>
      </c>
    </row>
    <row r="864" spans="1:59">
      <c r="A864" t="s">
        <v>212</v>
      </c>
      <c r="B864">
        <v>158</v>
      </c>
      <c r="C864" t="s">
        <v>16</v>
      </c>
      <c r="D864">
        <v>60</v>
      </c>
      <c r="E864" t="s">
        <v>318</v>
      </c>
      <c r="F864">
        <v>1</v>
      </c>
      <c r="G864" t="s">
        <v>321</v>
      </c>
      <c r="H864">
        <v>420</v>
      </c>
      <c r="I864">
        <v>3</v>
      </c>
      <c r="J864">
        <v>19</v>
      </c>
      <c r="K864">
        <v>20</v>
      </c>
      <c r="L864">
        <v>0</v>
      </c>
      <c r="M864" s="4">
        <f t="shared" si="81"/>
        <v>3.8055555555555554</v>
      </c>
      <c r="N864" t="s">
        <v>302</v>
      </c>
      <c r="O864" s="50"/>
      <c r="P864" s="50"/>
      <c r="Q864" s="50"/>
      <c r="R864" s="50"/>
      <c r="S864" s="50"/>
      <c r="T864" s="50"/>
      <c r="U864">
        <v>29</v>
      </c>
      <c r="V864">
        <v>7.1023275322190704</v>
      </c>
      <c r="W864">
        <v>4.4090623293939597</v>
      </c>
      <c r="X864">
        <v>20170807</v>
      </c>
      <c r="Y864">
        <v>2</v>
      </c>
      <c r="Z864">
        <v>6</v>
      </c>
      <c r="AA864">
        <v>14</v>
      </c>
      <c r="AC864">
        <v>23</v>
      </c>
      <c r="AD864" s="13">
        <v>10</v>
      </c>
      <c r="AE864" s="13">
        <v>9</v>
      </c>
      <c r="AG864" s="13">
        <v>59.442999999999998</v>
      </c>
      <c r="AI864" s="13">
        <v>72.564999999999998</v>
      </c>
      <c r="AL864" s="9">
        <v>10</v>
      </c>
      <c r="AM864" s="9">
        <v>8</v>
      </c>
      <c r="AO864" s="9">
        <v>56.006</v>
      </c>
      <c r="AQ864" s="9">
        <v>130.76300000000001</v>
      </c>
      <c r="AT864" s="45">
        <v>14</v>
      </c>
      <c r="AU864" s="45">
        <v>5</v>
      </c>
      <c r="BB864" s="23">
        <v>14</v>
      </c>
      <c r="BC864" s="23">
        <v>7</v>
      </c>
      <c r="BF864" s="9">
        <v>14</v>
      </c>
      <c r="BG864" s="9">
        <v>7</v>
      </c>
    </row>
    <row r="865" spans="1:59">
      <c r="A865" t="s">
        <v>212</v>
      </c>
      <c r="B865">
        <v>158</v>
      </c>
      <c r="C865" t="s">
        <v>16</v>
      </c>
      <c r="D865">
        <v>60</v>
      </c>
      <c r="E865" t="s">
        <v>318</v>
      </c>
      <c r="F865">
        <v>1</v>
      </c>
      <c r="G865" t="s">
        <v>321</v>
      </c>
      <c r="H865">
        <v>420</v>
      </c>
      <c r="I865">
        <v>3</v>
      </c>
      <c r="J865">
        <v>19</v>
      </c>
      <c r="K865">
        <v>20</v>
      </c>
      <c r="L865">
        <v>0</v>
      </c>
      <c r="M865" s="4">
        <f t="shared" si="81"/>
        <v>3.8055555555555554</v>
      </c>
      <c r="N865" t="s">
        <v>302</v>
      </c>
      <c r="O865" s="50"/>
      <c r="P865" s="50"/>
      <c r="Q865" s="50"/>
      <c r="R865" s="50"/>
      <c r="S865" s="50"/>
      <c r="T865" s="50"/>
      <c r="U865">
        <v>29</v>
      </c>
      <c r="V865">
        <v>7.1023275322190704</v>
      </c>
      <c r="W865">
        <v>4.4090623293939597</v>
      </c>
      <c r="X865">
        <v>20170807</v>
      </c>
      <c r="Y865">
        <v>2</v>
      </c>
      <c r="Z865">
        <v>6</v>
      </c>
      <c r="AA865">
        <v>14</v>
      </c>
      <c r="AC865">
        <v>23</v>
      </c>
      <c r="AD865" s="13">
        <v>14</v>
      </c>
      <c r="AE865" s="13">
        <v>3</v>
      </c>
      <c r="AG865" s="13">
        <v>22.617999999999999</v>
      </c>
      <c r="AI865" s="13">
        <v>71.497</v>
      </c>
      <c r="AL865" s="9">
        <v>14</v>
      </c>
      <c r="AM865" s="9">
        <v>1</v>
      </c>
      <c r="AO865" s="9">
        <v>2.4980000000000002</v>
      </c>
      <c r="AQ865" s="9">
        <v>98.022999999999996</v>
      </c>
      <c r="AT865" s="45">
        <v>16</v>
      </c>
      <c r="AU865" s="45">
        <v>9</v>
      </c>
      <c r="BB865" s="23">
        <v>16</v>
      </c>
      <c r="BC865" s="23">
        <v>12</v>
      </c>
      <c r="BF865" s="9">
        <v>16</v>
      </c>
      <c r="BG865" s="9">
        <v>12</v>
      </c>
    </row>
    <row r="866" spans="1:59">
      <c r="A866" t="s">
        <v>212</v>
      </c>
      <c r="B866">
        <v>158</v>
      </c>
      <c r="C866" t="s">
        <v>16</v>
      </c>
      <c r="D866">
        <v>60</v>
      </c>
      <c r="E866" t="s">
        <v>318</v>
      </c>
      <c r="F866">
        <v>1</v>
      </c>
      <c r="G866" t="s">
        <v>321</v>
      </c>
      <c r="H866">
        <v>420</v>
      </c>
      <c r="I866">
        <v>3</v>
      </c>
      <c r="J866">
        <v>19</v>
      </c>
      <c r="K866">
        <v>20</v>
      </c>
      <c r="L866">
        <v>0</v>
      </c>
      <c r="M866" s="4">
        <f t="shared" si="81"/>
        <v>3.8055555555555554</v>
      </c>
      <c r="N866" t="s">
        <v>302</v>
      </c>
      <c r="O866" s="50"/>
      <c r="P866" s="50"/>
      <c r="Q866" s="50"/>
      <c r="R866" s="50"/>
      <c r="S866" s="50"/>
      <c r="T866" s="50"/>
      <c r="U866">
        <v>29</v>
      </c>
      <c r="V866">
        <v>7.1023275322190704</v>
      </c>
      <c r="W866">
        <v>4.4090623293939597</v>
      </c>
      <c r="X866">
        <v>20170807</v>
      </c>
      <c r="Y866">
        <v>2</v>
      </c>
      <c r="Z866">
        <v>6</v>
      </c>
      <c r="AA866">
        <v>14</v>
      </c>
      <c r="AC866">
        <v>23</v>
      </c>
      <c r="AT866" s="45">
        <v>18</v>
      </c>
      <c r="AU866" s="45">
        <v>8</v>
      </c>
      <c r="BB866" s="23">
        <v>18</v>
      </c>
      <c r="BC866" s="23">
        <v>10</v>
      </c>
      <c r="BF866" s="9">
        <v>18</v>
      </c>
      <c r="BG866" s="9">
        <v>10</v>
      </c>
    </row>
    <row r="867" spans="1:59">
      <c r="A867" t="s">
        <v>212</v>
      </c>
      <c r="B867">
        <v>158</v>
      </c>
      <c r="C867" t="s">
        <v>16</v>
      </c>
      <c r="D867">
        <v>60</v>
      </c>
      <c r="E867" t="s">
        <v>318</v>
      </c>
      <c r="F867">
        <v>1</v>
      </c>
      <c r="G867" t="s">
        <v>321</v>
      </c>
      <c r="H867">
        <v>420</v>
      </c>
      <c r="I867">
        <v>3</v>
      </c>
      <c r="J867">
        <v>19</v>
      </c>
      <c r="K867">
        <v>20</v>
      </c>
      <c r="L867">
        <v>0</v>
      </c>
      <c r="M867" s="4">
        <f t="shared" si="81"/>
        <v>3.8055555555555554</v>
      </c>
      <c r="N867" t="s">
        <v>302</v>
      </c>
      <c r="O867" s="50"/>
      <c r="P867" s="50"/>
      <c r="Q867" s="50"/>
      <c r="R867" s="50"/>
      <c r="S867" s="50"/>
      <c r="T867" s="50"/>
      <c r="U867">
        <v>29</v>
      </c>
      <c r="V867">
        <v>7.1023275322190704</v>
      </c>
      <c r="W867">
        <v>4.4090623293939597</v>
      </c>
      <c r="X867">
        <v>20170807</v>
      </c>
      <c r="Y867">
        <v>2</v>
      </c>
      <c r="Z867">
        <v>6</v>
      </c>
      <c r="AA867">
        <v>14</v>
      </c>
      <c r="AC867">
        <v>23</v>
      </c>
      <c r="AT867" s="45">
        <v>20</v>
      </c>
      <c r="AU867" s="45">
        <v>3</v>
      </c>
      <c r="BB867" s="23">
        <v>20</v>
      </c>
      <c r="BC867" s="23">
        <v>7</v>
      </c>
      <c r="BF867" s="9">
        <v>20</v>
      </c>
      <c r="BG867" s="9">
        <v>7</v>
      </c>
    </row>
    <row r="868" spans="1:59">
      <c r="A868" t="s">
        <v>212</v>
      </c>
      <c r="B868">
        <v>158</v>
      </c>
      <c r="C868" t="s">
        <v>16</v>
      </c>
      <c r="D868">
        <v>60</v>
      </c>
      <c r="E868" t="s">
        <v>318</v>
      </c>
      <c r="F868">
        <v>1</v>
      </c>
      <c r="G868" t="s">
        <v>321</v>
      </c>
      <c r="H868">
        <v>420</v>
      </c>
      <c r="I868">
        <v>3</v>
      </c>
      <c r="J868">
        <v>19</v>
      </c>
      <c r="K868">
        <v>20</v>
      </c>
      <c r="L868">
        <v>0</v>
      </c>
      <c r="M868" s="4">
        <f t="shared" si="81"/>
        <v>3.8055555555555554</v>
      </c>
      <c r="N868" t="s">
        <v>302</v>
      </c>
      <c r="O868" s="50"/>
      <c r="P868" s="50"/>
      <c r="Q868" s="50"/>
      <c r="R868" s="50"/>
      <c r="S868" s="50"/>
      <c r="T868" s="50"/>
      <c r="U868">
        <v>29</v>
      </c>
      <c r="V868">
        <v>7.1023275322190704</v>
      </c>
      <c r="W868">
        <v>4.4090623293939597</v>
      </c>
      <c r="X868">
        <v>20170807</v>
      </c>
      <c r="Y868">
        <v>2</v>
      </c>
      <c r="Z868">
        <v>6</v>
      </c>
      <c r="AA868">
        <v>14</v>
      </c>
      <c r="AC868">
        <v>23</v>
      </c>
      <c r="AT868" s="45">
        <v>22</v>
      </c>
      <c r="AU868" s="45">
        <v>4</v>
      </c>
      <c r="BB868" s="23">
        <v>22</v>
      </c>
      <c r="BC868" s="23">
        <v>7</v>
      </c>
      <c r="BF868" s="9">
        <v>22</v>
      </c>
      <c r="BG868" s="9">
        <v>7</v>
      </c>
    </row>
    <row r="869" spans="1:59">
      <c r="A869" t="s">
        <v>213</v>
      </c>
      <c r="B869">
        <v>158</v>
      </c>
      <c r="C869" t="s">
        <v>16</v>
      </c>
      <c r="D869">
        <v>60</v>
      </c>
      <c r="E869" t="s">
        <v>318</v>
      </c>
      <c r="F869">
        <v>1</v>
      </c>
      <c r="G869" t="s">
        <v>321</v>
      </c>
      <c r="H869">
        <v>420</v>
      </c>
      <c r="I869">
        <v>3</v>
      </c>
      <c r="J869">
        <v>19</v>
      </c>
      <c r="K869">
        <v>20</v>
      </c>
      <c r="L869">
        <v>0</v>
      </c>
      <c r="M869" s="4">
        <f t="shared" si="81"/>
        <v>3.8055555555555554</v>
      </c>
      <c r="N869" t="s">
        <v>302</v>
      </c>
      <c r="O869" s="50"/>
      <c r="P869" s="50"/>
      <c r="Q869" s="50"/>
      <c r="R869" s="50"/>
      <c r="S869" s="50"/>
      <c r="T869" s="50"/>
      <c r="U869">
        <v>29</v>
      </c>
      <c r="V869">
        <v>7.1023275322190704</v>
      </c>
      <c r="W869">
        <v>4.4090623293939597</v>
      </c>
      <c r="X869">
        <v>20170807</v>
      </c>
      <c r="Y869">
        <v>2</v>
      </c>
      <c r="Z869">
        <v>9</v>
      </c>
      <c r="AA869">
        <v>18</v>
      </c>
      <c r="AC869">
        <v>26</v>
      </c>
      <c r="AD869" s="13">
        <v>9</v>
      </c>
      <c r="AE869" s="13">
        <v>8</v>
      </c>
      <c r="AF869" s="13">
        <f>SUM(AE869:AE871)</f>
        <v>20</v>
      </c>
      <c r="AG869" s="13">
        <v>31.48</v>
      </c>
      <c r="AH869" s="13">
        <f>AVERAGE(AG869:AG872)*((AA869-Z869)*Y869)</f>
        <v>723.49800000000005</v>
      </c>
      <c r="AI869" s="13">
        <v>73.900000000000006</v>
      </c>
      <c r="AJ869" s="13">
        <f>AVERAGE(AI869:AI872)*((AA869-Z869)*Y869)</f>
        <v>1232.2919999999999</v>
      </c>
      <c r="AK869" s="13" t="s">
        <v>112</v>
      </c>
      <c r="AL869" s="9">
        <v>9</v>
      </c>
      <c r="AM869" s="9">
        <v>5</v>
      </c>
      <c r="AN869" s="9">
        <f>SUM(AM869:AM871)</f>
        <v>16</v>
      </c>
      <c r="AO869" s="9">
        <v>18.727</v>
      </c>
      <c r="AP869" s="9">
        <f>AVERAGE(AO869:AO871)*(AA869-Z869)*Y869</f>
        <v>624.18600000000004</v>
      </c>
      <c r="AQ869" s="9">
        <v>118.60899999999999</v>
      </c>
      <c r="AR869" s="9">
        <f>AVERAGE(AQ869:AQ871)*(AA869-Z869)*Y869</f>
        <v>2052.1499999999996</v>
      </c>
      <c r="AT869" s="45">
        <v>5</v>
      </c>
      <c r="AU869" s="45">
        <v>2</v>
      </c>
      <c r="AV869" s="45">
        <v>19</v>
      </c>
      <c r="AX869" s="38">
        <v>1</v>
      </c>
      <c r="AY869" s="38">
        <v>1</v>
      </c>
      <c r="AZ869" s="38">
        <f>SUM(AY869:AY875)</f>
        <v>6</v>
      </c>
      <c r="BA869" s="38" t="s">
        <v>397</v>
      </c>
      <c r="BB869" s="23">
        <v>13</v>
      </c>
      <c r="BC869" s="23">
        <v>4</v>
      </c>
      <c r="BD869" s="23">
        <f>SUM(BC869:BC875)</f>
        <v>45</v>
      </c>
      <c r="BF869" s="9">
        <v>13</v>
      </c>
      <c r="BG869" s="9">
        <v>4</v>
      </c>
    </row>
    <row r="870" spans="1:59">
      <c r="A870" t="s">
        <v>213</v>
      </c>
      <c r="B870">
        <v>158</v>
      </c>
      <c r="C870" t="s">
        <v>16</v>
      </c>
      <c r="D870">
        <v>60</v>
      </c>
      <c r="E870" t="s">
        <v>318</v>
      </c>
      <c r="F870">
        <v>1</v>
      </c>
      <c r="G870" t="s">
        <v>321</v>
      </c>
      <c r="H870">
        <v>420</v>
      </c>
      <c r="I870">
        <v>3</v>
      </c>
      <c r="J870">
        <v>19</v>
      </c>
      <c r="K870">
        <v>20</v>
      </c>
      <c r="L870">
        <v>0</v>
      </c>
      <c r="M870" s="4">
        <f t="shared" si="81"/>
        <v>3.8055555555555554</v>
      </c>
      <c r="N870" t="s">
        <v>302</v>
      </c>
      <c r="O870" s="50"/>
      <c r="P870" s="50"/>
      <c r="Q870" s="50"/>
      <c r="R870" s="50"/>
      <c r="S870" s="50"/>
      <c r="T870" s="50"/>
      <c r="U870">
        <v>29</v>
      </c>
      <c r="V870">
        <v>7.1023275322190704</v>
      </c>
      <c r="W870">
        <v>4.4090623293939597</v>
      </c>
      <c r="X870">
        <v>20170807</v>
      </c>
      <c r="Y870">
        <v>2</v>
      </c>
      <c r="Z870">
        <v>9</v>
      </c>
      <c r="AA870">
        <v>18</v>
      </c>
      <c r="AC870">
        <v>26</v>
      </c>
      <c r="AD870" s="13">
        <v>13</v>
      </c>
      <c r="AE870" s="13">
        <v>8</v>
      </c>
      <c r="AG870" s="13">
        <v>45.173999999999999</v>
      </c>
      <c r="AI870" s="13">
        <v>55.655999999999999</v>
      </c>
      <c r="AL870" s="9">
        <v>13</v>
      </c>
      <c r="AM870" s="9">
        <v>7</v>
      </c>
      <c r="AO870" s="9">
        <v>42.5</v>
      </c>
      <c r="AQ870" s="9">
        <v>108.842</v>
      </c>
      <c r="AT870" s="45">
        <v>7</v>
      </c>
      <c r="AU870" s="45">
        <v>4</v>
      </c>
      <c r="AX870" s="38">
        <v>3</v>
      </c>
      <c r="AY870" s="38">
        <v>0</v>
      </c>
      <c r="BA870" s="38" t="s">
        <v>397</v>
      </c>
      <c r="BB870" s="23">
        <v>15</v>
      </c>
      <c r="BC870" s="23">
        <v>6</v>
      </c>
      <c r="BF870" s="9">
        <v>15</v>
      </c>
      <c r="BG870" s="9">
        <v>6</v>
      </c>
    </row>
    <row r="871" spans="1:59">
      <c r="A871" t="s">
        <v>213</v>
      </c>
      <c r="B871">
        <v>158</v>
      </c>
      <c r="C871" t="s">
        <v>16</v>
      </c>
      <c r="D871">
        <v>60</v>
      </c>
      <c r="E871" t="s">
        <v>318</v>
      </c>
      <c r="F871">
        <v>1</v>
      </c>
      <c r="G871" t="s">
        <v>321</v>
      </c>
      <c r="H871">
        <v>420</v>
      </c>
      <c r="I871">
        <v>3</v>
      </c>
      <c r="J871">
        <v>19</v>
      </c>
      <c r="K871">
        <v>20</v>
      </c>
      <c r="L871">
        <v>0</v>
      </c>
      <c r="M871" s="4">
        <f t="shared" si="81"/>
        <v>3.8055555555555554</v>
      </c>
      <c r="N871" t="s">
        <v>302</v>
      </c>
      <c r="O871" s="50"/>
      <c r="P871" s="50"/>
      <c r="Q871" s="50"/>
      <c r="R871" s="50"/>
      <c r="S871" s="50"/>
      <c r="T871" s="50"/>
      <c r="U871">
        <v>29</v>
      </c>
      <c r="V871">
        <v>7.1023275322190704</v>
      </c>
      <c r="W871">
        <v>4.4090623293939597</v>
      </c>
      <c r="X871">
        <v>20170807</v>
      </c>
      <c r="Y871">
        <v>2</v>
      </c>
      <c r="Z871">
        <v>9</v>
      </c>
      <c r="AA871">
        <v>18</v>
      </c>
      <c r="AC871">
        <v>26</v>
      </c>
      <c r="AD871" s="13">
        <v>17</v>
      </c>
      <c r="AE871" s="13">
        <v>4</v>
      </c>
      <c r="AG871" s="13">
        <v>43.929000000000002</v>
      </c>
      <c r="AI871" s="13">
        <v>75.825999999999993</v>
      </c>
      <c r="AL871" s="9">
        <v>17</v>
      </c>
      <c r="AM871" s="9">
        <v>4</v>
      </c>
      <c r="AO871" s="9">
        <v>42.804000000000002</v>
      </c>
      <c r="AQ871" s="9">
        <v>114.574</v>
      </c>
      <c r="AT871" s="45">
        <v>9</v>
      </c>
      <c r="AU871" s="45">
        <v>6</v>
      </c>
      <c r="AX871" s="38">
        <v>5</v>
      </c>
      <c r="AY871" s="38">
        <v>3</v>
      </c>
      <c r="BA871" s="38" t="s">
        <v>397</v>
      </c>
      <c r="BB871" s="23">
        <v>17</v>
      </c>
      <c r="BC871" s="23">
        <v>5</v>
      </c>
      <c r="BF871" s="9">
        <v>17</v>
      </c>
      <c r="BG871" s="9">
        <v>5</v>
      </c>
    </row>
    <row r="872" spans="1:59">
      <c r="A872" t="s">
        <v>213</v>
      </c>
      <c r="B872">
        <v>158</v>
      </c>
      <c r="C872" t="s">
        <v>16</v>
      </c>
      <c r="D872">
        <v>60</v>
      </c>
      <c r="E872" t="s">
        <v>318</v>
      </c>
      <c r="F872">
        <v>1</v>
      </c>
      <c r="G872" t="s">
        <v>321</v>
      </c>
      <c r="H872">
        <v>420</v>
      </c>
      <c r="I872">
        <v>3</v>
      </c>
      <c r="J872">
        <v>19</v>
      </c>
      <c r="K872">
        <v>20</v>
      </c>
      <c r="L872">
        <v>0</v>
      </c>
      <c r="M872" s="4">
        <f t="shared" si="81"/>
        <v>3.8055555555555554</v>
      </c>
      <c r="N872" t="s">
        <v>302</v>
      </c>
      <c r="O872" s="50"/>
      <c r="P872" s="50"/>
      <c r="Q872" s="50"/>
      <c r="R872" s="50"/>
      <c r="S872" s="50"/>
      <c r="T872" s="50"/>
      <c r="U872">
        <v>29</v>
      </c>
      <c r="V872">
        <v>7.1023275322190704</v>
      </c>
      <c r="W872">
        <v>4.4090623293939597</v>
      </c>
      <c r="X872">
        <v>20170807</v>
      </c>
      <c r="Y872">
        <v>2</v>
      </c>
      <c r="Z872">
        <v>9</v>
      </c>
      <c r="AA872">
        <v>18</v>
      </c>
      <c r="AC872">
        <v>26</v>
      </c>
      <c r="AT872" s="45">
        <v>11</v>
      </c>
      <c r="AU872" s="45">
        <v>4</v>
      </c>
      <c r="AX872" s="38">
        <v>7</v>
      </c>
      <c r="AY872" s="38">
        <v>2</v>
      </c>
      <c r="BA872" s="38" t="s">
        <v>398</v>
      </c>
      <c r="BB872" s="23">
        <v>19</v>
      </c>
      <c r="BC872" s="23">
        <v>9</v>
      </c>
      <c r="BF872" s="9">
        <v>19</v>
      </c>
      <c r="BG872" s="9">
        <v>9</v>
      </c>
    </row>
    <row r="873" spans="1:59">
      <c r="A873" t="s">
        <v>213</v>
      </c>
      <c r="B873">
        <v>158</v>
      </c>
      <c r="C873" t="s">
        <v>16</v>
      </c>
      <c r="D873">
        <v>60</v>
      </c>
      <c r="E873" t="s">
        <v>318</v>
      </c>
      <c r="F873">
        <v>1</v>
      </c>
      <c r="G873" t="s">
        <v>321</v>
      </c>
      <c r="H873">
        <v>420</v>
      </c>
      <c r="I873">
        <v>3</v>
      </c>
      <c r="J873">
        <v>19</v>
      </c>
      <c r="K873">
        <v>20</v>
      </c>
      <c r="L873">
        <v>0</v>
      </c>
      <c r="M873" s="4">
        <f t="shared" si="81"/>
        <v>3.8055555555555554</v>
      </c>
      <c r="N873" t="s">
        <v>302</v>
      </c>
      <c r="O873" s="50"/>
      <c r="P873" s="50"/>
      <c r="Q873" s="50"/>
      <c r="R873" s="50"/>
      <c r="S873" s="50"/>
      <c r="T873" s="50"/>
      <c r="U873">
        <v>29</v>
      </c>
      <c r="V873">
        <v>7.1023275322190704</v>
      </c>
      <c r="W873">
        <v>4.4090623293939597</v>
      </c>
      <c r="X873">
        <v>20170807</v>
      </c>
      <c r="Y873">
        <v>2</v>
      </c>
      <c r="Z873">
        <v>9</v>
      </c>
      <c r="AA873">
        <v>18</v>
      </c>
      <c r="AC873">
        <v>26</v>
      </c>
      <c r="AT873" s="45">
        <v>13</v>
      </c>
      <c r="AU873" s="45">
        <v>3</v>
      </c>
      <c r="BB873" s="23">
        <v>21</v>
      </c>
      <c r="BC873" s="23">
        <v>9</v>
      </c>
      <c r="BF873" s="9">
        <v>21</v>
      </c>
      <c r="BG873" s="9">
        <v>9</v>
      </c>
    </row>
    <row r="874" spans="1:59">
      <c r="A874" t="s">
        <v>213</v>
      </c>
      <c r="B874">
        <v>158</v>
      </c>
      <c r="C874" t="s">
        <v>16</v>
      </c>
      <c r="D874">
        <v>60</v>
      </c>
      <c r="E874" t="s">
        <v>318</v>
      </c>
      <c r="F874">
        <v>1</v>
      </c>
      <c r="G874" t="s">
        <v>321</v>
      </c>
      <c r="H874">
        <v>420</v>
      </c>
      <c r="I874">
        <v>3</v>
      </c>
      <c r="J874">
        <v>19</v>
      </c>
      <c r="K874">
        <v>20</v>
      </c>
      <c r="L874">
        <v>0</v>
      </c>
      <c r="M874" s="4">
        <f t="shared" si="81"/>
        <v>3.8055555555555554</v>
      </c>
      <c r="N874" t="s">
        <v>302</v>
      </c>
      <c r="O874" s="50"/>
      <c r="P874" s="50"/>
      <c r="Q874" s="50"/>
      <c r="R874" s="50"/>
      <c r="S874" s="50"/>
      <c r="T874" s="50"/>
      <c r="U874">
        <v>29</v>
      </c>
      <c r="V874">
        <v>7.1023275322190704</v>
      </c>
      <c r="W874">
        <v>4.4090623293939597</v>
      </c>
      <c r="X874">
        <v>20170807</v>
      </c>
      <c r="Y874">
        <v>2</v>
      </c>
      <c r="Z874">
        <v>9</v>
      </c>
      <c r="AA874">
        <v>18</v>
      </c>
      <c r="AC874">
        <v>26</v>
      </c>
      <c r="BB874" s="23">
        <v>23</v>
      </c>
      <c r="BC874" s="23">
        <v>8</v>
      </c>
      <c r="BF874" s="9">
        <v>23</v>
      </c>
      <c r="BG874" s="9">
        <v>8</v>
      </c>
    </row>
    <row r="875" spans="1:59">
      <c r="A875" t="s">
        <v>213</v>
      </c>
      <c r="B875">
        <v>158</v>
      </c>
      <c r="C875" t="s">
        <v>16</v>
      </c>
      <c r="D875">
        <v>60</v>
      </c>
      <c r="E875" t="s">
        <v>318</v>
      </c>
      <c r="F875">
        <v>1</v>
      </c>
      <c r="G875" t="s">
        <v>321</v>
      </c>
      <c r="H875">
        <v>420</v>
      </c>
      <c r="I875">
        <v>3</v>
      </c>
      <c r="J875">
        <v>19</v>
      </c>
      <c r="K875">
        <v>20</v>
      </c>
      <c r="L875">
        <v>0</v>
      </c>
      <c r="M875" s="4">
        <f t="shared" si="81"/>
        <v>3.8055555555555554</v>
      </c>
      <c r="N875" t="s">
        <v>302</v>
      </c>
      <c r="O875" s="50"/>
      <c r="P875" s="50"/>
      <c r="Q875" s="50"/>
      <c r="R875" s="50"/>
      <c r="S875" s="50"/>
      <c r="T875" s="50"/>
      <c r="U875">
        <v>29</v>
      </c>
      <c r="V875">
        <v>7.1023275322190704</v>
      </c>
      <c r="W875">
        <v>4.4090623293939597</v>
      </c>
      <c r="X875">
        <v>20170807</v>
      </c>
      <c r="Y875">
        <v>2</v>
      </c>
      <c r="Z875">
        <v>9</v>
      </c>
      <c r="AA875">
        <v>18</v>
      </c>
      <c r="AC875">
        <v>26</v>
      </c>
      <c r="BB875" s="23">
        <v>25</v>
      </c>
      <c r="BC875" s="23">
        <v>4</v>
      </c>
      <c r="BF875" s="9">
        <v>25</v>
      </c>
      <c r="BG875" s="9">
        <v>4</v>
      </c>
    </row>
    <row r="876" spans="1:59">
      <c r="A876" t="s">
        <v>484</v>
      </c>
      <c r="B876">
        <v>163</v>
      </c>
      <c r="C876" t="s">
        <v>22</v>
      </c>
      <c r="D876">
        <v>60</v>
      </c>
      <c r="E876" t="s">
        <v>318</v>
      </c>
      <c r="F876">
        <v>1</v>
      </c>
      <c r="G876" t="s">
        <v>321</v>
      </c>
      <c r="H876">
        <v>416</v>
      </c>
      <c r="I876">
        <v>3</v>
      </c>
      <c r="J876">
        <v>20</v>
      </c>
      <c r="K876">
        <v>0</v>
      </c>
      <c r="L876">
        <v>0</v>
      </c>
      <c r="M876" s="4">
        <f t="shared" si="81"/>
        <v>3.8333333333333335</v>
      </c>
      <c r="N876" t="s">
        <v>303</v>
      </c>
      <c r="O876" s="50">
        <v>15.7586766514601</v>
      </c>
      <c r="P876" s="50">
        <v>0.89053495119171178</v>
      </c>
      <c r="Q876" s="50">
        <v>16.201329903536958</v>
      </c>
      <c r="R876" s="50">
        <v>0.90057434343015652</v>
      </c>
      <c r="S876" s="50">
        <v>15.980003277498529</v>
      </c>
      <c r="T876" s="50">
        <v>16.090666590517742</v>
      </c>
      <c r="U876">
        <v>28</v>
      </c>
      <c r="V876">
        <v>7.1023275322190704</v>
      </c>
      <c r="W876">
        <v>4.4090623293939597</v>
      </c>
      <c r="X876">
        <v>20170807</v>
      </c>
      <c r="Y876">
        <v>2</v>
      </c>
      <c r="Z876">
        <v>16</v>
      </c>
      <c r="AA876">
        <v>70</v>
      </c>
      <c r="AC876">
        <v>89</v>
      </c>
      <c r="AD876" s="13">
        <v>16</v>
      </c>
      <c r="AE876" s="13">
        <v>5</v>
      </c>
      <c r="AF876" s="13">
        <f>SUM(AE876:AE889)</f>
        <v>41</v>
      </c>
      <c r="AG876" s="13">
        <v>28.745999999999999</v>
      </c>
      <c r="AH876" s="13">
        <f>AVERAGE(AG876:AG890)*((AA876-Z876)*Y876)</f>
        <v>2813.8628571428571</v>
      </c>
      <c r="AI876" s="13">
        <v>50.146999999999998</v>
      </c>
      <c r="AJ876" s="13">
        <f>AVERAGE(AI876:AI890)*((AA876-Z876)*Y876)</f>
        <v>5905.8565714285724</v>
      </c>
      <c r="AK876" s="13" t="s">
        <v>112</v>
      </c>
      <c r="AL876" s="9">
        <v>9</v>
      </c>
      <c r="AM876" s="9">
        <v>1</v>
      </c>
      <c r="AN876" s="9">
        <f>SUM(AM876:AM891)</f>
        <v>34</v>
      </c>
      <c r="AO876" s="9">
        <v>2.9140000000000001</v>
      </c>
      <c r="AP876" s="9">
        <f>AVERAGE(AO876:AO891)*(AA876-Z876)*Y876</f>
        <v>1822.6755000000001</v>
      </c>
      <c r="AQ876" s="9">
        <v>38.255000000000003</v>
      </c>
      <c r="AR876" s="9">
        <f>AVERAGE(AQ876:AQ891)*(AA876-Z876)*Y876</f>
        <v>6514.6814999999997</v>
      </c>
      <c r="AS876" s="9" t="s">
        <v>461</v>
      </c>
      <c r="AU876" s="45">
        <v>0</v>
      </c>
      <c r="AV876" s="45">
        <v>0</v>
      </c>
      <c r="AW876" s="45" t="s">
        <v>385</v>
      </c>
      <c r="AY876" s="38">
        <v>0</v>
      </c>
      <c r="AZ876" s="38">
        <v>0</v>
      </c>
      <c r="BA876" s="38" t="s">
        <v>385</v>
      </c>
      <c r="BB876" s="23">
        <v>20</v>
      </c>
      <c r="BC876" s="23">
        <v>1</v>
      </c>
      <c r="BD876" s="23">
        <v>4</v>
      </c>
      <c r="BF876" s="9">
        <v>20</v>
      </c>
      <c r="BG876" s="9">
        <v>1</v>
      </c>
    </row>
    <row r="877" spans="1:59">
      <c r="A877" t="s">
        <v>484</v>
      </c>
      <c r="B877">
        <v>163</v>
      </c>
      <c r="C877" t="s">
        <v>22</v>
      </c>
      <c r="D877">
        <v>60</v>
      </c>
      <c r="E877" t="s">
        <v>318</v>
      </c>
      <c r="F877">
        <v>1</v>
      </c>
      <c r="G877" t="s">
        <v>321</v>
      </c>
      <c r="H877">
        <v>416</v>
      </c>
      <c r="I877">
        <v>3</v>
      </c>
      <c r="J877">
        <v>20</v>
      </c>
      <c r="K877">
        <v>0</v>
      </c>
      <c r="L877">
        <v>0</v>
      </c>
      <c r="M877" s="4">
        <f t="shared" ref="M877:M905" si="82">I877+J877/24+K877/(24*60)+L877/(24*60*60)</f>
        <v>3.8333333333333335</v>
      </c>
      <c r="N877" t="s">
        <v>303</v>
      </c>
      <c r="O877" s="50"/>
      <c r="P877" s="50"/>
      <c r="Q877" s="50"/>
      <c r="R877" s="50"/>
      <c r="S877" s="50"/>
      <c r="T877" s="50"/>
      <c r="U877">
        <v>28</v>
      </c>
      <c r="V877">
        <v>7.1023275322190704</v>
      </c>
      <c r="W877">
        <v>4.4090623293939597</v>
      </c>
      <c r="X877">
        <v>20170807</v>
      </c>
      <c r="Y877">
        <v>2</v>
      </c>
      <c r="Z877">
        <v>16</v>
      </c>
      <c r="AA877">
        <v>70</v>
      </c>
      <c r="AC877">
        <v>89</v>
      </c>
      <c r="AD877" s="13">
        <v>20</v>
      </c>
      <c r="AE877" s="13">
        <v>3</v>
      </c>
      <c r="AG877" s="13">
        <v>15.409000000000001</v>
      </c>
      <c r="AI877" s="13">
        <v>52.162999999999997</v>
      </c>
      <c r="AL877" s="9">
        <v>13</v>
      </c>
      <c r="AM877" s="9">
        <v>3</v>
      </c>
      <c r="AO877" s="9">
        <v>27.024999999999999</v>
      </c>
      <c r="AQ877" s="9">
        <v>44.273000000000003</v>
      </c>
      <c r="BB877" s="23">
        <v>67</v>
      </c>
      <c r="BC877" s="23">
        <v>1</v>
      </c>
      <c r="BF877" s="9">
        <v>67</v>
      </c>
      <c r="BG877" s="9">
        <v>1</v>
      </c>
    </row>
    <row r="878" spans="1:59">
      <c r="A878" t="s">
        <v>484</v>
      </c>
      <c r="B878">
        <v>163</v>
      </c>
      <c r="C878" t="s">
        <v>22</v>
      </c>
      <c r="D878">
        <v>60</v>
      </c>
      <c r="E878" t="s">
        <v>318</v>
      </c>
      <c r="F878">
        <v>1</v>
      </c>
      <c r="G878" t="s">
        <v>321</v>
      </c>
      <c r="H878">
        <v>416</v>
      </c>
      <c r="I878">
        <v>3</v>
      </c>
      <c r="J878">
        <v>20</v>
      </c>
      <c r="K878">
        <v>0</v>
      </c>
      <c r="L878">
        <v>0</v>
      </c>
      <c r="M878" s="4">
        <f t="shared" si="82"/>
        <v>3.8333333333333335</v>
      </c>
      <c r="N878" t="s">
        <v>303</v>
      </c>
      <c r="O878" s="50"/>
      <c r="P878" s="50"/>
      <c r="Q878" s="50"/>
      <c r="R878" s="50"/>
      <c r="S878" s="50"/>
      <c r="T878" s="50"/>
      <c r="U878">
        <v>28</v>
      </c>
      <c r="V878">
        <v>7.1023275322190704</v>
      </c>
      <c r="W878">
        <v>4.4090623293939597</v>
      </c>
      <c r="X878">
        <v>20170807</v>
      </c>
      <c r="Y878">
        <v>2</v>
      </c>
      <c r="Z878">
        <v>16</v>
      </c>
      <c r="AA878">
        <v>70</v>
      </c>
      <c r="AC878">
        <v>89</v>
      </c>
      <c r="AD878" s="13">
        <v>24</v>
      </c>
      <c r="AE878" s="13">
        <v>2</v>
      </c>
      <c r="AG878" s="13">
        <v>25.835999999999999</v>
      </c>
      <c r="AI878" s="13">
        <v>50.097000000000001</v>
      </c>
      <c r="AL878" s="9">
        <v>17</v>
      </c>
      <c r="AM878" s="9">
        <v>3</v>
      </c>
      <c r="AO878" s="9">
        <v>13.145</v>
      </c>
      <c r="AQ878" s="9">
        <v>58.176000000000002</v>
      </c>
      <c r="BB878" s="23">
        <v>71</v>
      </c>
      <c r="BC878" s="23">
        <v>2</v>
      </c>
      <c r="BF878" s="9">
        <v>71</v>
      </c>
      <c r="BG878" s="9">
        <v>2</v>
      </c>
    </row>
    <row r="879" spans="1:59">
      <c r="A879" t="s">
        <v>485</v>
      </c>
      <c r="B879">
        <v>163</v>
      </c>
      <c r="C879" t="s">
        <v>22</v>
      </c>
      <c r="D879">
        <v>60</v>
      </c>
      <c r="E879" t="s">
        <v>318</v>
      </c>
      <c r="F879">
        <v>1</v>
      </c>
      <c r="G879" t="s">
        <v>321</v>
      </c>
      <c r="H879">
        <v>416</v>
      </c>
      <c r="I879">
        <v>3</v>
      </c>
      <c r="J879">
        <v>20</v>
      </c>
      <c r="K879">
        <v>0</v>
      </c>
      <c r="L879">
        <v>0</v>
      </c>
      <c r="M879" s="4">
        <f t="shared" si="82"/>
        <v>3.8333333333333335</v>
      </c>
      <c r="N879" t="s">
        <v>303</v>
      </c>
      <c r="O879" s="50"/>
      <c r="P879" s="50"/>
      <c r="Q879" s="50"/>
      <c r="R879" s="50"/>
      <c r="S879" s="50"/>
      <c r="T879" s="50"/>
      <c r="U879">
        <v>28</v>
      </c>
      <c r="V879">
        <v>7.1023275322190704</v>
      </c>
      <c r="W879">
        <v>4.4090623293939597</v>
      </c>
      <c r="X879">
        <v>20170807</v>
      </c>
      <c r="Y879">
        <v>2</v>
      </c>
      <c r="Z879">
        <v>16</v>
      </c>
      <c r="AA879">
        <v>70</v>
      </c>
      <c r="AC879">
        <v>89</v>
      </c>
      <c r="AD879" s="13">
        <v>28</v>
      </c>
      <c r="AE879" s="13">
        <v>3</v>
      </c>
      <c r="AG879" s="13">
        <v>24.635000000000002</v>
      </c>
      <c r="AI879" s="13">
        <v>62.948999999999998</v>
      </c>
      <c r="AL879" s="9">
        <v>21</v>
      </c>
      <c r="AM879" s="9">
        <v>2</v>
      </c>
      <c r="AO879" s="9">
        <v>7.7489999999999997</v>
      </c>
      <c r="AQ879" s="9">
        <v>46.811</v>
      </c>
      <c r="AT879" s="45">
        <v>78</v>
      </c>
      <c r="AU879" s="45">
        <v>6</v>
      </c>
      <c r="AV879" s="45">
        <v>48</v>
      </c>
      <c r="BB879" s="23">
        <v>74</v>
      </c>
      <c r="BC879" s="23">
        <v>1</v>
      </c>
      <c r="BD879" s="23">
        <f>SUM(BC879:BC886)</f>
        <v>74</v>
      </c>
      <c r="BF879" s="9">
        <v>74</v>
      </c>
      <c r="BG879" s="9">
        <v>1</v>
      </c>
    </row>
    <row r="880" spans="1:59">
      <c r="A880" t="s">
        <v>485</v>
      </c>
      <c r="B880">
        <v>163</v>
      </c>
      <c r="C880" t="s">
        <v>22</v>
      </c>
      <c r="D880">
        <v>60</v>
      </c>
      <c r="E880" t="s">
        <v>318</v>
      </c>
      <c r="F880">
        <v>1</v>
      </c>
      <c r="G880" t="s">
        <v>321</v>
      </c>
      <c r="H880">
        <v>416</v>
      </c>
      <c r="I880">
        <v>3</v>
      </c>
      <c r="J880">
        <v>20</v>
      </c>
      <c r="K880">
        <v>0</v>
      </c>
      <c r="L880">
        <v>0</v>
      </c>
      <c r="M880" s="4">
        <f t="shared" si="82"/>
        <v>3.8333333333333335</v>
      </c>
      <c r="N880" t="s">
        <v>303</v>
      </c>
      <c r="O880" s="50"/>
      <c r="P880" s="50"/>
      <c r="Q880" s="50"/>
      <c r="R880" s="50"/>
      <c r="S880" s="50"/>
      <c r="T880" s="50"/>
      <c r="U880">
        <v>28</v>
      </c>
      <c r="V880">
        <v>7.1023275322190704</v>
      </c>
      <c r="W880">
        <v>4.4090623293939597</v>
      </c>
      <c r="X880">
        <v>20170807</v>
      </c>
      <c r="Y880">
        <v>2</v>
      </c>
      <c r="Z880">
        <v>16</v>
      </c>
      <c r="AA880">
        <v>70</v>
      </c>
      <c r="AC880">
        <v>89</v>
      </c>
      <c r="AD880" s="13">
        <v>32</v>
      </c>
      <c r="AE880" s="13">
        <v>2</v>
      </c>
      <c r="AG880" s="13">
        <v>25.251000000000001</v>
      </c>
      <c r="AI880" s="13">
        <v>56.268999999999998</v>
      </c>
      <c r="AL880" s="9">
        <v>25</v>
      </c>
      <c r="AM880" s="9">
        <v>2</v>
      </c>
      <c r="AO880" s="9">
        <v>24.06</v>
      </c>
      <c r="AQ880" s="9">
        <v>53.606999999999999</v>
      </c>
      <c r="AT880" s="45">
        <v>80</v>
      </c>
      <c r="AU880" s="45">
        <v>8</v>
      </c>
      <c r="BB880" s="23">
        <v>76</v>
      </c>
      <c r="BC880" s="23">
        <v>5</v>
      </c>
      <c r="BF880" s="9">
        <v>76</v>
      </c>
      <c r="BG880" s="9">
        <v>5</v>
      </c>
    </row>
    <row r="881" spans="1:59">
      <c r="A881" t="s">
        <v>485</v>
      </c>
      <c r="B881">
        <v>163</v>
      </c>
      <c r="C881" t="s">
        <v>22</v>
      </c>
      <c r="D881">
        <v>60</v>
      </c>
      <c r="E881" t="s">
        <v>318</v>
      </c>
      <c r="F881">
        <v>1</v>
      </c>
      <c r="G881" t="s">
        <v>321</v>
      </c>
      <c r="H881">
        <v>416</v>
      </c>
      <c r="I881">
        <v>3</v>
      </c>
      <c r="J881">
        <v>20</v>
      </c>
      <c r="K881">
        <v>0</v>
      </c>
      <c r="L881">
        <v>0</v>
      </c>
      <c r="M881" s="4">
        <f t="shared" si="82"/>
        <v>3.8333333333333335</v>
      </c>
      <c r="N881" t="s">
        <v>303</v>
      </c>
      <c r="O881" s="50"/>
      <c r="P881" s="50"/>
      <c r="Q881" s="50"/>
      <c r="R881" s="50"/>
      <c r="S881" s="50"/>
      <c r="T881" s="50"/>
      <c r="U881">
        <v>28</v>
      </c>
      <c r="V881">
        <v>7.1023275322190704</v>
      </c>
      <c r="W881">
        <v>4.4090623293939597</v>
      </c>
      <c r="X881">
        <v>20170807</v>
      </c>
      <c r="Y881">
        <v>2</v>
      </c>
      <c r="Z881">
        <v>16</v>
      </c>
      <c r="AA881">
        <v>70</v>
      </c>
      <c r="AC881">
        <v>89</v>
      </c>
      <c r="AD881" s="13">
        <v>36</v>
      </c>
      <c r="AE881" s="13">
        <v>4</v>
      </c>
      <c r="AG881" s="13">
        <v>26.981999999999999</v>
      </c>
      <c r="AI881" s="13">
        <v>57.640999999999998</v>
      </c>
      <c r="AL881" s="9">
        <v>29</v>
      </c>
      <c r="AM881" s="9">
        <v>1</v>
      </c>
      <c r="AO881" s="9">
        <v>3.5329999999999999</v>
      </c>
      <c r="AQ881" s="9">
        <v>54.555</v>
      </c>
      <c r="AT881" s="45">
        <v>82</v>
      </c>
      <c r="AU881" s="45">
        <v>7</v>
      </c>
      <c r="BB881" s="23">
        <v>78</v>
      </c>
      <c r="BC881" s="23">
        <v>4</v>
      </c>
      <c r="BF881" s="9">
        <v>78</v>
      </c>
      <c r="BG881" s="9">
        <v>4</v>
      </c>
    </row>
    <row r="882" spans="1:59">
      <c r="A882" t="s">
        <v>485</v>
      </c>
      <c r="B882">
        <v>163</v>
      </c>
      <c r="C882" t="s">
        <v>22</v>
      </c>
      <c r="D882">
        <v>60</v>
      </c>
      <c r="E882" t="s">
        <v>318</v>
      </c>
      <c r="F882">
        <v>1</v>
      </c>
      <c r="G882" t="s">
        <v>321</v>
      </c>
      <c r="H882">
        <v>416</v>
      </c>
      <c r="I882">
        <v>3</v>
      </c>
      <c r="J882">
        <v>20</v>
      </c>
      <c r="K882">
        <v>0</v>
      </c>
      <c r="L882">
        <v>0</v>
      </c>
      <c r="M882" s="4">
        <f t="shared" si="82"/>
        <v>3.8333333333333335</v>
      </c>
      <c r="N882" t="s">
        <v>303</v>
      </c>
      <c r="O882" s="50"/>
      <c r="P882" s="50"/>
      <c r="Q882" s="50"/>
      <c r="R882" s="50"/>
      <c r="S882" s="50"/>
      <c r="T882" s="50"/>
      <c r="U882">
        <v>28</v>
      </c>
      <c r="V882">
        <v>7.1023275322190704</v>
      </c>
      <c r="W882">
        <v>4.4090623293939597</v>
      </c>
      <c r="X882">
        <v>20170807</v>
      </c>
      <c r="Y882">
        <v>2</v>
      </c>
      <c r="Z882">
        <v>16</v>
      </c>
      <c r="AA882">
        <v>70</v>
      </c>
      <c r="AC882">
        <v>89</v>
      </c>
      <c r="AD882" s="13">
        <v>40</v>
      </c>
      <c r="AE882" s="13">
        <v>6</v>
      </c>
      <c r="AG882" s="13">
        <v>29.588000000000001</v>
      </c>
      <c r="AI882" s="13">
        <v>59.323999999999998</v>
      </c>
      <c r="AL882" s="9">
        <v>33</v>
      </c>
      <c r="AM882" s="9">
        <v>1</v>
      </c>
      <c r="AO882" s="9">
        <v>2.8490000000000002</v>
      </c>
      <c r="AQ882" s="9">
        <v>68.316999999999993</v>
      </c>
      <c r="AT882" s="45">
        <v>84</v>
      </c>
      <c r="AU882" s="45">
        <v>10</v>
      </c>
      <c r="BB882" s="23">
        <v>80</v>
      </c>
      <c r="BC882" s="23">
        <v>6</v>
      </c>
      <c r="BF882" s="9">
        <v>80</v>
      </c>
      <c r="BG882" s="9">
        <v>6</v>
      </c>
    </row>
    <row r="883" spans="1:59">
      <c r="A883" t="s">
        <v>485</v>
      </c>
      <c r="B883">
        <v>163</v>
      </c>
      <c r="C883" t="s">
        <v>22</v>
      </c>
      <c r="D883">
        <v>60</v>
      </c>
      <c r="E883" t="s">
        <v>318</v>
      </c>
      <c r="F883">
        <v>1</v>
      </c>
      <c r="G883" t="s">
        <v>321</v>
      </c>
      <c r="H883">
        <v>416</v>
      </c>
      <c r="I883">
        <v>3</v>
      </c>
      <c r="J883">
        <v>20</v>
      </c>
      <c r="K883">
        <v>0</v>
      </c>
      <c r="L883">
        <v>0</v>
      </c>
      <c r="M883" s="4">
        <f t="shared" si="82"/>
        <v>3.8333333333333335</v>
      </c>
      <c r="N883" t="s">
        <v>303</v>
      </c>
      <c r="O883" s="50"/>
      <c r="P883" s="50"/>
      <c r="Q883" s="50"/>
      <c r="R883" s="50"/>
      <c r="S883" s="50"/>
      <c r="T883" s="50"/>
      <c r="U883">
        <v>28</v>
      </c>
      <c r="V883">
        <v>7.1023275322190704</v>
      </c>
      <c r="W883">
        <v>4.4090623293939597</v>
      </c>
      <c r="X883">
        <v>20170807</v>
      </c>
      <c r="Y883">
        <v>2</v>
      </c>
      <c r="Z883">
        <v>16</v>
      </c>
      <c r="AA883">
        <v>70</v>
      </c>
      <c r="AC883">
        <v>89</v>
      </c>
      <c r="AD883" s="13">
        <v>44</v>
      </c>
      <c r="AE883" s="13">
        <v>2</v>
      </c>
      <c r="AG883" s="13">
        <v>20.033999999999999</v>
      </c>
      <c r="AI883" s="13">
        <v>66.789000000000001</v>
      </c>
      <c r="AL883" s="9">
        <v>37</v>
      </c>
      <c r="AM883" s="9">
        <v>1</v>
      </c>
      <c r="AO883" s="9">
        <v>3.806</v>
      </c>
      <c r="AQ883" s="9">
        <v>70.412000000000006</v>
      </c>
      <c r="AT883" s="45">
        <v>86</v>
      </c>
      <c r="AU883" s="45">
        <v>6</v>
      </c>
      <c r="BB883" s="23">
        <v>82</v>
      </c>
      <c r="BC883" s="23">
        <v>9</v>
      </c>
      <c r="BF883" s="9">
        <v>82</v>
      </c>
      <c r="BG883" s="9">
        <v>9</v>
      </c>
    </row>
    <row r="884" spans="1:59">
      <c r="A884" t="s">
        <v>485</v>
      </c>
      <c r="B884">
        <v>163</v>
      </c>
      <c r="C884" t="s">
        <v>22</v>
      </c>
      <c r="D884">
        <v>60</v>
      </c>
      <c r="E884" t="s">
        <v>318</v>
      </c>
      <c r="F884">
        <v>1</v>
      </c>
      <c r="G884" t="s">
        <v>321</v>
      </c>
      <c r="H884">
        <v>416</v>
      </c>
      <c r="I884">
        <v>3</v>
      </c>
      <c r="J884">
        <v>20</v>
      </c>
      <c r="K884">
        <v>0</v>
      </c>
      <c r="L884">
        <v>0</v>
      </c>
      <c r="M884" s="4">
        <f t="shared" si="82"/>
        <v>3.8333333333333335</v>
      </c>
      <c r="N884" t="s">
        <v>303</v>
      </c>
      <c r="O884" s="50"/>
      <c r="P884" s="50"/>
      <c r="Q884" s="50"/>
      <c r="R884" s="50"/>
      <c r="S884" s="50"/>
      <c r="T884" s="50"/>
      <c r="U884">
        <v>28</v>
      </c>
      <c r="V884">
        <v>7.1023275322190704</v>
      </c>
      <c r="W884">
        <v>4.4090623293939597</v>
      </c>
      <c r="X884">
        <v>20170807</v>
      </c>
      <c r="Y884">
        <v>2</v>
      </c>
      <c r="Z884">
        <v>16</v>
      </c>
      <c r="AA884">
        <v>70</v>
      </c>
      <c r="AC884">
        <v>89</v>
      </c>
      <c r="AD884" s="13">
        <v>48</v>
      </c>
      <c r="AE884" s="13">
        <v>3</v>
      </c>
      <c r="AG884" s="13">
        <v>35.280999999999999</v>
      </c>
      <c r="AI884" s="13">
        <v>59.542000000000002</v>
      </c>
      <c r="AL884" s="9">
        <v>41</v>
      </c>
      <c r="AM884" s="9">
        <v>4</v>
      </c>
      <c r="AO884" s="9">
        <v>46.473999999999997</v>
      </c>
      <c r="AQ884" s="9">
        <v>54.698</v>
      </c>
      <c r="AT884" s="45">
        <v>87</v>
      </c>
      <c r="AU884" s="45">
        <v>6</v>
      </c>
      <c r="BB884" s="23">
        <v>84</v>
      </c>
      <c r="BC884" s="23">
        <v>13</v>
      </c>
      <c r="BF884" s="9">
        <v>84</v>
      </c>
      <c r="BG884" s="9">
        <v>13</v>
      </c>
    </row>
    <row r="885" spans="1:59">
      <c r="A885" t="s">
        <v>485</v>
      </c>
      <c r="B885">
        <v>163</v>
      </c>
      <c r="C885" t="s">
        <v>22</v>
      </c>
      <c r="D885">
        <v>60</v>
      </c>
      <c r="E885" t="s">
        <v>318</v>
      </c>
      <c r="F885">
        <v>1</v>
      </c>
      <c r="G885" t="s">
        <v>321</v>
      </c>
      <c r="H885">
        <v>416</v>
      </c>
      <c r="I885">
        <v>3</v>
      </c>
      <c r="J885">
        <v>20</v>
      </c>
      <c r="K885">
        <v>0</v>
      </c>
      <c r="L885">
        <v>0</v>
      </c>
      <c r="M885" s="4">
        <f t="shared" si="82"/>
        <v>3.8333333333333335</v>
      </c>
      <c r="N885" t="s">
        <v>303</v>
      </c>
      <c r="O885" s="50"/>
      <c r="P885" s="50"/>
      <c r="Q885" s="50"/>
      <c r="R885" s="50"/>
      <c r="S885" s="50"/>
      <c r="T885" s="50"/>
      <c r="U885">
        <v>28</v>
      </c>
      <c r="V885">
        <v>7.1023275322190704</v>
      </c>
      <c r="W885">
        <v>4.4090623293939597</v>
      </c>
      <c r="X885">
        <v>20170807</v>
      </c>
      <c r="Y885">
        <v>2</v>
      </c>
      <c r="Z885">
        <v>16</v>
      </c>
      <c r="AA885">
        <v>70</v>
      </c>
      <c r="AC885">
        <v>89</v>
      </c>
      <c r="AD885" s="13">
        <v>52</v>
      </c>
      <c r="AE885" s="13">
        <v>2</v>
      </c>
      <c r="AG885" s="13">
        <v>25.404</v>
      </c>
      <c r="AI885" s="13">
        <v>46.698999999999998</v>
      </c>
      <c r="AL885" s="9">
        <v>45</v>
      </c>
      <c r="AM885" s="9">
        <v>3</v>
      </c>
      <c r="AO885" s="9">
        <v>32.81</v>
      </c>
      <c r="AQ885" s="9">
        <v>54.256</v>
      </c>
      <c r="AT885" s="45">
        <v>88</v>
      </c>
      <c r="AU885" s="45">
        <v>5</v>
      </c>
      <c r="BB885" s="23">
        <v>86</v>
      </c>
      <c r="BC885" s="23">
        <v>15</v>
      </c>
      <c r="BF885" s="9">
        <v>86</v>
      </c>
      <c r="BG885" s="9">
        <v>15</v>
      </c>
    </row>
    <row r="886" spans="1:59">
      <c r="A886" t="s">
        <v>485</v>
      </c>
      <c r="B886">
        <v>163</v>
      </c>
      <c r="C886" t="s">
        <v>22</v>
      </c>
      <c r="D886">
        <v>60</v>
      </c>
      <c r="E886" t="s">
        <v>318</v>
      </c>
      <c r="F886">
        <v>1</v>
      </c>
      <c r="G886" t="s">
        <v>321</v>
      </c>
      <c r="H886">
        <v>416</v>
      </c>
      <c r="I886">
        <v>3</v>
      </c>
      <c r="J886">
        <v>20</v>
      </c>
      <c r="K886">
        <v>0</v>
      </c>
      <c r="L886">
        <v>0</v>
      </c>
      <c r="M886" s="4">
        <f t="shared" si="82"/>
        <v>3.8333333333333335</v>
      </c>
      <c r="N886" t="s">
        <v>303</v>
      </c>
      <c r="O886" s="50"/>
      <c r="P886" s="50"/>
      <c r="Q886" s="50"/>
      <c r="R886" s="50"/>
      <c r="S886" s="50"/>
      <c r="T886" s="50"/>
      <c r="U886">
        <v>28</v>
      </c>
      <c r="V886">
        <v>7.1023275322190704</v>
      </c>
      <c r="W886">
        <v>4.4090623293939597</v>
      </c>
      <c r="X886">
        <v>20170807</v>
      </c>
      <c r="Y886">
        <v>2</v>
      </c>
      <c r="Z886">
        <v>16</v>
      </c>
      <c r="AA886">
        <v>70</v>
      </c>
      <c r="AC886">
        <v>89</v>
      </c>
      <c r="AD886" s="13">
        <v>56</v>
      </c>
      <c r="AE886" s="13">
        <v>3</v>
      </c>
      <c r="AG886" s="13">
        <v>32.249000000000002</v>
      </c>
      <c r="AI886" s="13">
        <v>70.594999999999999</v>
      </c>
      <c r="AL886" s="9">
        <v>49</v>
      </c>
      <c r="AM886" s="9">
        <v>2</v>
      </c>
      <c r="AO886" s="9">
        <v>6.0490000000000004</v>
      </c>
      <c r="AQ886" s="9">
        <v>63.878</v>
      </c>
      <c r="BB886" s="23">
        <v>88</v>
      </c>
      <c r="BC886" s="23">
        <v>21</v>
      </c>
      <c r="BF886" s="9">
        <v>88</v>
      </c>
      <c r="BG886" s="9">
        <v>21</v>
      </c>
    </row>
    <row r="887" spans="1:59">
      <c r="A887" t="s">
        <v>485</v>
      </c>
      <c r="B887">
        <v>163</v>
      </c>
      <c r="C887" t="s">
        <v>22</v>
      </c>
      <c r="D887">
        <v>60</v>
      </c>
      <c r="E887" t="s">
        <v>318</v>
      </c>
      <c r="F887">
        <v>1</v>
      </c>
      <c r="G887" t="s">
        <v>321</v>
      </c>
      <c r="H887">
        <v>416</v>
      </c>
      <c r="I887">
        <v>3</v>
      </c>
      <c r="J887">
        <v>20</v>
      </c>
      <c r="K887">
        <v>0</v>
      </c>
      <c r="L887">
        <v>0</v>
      </c>
      <c r="M887" s="4">
        <f t="shared" si="82"/>
        <v>3.8333333333333335</v>
      </c>
      <c r="N887" t="s">
        <v>303</v>
      </c>
      <c r="O887" s="50"/>
      <c r="P887" s="50"/>
      <c r="Q887" s="50"/>
      <c r="R887" s="50"/>
      <c r="S887" s="50"/>
      <c r="T887" s="50"/>
      <c r="U887">
        <v>28</v>
      </c>
      <c r="V887">
        <v>7.1023275322190704</v>
      </c>
      <c r="W887">
        <v>4.4090623293939597</v>
      </c>
      <c r="X887">
        <v>20170807</v>
      </c>
      <c r="Y887">
        <v>2</v>
      </c>
      <c r="Z887">
        <v>16</v>
      </c>
      <c r="AA887">
        <v>70</v>
      </c>
      <c r="AC887">
        <v>89</v>
      </c>
      <c r="AD887" s="13">
        <v>60</v>
      </c>
      <c r="AE887" s="13">
        <v>0</v>
      </c>
      <c r="AG887" s="13">
        <v>0</v>
      </c>
      <c r="AI887" s="13">
        <v>0</v>
      </c>
      <c r="AL887" s="9">
        <v>53</v>
      </c>
      <c r="AM887" s="9">
        <v>3</v>
      </c>
      <c r="AO887" s="9">
        <v>18.731000000000002</v>
      </c>
      <c r="AQ887" s="9">
        <v>65.406000000000006</v>
      </c>
    </row>
    <row r="888" spans="1:59">
      <c r="A888" t="s">
        <v>485</v>
      </c>
      <c r="B888">
        <v>163</v>
      </c>
      <c r="C888" t="s">
        <v>22</v>
      </c>
      <c r="D888">
        <v>60</v>
      </c>
      <c r="E888" t="s">
        <v>318</v>
      </c>
      <c r="F888">
        <v>1</v>
      </c>
      <c r="G888" t="s">
        <v>321</v>
      </c>
      <c r="H888">
        <v>416</v>
      </c>
      <c r="I888">
        <v>3</v>
      </c>
      <c r="J888">
        <v>20</v>
      </c>
      <c r="K888">
        <v>0</v>
      </c>
      <c r="L888">
        <v>0</v>
      </c>
      <c r="M888" s="4">
        <f t="shared" si="82"/>
        <v>3.8333333333333335</v>
      </c>
      <c r="N888" t="s">
        <v>303</v>
      </c>
      <c r="O888" s="50"/>
      <c r="P888" s="50"/>
      <c r="Q888" s="50"/>
      <c r="R888" s="50"/>
      <c r="S888" s="50"/>
      <c r="T888" s="50"/>
      <c r="U888">
        <v>28</v>
      </c>
      <c r="V888">
        <v>7.1023275322190704</v>
      </c>
      <c r="W888">
        <v>4.4090623293939597</v>
      </c>
      <c r="X888">
        <v>20170807</v>
      </c>
      <c r="Y888">
        <v>2</v>
      </c>
      <c r="Z888">
        <v>16</v>
      </c>
      <c r="AA888">
        <v>70</v>
      </c>
      <c r="AC888">
        <v>89</v>
      </c>
      <c r="AD888" s="13">
        <v>64</v>
      </c>
      <c r="AE888" s="13">
        <v>3</v>
      </c>
      <c r="AG888" s="13">
        <v>37.043999999999997</v>
      </c>
      <c r="AI888" s="13">
        <v>67.465000000000003</v>
      </c>
      <c r="AL888" s="9">
        <v>57</v>
      </c>
      <c r="AM888" s="9">
        <v>0</v>
      </c>
      <c r="AO888" s="9">
        <v>0</v>
      </c>
      <c r="AQ888" s="9">
        <v>66.414000000000001</v>
      </c>
    </row>
    <row r="889" spans="1:59">
      <c r="A889" t="s">
        <v>485</v>
      </c>
      <c r="B889">
        <v>163</v>
      </c>
      <c r="C889" t="s">
        <v>22</v>
      </c>
      <c r="D889">
        <v>60</v>
      </c>
      <c r="E889" t="s">
        <v>318</v>
      </c>
      <c r="F889">
        <v>1</v>
      </c>
      <c r="G889" t="s">
        <v>321</v>
      </c>
      <c r="H889">
        <v>416</v>
      </c>
      <c r="I889">
        <v>3</v>
      </c>
      <c r="J889">
        <v>20</v>
      </c>
      <c r="K889">
        <v>0</v>
      </c>
      <c r="L889">
        <v>0</v>
      </c>
      <c r="M889" s="4">
        <f t="shared" si="82"/>
        <v>3.8333333333333335</v>
      </c>
      <c r="N889" t="s">
        <v>303</v>
      </c>
      <c r="O889" s="50"/>
      <c r="P889" s="50"/>
      <c r="Q889" s="50"/>
      <c r="R889" s="50"/>
      <c r="S889" s="50"/>
      <c r="T889" s="50"/>
      <c r="U889">
        <v>28</v>
      </c>
      <c r="V889">
        <v>7.1023275322190704</v>
      </c>
      <c r="W889">
        <v>4.4090623293939597</v>
      </c>
      <c r="X889">
        <v>20170807</v>
      </c>
      <c r="Y889">
        <v>2</v>
      </c>
      <c r="Z889">
        <v>16</v>
      </c>
      <c r="AA889">
        <v>70</v>
      </c>
      <c r="AC889">
        <v>89</v>
      </c>
      <c r="AD889" s="13">
        <v>68</v>
      </c>
      <c r="AE889" s="13">
        <v>3</v>
      </c>
      <c r="AG889" s="13">
        <v>38.301000000000002</v>
      </c>
      <c r="AI889" s="13">
        <v>65.894000000000005</v>
      </c>
      <c r="AL889" s="9">
        <v>61</v>
      </c>
      <c r="AM889" s="9">
        <v>3</v>
      </c>
      <c r="AO889" s="9">
        <v>31.268999999999998</v>
      </c>
      <c r="AQ889" s="9">
        <v>73.131</v>
      </c>
    </row>
    <row r="890" spans="1:59">
      <c r="A890" t="s">
        <v>485</v>
      </c>
      <c r="B890">
        <v>163</v>
      </c>
      <c r="C890" t="s">
        <v>22</v>
      </c>
      <c r="D890">
        <v>60</v>
      </c>
      <c r="E890" t="s">
        <v>318</v>
      </c>
      <c r="F890">
        <v>1</v>
      </c>
      <c r="G890" t="s">
        <v>321</v>
      </c>
      <c r="H890">
        <v>416</v>
      </c>
      <c r="I890">
        <v>3</v>
      </c>
      <c r="J890">
        <v>20</v>
      </c>
      <c r="K890">
        <v>0</v>
      </c>
      <c r="L890">
        <v>0</v>
      </c>
      <c r="M890" s="4">
        <f t="shared" si="82"/>
        <v>3.8333333333333335</v>
      </c>
      <c r="N890" t="s">
        <v>303</v>
      </c>
      <c r="O890" s="50"/>
      <c r="P890" s="50"/>
      <c r="Q890" s="50"/>
      <c r="R890" s="50"/>
      <c r="S890" s="50"/>
      <c r="T890" s="50"/>
      <c r="U890">
        <v>28</v>
      </c>
      <c r="V890">
        <v>7.1023275322190704</v>
      </c>
      <c r="W890">
        <v>4.4090623293939597</v>
      </c>
      <c r="X890">
        <v>20170807</v>
      </c>
      <c r="Y890">
        <v>2</v>
      </c>
      <c r="Z890">
        <v>16</v>
      </c>
      <c r="AA890">
        <v>70</v>
      </c>
      <c r="AC890">
        <v>89</v>
      </c>
      <c r="AL890" s="9">
        <v>65</v>
      </c>
      <c r="AM890" s="9">
        <v>2</v>
      </c>
      <c r="AO890" s="9">
        <v>16.431999999999999</v>
      </c>
      <c r="AQ890" s="9">
        <v>72.602999999999994</v>
      </c>
    </row>
    <row r="891" spans="1:59">
      <c r="A891" t="s">
        <v>485</v>
      </c>
      <c r="B891">
        <v>163</v>
      </c>
      <c r="C891" t="s">
        <v>22</v>
      </c>
      <c r="D891">
        <v>60</v>
      </c>
      <c r="E891" t="s">
        <v>318</v>
      </c>
      <c r="F891">
        <v>1</v>
      </c>
      <c r="G891" t="s">
        <v>321</v>
      </c>
      <c r="H891">
        <v>416</v>
      </c>
      <c r="I891">
        <v>3</v>
      </c>
      <c r="J891">
        <v>20</v>
      </c>
      <c r="K891">
        <v>0</v>
      </c>
      <c r="L891">
        <v>0</v>
      </c>
      <c r="M891" s="4">
        <f t="shared" ref="M891" si="83">I891+J891/24+K891/(24*60)+L891/(24*60*60)</f>
        <v>3.8333333333333335</v>
      </c>
      <c r="N891" t="s">
        <v>303</v>
      </c>
      <c r="O891" s="50"/>
      <c r="P891" s="50"/>
      <c r="Q891" s="50"/>
      <c r="R891" s="50"/>
      <c r="S891" s="50"/>
      <c r="T891" s="50"/>
      <c r="U891">
        <v>28</v>
      </c>
      <c r="V891">
        <v>7.1023275322190704</v>
      </c>
      <c r="W891">
        <v>4.4090623293939597</v>
      </c>
      <c r="X891">
        <v>20170807</v>
      </c>
      <c r="Y891">
        <v>2</v>
      </c>
      <c r="Z891">
        <v>16</v>
      </c>
      <c r="AA891">
        <v>70</v>
      </c>
      <c r="AC891">
        <v>89</v>
      </c>
      <c r="AL891" s="9">
        <v>69</v>
      </c>
      <c r="AM891" s="9">
        <v>3</v>
      </c>
      <c r="AO891" s="9">
        <v>33.18</v>
      </c>
      <c r="AQ891" s="9">
        <v>80.346000000000004</v>
      </c>
    </row>
    <row r="892" spans="1:59" s="4" customFormat="1">
      <c r="A892" s="4" t="s">
        <v>214</v>
      </c>
      <c r="B892" s="4">
        <v>163</v>
      </c>
      <c r="C892" s="4" t="s">
        <v>16</v>
      </c>
      <c r="D892" s="4">
        <v>60</v>
      </c>
      <c r="E892" s="4" t="s">
        <v>318</v>
      </c>
      <c r="F892" s="4">
        <v>1</v>
      </c>
      <c r="G892" s="4" t="s">
        <v>321</v>
      </c>
      <c r="H892" s="4">
        <v>416</v>
      </c>
      <c r="I892" s="4">
        <v>3</v>
      </c>
      <c r="J892" s="4">
        <v>20</v>
      </c>
      <c r="K892" s="4">
        <v>0</v>
      </c>
      <c r="L892" s="4">
        <v>0</v>
      </c>
      <c r="M892" s="4">
        <f t="shared" si="82"/>
        <v>3.8333333333333335</v>
      </c>
      <c r="N892" s="4" t="s">
        <v>303</v>
      </c>
      <c r="O892" s="50"/>
      <c r="P892" s="50"/>
      <c r="Q892" s="50"/>
      <c r="R892" s="50"/>
      <c r="S892" s="50"/>
      <c r="T892" s="50"/>
      <c r="U892" s="4">
        <v>28</v>
      </c>
      <c r="V892" s="4">
        <v>7.1023275322190704</v>
      </c>
      <c r="W892" s="4">
        <v>4.4090623293939597</v>
      </c>
      <c r="X892" s="4">
        <v>20170807</v>
      </c>
      <c r="Y892" s="4">
        <v>2</v>
      </c>
      <c r="Z892" s="4">
        <v>9</v>
      </c>
      <c r="AA892" s="4">
        <v>30</v>
      </c>
      <c r="AC892" s="4">
        <v>35</v>
      </c>
      <c r="AD892" s="4">
        <v>9</v>
      </c>
      <c r="AE892" s="4">
        <v>1</v>
      </c>
      <c r="AF892" s="4">
        <f>SUM(AE892:AE897)</f>
        <v>10</v>
      </c>
      <c r="AG892" s="4">
        <v>3.5670000000000002</v>
      </c>
      <c r="AH892" s="4">
        <f>AVERAGE(AG892:AG897)*((AA892-Z892)*Y892)</f>
        <v>417.46599999999995</v>
      </c>
      <c r="AI892" s="4">
        <v>43.305999999999997</v>
      </c>
      <c r="AJ892" s="4">
        <f>AVERAGE(AI892:AI897)*((AA892-Z892)*Y892)</f>
        <v>2175.7330000000002</v>
      </c>
      <c r="AL892" s="9">
        <v>9</v>
      </c>
      <c r="AM892" s="9">
        <v>1</v>
      </c>
      <c r="AN892" s="9">
        <f>SUM(AM892:AM897)</f>
        <v>11</v>
      </c>
      <c r="AO892" s="9">
        <v>3.0190000000000001</v>
      </c>
      <c r="AP892" s="9">
        <f>AVERAGE(AO892:AO897)*(AA892-Z892)*Y892</f>
        <v>362.67700000000008</v>
      </c>
      <c r="AQ892" s="9">
        <v>52.189</v>
      </c>
      <c r="AR892" s="9">
        <f>AVERAGE(AQ892:AQ897)*(AA892-Z892)*Y892</f>
        <v>2404.7310000000002</v>
      </c>
      <c r="AS892" s="9"/>
      <c r="AT892" s="45">
        <v>18</v>
      </c>
      <c r="AU892" s="45">
        <v>7</v>
      </c>
      <c r="AV892" s="45">
        <v>29</v>
      </c>
      <c r="AW892" s="45"/>
      <c r="AX892" s="38">
        <v>29</v>
      </c>
      <c r="AY892" s="38">
        <v>1</v>
      </c>
      <c r="AZ892" s="38">
        <f>SUM(AY892:AY902)</f>
        <v>4</v>
      </c>
      <c r="BA892" s="38" t="s">
        <v>399</v>
      </c>
      <c r="BB892" s="4">
        <v>15</v>
      </c>
      <c r="BC892" s="4">
        <v>1</v>
      </c>
      <c r="BD892" s="4">
        <f>SUM(BC892:BC902)</f>
        <v>40</v>
      </c>
      <c r="BF892" s="9">
        <v>15</v>
      </c>
      <c r="BG892" s="9">
        <v>1</v>
      </c>
    </row>
    <row r="893" spans="1:59" s="4" customFormat="1">
      <c r="A893" s="4" t="s">
        <v>214</v>
      </c>
      <c r="B893" s="4">
        <v>163</v>
      </c>
      <c r="C893" s="4" t="s">
        <v>16</v>
      </c>
      <c r="D893" s="4">
        <v>60</v>
      </c>
      <c r="E893" s="4" t="s">
        <v>318</v>
      </c>
      <c r="F893" s="4">
        <v>1</v>
      </c>
      <c r="G893" s="4" t="s">
        <v>321</v>
      </c>
      <c r="H893" s="4">
        <v>416</v>
      </c>
      <c r="I893" s="4">
        <v>3</v>
      </c>
      <c r="J893" s="4">
        <v>20</v>
      </c>
      <c r="K893" s="4">
        <v>0</v>
      </c>
      <c r="L893" s="4">
        <v>0</v>
      </c>
      <c r="M893" s="4">
        <f>I893+J893/24+K893/(24*60)+L893/(24*60*60)</f>
        <v>3.8333333333333335</v>
      </c>
      <c r="N893" s="4" t="s">
        <v>303</v>
      </c>
      <c r="O893" s="50"/>
      <c r="P893" s="50"/>
      <c r="Q893" s="50"/>
      <c r="R893" s="50"/>
      <c r="S893" s="50"/>
      <c r="T893" s="50"/>
      <c r="U893" s="4">
        <v>28</v>
      </c>
      <c r="V893" s="4">
        <v>7.1023275322190704</v>
      </c>
      <c r="W893" s="4">
        <v>4.4090623293939597</v>
      </c>
      <c r="X893" s="4">
        <v>20170807</v>
      </c>
      <c r="Y893" s="4">
        <v>2</v>
      </c>
      <c r="Z893" s="4">
        <v>9</v>
      </c>
      <c r="AA893" s="4">
        <v>30</v>
      </c>
      <c r="AC893" s="4">
        <v>35</v>
      </c>
      <c r="AD893" s="4">
        <v>13</v>
      </c>
      <c r="AE893" s="4">
        <v>2</v>
      </c>
      <c r="AG893" s="4">
        <v>8.798</v>
      </c>
      <c r="AI893" s="4">
        <v>58.579000000000001</v>
      </c>
      <c r="AL893" s="9">
        <v>13</v>
      </c>
      <c r="AM893" s="9">
        <v>2</v>
      </c>
      <c r="AN893" s="9"/>
      <c r="AO893" s="9">
        <v>7.1459999999999999</v>
      </c>
      <c r="AQ893" s="9">
        <v>50.234000000000002</v>
      </c>
      <c r="AS893" s="9"/>
      <c r="AT893" s="45">
        <v>20</v>
      </c>
      <c r="AU893" s="45">
        <v>2</v>
      </c>
      <c r="AV893" s="45"/>
      <c r="AW893" s="45"/>
      <c r="AX893" s="38">
        <v>31</v>
      </c>
      <c r="AY893" s="38">
        <v>1</v>
      </c>
      <c r="AZ893" s="38"/>
      <c r="BA893" s="38"/>
      <c r="BB893" s="4">
        <v>17</v>
      </c>
      <c r="BC893" s="4">
        <v>2</v>
      </c>
      <c r="BF893" s="9">
        <v>17</v>
      </c>
      <c r="BG893" s="9">
        <v>2</v>
      </c>
    </row>
    <row r="894" spans="1:59" s="4" customFormat="1">
      <c r="A894" s="4" t="s">
        <v>214</v>
      </c>
      <c r="B894" s="4">
        <v>163</v>
      </c>
      <c r="C894" s="4" t="s">
        <v>16</v>
      </c>
      <c r="D894" s="4">
        <v>60</v>
      </c>
      <c r="E894" s="4" t="s">
        <v>318</v>
      </c>
      <c r="F894" s="4">
        <v>1</v>
      </c>
      <c r="G894" s="4" t="s">
        <v>321</v>
      </c>
      <c r="H894" s="4">
        <v>416</v>
      </c>
      <c r="I894" s="4">
        <v>3</v>
      </c>
      <c r="J894" s="4">
        <v>20</v>
      </c>
      <c r="K894" s="4">
        <v>0</v>
      </c>
      <c r="L894" s="4">
        <v>0</v>
      </c>
      <c r="M894" s="4">
        <f>I894+J894/24+K894/(24*60)+L894/(24*60*60)</f>
        <v>3.8333333333333335</v>
      </c>
      <c r="N894" s="4" t="s">
        <v>303</v>
      </c>
      <c r="O894" s="50"/>
      <c r="P894" s="50"/>
      <c r="Q894" s="50"/>
      <c r="R894" s="50"/>
      <c r="S894" s="50"/>
      <c r="T894" s="50"/>
      <c r="U894" s="4">
        <v>28</v>
      </c>
      <c r="V894" s="4">
        <v>7.1023275322190704</v>
      </c>
      <c r="W894" s="4">
        <v>4.4090623293939597</v>
      </c>
      <c r="X894" s="4">
        <v>20170807</v>
      </c>
      <c r="Y894" s="4">
        <v>2</v>
      </c>
      <c r="Z894" s="4">
        <v>9</v>
      </c>
      <c r="AA894" s="4">
        <v>30</v>
      </c>
      <c r="AC894" s="4">
        <v>35</v>
      </c>
      <c r="AD894" s="4">
        <v>17</v>
      </c>
      <c r="AE894" s="4">
        <v>2</v>
      </c>
      <c r="AG894" s="4">
        <v>18.946999999999999</v>
      </c>
      <c r="AI894" s="4">
        <v>61.103999999999999</v>
      </c>
      <c r="AL894" s="9">
        <v>17</v>
      </c>
      <c r="AM894" s="9">
        <v>2</v>
      </c>
      <c r="AN894" s="9"/>
      <c r="AO894" s="9">
        <v>13.938000000000001</v>
      </c>
      <c r="AQ894" s="9">
        <v>60.045999999999999</v>
      </c>
      <c r="AS894" s="9"/>
      <c r="AT894" s="45">
        <v>22</v>
      </c>
      <c r="AU894" s="45">
        <v>3</v>
      </c>
      <c r="AV894" s="45"/>
      <c r="AW894" s="45"/>
      <c r="AX894" s="38">
        <v>33</v>
      </c>
      <c r="AY894" s="38">
        <v>2</v>
      </c>
      <c r="AZ894" s="38"/>
      <c r="BA894" s="38"/>
      <c r="BB894" s="4">
        <v>19</v>
      </c>
      <c r="BC894" s="4">
        <v>6</v>
      </c>
      <c r="BF894" s="9">
        <v>19</v>
      </c>
      <c r="BG894" s="9">
        <v>6</v>
      </c>
    </row>
    <row r="895" spans="1:59" s="4" customFormat="1">
      <c r="A895" s="4" t="s">
        <v>214</v>
      </c>
      <c r="B895" s="4">
        <v>163</v>
      </c>
      <c r="C895" s="4" t="s">
        <v>16</v>
      </c>
      <c r="D895" s="4">
        <v>60</v>
      </c>
      <c r="E895" s="4" t="s">
        <v>318</v>
      </c>
      <c r="F895" s="4">
        <v>1</v>
      </c>
      <c r="G895" s="4" t="s">
        <v>321</v>
      </c>
      <c r="H895" s="4">
        <v>416</v>
      </c>
      <c r="I895" s="4">
        <v>3</v>
      </c>
      <c r="J895" s="4">
        <v>20</v>
      </c>
      <c r="K895" s="4">
        <v>0</v>
      </c>
      <c r="L895" s="4">
        <v>0</v>
      </c>
      <c r="M895" s="4">
        <f t="shared" ref="M895:M902" si="84">I895+J895/24+K895/(24*60)+L895/(24*60*60)</f>
        <v>3.8333333333333335</v>
      </c>
      <c r="N895" s="4" t="s">
        <v>303</v>
      </c>
      <c r="O895" s="50"/>
      <c r="P895" s="50"/>
      <c r="Q895" s="50"/>
      <c r="R895" s="50"/>
      <c r="S895" s="50"/>
      <c r="T895" s="50"/>
      <c r="U895" s="4">
        <v>28</v>
      </c>
      <c r="V895" s="4">
        <v>7.1023275322190704</v>
      </c>
      <c r="W895" s="4">
        <v>4.4090623293939597</v>
      </c>
      <c r="X895" s="4">
        <v>20170807</v>
      </c>
      <c r="Y895" s="4">
        <v>2</v>
      </c>
      <c r="Z895" s="4">
        <v>9</v>
      </c>
      <c r="AA895" s="4">
        <v>30</v>
      </c>
      <c r="AC895" s="4">
        <v>35</v>
      </c>
      <c r="AD895" s="4">
        <v>21</v>
      </c>
      <c r="AE895" s="4">
        <v>1</v>
      </c>
      <c r="AG895" s="4">
        <v>3.141</v>
      </c>
      <c r="AI895" s="4">
        <v>49.43</v>
      </c>
      <c r="AL895" s="9">
        <v>21</v>
      </c>
      <c r="AM895" s="9">
        <v>2</v>
      </c>
      <c r="AN895" s="9"/>
      <c r="AO895" s="9">
        <v>8.2710000000000008</v>
      </c>
      <c r="AQ895" s="9">
        <v>66.150000000000006</v>
      </c>
      <c r="AS895" s="9"/>
      <c r="AT895" s="45">
        <v>24</v>
      </c>
      <c r="AU895" s="45">
        <v>2</v>
      </c>
      <c r="AV895" s="45"/>
      <c r="AW895" s="45"/>
      <c r="AX895" s="38"/>
      <c r="AY895" s="38"/>
      <c r="AZ895" s="38"/>
      <c r="BA895" s="38"/>
      <c r="BB895" s="4">
        <v>21</v>
      </c>
      <c r="BC895" s="4">
        <v>6</v>
      </c>
      <c r="BF895" s="9">
        <v>21</v>
      </c>
      <c r="BG895" s="9">
        <v>6</v>
      </c>
    </row>
    <row r="896" spans="1:59" s="4" customFormat="1">
      <c r="A896" s="4" t="s">
        <v>214</v>
      </c>
      <c r="B896" s="4">
        <v>163</v>
      </c>
      <c r="C896" s="4" t="s">
        <v>16</v>
      </c>
      <c r="D896" s="4">
        <v>60</v>
      </c>
      <c r="E896" s="4" t="s">
        <v>318</v>
      </c>
      <c r="F896" s="4">
        <v>1</v>
      </c>
      <c r="G896" s="4" t="s">
        <v>321</v>
      </c>
      <c r="H896" s="4">
        <v>416</v>
      </c>
      <c r="I896" s="4">
        <v>3</v>
      </c>
      <c r="J896" s="4">
        <v>20</v>
      </c>
      <c r="K896" s="4">
        <v>0</v>
      </c>
      <c r="L896" s="4">
        <v>0</v>
      </c>
      <c r="M896" s="4">
        <f t="shared" si="84"/>
        <v>3.8333333333333335</v>
      </c>
      <c r="N896" s="4" t="s">
        <v>303</v>
      </c>
      <c r="O896" s="50"/>
      <c r="P896" s="50"/>
      <c r="Q896" s="50"/>
      <c r="R896" s="50"/>
      <c r="S896" s="50"/>
      <c r="T896" s="50"/>
      <c r="U896" s="4">
        <v>28</v>
      </c>
      <c r="V896" s="4">
        <v>7.1023275322190704</v>
      </c>
      <c r="W896" s="4">
        <v>4.4090623293939597</v>
      </c>
      <c r="X896" s="4">
        <v>20170807</v>
      </c>
      <c r="Y896" s="4">
        <v>2</v>
      </c>
      <c r="Z896" s="4">
        <v>9</v>
      </c>
      <c r="AA896" s="4">
        <v>30</v>
      </c>
      <c r="AC896" s="4">
        <v>35</v>
      </c>
      <c r="AD896" s="4">
        <v>25</v>
      </c>
      <c r="AE896" s="4">
        <v>3</v>
      </c>
      <c r="AG896" s="4">
        <v>20.096</v>
      </c>
      <c r="AI896" s="4">
        <v>48.956000000000003</v>
      </c>
      <c r="AL896" s="9">
        <v>25</v>
      </c>
      <c r="AM896" s="9">
        <v>2</v>
      </c>
      <c r="AN896" s="9"/>
      <c r="AO896" s="9">
        <v>7.9009999999999998</v>
      </c>
      <c r="AQ896" s="9">
        <v>61.347000000000001</v>
      </c>
      <c r="AS896" s="9"/>
      <c r="AT896" s="45">
        <v>26</v>
      </c>
      <c r="AU896" s="45">
        <v>1</v>
      </c>
      <c r="AV896" s="45"/>
      <c r="AW896" s="45"/>
      <c r="AX896" s="38"/>
      <c r="AY896" s="38"/>
      <c r="AZ896" s="38"/>
      <c r="BA896" s="38"/>
      <c r="BB896" s="4">
        <v>23</v>
      </c>
      <c r="BC896" s="4">
        <v>5</v>
      </c>
      <c r="BF896" s="9">
        <v>23</v>
      </c>
      <c r="BG896" s="9">
        <v>5</v>
      </c>
    </row>
    <row r="897" spans="1:59" s="4" customFormat="1">
      <c r="A897" s="4" t="s">
        <v>214</v>
      </c>
      <c r="B897" s="4">
        <v>163</v>
      </c>
      <c r="C897" s="4" t="s">
        <v>16</v>
      </c>
      <c r="D897" s="4">
        <v>60</v>
      </c>
      <c r="E897" s="4" t="s">
        <v>318</v>
      </c>
      <c r="F897" s="4">
        <v>1</v>
      </c>
      <c r="G897" s="4" t="s">
        <v>321</v>
      </c>
      <c r="H897" s="4">
        <v>416</v>
      </c>
      <c r="I897" s="4">
        <v>3</v>
      </c>
      <c r="J897" s="4">
        <v>20</v>
      </c>
      <c r="K897" s="4">
        <v>0</v>
      </c>
      <c r="L897" s="4">
        <v>0</v>
      </c>
      <c r="M897" s="4">
        <f t="shared" si="84"/>
        <v>3.8333333333333335</v>
      </c>
      <c r="N897" s="4" t="s">
        <v>303</v>
      </c>
      <c r="O897" s="50"/>
      <c r="P897" s="50"/>
      <c r="Q897" s="50"/>
      <c r="R897" s="50"/>
      <c r="S897" s="50"/>
      <c r="T897" s="50"/>
      <c r="U897" s="4">
        <v>28</v>
      </c>
      <c r="V897" s="4">
        <v>7.1023275322190704</v>
      </c>
      <c r="W897" s="4">
        <v>4.4090623293939597</v>
      </c>
      <c r="X897" s="4">
        <v>20170807</v>
      </c>
      <c r="Y897" s="4">
        <v>2</v>
      </c>
      <c r="Z897" s="4">
        <v>9</v>
      </c>
      <c r="AA897" s="4">
        <v>30</v>
      </c>
      <c r="AC897" s="4">
        <v>35</v>
      </c>
      <c r="AD897" s="4">
        <v>29</v>
      </c>
      <c r="AE897" s="4">
        <v>1</v>
      </c>
      <c r="AG897" s="4">
        <v>5.0890000000000004</v>
      </c>
      <c r="AI897" s="4">
        <v>49.444000000000003</v>
      </c>
      <c r="AL897" s="9">
        <v>29</v>
      </c>
      <c r="AM897" s="9">
        <v>2</v>
      </c>
      <c r="AN897" s="9"/>
      <c r="AO897" s="9">
        <v>11.536</v>
      </c>
      <c r="AQ897" s="9">
        <v>53.567</v>
      </c>
      <c r="AS897" s="9"/>
      <c r="AT897" s="45">
        <v>28</v>
      </c>
      <c r="AU897" s="45">
        <v>2</v>
      </c>
      <c r="AV897" s="45"/>
      <c r="AW897" s="45"/>
      <c r="AX897" s="38"/>
      <c r="AY897" s="38"/>
      <c r="AZ897" s="38"/>
      <c r="BA897" s="38"/>
      <c r="BB897" s="4">
        <v>25</v>
      </c>
      <c r="BC897" s="4">
        <v>3</v>
      </c>
      <c r="BF897" s="9">
        <v>25</v>
      </c>
      <c r="BG897" s="9">
        <v>3</v>
      </c>
    </row>
    <row r="898" spans="1:59" s="4" customFormat="1">
      <c r="A898" s="4" t="s">
        <v>214</v>
      </c>
      <c r="B898" s="4">
        <v>163</v>
      </c>
      <c r="C898" s="4" t="s">
        <v>16</v>
      </c>
      <c r="D898" s="4">
        <v>60</v>
      </c>
      <c r="E898" s="4" t="s">
        <v>318</v>
      </c>
      <c r="F898" s="4">
        <v>1</v>
      </c>
      <c r="G898" s="4" t="s">
        <v>321</v>
      </c>
      <c r="H898" s="4">
        <v>416</v>
      </c>
      <c r="I898" s="4">
        <v>3</v>
      </c>
      <c r="J898" s="4">
        <v>20</v>
      </c>
      <c r="K898" s="4">
        <v>0</v>
      </c>
      <c r="L898" s="4">
        <v>0</v>
      </c>
      <c r="M898" s="4">
        <f t="shared" si="84"/>
        <v>3.8333333333333335</v>
      </c>
      <c r="N898" s="4" t="s">
        <v>303</v>
      </c>
      <c r="O898" s="50"/>
      <c r="P898" s="50"/>
      <c r="Q898" s="50"/>
      <c r="R898" s="50"/>
      <c r="S898" s="50"/>
      <c r="T898" s="50"/>
      <c r="U898" s="4">
        <v>28</v>
      </c>
      <c r="V898" s="4">
        <v>7.1023275322190704</v>
      </c>
      <c r="W898" s="4">
        <v>4.4090623293939597</v>
      </c>
      <c r="X898" s="4">
        <v>20170807</v>
      </c>
      <c r="Y898" s="4">
        <v>2</v>
      </c>
      <c r="Z898" s="4">
        <v>9</v>
      </c>
      <c r="AA898" s="4">
        <v>30</v>
      </c>
      <c r="AC898" s="4">
        <v>35</v>
      </c>
      <c r="AT898" s="45">
        <v>30</v>
      </c>
      <c r="AU898" s="45">
        <v>3</v>
      </c>
      <c r="AV898" s="45"/>
      <c r="AW898" s="45"/>
      <c r="AX898" s="38"/>
      <c r="AY898" s="38"/>
      <c r="AZ898" s="38"/>
      <c r="BA898" s="38"/>
      <c r="BB898" s="4">
        <v>27</v>
      </c>
      <c r="BC898" s="4">
        <v>3</v>
      </c>
      <c r="BF898" s="9">
        <v>27</v>
      </c>
      <c r="BG898" s="9">
        <v>3</v>
      </c>
    </row>
    <row r="899" spans="1:59" s="4" customFormat="1">
      <c r="A899" s="4" t="s">
        <v>214</v>
      </c>
      <c r="B899" s="4">
        <v>163</v>
      </c>
      <c r="C899" s="4" t="s">
        <v>16</v>
      </c>
      <c r="D899" s="4">
        <v>60</v>
      </c>
      <c r="E899" s="4" t="s">
        <v>318</v>
      </c>
      <c r="F899" s="4">
        <v>1</v>
      </c>
      <c r="G899" s="4" t="s">
        <v>321</v>
      </c>
      <c r="H899" s="4">
        <v>416</v>
      </c>
      <c r="I899" s="4">
        <v>3</v>
      </c>
      <c r="J899" s="4">
        <v>20</v>
      </c>
      <c r="K899" s="4">
        <v>0</v>
      </c>
      <c r="L899" s="4">
        <v>0</v>
      </c>
      <c r="M899" s="4">
        <f t="shared" si="84"/>
        <v>3.8333333333333335</v>
      </c>
      <c r="N899" s="4" t="s">
        <v>303</v>
      </c>
      <c r="O899" s="50"/>
      <c r="P899" s="50"/>
      <c r="Q899" s="50"/>
      <c r="R899" s="50"/>
      <c r="S899" s="50"/>
      <c r="T899" s="50"/>
      <c r="U899" s="4">
        <v>28</v>
      </c>
      <c r="V899" s="4">
        <v>7.1023275322190704</v>
      </c>
      <c r="W899" s="4">
        <v>4.4090623293939597</v>
      </c>
      <c r="X899" s="4">
        <v>20170807</v>
      </c>
      <c r="Y899" s="4">
        <v>2</v>
      </c>
      <c r="Z899" s="4">
        <v>9</v>
      </c>
      <c r="AA899" s="4">
        <v>30</v>
      </c>
      <c r="AC899" s="4">
        <v>35</v>
      </c>
      <c r="AT899" s="45">
        <v>32</v>
      </c>
      <c r="AU899" s="45">
        <v>5</v>
      </c>
      <c r="AV899" s="45"/>
      <c r="AW899" s="45"/>
      <c r="AX899" s="38"/>
      <c r="AY899" s="38"/>
      <c r="AZ899" s="38"/>
      <c r="BA899" s="38"/>
      <c r="BB899" s="4">
        <v>29</v>
      </c>
      <c r="BC899" s="4">
        <v>3</v>
      </c>
      <c r="BF899" s="9">
        <v>29</v>
      </c>
      <c r="BG899" s="9">
        <v>3</v>
      </c>
    </row>
    <row r="900" spans="1:59" s="4" customFormat="1">
      <c r="A900" s="4" t="s">
        <v>214</v>
      </c>
      <c r="B900" s="4">
        <v>163</v>
      </c>
      <c r="C900" s="4" t="s">
        <v>16</v>
      </c>
      <c r="D900" s="4">
        <v>60</v>
      </c>
      <c r="E900" s="4" t="s">
        <v>318</v>
      </c>
      <c r="F900" s="4">
        <v>1</v>
      </c>
      <c r="G900" s="4" t="s">
        <v>321</v>
      </c>
      <c r="H900" s="4">
        <v>416</v>
      </c>
      <c r="I900" s="4">
        <v>3</v>
      </c>
      <c r="J900" s="4">
        <v>20</v>
      </c>
      <c r="K900" s="4">
        <v>0</v>
      </c>
      <c r="L900" s="4">
        <v>0</v>
      </c>
      <c r="M900" s="4">
        <f t="shared" si="84"/>
        <v>3.8333333333333335</v>
      </c>
      <c r="N900" s="4" t="s">
        <v>303</v>
      </c>
      <c r="O900" s="50"/>
      <c r="P900" s="50"/>
      <c r="Q900" s="50"/>
      <c r="R900" s="50"/>
      <c r="S900" s="50"/>
      <c r="T900" s="50"/>
      <c r="U900" s="4">
        <v>28</v>
      </c>
      <c r="V900" s="4">
        <v>7.1023275322190704</v>
      </c>
      <c r="W900" s="4">
        <v>4.4090623293939597</v>
      </c>
      <c r="X900" s="4">
        <v>20170807</v>
      </c>
      <c r="Y900" s="4">
        <v>2</v>
      </c>
      <c r="Z900" s="4">
        <v>9</v>
      </c>
      <c r="AA900" s="4">
        <v>30</v>
      </c>
      <c r="AC900" s="4">
        <v>35</v>
      </c>
      <c r="AT900" s="45">
        <v>34</v>
      </c>
      <c r="AU900" s="45">
        <v>4</v>
      </c>
      <c r="AV900" s="45"/>
      <c r="AW900" s="45"/>
      <c r="AX900" s="38"/>
      <c r="AY900" s="38"/>
      <c r="AZ900" s="38"/>
      <c r="BA900" s="38"/>
      <c r="BB900" s="4">
        <v>31</v>
      </c>
      <c r="BC900" s="4">
        <v>5</v>
      </c>
      <c r="BF900" s="9">
        <v>31</v>
      </c>
      <c r="BG900" s="9">
        <v>5</v>
      </c>
    </row>
    <row r="901" spans="1:59" s="4" customFormat="1">
      <c r="A901" s="4" t="s">
        <v>214</v>
      </c>
      <c r="B901" s="4">
        <v>163</v>
      </c>
      <c r="C901" s="4" t="s">
        <v>16</v>
      </c>
      <c r="D901" s="4">
        <v>60</v>
      </c>
      <c r="E901" s="4" t="s">
        <v>318</v>
      </c>
      <c r="F901" s="4">
        <v>1</v>
      </c>
      <c r="G901" s="4" t="s">
        <v>321</v>
      </c>
      <c r="H901" s="4">
        <v>416</v>
      </c>
      <c r="I901" s="4">
        <v>3</v>
      </c>
      <c r="J901" s="4">
        <v>20</v>
      </c>
      <c r="K901" s="4">
        <v>0</v>
      </c>
      <c r="L901" s="4">
        <v>0</v>
      </c>
      <c r="M901" s="4">
        <f t="shared" si="84"/>
        <v>3.8333333333333335</v>
      </c>
      <c r="N901" s="4" t="s">
        <v>303</v>
      </c>
      <c r="O901" s="50"/>
      <c r="P901" s="50"/>
      <c r="Q901" s="50"/>
      <c r="R901" s="50"/>
      <c r="S901" s="50"/>
      <c r="T901" s="50"/>
      <c r="U901" s="4">
        <v>28</v>
      </c>
      <c r="V901" s="4">
        <v>7.1023275322190704</v>
      </c>
      <c r="W901" s="4">
        <v>4.4090623293939597</v>
      </c>
      <c r="X901" s="4">
        <v>20170807</v>
      </c>
      <c r="Y901" s="4">
        <v>2</v>
      </c>
      <c r="Z901" s="4">
        <v>9</v>
      </c>
      <c r="AA901" s="4">
        <v>30</v>
      </c>
      <c r="AC901" s="4">
        <v>35</v>
      </c>
      <c r="AT901" s="45"/>
      <c r="AU901" s="45"/>
      <c r="AV901" s="45"/>
      <c r="AW901" s="45"/>
      <c r="AX901" s="38"/>
      <c r="AY901" s="38"/>
      <c r="AZ901" s="38"/>
      <c r="BA901" s="38"/>
      <c r="BB901" s="4">
        <v>33</v>
      </c>
      <c r="BC901" s="4">
        <v>3</v>
      </c>
      <c r="BF901" s="9">
        <v>33</v>
      </c>
      <c r="BG901" s="9">
        <v>3</v>
      </c>
    </row>
    <row r="902" spans="1:59" s="4" customFormat="1">
      <c r="A902" s="4" t="s">
        <v>214</v>
      </c>
      <c r="B902" s="4">
        <v>163</v>
      </c>
      <c r="C902" s="4" t="s">
        <v>16</v>
      </c>
      <c r="D902" s="4">
        <v>60</v>
      </c>
      <c r="E902" s="4" t="s">
        <v>318</v>
      </c>
      <c r="F902" s="4">
        <v>1</v>
      </c>
      <c r="G902" s="4" t="s">
        <v>321</v>
      </c>
      <c r="H902" s="4">
        <v>416</v>
      </c>
      <c r="I902" s="4">
        <v>3</v>
      </c>
      <c r="J902" s="4">
        <v>20</v>
      </c>
      <c r="K902" s="4">
        <v>0</v>
      </c>
      <c r="L902" s="4">
        <v>0</v>
      </c>
      <c r="M902" s="4">
        <f t="shared" si="84"/>
        <v>3.8333333333333335</v>
      </c>
      <c r="N902" s="4" t="s">
        <v>303</v>
      </c>
      <c r="O902" s="50"/>
      <c r="P902" s="50"/>
      <c r="Q902" s="50"/>
      <c r="R902" s="50"/>
      <c r="S902" s="50"/>
      <c r="T902" s="50"/>
      <c r="U902" s="4">
        <v>28</v>
      </c>
      <c r="V902" s="4">
        <v>7.1023275322190704</v>
      </c>
      <c r="W902" s="4">
        <v>4.4090623293939597</v>
      </c>
      <c r="X902" s="4">
        <v>20170807</v>
      </c>
      <c r="Y902" s="4">
        <v>2</v>
      </c>
      <c r="Z902" s="4">
        <v>9</v>
      </c>
      <c r="AA902" s="4">
        <v>30</v>
      </c>
      <c r="AC902" s="4">
        <v>35</v>
      </c>
      <c r="AT902" s="45"/>
      <c r="AU902" s="45"/>
      <c r="AV902" s="45"/>
      <c r="AW902" s="45"/>
      <c r="AX902" s="38"/>
      <c r="AY902" s="38"/>
      <c r="AZ902" s="38"/>
      <c r="BA902" s="38"/>
      <c r="BB902" s="4">
        <v>35</v>
      </c>
      <c r="BC902" s="4">
        <v>3</v>
      </c>
      <c r="BF902" s="9">
        <v>35</v>
      </c>
      <c r="BG902" s="9">
        <v>3</v>
      </c>
    </row>
    <row r="903" spans="1:59">
      <c r="A903" t="s">
        <v>215</v>
      </c>
      <c r="B903">
        <v>163</v>
      </c>
      <c r="C903" t="s">
        <v>16</v>
      </c>
      <c r="D903">
        <v>60</v>
      </c>
      <c r="E903" t="s">
        <v>318</v>
      </c>
      <c r="F903">
        <v>1</v>
      </c>
      <c r="G903" t="s">
        <v>321</v>
      </c>
      <c r="H903">
        <v>416</v>
      </c>
      <c r="I903">
        <v>3</v>
      </c>
      <c r="J903">
        <v>20</v>
      </c>
      <c r="K903">
        <v>0</v>
      </c>
      <c r="L903">
        <v>0</v>
      </c>
      <c r="M903" s="4">
        <f t="shared" si="82"/>
        <v>3.8333333333333335</v>
      </c>
      <c r="N903" t="s">
        <v>303</v>
      </c>
      <c r="O903" s="50"/>
      <c r="P903" s="50"/>
      <c r="Q903" s="50"/>
      <c r="R903" s="50"/>
      <c r="S903" s="50"/>
      <c r="T903" s="50"/>
      <c r="U903">
        <v>28</v>
      </c>
      <c r="V903">
        <v>7.1023275322190704</v>
      </c>
      <c r="W903">
        <v>4.4090623293939597</v>
      </c>
      <c r="X903">
        <v>20170807</v>
      </c>
      <c r="Y903">
        <v>2</v>
      </c>
      <c r="Z903">
        <v>8</v>
      </c>
      <c r="AA903">
        <v>16</v>
      </c>
      <c r="AC903">
        <v>77</v>
      </c>
      <c r="AD903" s="13">
        <v>8</v>
      </c>
      <c r="AE903" s="13">
        <v>16</v>
      </c>
      <c r="AF903" s="13">
        <f>SUM(AE903:AE905)</f>
        <v>25</v>
      </c>
      <c r="AG903" s="13">
        <v>87.704999999999998</v>
      </c>
      <c r="AH903" s="13">
        <f>AVERAGE(AG903:AG905)*((AA903-Z903)*Y903)</f>
        <v>886.74666666666656</v>
      </c>
      <c r="AI903" s="13">
        <v>116.212</v>
      </c>
      <c r="AJ903" s="13">
        <f>AVERAGE(AI903:AI905)*((AA903-Z903)*Y903)</f>
        <v>1409.3493333333333</v>
      </c>
      <c r="AK903" s="13" t="s">
        <v>216</v>
      </c>
      <c r="AL903" s="9">
        <v>8</v>
      </c>
      <c r="AM903" s="9">
        <v>11</v>
      </c>
      <c r="AN903" s="9">
        <f>SUM(AM903:AM910)</f>
        <v>21</v>
      </c>
      <c r="AO903" s="9">
        <v>67.093999999999994</v>
      </c>
      <c r="AP903" s="9">
        <f>AVERAGE(AO903:AO910)*(AA903-Z903)*Y903</f>
        <v>288.74599999999992</v>
      </c>
      <c r="AQ903" s="9">
        <v>84.983999999999995</v>
      </c>
      <c r="AR903" s="9">
        <f>AVERAGE(AQ903:AQ910)*(AA903-Z903)*Y903</f>
        <v>2223.0540000000001</v>
      </c>
      <c r="AT903" s="45">
        <v>2</v>
      </c>
      <c r="AU903" s="45">
        <v>5</v>
      </c>
      <c r="AV903" s="45">
        <v>22</v>
      </c>
      <c r="AX903" s="38">
        <v>20</v>
      </c>
      <c r="AY903" s="38">
        <v>2</v>
      </c>
      <c r="AZ903" s="38">
        <f>SUM(AY903:AY917)</f>
        <v>5</v>
      </c>
      <c r="BA903" s="38" t="s">
        <v>397</v>
      </c>
      <c r="BB903" s="23">
        <v>1</v>
      </c>
      <c r="BC903" s="23">
        <v>5</v>
      </c>
      <c r="BD903" s="23">
        <f>SUM(BC903:BC917)</f>
        <v>74</v>
      </c>
      <c r="BF903" s="9">
        <v>1</v>
      </c>
      <c r="BG903" s="9">
        <v>5</v>
      </c>
    </row>
    <row r="904" spans="1:59">
      <c r="A904" t="s">
        <v>215</v>
      </c>
      <c r="B904">
        <v>163</v>
      </c>
      <c r="C904" t="s">
        <v>16</v>
      </c>
      <c r="D904">
        <v>60</v>
      </c>
      <c r="E904" t="s">
        <v>318</v>
      </c>
      <c r="F904">
        <v>1</v>
      </c>
      <c r="G904" t="s">
        <v>321</v>
      </c>
      <c r="H904">
        <v>416</v>
      </c>
      <c r="I904">
        <v>3</v>
      </c>
      <c r="J904">
        <v>20</v>
      </c>
      <c r="K904">
        <v>0</v>
      </c>
      <c r="L904">
        <v>0</v>
      </c>
      <c r="M904" s="4">
        <f t="shared" si="82"/>
        <v>3.8333333333333335</v>
      </c>
      <c r="N904" t="s">
        <v>303</v>
      </c>
      <c r="O904" s="50"/>
      <c r="P904" s="50"/>
      <c r="Q904" s="50"/>
      <c r="R904" s="50"/>
      <c r="S904" s="50"/>
      <c r="T904" s="50"/>
      <c r="U904">
        <v>28</v>
      </c>
      <c r="V904">
        <v>7.1023275322190704</v>
      </c>
      <c r="W904">
        <v>4.4090623293939597</v>
      </c>
      <c r="X904">
        <v>20170807</v>
      </c>
      <c r="Y904">
        <v>2</v>
      </c>
      <c r="Z904">
        <v>8</v>
      </c>
      <c r="AA904">
        <v>16</v>
      </c>
      <c r="AC904">
        <v>77</v>
      </c>
      <c r="AD904" s="13">
        <v>12</v>
      </c>
      <c r="AE904" s="13">
        <v>7</v>
      </c>
      <c r="AG904" s="13">
        <v>66.177999999999997</v>
      </c>
      <c r="AI904" s="13">
        <v>91.194999999999993</v>
      </c>
      <c r="AL904" s="9">
        <v>12</v>
      </c>
      <c r="AM904" s="9">
        <v>3</v>
      </c>
      <c r="AO904" s="9">
        <v>46.795999999999999</v>
      </c>
      <c r="AQ904" s="9">
        <v>97.95</v>
      </c>
      <c r="AT904" s="45">
        <v>4</v>
      </c>
      <c r="AU904" s="45">
        <v>10</v>
      </c>
      <c r="AX904" s="38">
        <v>22</v>
      </c>
      <c r="AY904" s="38">
        <v>0</v>
      </c>
      <c r="BB904" s="23">
        <v>3</v>
      </c>
      <c r="BC904" s="23">
        <v>3</v>
      </c>
      <c r="BF904" s="9">
        <v>3</v>
      </c>
      <c r="BG904" s="9">
        <v>3</v>
      </c>
    </row>
    <row r="905" spans="1:59">
      <c r="A905" t="s">
        <v>215</v>
      </c>
      <c r="B905">
        <v>163</v>
      </c>
      <c r="C905" t="s">
        <v>16</v>
      </c>
      <c r="D905">
        <v>60</v>
      </c>
      <c r="E905" t="s">
        <v>318</v>
      </c>
      <c r="F905">
        <v>1</v>
      </c>
      <c r="G905" t="s">
        <v>321</v>
      </c>
      <c r="H905">
        <v>416</v>
      </c>
      <c r="I905">
        <v>3</v>
      </c>
      <c r="J905">
        <v>20</v>
      </c>
      <c r="K905">
        <v>0</v>
      </c>
      <c r="L905">
        <v>0</v>
      </c>
      <c r="M905" s="4">
        <f t="shared" si="82"/>
        <v>3.8333333333333335</v>
      </c>
      <c r="N905" t="s">
        <v>303</v>
      </c>
      <c r="O905" s="50"/>
      <c r="P905" s="50"/>
      <c r="Q905" s="50"/>
      <c r="R905" s="50"/>
      <c r="S905" s="50"/>
      <c r="T905" s="50"/>
      <c r="U905">
        <v>28</v>
      </c>
      <c r="V905">
        <v>7.1023275322190704</v>
      </c>
      <c r="W905">
        <v>4.4090623293939597</v>
      </c>
      <c r="X905">
        <v>20170807</v>
      </c>
      <c r="Y905">
        <v>2</v>
      </c>
      <c r="Z905">
        <v>8</v>
      </c>
      <c r="AA905">
        <v>16</v>
      </c>
      <c r="AC905">
        <v>77</v>
      </c>
      <c r="AD905" s="13">
        <v>16</v>
      </c>
      <c r="AE905" s="13">
        <v>2</v>
      </c>
      <c r="AG905" s="13">
        <v>12.382</v>
      </c>
      <c r="AI905" s="13">
        <v>56.845999999999997</v>
      </c>
      <c r="AL905" s="9">
        <v>16</v>
      </c>
      <c r="AM905" s="9">
        <v>2</v>
      </c>
      <c r="AO905" s="9">
        <v>11.311999999999999</v>
      </c>
      <c r="AQ905" s="9">
        <v>128.209</v>
      </c>
      <c r="AT905" s="45">
        <v>6</v>
      </c>
      <c r="AU905" s="45">
        <v>4</v>
      </c>
      <c r="AX905" s="38">
        <v>24</v>
      </c>
      <c r="AY905" s="38">
        <v>3</v>
      </c>
      <c r="BB905" s="23">
        <v>5</v>
      </c>
      <c r="BC905" s="23">
        <v>4</v>
      </c>
      <c r="BF905" s="9">
        <v>5</v>
      </c>
      <c r="BG905" s="9">
        <v>4</v>
      </c>
    </row>
    <row r="906" spans="1:59">
      <c r="A906" t="s">
        <v>215</v>
      </c>
      <c r="B906">
        <v>163</v>
      </c>
      <c r="C906" t="s">
        <v>16</v>
      </c>
      <c r="D906">
        <v>60</v>
      </c>
      <c r="E906" t="s">
        <v>318</v>
      </c>
      <c r="F906">
        <v>1</v>
      </c>
      <c r="G906" t="s">
        <v>321</v>
      </c>
      <c r="H906">
        <v>416</v>
      </c>
      <c r="I906">
        <v>3</v>
      </c>
      <c r="J906">
        <v>20</v>
      </c>
      <c r="K906">
        <v>0</v>
      </c>
      <c r="L906">
        <v>0</v>
      </c>
      <c r="M906" s="4">
        <f t="shared" ref="M906:M917" si="85">I906+J906/24+K906/(24*60)+L906/(24*60*60)</f>
        <v>3.8333333333333335</v>
      </c>
      <c r="N906" t="s">
        <v>303</v>
      </c>
      <c r="O906" s="50"/>
      <c r="P906" s="50"/>
      <c r="Q906" s="50"/>
      <c r="R906" s="50"/>
      <c r="S906" s="50"/>
      <c r="T906" s="50"/>
      <c r="U906">
        <v>28</v>
      </c>
      <c r="V906">
        <v>7.1023275322190704</v>
      </c>
      <c r="W906">
        <v>4.4090623293939597</v>
      </c>
      <c r="X906">
        <v>20170807</v>
      </c>
      <c r="Y906">
        <v>2</v>
      </c>
      <c r="Z906">
        <v>8</v>
      </c>
      <c r="AA906">
        <v>16</v>
      </c>
      <c r="AC906">
        <v>77</v>
      </c>
      <c r="AL906" s="9">
        <v>20</v>
      </c>
      <c r="AM906" s="9">
        <v>1</v>
      </c>
      <c r="AO906" s="9">
        <v>3.0190000000000001</v>
      </c>
      <c r="AQ906" s="9">
        <v>187.10300000000001</v>
      </c>
      <c r="AT906" s="45">
        <v>8</v>
      </c>
      <c r="AU906" s="45">
        <v>0</v>
      </c>
      <c r="BB906" s="23">
        <v>7</v>
      </c>
      <c r="BC906" s="23">
        <v>8</v>
      </c>
      <c r="BF906" s="9">
        <v>7</v>
      </c>
      <c r="BG906" s="9">
        <v>8</v>
      </c>
    </row>
    <row r="907" spans="1:59">
      <c r="A907" t="s">
        <v>215</v>
      </c>
      <c r="B907">
        <v>163</v>
      </c>
      <c r="C907" t="s">
        <v>16</v>
      </c>
      <c r="D907">
        <v>60</v>
      </c>
      <c r="E907" t="s">
        <v>318</v>
      </c>
      <c r="F907">
        <v>1</v>
      </c>
      <c r="G907" t="s">
        <v>321</v>
      </c>
      <c r="H907">
        <v>416</v>
      </c>
      <c r="I907">
        <v>3</v>
      </c>
      <c r="J907">
        <v>20</v>
      </c>
      <c r="K907">
        <v>0</v>
      </c>
      <c r="L907">
        <v>0</v>
      </c>
      <c r="M907" s="4">
        <f t="shared" si="85"/>
        <v>3.8333333333333335</v>
      </c>
      <c r="N907" t="s">
        <v>303</v>
      </c>
      <c r="O907" s="50"/>
      <c r="P907" s="50"/>
      <c r="Q907" s="50"/>
      <c r="R907" s="50"/>
      <c r="S907" s="50"/>
      <c r="T907" s="50"/>
      <c r="U907">
        <v>28</v>
      </c>
      <c r="V907">
        <v>7.1023275322190704</v>
      </c>
      <c r="W907">
        <v>4.4090623293939597</v>
      </c>
      <c r="X907">
        <v>20170807</v>
      </c>
      <c r="Y907">
        <v>2</v>
      </c>
      <c r="Z907">
        <v>8</v>
      </c>
      <c r="AA907">
        <v>16</v>
      </c>
      <c r="AC907">
        <v>77</v>
      </c>
      <c r="AL907" s="9">
        <v>24</v>
      </c>
      <c r="AM907" s="9">
        <v>2</v>
      </c>
      <c r="AO907" s="9">
        <v>10.271000000000001</v>
      </c>
      <c r="AQ907" s="9">
        <v>192.88200000000001</v>
      </c>
      <c r="AT907" s="45">
        <v>10</v>
      </c>
      <c r="AU907" s="45">
        <v>2</v>
      </c>
      <c r="BB907" s="23">
        <v>9</v>
      </c>
      <c r="BC907" s="23">
        <v>8</v>
      </c>
      <c r="BF907" s="9">
        <v>9</v>
      </c>
      <c r="BG907" s="9">
        <v>8</v>
      </c>
    </row>
    <row r="908" spans="1:59">
      <c r="A908" t="s">
        <v>215</v>
      </c>
      <c r="B908">
        <v>163</v>
      </c>
      <c r="C908" t="s">
        <v>16</v>
      </c>
      <c r="D908">
        <v>60</v>
      </c>
      <c r="E908" t="s">
        <v>318</v>
      </c>
      <c r="F908">
        <v>1</v>
      </c>
      <c r="G908" t="s">
        <v>321</v>
      </c>
      <c r="H908">
        <v>416</v>
      </c>
      <c r="I908">
        <v>3</v>
      </c>
      <c r="J908">
        <v>20</v>
      </c>
      <c r="K908">
        <v>0</v>
      </c>
      <c r="L908">
        <v>0</v>
      </c>
      <c r="M908" s="4">
        <f t="shared" si="85"/>
        <v>3.8333333333333335</v>
      </c>
      <c r="N908" t="s">
        <v>303</v>
      </c>
      <c r="O908" s="50"/>
      <c r="P908" s="50"/>
      <c r="Q908" s="50"/>
      <c r="R908" s="50"/>
      <c r="S908" s="50"/>
      <c r="T908" s="50"/>
      <c r="U908">
        <v>28</v>
      </c>
      <c r="V908">
        <v>7.1023275322190704</v>
      </c>
      <c r="W908">
        <v>4.4090623293939597</v>
      </c>
      <c r="X908">
        <v>20170807</v>
      </c>
      <c r="Y908">
        <v>2</v>
      </c>
      <c r="Z908">
        <v>8</v>
      </c>
      <c r="AA908">
        <v>16</v>
      </c>
      <c r="AC908">
        <v>77</v>
      </c>
      <c r="AL908" s="9">
        <v>37</v>
      </c>
      <c r="AM908" s="9">
        <v>1</v>
      </c>
      <c r="AO908" s="9">
        <v>2.548</v>
      </c>
      <c r="AQ908" s="9">
        <v>147.511</v>
      </c>
      <c r="AS908" s="9" t="s">
        <v>462</v>
      </c>
      <c r="AT908" s="45">
        <v>12</v>
      </c>
      <c r="AU908" s="45">
        <v>1</v>
      </c>
      <c r="BB908" s="23">
        <v>11</v>
      </c>
      <c r="BC908" s="23">
        <v>14</v>
      </c>
      <c r="BF908" s="9">
        <v>11</v>
      </c>
      <c r="BG908" s="9">
        <v>14</v>
      </c>
    </row>
    <row r="909" spans="1:59">
      <c r="A909" t="s">
        <v>215</v>
      </c>
      <c r="B909">
        <v>163</v>
      </c>
      <c r="C909" t="s">
        <v>16</v>
      </c>
      <c r="D909">
        <v>60</v>
      </c>
      <c r="E909" t="s">
        <v>318</v>
      </c>
      <c r="F909">
        <v>1</v>
      </c>
      <c r="G909" t="s">
        <v>321</v>
      </c>
      <c r="H909">
        <v>416</v>
      </c>
      <c r="I909">
        <v>3</v>
      </c>
      <c r="J909">
        <v>20</v>
      </c>
      <c r="K909">
        <v>0</v>
      </c>
      <c r="L909">
        <v>0</v>
      </c>
      <c r="M909" s="4">
        <f t="shared" si="85"/>
        <v>3.8333333333333335</v>
      </c>
      <c r="N909" t="s">
        <v>303</v>
      </c>
      <c r="O909" s="50"/>
      <c r="P909" s="50"/>
      <c r="Q909" s="50"/>
      <c r="R909" s="50"/>
      <c r="S909" s="50"/>
      <c r="T909" s="50"/>
      <c r="U909">
        <v>28</v>
      </c>
      <c r="V909">
        <v>7.1023275322190704</v>
      </c>
      <c r="W909">
        <v>4.4090623293939597</v>
      </c>
      <c r="X909">
        <v>20170807</v>
      </c>
      <c r="Y909">
        <v>2</v>
      </c>
      <c r="Z909">
        <v>8</v>
      </c>
      <c r="AA909">
        <v>16</v>
      </c>
      <c r="AC909">
        <v>77</v>
      </c>
      <c r="AL909" s="9">
        <v>41</v>
      </c>
      <c r="AM909" s="9">
        <v>0</v>
      </c>
      <c r="AO909" s="9">
        <v>0</v>
      </c>
      <c r="AQ909" s="9">
        <v>142.54599999999999</v>
      </c>
      <c r="BB909" s="23">
        <v>13</v>
      </c>
      <c r="BC909" s="23">
        <v>10</v>
      </c>
      <c r="BF909" s="9">
        <v>13</v>
      </c>
      <c r="BG909" s="9">
        <v>10</v>
      </c>
    </row>
    <row r="910" spans="1:59">
      <c r="A910" t="s">
        <v>215</v>
      </c>
      <c r="B910">
        <v>163</v>
      </c>
      <c r="C910" t="s">
        <v>16</v>
      </c>
      <c r="D910">
        <v>60</v>
      </c>
      <c r="E910" t="s">
        <v>318</v>
      </c>
      <c r="F910">
        <v>1</v>
      </c>
      <c r="G910" t="s">
        <v>321</v>
      </c>
      <c r="H910">
        <v>416</v>
      </c>
      <c r="I910">
        <v>3</v>
      </c>
      <c r="J910">
        <v>20</v>
      </c>
      <c r="K910">
        <v>0</v>
      </c>
      <c r="L910">
        <v>0</v>
      </c>
      <c r="M910" s="4">
        <f t="shared" si="85"/>
        <v>3.8333333333333335</v>
      </c>
      <c r="N910" t="s">
        <v>303</v>
      </c>
      <c r="O910" s="50"/>
      <c r="P910" s="50"/>
      <c r="Q910" s="50"/>
      <c r="R910" s="50"/>
      <c r="S910" s="50"/>
      <c r="T910" s="50"/>
      <c r="U910">
        <v>28</v>
      </c>
      <c r="V910">
        <v>7.1023275322190704</v>
      </c>
      <c r="W910">
        <v>4.4090623293939597</v>
      </c>
      <c r="X910">
        <v>20170807</v>
      </c>
      <c r="Y910">
        <v>2</v>
      </c>
      <c r="Z910">
        <v>8</v>
      </c>
      <c r="AA910">
        <v>16</v>
      </c>
      <c r="AC910">
        <v>77</v>
      </c>
      <c r="AL910" s="9">
        <v>45</v>
      </c>
      <c r="AM910" s="9">
        <v>1</v>
      </c>
      <c r="AO910" s="9">
        <v>3.3330000000000002</v>
      </c>
      <c r="AQ910" s="9">
        <v>130.34200000000001</v>
      </c>
      <c r="BB910" s="23">
        <v>15</v>
      </c>
      <c r="BC910" s="23">
        <v>9</v>
      </c>
      <c r="BF910" s="9">
        <v>15</v>
      </c>
      <c r="BG910" s="9">
        <v>9</v>
      </c>
    </row>
    <row r="911" spans="1:59">
      <c r="A911" t="s">
        <v>215</v>
      </c>
      <c r="B911">
        <v>163</v>
      </c>
      <c r="C911" t="s">
        <v>16</v>
      </c>
      <c r="D911">
        <v>60</v>
      </c>
      <c r="E911" t="s">
        <v>318</v>
      </c>
      <c r="F911">
        <v>1</v>
      </c>
      <c r="G911" t="s">
        <v>321</v>
      </c>
      <c r="H911">
        <v>416</v>
      </c>
      <c r="I911">
        <v>3</v>
      </c>
      <c r="J911">
        <v>20</v>
      </c>
      <c r="K911">
        <v>0</v>
      </c>
      <c r="L911">
        <v>0</v>
      </c>
      <c r="M911" s="4">
        <f t="shared" si="85"/>
        <v>3.8333333333333335</v>
      </c>
      <c r="N911" t="s">
        <v>303</v>
      </c>
      <c r="O911" s="50"/>
      <c r="P911" s="50"/>
      <c r="Q911" s="50"/>
      <c r="R911" s="50"/>
      <c r="S911" s="50"/>
      <c r="T911" s="50"/>
      <c r="U911">
        <v>28</v>
      </c>
      <c r="V911">
        <v>7.1023275322190704</v>
      </c>
      <c r="W911">
        <v>4.4090623293939597</v>
      </c>
      <c r="X911">
        <v>20170807</v>
      </c>
      <c r="Y911">
        <v>2</v>
      </c>
      <c r="Z911">
        <v>8</v>
      </c>
      <c r="AA911">
        <v>16</v>
      </c>
      <c r="AC911">
        <v>77</v>
      </c>
      <c r="BB911" s="23">
        <v>17</v>
      </c>
      <c r="BC911" s="23">
        <v>5</v>
      </c>
      <c r="BF911" s="9">
        <v>17</v>
      </c>
      <c r="BG911" s="9">
        <v>5</v>
      </c>
    </row>
    <row r="912" spans="1:59">
      <c r="A912" t="s">
        <v>215</v>
      </c>
      <c r="B912">
        <v>163</v>
      </c>
      <c r="C912" t="s">
        <v>16</v>
      </c>
      <c r="D912">
        <v>60</v>
      </c>
      <c r="E912" t="s">
        <v>318</v>
      </c>
      <c r="F912">
        <v>1</v>
      </c>
      <c r="G912" t="s">
        <v>321</v>
      </c>
      <c r="H912">
        <v>416</v>
      </c>
      <c r="I912">
        <v>3</v>
      </c>
      <c r="J912">
        <v>20</v>
      </c>
      <c r="K912">
        <v>0</v>
      </c>
      <c r="L912">
        <v>0</v>
      </c>
      <c r="M912" s="4">
        <f t="shared" si="85"/>
        <v>3.8333333333333335</v>
      </c>
      <c r="N912" t="s">
        <v>303</v>
      </c>
      <c r="O912" s="50"/>
      <c r="P912" s="50"/>
      <c r="Q912" s="50"/>
      <c r="R912" s="50"/>
      <c r="S912" s="50"/>
      <c r="T912" s="50"/>
      <c r="U912">
        <v>28</v>
      </c>
      <c r="V912">
        <v>7.1023275322190704</v>
      </c>
      <c r="W912">
        <v>4.4090623293939597</v>
      </c>
      <c r="X912">
        <v>20170807</v>
      </c>
      <c r="Y912">
        <v>2</v>
      </c>
      <c r="Z912">
        <v>8</v>
      </c>
      <c r="AA912">
        <v>16</v>
      </c>
      <c r="AC912">
        <v>77</v>
      </c>
      <c r="BB912" s="23">
        <v>19</v>
      </c>
      <c r="BC912" s="23">
        <v>0</v>
      </c>
      <c r="BF912" s="9">
        <v>19</v>
      </c>
      <c r="BG912" s="9">
        <v>0</v>
      </c>
    </row>
    <row r="913" spans="1:59">
      <c r="A913" t="s">
        <v>215</v>
      </c>
      <c r="B913">
        <v>163</v>
      </c>
      <c r="C913" t="s">
        <v>16</v>
      </c>
      <c r="D913">
        <v>60</v>
      </c>
      <c r="E913" t="s">
        <v>318</v>
      </c>
      <c r="F913">
        <v>1</v>
      </c>
      <c r="G913" t="s">
        <v>321</v>
      </c>
      <c r="H913">
        <v>416</v>
      </c>
      <c r="I913">
        <v>3</v>
      </c>
      <c r="J913">
        <v>20</v>
      </c>
      <c r="K913">
        <v>0</v>
      </c>
      <c r="L913">
        <v>0</v>
      </c>
      <c r="M913" s="4">
        <f t="shared" si="85"/>
        <v>3.8333333333333335</v>
      </c>
      <c r="N913" t="s">
        <v>303</v>
      </c>
      <c r="O913" s="50"/>
      <c r="P913" s="50"/>
      <c r="Q913" s="50"/>
      <c r="R913" s="50"/>
      <c r="S913" s="50"/>
      <c r="T913" s="50"/>
      <c r="U913">
        <v>28</v>
      </c>
      <c r="V913">
        <v>7.1023275322190704</v>
      </c>
      <c r="W913">
        <v>4.4090623293939597</v>
      </c>
      <c r="X913">
        <v>20170807</v>
      </c>
      <c r="Y913">
        <v>2</v>
      </c>
      <c r="Z913">
        <v>8</v>
      </c>
      <c r="AA913">
        <v>16</v>
      </c>
      <c r="AC913">
        <v>77</v>
      </c>
      <c r="BB913" s="23">
        <v>21</v>
      </c>
      <c r="BC913" s="23">
        <v>2</v>
      </c>
      <c r="BF913" s="9">
        <v>21</v>
      </c>
      <c r="BG913" s="9">
        <v>2</v>
      </c>
    </row>
    <row r="914" spans="1:59">
      <c r="A914" t="s">
        <v>215</v>
      </c>
      <c r="B914">
        <v>163</v>
      </c>
      <c r="C914" t="s">
        <v>16</v>
      </c>
      <c r="D914">
        <v>60</v>
      </c>
      <c r="E914" t="s">
        <v>318</v>
      </c>
      <c r="F914">
        <v>1</v>
      </c>
      <c r="G914" t="s">
        <v>321</v>
      </c>
      <c r="H914">
        <v>416</v>
      </c>
      <c r="I914">
        <v>3</v>
      </c>
      <c r="J914">
        <v>20</v>
      </c>
      <c r="K914">
        <v>0</v>
      </c>
      <c r="L914">
        <v>0</v>
      </c>
      <c r="M914" s="4">
        <f t="shared" si="85"/>
        <v>3.8333333333333335</v>
      </c>
      <c r="N914" t="s">
        <v>303</v>
      </c>
      <c r="O914" s="50"/>
      <c r="P914" s="50"/>
      <c r="Q914" s="50"/>
      <c r="R914" s="50"/>
      <c r="S914" s="50"/>
      <c r="T914" s="50"/>
      <c r="U914">
        <v>28</v>
      </c>
      <c r="V914">
        <v>7.1023275322190704</v>
      </c>
      <c r="W914">
        <v>4.4090623293939597</v>
      </c>
      <c r="X914">
        <v>20170807</v>
      </c>
      <c r="Y914">
        <v>2</v>
      </c>
      <c r="Z914">
        <v>8</v>
      </c>
      <c r="AA914">
        <v>16</v>
      </c>
      <c r="AC914">
        <v>77</v>
      </c>
      <c r="BB914" s="23">
        <v>23</v>
      </c>
      <c r="BC914" s="23">
        <v>2</v>
      </c>
      <c r="BF914" s="9">
        <v>23</v>
      </c>
      <c r="BG914" s="9">
        <v>2</v>
      </c>
    </row>
    <row r="915" spans="1:59">
      <c r="A915" t="s">
        <v>215</v>
      </c>
      <c r="B915">
        <v>163</v>
      </c>
      <c r="C915" t="s">
        <v>16</v>
      </c>
      <c r="D915">
        <v>60</v>
      </c>
      <c r="E915" t="s">
        <v>318</v>
      </c>
      <c r="F915">
        <v>1</v>
      </c>
      <c r="G915" t="s">
        <v>321</v>
      </c>
      <c r="H915">
        <v>416</v>
      </c>
      <c r="I915">
        <v>3</v>
      </c>
      <c r="J915">
        <v>20</v>
      </c>
      <c r="K915">
        <v>0</v>
      </c>
      <c r="L915">
        <v>0</v>
      </c>
      <c r="M915" s="4">
        <f t="shared" si="85"/>
        <v>3.8333333333333335</v>
      </c>
      <c r="N915" t="s">
        <v>303</v>
      </c>
      <c r="O915" s="50"/>
      <c r="P915" s="50"/>
      <c r="Q915" s="50"/>
      <c r="R915" s="50"/>
      <c r="S915" s="50"/>
      <c r="T915" s="50"/>
      <c r="U915">
        <v>28</v>
      </c>
      <c r="V915">
        <v>7.1023275322190704</v>
      </c>
      <c r="W915">
        <v>4.4090623293939597</v>
      </c>
      <c r="X915">
        <v>20170807</v>
      </c>
      <c r="Y915">
        <v>2</v>
      </c>
      <c r="Z915">
        <v>8</v>
      </c>
      <c r="AA915">
        <v>16</v>
      </c>
      <c r="AC915">
        <v>77</v>
      </c>
      <c r="BB915" s="23">
        <v>25</v>
      </c>
      <c r="BC915" s="23">
        <v>2</v>
      </c>
      <c r="BF915" s="9">
        <v>25</v>
      </c>
      <c r="BG915" s="9">
        <v>2</v>
      </c>
    </row>
    <row r="916" spans="1:59">
      <c r="A916" t="s">
        <v>215</v>
      </c>
      <c r="B916">
        <v>163</v>
      </c>
      <c r="C916" t="s">
        <v>16</v>
      </c>
      <c r="D916">
        <v>60</v>
      </c>
      <c r="E916" t="s">
        <v>318</v>
      </c>
      <c r="F916">
        <v>1</v>
      </c>
      <c r="G916" t="s">
        <v>321</v>
      </c>
      <c r="H916">
        <v>416</v>
      </c>
      <c r="I916">
        <v>3</v>
      </c>
      <c r="J916">
        <v>20</v>
      </c>
      <c r="K916">
        <v>0</v>
      </c>
      <c r="L916">
        <v>0</v>
      </c>
      <c r="M916" s="4">
        <f t="shared" si="85"/>
        <v>3.8333333333333335</v>
      </c>
      <c r="N916" t="s">
        <v>303</v>
      </c>
      <c r="O916" s="50"/>
      <c r="P916" s="50"/>
      <c r="Q916" s="50"/>
      <c r="R916" s="50"/>
      <c r="S916" s="50"/>
      <c r="T916" s="50"/>
      <c r="U916">
        <v>28</v>
      </c>
      <c r="V916">
        <v>7.1023275322190704</v>
      </c>
      <c r="W916">
        <v>4.4090623293939597</v>
      </c>
      <c r="X916">
        <v>20170807</v>
      </c>
      <c r="Y916">
        <v>2</v>
      </c>
      <c r="Z916">
        <v>8</v>
      </c>
      <c r="AA916">
        <v>16</v>
      </c>
      <c r="AC916">
        <v>77</v>
      </c>
      <c r="BB916" s="23">
        <v>27</v>
      </c>
      <c r="BC916" s="23">
        <v>1</v>
      </c>
      <c r="BF916" s="9">
        <v>27</v>
      </c>
      <c r="BG916" s="9">
        <v>1</v>
      </c>
    </row>
    <row r="917" spans="1:59">
      <c r="A917" t="s">
        <v>215</v>
      </c>
      <c r="B917">
        <v>163</v>
      </c>
      <c r="C917" t="s">
        <v>16</v>
      </c>
      <c r="D917">
        <v>60</v>
      </c>
      <c r="E917" t="s">
        <v>318</v>
      </c>
      <c r="F917">
        <v>1</v>
      </c>
      <c r="G917" t="s">
        <v>321</v>
      </c>
      <c r="H917">
        <v>416</v>
      </c>
      <c r="I917">
        <v>3</v>
      </c>
      <c r="J917">
        <v>20</v>
      </c>
      <c r="K917">
        <v>0</v>
      </c>
      <c r="L917">
        <v>0</v>
      </c>
      <c r="M917" s="4">
        <f t="shared" si="85"/>
        <v>3.8333333333333335</v>
      </c>
      <c r="N917" t="s">
        <v>303</v>
      </c>
      <c r="O917" s="50"/>
      <c r="P917" s="50"/>
      <c r="Q917" s="50"/>
      <c r="R917" s="50"/>
      <c r="S917" s="50"/>
      <c r="T917" s="50"/>
      <c r="U917">
        <v>28</v>
      </c>
      <c r="V917">
        <v>7.1023275322190704</v>
      </c>
      <c r="W917">
        <v>4.4090623293939597</v>
      </c>
      <c r="X917">
        <v>20170807</v>
      </c>
      <c r="Y917">
        <v>2</v>
      </c>
      <c r="Z917">
        <v>8</v>
      </c>
      <c r="AA917">
        <v>16</v>
      </c>
      <c r="AC917">
        <v>77</v>
      </c>
      <c r="BB917" s="23">
        <v>29</v>
      </c>
      <c r="BC917" s="23">
        <v>1</v>
      </c>
      <c r="BF917" s="9">
        <v>29</v>
      </c>
      <c r="BG917" s="9">
        <v>1</v>
      </c>
    </row>
    <row r="918" spans="1:59">
      <c r="A918" s="22" t="s">
        <v>287</v>
      </c>
      <c r="B918" s="22">
        <v>136</v>
      </c>
      <c r="C918" s="22" t="s">
        <v>16</v>
      </c>
      <c r="D918" s="22">
        <v>60</v>
      </c>
      <c r="E918" s="22" t="s">
        <v>319</v>
      </c>
      <c r="F918" s="22">
        <v>1</v>
      </c>
      <c r="G918" s="22" t="s">
        <v>321</v>
      </c>
      <c r="H918" s="22">
        <v>412</v>
      </c>
      <c r="I918" s="22">
        <v>6</v>
      </c>
      <c r="J918" s="22">
        <v>4</v>
      </c>
      <c r="K918" s="22">
        <v>34</v>
      </c>
      <c r="L918" s="22">
        <v>0</v>
      </c>
      <c r="M918" s="22">
        <f t="shared" ref="M918:M925" si="86">I918+J918/24+K918/(24*60)+L918/(24*60*60)</f>
        <v>6.1902777777777782</v>
      </c>
      <c r="N918" s="22" t="s">
        <v>280</v>
      </c>
      <c r="U918">
        <v>28</v>
      </c>
      <c r="V918">
        <v>7.1023275322190704</v>
      </c>
      <c r="W918">
        <v>4.4090623293939597</v>
      </c>
      <c r="X918">
        <v>20170807</v>
      </c>
      <c r="Y918">
        <v>2</v>
      </c>
      <c r="Z918">
        <v>17</v>
      </c>
      <c r="AA918">
        <v>25</v>
      </c>
      <c r="AC918">
        <v>31</v>
      </c>
      <c r="AD918" s="13">
        <v>17</v>
      </c>
      <c r="AE918" s="13">
        <v>3</v>
      </c>
      <c r="AF918" s="13">
        <f>SUM(AE918:AE920)</f>
        <v>14</v>
      </c>
      <c r="AG918" s="13">
        <v>12.936999999999999</v>
      </c>
      <c r="AH918" s="13">
        <f>AVERAGE(AG918:AG920)*((AA918-Z918)*Y918)</f>
        <v>444.3413333333333</v>
      </c>
      <c r="AI918" s="13">
        <v>43.292000000000002</v>
      </c>
      <c r="AJ918" s="13">
        <f>AVERAGE(AI918:AI920)*((AA918-Z918)*Y918)</f>
        <v>796.48533333333341</v>
      </c>
      <c r="AK918" s="13" t="s">
        <v>112</v>
      </c>
      <c r="AL918" s="9">
        <v>17</v>
      </c>
      <c r="AM918" s="9">
        <v>1</v>
      </c>
      <c r="AN918" s="9">
        <f>SUM(AM918:AM920)</f>
        <v>11</v>
      </c>
      <c r="AO918" s="9">
        <v>2.548</v>
      </c>
      <c r="AP918" s="9">
        <f>AVERAGE(AO918:AO920)*(AA918-Z918)*Y918</f>
        <v>353.60000000000008</v>
      </c>
      <c r="AQ918" s="9">
        <v>52.265999999999998</v>
      </c>
      <c r="AR918" s="9">
        <f>AVERAGE(AQ918:AQ920)*(AA918-Z918)*Y918</f>
        <v>1106.1226666666669</v>
      </c>
      <c r="AU918" s="45">
        <v>0</v>
      </c>
      <c r="AV918" s="45">
        <v>0</v>
      </c>
      <c r="AW918" s="45" t="s">
        <v>385</v>
      </c>
      <c r="BA918" s="38" t="s">
        <v>400</v>
      </c>
      <c r="BB918" s="23">
        <v>17</v>
      </c>
      <c r="BC918" s="23">
        <v>1</v>
      </c>
      <c r="BD918" s="23">
        <v>1</v>
      </c>
      <c r="BF918" s="9">
        <v>17</v>
      </c>
      <c r="BG918" s="9">
        <v>1</v>
      </c>
    </row>
    <row r="919" spans="1:59">
      <c r="A919" s="22" t="s">
        <v>287</v>
      </c>
      <c r="B919" s="22">
        <v>136</v>
      </c>
      <c r="C919" s="22" t="s">
        <v>16</v>
      </c>
      <c r="D919" s="22">
        <v>60</v>
      </c>
      <c r="E919" s="22" t="s">
        <v>319</v>
      </c>
      <c r="F919" s="22">
        <v>1</v>
      </c>
      <c r="G919" s="22" t="s">
        <v>321</v>
      </c>
      <c r="H919" s="22">
        <v>412</v>
      </c>
      <c r="I919" s="22">
        <v>6</v>
      </c>
      <c r="J919" s="22">
        <v>4</v>
      </c>
      <c r="K919" s="22">
        <v>34</v>
      </c>
      <c r="L919" s="22">
        <v>0</v>
      </c>
      <c r="M919" s="22">
        <f t="shared" si="86"/>
        <v>6.1902777777777782</v>
      </c>
      <c r="N919" s="22" t="s">
        <v>280</v>
      </c>
      <c r="U919">
        <v>28</v>
      </c>
      <c r="V919">
        <v>7.1023275322190704</v>
      </c>
      <c r="W919">
        <v>4.4090623293939597</v>
      </c>
      <c r="X919">
        <v>20170807</v>
      </c>
      <c r="Y919">
        <v>2</v>
      </c>
      <c r="Z919">
        <v>17</v>
      </c>
      <c r="AA919">
        <v>25</v>
      </c>
      <c r="AC919">
        <v>31</v>
      </c>
      <c r="AD919" s="13">
        <v>21</v>
      </c>
      <c r="AE919" s="13">
        <v>5</v>
      </c>
      <c r="AG919" s="13">
        <v>26.265000000000001</v>
      </c>
      <c r="AI919" s="13">
        <v>40.287999999999997</v>
      </c>
      <c r="AL919" s="9">
        <v>21</v>
      </c>
      <c r="AM919" s="9">
        <v>4</v>
      </c>
      <c r="AO919" s="9">
        <v>24.177</v>
      </c>
      <c r="AQ919" s="9">
        <v>63.521000000000001</v>
      </c>
    </row>
    <row r="920" spans="1:59">
      <c r="A920" s="22" t="s">
        <v>287</v>
      </c>
      <c r="B920" s="22">
        <v>136</v>
      </c>
      <c r="C920" s="22" t="s">
        <v>16</v>
      </c>
      <c r="D920" s="22">
        <v>60</v>
      </c>
      <c r="E920" s="22" t="s">
        <v>319</v>
      </c>
      <c r="F920" s="22">
        <v>1</v>
      </c>
      <c r="G920" s="22" t="s">
        <v>321</v>
      </c>
      <c r="H920" s="22">
        <v>412</v>
      </c>
      <c r="I920" s="22">
        <v>6</v>
      </c>
      <c r="J920" s="22">
        <v>4</v>
      </c>
      <c r="K920" s="22">
        <v>34</v>
      </c>
      <c r="L920" s="22">
        <v>0</v>
      </c>
      <c r="M920" s="22">
        <f t="shared" si="86"/>
        <v>6.1902777777777782</v>
      </c>
      <c r="N920" s="22" t="s">
        <v>280</v>
      </c>
      <c r="U920">
        <v>28</v>
      </c>
      <c r="V920">
        <v>7.1023275322190704</v>
      </c>
      <c r="W920">
        <v>4.4090623293939597</v>
      </c>
      <c r="X920">
        <v>20170807</v>
      </c>
      <c r="Y920">
        <v>2</v>
      </c>
      <c r="Z920">
        <v>17</v>
      </c>
      <c r="AA920">
        <v>25</v>
      </c>
      <c r="AC920">
        <v>31</v>
      </c>
      <c r="AD920" s="13">
        <v>25</v>
      </c>
      <c r="AE920" s="13">
        <v>6</v>
      </c>
      <c r="AG920" s="13">
        <v>44.112000000000002</v>
      </c>
      <c r="AI920" s="13">
        <v>65.760999999999996</v>
      </c>
      <c r="AL920" s="9">
        <v>25</v>
      </c>
      <c r="AM920" s="9">
        <v>6</v>
      </c>
      <c r="AO920" s="9">
        <v>39.575000000000003</v>
      </c>
      <c r="AQ920" s="9">
        <v>91.611000000000004</v>
      </c>
    </row>
    <row r="921" spans="1:59" s="37" customFormat="1">
      <c r="A921" s="37" t="s">
        <v>359</v>
      </c>
      <c r="B921" s="36">
        <v>132</v>
      </c>
      <c r="C921" s="36" t="s">
        <v>22</v>
      </c>
      <c r="D921" s="36">
        <v>60</v>
      </c>
      <c r="E921" s="36" t="s">
        <v>319</v>
      </c>
      <c r="F921" s="36">
        <v>0</v>
      </c>
      <c r="G921" s="36" t="s">
        <v>322</v>
      </c>
      <c r="H921" s="36">
        <v>412</v>
      </c>
      <c r="I921" s="36">
        <v>6</v>
      </c>
      <c r="J921" s="36">
        <v>4</v>
      </c>
      <c r="K921" s="36">
        <v>34</v>
      </c>
      <c r="L921" s="36">
        <v>0</v>
      </c>
      <c r="M921" s="36">
        <f t="shared" si="86"/>
        <v>6.1902777777777782</v>
      </c>
      <c r="N921" s="37" t="s">
        <v>304</v>
      </c>
      <c r="O921" s="57">
        <v>3.512254327</v>
      </c>
      <c r="P921" s="57">
        <v>0.4148166948</v>
      </c>
      <c r="Q921" s="57">
        <v>8.4629067739000003</v>
      </c>
      <c r="R921" s="57">
        <v>0.55354690740000001</v>
      </c>
      <c r="S921" s="57">
        <v>5.9875805503999997</v>
      </c>
      <c r="T921" s="57">
        <v>7.2252436621999996</v>
      </c>
      <c r="U921" s="36">
        <v>28</v>
      </c>
      <c r="V921" s="36">
        <v>7.1023275322190704</v>
      </c>
      <c r="W921" s="36">
        <v>4.4090623293939597</v>
      </c>
      <c r="X921" s="36">
        <v>20170808</v>
      </c>
      <c r="Y921" s="36">
        <v>2</v>
      </c>
      <c r="Z921" s="36">
        <v>27</v>
      </c>
      <c r="AA921" s="36">
        <v>43</v>
      </c>
      <c r="AB921" s="36"/>
      <c r="AC921" s="36">
        <v>82</v>
      </c>
      <c r="AD921" s="36">
        <v>27</v>
      </c>
      <c r="AE921" s="36">
        <v>3</v>
      </c>
      <c r="AF921" s="36">
        <f>SUM(AE921:AE925)</f>
        <v>13</v>
      </c>
      <c r="AG921" s="36">
        <v>20.574999999999999</v>
      </c>
      <c r="AH921" s="36">
        <f>AVERAGE(AG921:AG946)*((AA921-Z921)*Y921)</f>
        <v>908.4319999999999</v>
      </c>
      <c r="AI921" s="36">
        <v>38.439</v>
      </c>
      <c r="AJ921" s="36">
        <f>AVERAGE(AI921:AI946)*((AA921-Z921)*Y921)</f>
        <v>2085.8186666666666</v>
      </c>
      <c r="AK921" s="36" t="s">
        <v>351</v>
      </c>
      <c r="AL921" s="9">
        <v>27</v>
      </c>
      <c r="AM921" s="9">
        <v>2</v>
      </c>
      <c r="AN921" s="9">
        <f>SUM(AM921:AM925)</f>
        <v>11</v>
      </c>
      <c r="AO921" s="9">
        <v>8.9390000000000001</v>
      </c>
      <c r="AP921" s="9">
        <f>AVERAGE(AO921:AO925)*(AA921-Z921)*Y921</f>
        <v>469.1968</v>
      </c>
      <c r="AQ921" s="9">
        <v>35.993000000000002</v>
      </c>
      <c r="AR921" s="9">
        <f>AVERAGE(AQ921:AQ925)*(AA921-Z921)*Y921</f>
        <v>1690.8799999999999</v>
      </c>
      <c r="AS921" s="9"/>
      <c r="AT921" s="47">
        <v>36</v>
      </c>
      <c r="AU921" s="47">
        <v>6</v>
      </c>
      <c r="AV921" s="47">
        <v>62</v>
      </c>
      <c r="AW921" s="47"/>
      <c r="AX921" s="38">
        <v>11</v>
      </c>
      <c r="AY921" s="38">
        <v>1</v>
      </c>
      <c r="AZ921" s="38">
        <f>SUM(AY921:AY943)</f>
        <v>37</v>
      </c>
      <c r="BA921" s="38" t="s">
        <v>401</v>
      </c>
      <c r="BB921" s="37">
        <v>32</v>
      </c>
      <c r="BC921" s="37">
        <v>1</v>
      </c>
      <c r="BD921" s="37">
        <f>SUM(BC921:BC935)</f>
        <v>20</v>
      </c>
      <c r="BF921" s="62">
        <v>32</v>
      </c>
      <c r="BG921" s="62">
        <v>1</v>
      </c>
    </row>
    <row r="922" spans="1:59" s="37" customFormat="1">
      <c r="A922" s="37" t="s">
        <v>359</v>
      </c>
      <c r="B922" s="36">
        <v>132</v>
      </c>
      <c r="C922" s="36" t="s">
        <v>22</v>
      </c>
      <c r="D922" s="36">
        <v>60</v>
      </c>
      <c r="E922" s="36" t="s">
        <v>319</v>
      </c>
      <c r="F922" s="36">
        <v>0</v>
      </c>
      <c r="G922" s="36" t="s">
        <v>322</v>
      </c>
      <c r="H922" s="36">
        <v>412</v>
      </c>
      <c r="I922" s="36">
        <v>6</v>
      </c>
      <c r="J922" s="36">
        <v>4</v>
      </c>
      <c r="K922" s="36">
        <v>34</v>
      </c>
      <c r="L922" s="36">
        <v>0</v>
      </c>
      <c r="M922" s="36">
        <f t="shared" si="86"/>
        <v>6.1902777777777782</v>
      </c>
      <c r="N922" s="37" t="s">
        <v>304</v>
      </c>
      <c r="O922" s="58"/>
      <c r="P922" s="58"/>
      <c r="Q922" s="58"/>
      <c r="R922" s="58"/>
      <c r="S922" s="58"/>
      <c r="T922" s="58"/>
      <c r="U922" s="36">
        <v>28</v>
      </c>
      <c r="V922" s="36">
        <v>7.1023275322190704</v>
      </c>
      <c r="W922" s="36">
        <v>4.4090623293939597</v>
      </c>
      <c r="X922" s="36">
        <v>20170808</v>
      </c>
      <c r="Y922" s="36">
        <v>2</v>
      </c>
      <c r="Z922" s="36">
        <v>27</v>
      </c>
      <c r="AA922" s="36">
        <v>43</v>
      </c>
      <c r="AB922" s="36"/>
      <c r="AC922" s="36">
        <v>82</v>
      </c>
      <c r="AD922" s="36">
        <v>31</v>
      </c>
      <c r="AE922" s="36">
        <v>2</v>
      </c>
      <c r="AF922" s="36"/>
      <c r="AG922" s="36">
        <v>15.81</v>
      </c>
      <c r="AH922" s="36"/>
      <c r="AI922" s="36">
        <v>48.716999999999999</v>
      </c>
      <c r="AJ922" s="36"/>
      <c r="AK922" s="36"/>
      <c r="AL922" s="9">
        <v>31</v>
      </c>
      <c r="AM922" s="9">
        <v>1</v>
      </c>
      <c r="AN922" s="9"/>
      <c r="AO922" s="9">
        <v>2.8490000000000002</v>
      </c>
      <c r="AP922" s="9"/>
      <c r="AQ922" s="9">
        <v>39.094000000000001</v>
      </c>
      <c r="AR922" s="9"/>
      <c r="AS922" s="9"/>
      <c r="AT922" s="47">
        <v>38</v>
      </c>
      <c r="AU922" s="47">
        <v>3</v>
      </c>
      <c r="AV922" s="47"/>
      <c r="AW922" s="47"/>
      <c r="AX922" s="38">
        <v>13</v>
      </c>
      <c r="AY922" s="38">
        <v>1</v>
      </c>
      <c r="AZ922" s="38"/>
      <c r="BA922" s="38"/>
      <c r="BB922" s="37">
        <v>34</v>
      </c>
      <c r="BC922" s="37">
        <v>1</v>
      </c>
      <c r="BF922" s="62">
        <v>34</v>
      </c>
      <c r="BG922" s="62">
        <v>1</v>
      </c>
    </row>
    <row r="923" spans="1:59" s="37" customFormat="1">
      <c r="A923" s="37" t="s">
        <v>359</v>
      </c>
      <c r="B923" s="36">
        <v>132</v>
      </c>
      <c r="C923" s="36" t="s">
        <v>22</v>
      </c>
      <c r="D923" s="36">
        <v>60</v>
      </c>
      <c r="E923" s="36" t="s">
        <v>319</v>
      </c>
      <c r="F923" s="36">
        <v>0</v>
      </c>
      <c r="G923" s="36" t="s">
        <v>322</v>
      </c>
      <c r="H923" s="36">
        <v>412</v>
      </c>
      <c r="I923" s="36">
        <v>6</v>
      </c>
      <c r="J923" s="36">
        <v>4</v>
      </c>
      <c r="K923" s="36">
        <v>34</v>
      </c>
      <c r="L923" s="36">
        <v>0</v>
      </c>
      <c r="M923" s="36">
        <f t="shared" si="86"/>
        <v>6.1902777777777782</v>
      </c>
      <c r="N923" s="37" t="s">
        <v>304</v>
      </c>
      <c r="O923" s="58"/>
      <c r="P923" s="58"/>
      <c r="Q923" s="58"/>
      <c r="R923" s="58"/>
      <c r="S923" s="58"/>
      <c r="T923" s="58"/>
      <c r="U923" s="36">
        <v>28</v>
      </c>
      <c r="V923" s="36">
        <v>7.1023275322190704</v>
      </c>
      <c r="W923" s="36">
        <v>4.4090623293939597</v>
      </c>
      <c r="X923" s="36">
        <v>20170808</v>
      </c>
      <c r="Y923" s="36">
        <v>2</v>
      </c>
      <c r="Z923" s="36">
        <v>27</v>
      </c>
      <c r="AA923" s="36">
        <v>43</v>
      </c>
      <c r="AB923" s="36"/>
      <c r="AC923" s="36">
        <v>82</v>
      </c>
      <c r="AD923" s="36">
        <v>35</v>
      </c>
      <c r="AE923" s="36">
        <v>2</v>
      </c>
      <c r="AF923" s="36"/>
      <c r="AG923" s="36">
        <v>10.118</v>
      </c>
      <c r="AH923" s="36"/>
      <c r="AI923" s="36">
        <v>55.195999999999998</v>
      </c>
      <c r="AJ923" s="36"/>
      <c r="AK923" s="36"/>
      <c r="AL923" s="9">
        <v>35</v>
      </c>
      <c r="AM923" s="9">
        <v>2</v>
      </c>
      <c r="AN923" s="9"/>
      <c r="AO923" s="9">
        <v>6.601</v>
      </c>
      <c r="AP923" s="9"/>
      <c r="AQ923" s="9">
        <v>42.423999999999999</v>
      </c>
      <c r="AR923" s="9"/>
      <c r="AS923" s="9"/>
      <c r="AT923" s="47">
        <v>40</v>
      </c>
      <c r="AU923" s="47">
        <v>7</v>
      </c>
      <c r="AV923" s="47"/>
      <c r="AW923" s="47"/>
      <c r="AX923" s="38">
        <v>15</v>
      </c>
      <c r="AY923" s="38">
        <v>0</v>
      </c>
      <c r="AZ923" s="38"/>
      <c r="BA923" s="38"/>
      <c r="BB923" s="37">
        <v>36</v>
      </c>
      <c r="BC923" s="37">
        <v>1</v>
      </c>
      <c r="BF923" s="62">
        <v>36</v>
      </c>
      <c r="BG923" s="62">
        <v>1</v>
      </c>
    </row>
    <row r="924" spans="1:59" s="37" customFormat="1">
      <c r="A924" s="37" t="s">
        <v>359</v>
      </c>
      <c r="B924" s="36">
        <v>132</v>
      </c>
      <c r="C924" s="36" t="s">
        <v>22</v>
      </c>
      <c r="D924" s="36">
        <v>60</v>
      </c>
      <c r="E924" s="36" t="s">
        <v>319</v>
      </c>
      <c r="F924" s="36">
        <v>0</v>
      </c>
      <c r="G924" s="36" t="s">
        <v>322</v>
      </c>
      <c r="H924" s="36">
        <v>412</v>
      </c>
      <c r="I924" s="36">
        <v>6</v>
      </c>
      <c r="J924" s="36">
        <v>4</v>
      </c>
      <c r="K924" s="36">
        <v>34</v>
      </c>
      <c r="L924" s="36">
        <v>0</v>
      </c>
      <c r="M924" s="36">
        <f t="shared" si="86"/>
        <v>6.1902777777777782</v>
      </c>
      <c r="N924" s="37" t="s">
        <v>304</v>
      </c>
      <c r="O924" s="58"/>
      <c r="P924" s="58"/>
      <c r="Q924" s="58"/>
      <c r="R924" s="58"/>
      <c r="S924" s="58"/>
      <c r="T924" s="58"/>
      <c r="U924" s="36">
        <v>28</v>
      </c>
      <c r="V924" s="36">
        <v>7.1023275322190704</v>
      </c>
      <c r="W924" s="36">
        <v>4.4090623293939597</v>
      </c>
      <c r="X924" s="36">
        <v>20170808</v>
      </c>
      <c r="Y924" s="36">
        <v>2</v>
      </c>
      <c r="Z924" s="36">
        <v>27</v>
      </c>
      <c r="AA924" s="36">
        <v>43</v>
      </c>
      <c r="AB924" s="36"/>
      <c r="AC924" s="36">
        <v>82</v>
      </c>
      <c r="AD924" s="36">
        <v>39</v>
      </c>
      <c r="AE924" s="36">
        <v>3</v>
      </c>
      <c r="AF924" s="36"/>
      <c r="AG924" s="36">
        <v>46.860999999999997</v>
      </c>
      <c r="AH924" s="36"/>
      <c r="AI924" s="36">
        <v>77.055000000000007</v>
      </c>
      <c r="AJ924" s="36"/>
      <c r="AK924" s="36"/>
      <c r="AL924" s="9">
        <v>39</v>
      </c>
      <c r="AM924" s="9">
        <v>3</v>
      </c>
      <c r="AN924" s="9"/>
      <c r="AO924" s="9">
        <v>39.701000000000001</v>
      </c>
      <c r="AP924" s="9"/>
      <c r="AQ924" s="9">
        <v>71.216999999999999</v>
      </c>
      <c r="AR924" s="9"/>
      <c r="AS924" s="9"/>
      <c r="AT924" s="47">
        <v>42</v>
      </c>
      <c r="AU924" s="47">
        <v>5</v>
      </c>
      <c r="AV924" s="47"/>
      <c r="AW924" s="47"/>
      <c r="AX924" s="38">
        <v>17</v>
      </c>
      <c r="AY924" s="38">
        <v>2</v>
      </c>
      <c r="AZ924" s="38"/>
      <c r="BA924" s="38"/>
      <c r="BB924" s="37">
        <v>38</v>
      </c>
      <c r="BC924" s="37">
        <v>1</v>
      </c>
      <c r="BF924" s="62">
        <v>38</v>
      </c>
      <c r="BG924" s="62">
        <v>1</v>
      </c>
    </row>
    <row r="925" spans="1:59" s="37" customFormat="1">
      <c r="A925" s="37" t="s">
        <v>359</v>
      </c>
      <c r="B925" s="36">
        <v>132</v>
      </c>
      <c r="C925" s="36" t="s">
        <v>22</v>
      </c>
      <c r="D925" s="36">
        <v>60</v>
      </c>
      <c r="E925" s="36" t="s">
        <v>319</v>
      </c>
      <c r="F925" s="36">
        <v>0</v>
      </c>
      <c r="G925" s="36" t="s">
        <v>322</v>
      </c>
      <c r="H925" s="36">
        <v>412</v>
      </c>
      <c r="I925" s="36">
        <v>6</v>
      </c>
      <c r="J925" s="36">
        <v>4</v>
      </c>
      <c r="K925" s="36">
        <v>34</v>
      </c>
      <c r="L925" s="36">
        <v>0</v>
      </c>
      <c r="M925" s="36">
        <f t="shared" si="86"/>
        <v>6.1902777777777782</v>
      </c>
      <c r="N925" s="37" t="s">
        <v>304</v>
      </c>
      <c r="O925" s="58"/>
      <c r="P925" s="58"/>
      <c r="Q925" s="58"/>
      <c r="R925" s="58"/>
      <c r="S925" s="58"/>
      <c r="T925" s="58"/>
      <c r="U925" s="36">
        <v>28</v>
      </c>
      <c r="V925" s="36">
        <v>7.1023275322190704</v>
      </c>
      <c r="W925" s="36">
        <v>4.4090623293939597</v>
      </c>
      <c r="X925" s="36">
        <v>20170808</v>
      </c>
      <c r="Y925" s="36">
        <v>2</v>
      </c>
      <c r="Z925" s="36">
        <v>27</v>
      </c>
      <c r="AA925" s="36">
        <v>43</v>
      </c>
      <c r="AB925" s="36"/>
      <c r="AC925" s="36">
        <v>82</v>
      </c>
      <c r="AD925" s="36">
        <v>43</v>
      </c>
      <c r="AE925" s="36">
        <v>3</v>
      </c>
      <c r="AF925" s="36"/>
      <c r="AG925" s="36">
        <v>14.121</v>
      </c>
      <c r="AH925" s="36"/>
      <c r="AI925" s="36">
        <v>86.278999999999996</v>
      </c>
      <c r="AJ925" s="36"/>
      <c r="AK925" s="36"/>
      <c r="AL925" s="9">
        <v>43</v>
      </c>
      <c r="AM925" s="9">
        <v>3</v>
      </c>
      <c r="AN925" s="9"/>
      <c r="AO925" s="9">
        <v>15.222</v>
      </c>
      <c r="AP925" s="9"/>
      <c r="AQ925" s="9">
        <v>75.471999999999994</v>
      </c>
      <c r="AR925" s="9"/>
      <c r="AS925" s="9"/>
      <c r="AT925" s="47">
        <v>44</v>
      </c>
      <c r="AU925" s="47">
        <v>3</v>
      </c>
      <c r="AV925" s="47"/>
      <c r="AW925" s="47"/>
      <c r="AX925" s="38">
        <v>19</v>
      </c>
      <c r="AY925" s="38">
        <v>0</v>
      </c>
      <c r="AZ925" s="38"/>
      <c r="BA925" s="38"/>
      <c r="BB925" s="37">
        <v>40</v>
      </c>
      <c r="BC925" s="37">
        <v>2</v>
      </c>
      <c r="BF925" s="62">
        <v>40</v>
      </c>
      <c r="BG925" s="62">
        <v>2</v>
      </c>
    </row>
    <row r="926" spans="1:59" s="37" customFormat="1">
      <c r="A926" s="37" t="s">
        <v>359</v>
      </c>
      <c r="B926" s="36">
        <v>132</v>
      </c>
      <c r="C926" s="36" t="s">
        <v>22</v>
      </c>
      <c r="D926" s="36">
        <v>60</v>
      </c>
      <c r="E926" s="36" t="s">
        <v>319</v>
      </c>
      <c r="F926" s="36">
        <v>0</v>
      </c>
      <c r="G926" s="36" t="s">
        <v>322</v>
      </c>
      <c r="H926" s="36">
        <v>412</v>
      </c>
      <c r="I926" s="36">
        <v>6</v>
      </c>
      <c r="J926" s="36">
        <v>4</v>
      </c>
      <c r="K926" s="36">
        <v>34</v>
      </c>
      <c r="L926" s="36">
        <v>0</v>
      </c>
      <c r="M926" s="36">
        <f t="shared" ref="M926:M935" si="87">I926+J926/24+K926/(24*60)+L926/(24*60*60)</f>
        <v>6.1902777777777782</v>
      </c>
      <c r="N926" s="37" t="s">
        <v>304</v>
      </c>
      <c r="O926" s="58"/>
      <c r="P926" s="58"/>
      <c r="Q926" s="58"/>
      <c r="R926" s="58"/>
      <c r="S926" s="58"/>
      <c r="T926" s="58"/>
      <c r="U926" s="36">
        <v>28</v>
      </c>
      <c r="V926" s="36">
        <v>7.1023275322190704</v>
      </c>
      <c r="W926" s="36">
        <v>4.4090623293939597</v>
      </c>
      <c r="X926" s="36">
        <v>20170808</v>
      </c>
      <c r="Y926" s="36">
        <v>2</v>
      </c>
      <c r="Z926" s="36">
        <v>27</v>
      </c>
      <c r="AA926" s="36">
        <v>43</v>
      </c>
      <c r="AB926" s="36"/>
      <c r="AC926" s="36">
        <v>82</v>
      </c>
      <c r="AD926" s="36"/>
      <c r="AE926" s="36"/>
      <c r="AF926" s="36"/>
      <c r="AG926" s="36"/>
      <c r="AH926" s="36"/>
      <c r="AI926" s="36"/>
      <c r="AJ926" s="36"/>
      <c r="AK926" s="36"/>
      <c r="AT926" s="47">
        <v>46</v>
      </c>
      <c r="AU926" s="47">
        <v>7</v>
      </c>
      <c r="AV926" s="47"/>
      <c r="AW926" s="47"/>
      <c r="AX926" s="38">
        <v>21</v>
      </c>
      <c r="AY926" s="38">
        <v>1</v>
      </c>
      <c r="AZ926" s="38"/>
      <c r="BA926" s="38"/>
      <c r="BB926" s="37">
        <v>42</v>
      </c>
      <c r="BC926" s="37">
        <v>0</v>
      </c>
      <c r="BF926" s="62">
        <v>42</v>
      </c>
      <c r="BG926" s="62">
        <v>0</v>
      </c>
    </row>
    <row r="927" spans="1:59" s="37" customFormat="1">
      <c r="A927" s="37" t="s">
        <v>359</v>
      </c>
      <c r="B927" s="36">
        <v>132</v>
      </c>
      <c r="C927" s="36" t="s">
        <v>22</v>
      </c>
      <c r="D927" s="36">
        <v>60</v>
      </c>
      <c r="E927" s="36" t="s">
        <v>319</v>
      </c>
      <c r="F927" s="36">
        <v>0</v>
      </c>
      <c r="G927" s="36" t="s">
        <v>322</v>
      </c>
      <c r="H927" s="36">
        <v>412</v>
      </c>
      <c r="I927" s="36">
        <v>6</v>
      </c>
      <c r="J927" s="36">
        <v>4</v>
      </c>
      <c r="K927" s="36">
        <v>34</v>
      </c>
      <c r="L927" s="36">
        <v>0</v>
      </c>
      <c r="M927" s="36">
        <f t="shared" si="87"/>
        <v>6.1902777777777782</v>
      </c>
      <c r="N927" s="37" t="s">
        <v>304</v>
      </c>
      <c r="O927" s="58"/>
      <c r="P927" s="58"/>
      <c r="Q927" s="58"/>
      <c r="R927" s="58"/>
      <c r="S927" s="58"/>
      <c r="T927" s="58"/>
      <c r="U927" s="36">
        <v>28</v>
      </c>
      <c r="V927" s="36">
        <v>7.1023275322190704</v>
      </c>
      <c r="W927" s="36">
        <v>4.4090623293939597</v>
      </c>
      <c r="X927" s="36">
        <v>20170808</v>
      </c>
      <c r="Y927" s="36">
        <v>2</v>
      </c>
      <c r="Z927" s="36">
        <v>27</v>
      </c>
      <c r="AA927" s="36">
        <v>43</v>
      </c>
      <c r="AB927" s="36"/>
      <c r="AC927" s="36">
        <v>82</v>
      </c>
      <c r="AD927" s="36"/>
      <c r="AE927" s="36"/>
      <c r="AF927" s="36"/>
      <c r="AG927" s="36"/>
      <c r="AH927" s="36"/>
      <c r="AI927" s="36"/>
      <c r="AJ927" s="36"/>
      <c r="AK927" s="36"/>
      <c r="AT927" s="47">
        <v>48</v>
      </c>
      <c r="AU927" s="47">
        <v>7</v>
      </c>
      <c r="AV927" s="47"/>
      <c r="AW927" s="47"/>
      <c r="AX927" s="38">
        <v>23</v>
      </c>
      <c r="AY927" s="38">
        <v>2</v>
      </c>
      <c r="AZ927" s="38"/>
      <c r="BA927" s="38"/>
      <c r="BB927" s="37">
        <v>44</v>
      </c>
      <c r="BC927" s="37">
        <v>1</v>
      </c>
      <c r="BF927" s="62">
        <v>44</v>
      </c>
      <c r="BG927" s="62">
        <v>1</v>
      </c>
    </row>
    <row r="928" spans="1:59" s="37" customFormat="1">
      <c r="A928" s="37" t="s">
        <v>359</v>
      </c>
      <c r="B928" s="36">
        <v>132</v>
      </c>
      <c r="C928" s="36" t="s">
        <v>22</v>
      </c>
      <c r="D928" s="36">
        <v>60</v>
      </c>
      <c r="E928" s="36" t="s">
        <v>319</v>
      </c>
      <c r="F928" s="36">
        <v>0</v>
      </c>
      <c r="G928" s="36" t="s">
        <v>322</v>
      </c>
      <c r="H928" s="36">
        <v>412</v>
      </c>
      <c r="I928" s="36">
        <v>6</v>
      </c>
      <c r="J928" s="36">
        <v>4</v>
      </c>
      <c r="K928" s="36">
        <v>34</v>
      </c>
      <c r="L928" s="36">
        <v>0</v>
      </c>
      <c r="M928" s="36">
        <f t="shared" si="87"/>
        <v>6.1902777777777782</v>
      </c>
      <c r="N928" s="37" t="s">
        <v>304</v>
      </c>
      <c r="O928" s="58"/>
      <c r="P928" s="58"/>
      <c r="Q928" s="58"/>
      <c r="R928" s="58"/>
      <c r="S928" s="58"/>
      <c r="T928" s="58"/>
      <c r="U928" s="36">
        <v>28</v>
      </c>
      <c r="V928" s="36">
        <v>7.1023275322190704</v>
      </c>
      <c r="W928" s="36">
        <v>4.4090623293939597</v>
      </c>
      <c r="X928" s="36">
        <v>20170808</v>
      </c>
      <c r="Y928" s="36">
        <v>2</v>
      </c>
      <c r="Z928" s="36">
        <v>27</v>
      </c>
      <c r="AA928" s="36">
        <v>43</v>
      </c>
      <c r="AB928" s="36"/>
      <c r="AC928" s="36">
        <v>82</v>
      </c>
      <c r="AD928" s="36"/>
      <c r="AE928" s="36"/>
      <c r="AF928" s="36"/>
      <c r="AG928" s="36"/>
      <c r="AH928" s="36"/>
      <c r="AI928" s="36"/>
      <c r="AJ928" s="36"/>
      <c r="AK928" s="36"/>
      <c r="AT928" s="47">
        <v>50</v>
      </c>
      <c r="AU928" s="47">
        <v>8</v>
      </c>
      <c r="AV928" s="47"/>
      <c r="AW928" s="47"/>
      <c r="AX928" s="38">
        <v>25</v>
      </c>
      <c r="AY928" s="38">
        <v>0</v>
      </c>
      <c r="AZ928" s="38"/>
      <c r="BA928" s="38"/>
      <c r="BB928" s="37">
        <v>46</v>
      </c>
      <c r="BC928" s="37">
        <v>4</v>
      </c>
      <c r="BF928" s="62">
        <v>46</v>
      </c>
      <c r="BG928" s="62">
        <v>4</v>
      </c>
    </row>
    <row r="929" spans="1:59" s="37" customFormat="1">
      <c r="A929" s="37" t="s">
        <v>359</v>
      </c>
      <c r="B929" s="36">
        <v>132</v>
      </c>
      <c r="C929" s="36" t="s">
        <v>22</v>
      </c>
      <c r="D929" s="36">
        <v>60</v>
      </c>
      <c r="E929" s="36" t="s">
        <v>319</v>
      </c>
      <c r="F929" s="36">
        <v>0</v>
      </c>
      <c r="G929" s="36" t="s">
        <v>322</v>
      </c>
      <c r="H929" s="36">
        <v>412</v>
      </c>
      <c r="I929" s="36">
        <v>6</v>
      </c>
      <c r="J929" s="36">
        <v>4</v>
      </c>
      <c r="K929" s="36">
        <v>34</v>
      </c>
      <c r="L929" s="36">
        <v>0</v>
      </c>
      <c r="M929" s="36">
        <f t="shared" si="87"/>
        <v>6.1902777777777782</v>
      </c>
      <c r="N929" s="37" t="s">
        <v>304</v>
      </c>
      <c r="O929" s="58"/>
      <c r="P929" s="58"/>
      <c r="Q929" s="58"/>
      <c r="R929" s="58"/>
      <c r="S929" s="58"/>
      <c r="T929" s="58"/>
      <c r="U929" s="36">
        <v>28</v>
      </c>
      <c r="V929" s="36">
        <v>7.1023275322190704</v>
      </c>
      <c r="W929" s="36">
        <v>4.4090623293939597</v>
      </c>
      <c r="X929" s="36">
        <v>20170808</v>
      </c>
      <c r="Y929" s="36">
        <v>2</v>
      </c>
      <c r="Z929" s="36">
        <v>27</v>
      </c>
      <c r="AA929" s="36">
        <v>43</v>
      </c>
      <c r="AB929" s="36"/>
      <c r="AC929" s="36">
        <v>82</v>
      </c>
      <c r="AD929" s="36"/>
      <c r="AE929" s="36"/>
      <c r="AF929" s="36"/>
      <c r="AG929" s="36"/>
      <c r="AH929" s="36"/>
      <c r="AI929" s="36"/>
      <c r="AJ929" s="36"/>
      <c r="AK929" s="36"/>
      <c r="AT929" s="47">
        <v>52</v>
      </c>
      <c r="AU929" s="47">
        <v>5</v>
      </c>
      <c r="AV929" s="47"/>
      <c r="AW929" s="47"/>
      <c r="AX929" s="38">
        <v>27</v>
      </c>
      <c r="AY929" s="38">
        <v>3</v>
      </c>
      <c r="AZ929" s="38"/>
      <c r="BA929" s="38"/>
      <c r="BB929" s="37">
        <v>48</v>
      </c>
      <c r="BC929" s="37">
        <v>6</v>
      </c>
      <c r="BF929" s="62">
        <v>48</v>
      </c>
      <c r="BG929" s="62">
        <v>6</v>
      </c>
    </row>
    <row r="930" spans="1:59" s="37" customFormat="1">
      <c r="A930" s="37" t="s">
        <v>359</v>
      </c>
      <c r="B930" s="36">
        <v>132</v>
      </c>
      <c r="C930" s="36" t="s">
        <v>22</v>
      </c>
      <c r="D930" s="36">
        <v>60</v>
      </c>
      <c r="E930" s="36" t="s">
        <v>319</v>
      </c>
      <c r="F930" s="36">
        <v>0</v>
      </c>
      <c r="G930" s="36" t="s">
        <v>322</v>
      </c>
      <c r="H930" s="36">
        <v>412</v>
      </c>
      <c r="I930" s="36">
        <v>6</v>
      </c>
      <c r="J930" s="36">
        <v>4</v>
      </c>
      <c r="K930" s="36">
        <v>34</v>
      </c>
      <c r="L930" s="36">
        <v>0</v>
      </c>
      <c r="M930" s="36">
        <f t="shared" si="87"/>
        <v>6.1902777777777782</v>
      </c>
      <c r="N930" s="37" t="s">
        <v>304</v>
      </c>
      <c r="O930" s="58"/>
      <c r="P930" s="58"/>
      <c r="Q930" s="58"/>
      <c r="R930" s="58"/>
      <c r="S930" s="58"/>
      <c r="T930" s="58"/>
      <c r="U930" s="36">
        <v>28</v>
      </c>
      <c r="V930" s="36">
        <v>7.1023275322190704</v>
      </c>
      <c r="W930" s="36">
        <v>4.4090623293939597</v>
      </c>
      <c r="X930" s="36">
        <v>20170808</v>
      </c>
      <c r="Y930" s="36">
        <v>2</v>
      </c>
      <c r="Z930" s="36">
        <v>27</v>
      </c>
      <c r="AA930" s="36">
        <v>43</v>
      </c>
      <c r="AB930" s="36"/>
      <c r="AC930" s="36">
        <v>82</v>
      </c>
      <c r="AD930" s="36"/>
      <c r="AE930" s="36"/>
      <c r="AF930" s="36"/>
      <c r="AG930" s="36"/>
      <c r="AH930" s="36"/>
      <c r="AI930" s="36"/>
      <c r="AJ930" s="36"/>
      <c r="AK930" s="36"/>
      <c r="AT930" s="47">
        <v>54</v>
      </c>
      <c r="AU930" s="47">
        <v>4</v>
      </c>
      <c r="AV930" s="47"/>
      <c r="AW930" s="47"/>
      <c r="AX930" s="38">
        <v>29</v>
      </c>
      <c r="AY930" s="38">
        <v>2</v>
      </c>
      <c r="AZ930" s="38"/>
      <c r="BA930" s="38"/>
      <c r="BB930" s="37">
        <v>50</v>
      </c>
      <c r="BC930" s="37">
        <v>0</v>
      </c>
      <c r="BF930" s="62">
        <v>50</v>
      </c>
      <c r="BG930" s="62">
        <v>0</v>
      </c>
    </row>
    <row r="931" spans="1:59" s="37" customFormat="1">
      <c r="A931" s="37" t="s">
        <v>359</v>
      </c>
      <c r="B931" s="36">
        <v>132</v>
      </c>
      <c r="C931" s="36" t="s">
        <v>22</v>
      </c>
      <c r="D931" s="36">
        <v>60</v>
      </c>
      <c r="E931" s="36" t="s">
        <v>319</v>
      </c>
      <c r="F931" s="36">
        <v>0</v>
      </c>
      <c r="G931" s="36" t="s">
        <v>322</v>
      </c>
      <c r="H931" s="36">
        <v>412</v>
      </c>
      <c r="I931" s="36">
        <v>6</v>
      </c>
      <c r="J931" s="36">
        <v>4</v>
      </c>
      <c r="K931" s="36">
        <v>34</v>
      </c>
      <c r="L931" s="36">
        <v>0</v>
      </c>
      <c r="M931" s="36">
        <f t="shared" si="87"/>
        <v>6.1902777777777782</v>
      </c>
      <c r="N931" s="37" t="s">
        <v>304</v>
      </c>
      <c r="O931" s="58"/>
      <c r="P931" s="58"/>
      <c r="Q931" s="58"/>
      <c r="R931" s="58"/>
      <c r="S931" s="58"/>
      <c r="T931" s="58"/>
      <c r="U931" s="36">
        <v>28</v>
      </c>
      <c r="V931" s="36">
        <v>7.1023275322190704</v>
      </c>
      <c r="W931" s="36">
        <v>4.4090623293939597</v>
      </c>
      <c r="X931" s="36">
        <v>20170808</v>
      </c>
      <c r="Y931" s="36">
        <v>2</v>
      </c>
      <c r="Z931" s="36">
        <v>27</v>
      </c>
      <c r="AA931" s="36">
        <v>43</v>
      </c>
      <c r="AB931" s="36"/>
      <c r="AC931" s="36">
        <v>82</v>
      </c>
      <c r="AD931" s="36"/>
      <c r="AE931" s="36"/>
      <c r="AF931" s="36"/>
      <c r="AG931" s="36"/>
      <c r="AH931" s="36"/>
      <c r="AI931" s="36"/>
      <c r="AJ931" s="36"/>
      <c r="AK931" s="36"/>
      <c r="AT931" s="47">
        <v>56</v>
      </c>
      <c r="AU931" s="47">
        <v>3</v>
      </c>
      <c r="AV931" s="47"/>
      <c r="AW931" s="47"/>
      <c r="AX931" s="38">
        <v>31</v>
      </c>
      <c r="AY931" s="38">
        <v>1</v>
      </c>
      <c r="AZ931" s="38"/>
      <c r="BA931" s="38"/>
      <c r="BB931" s="37">
        <v>52</v>
      </c>
      <c r="BC931" s="37">
        <v>0</v>
      </c>
      <c r="BF931" s="62">
        <v>52</v>
      </c>
      <c r="BG931" s="62">
        <v>0</v>
      </c>
    </row>
    <row r="932" spans="1:59" s="37" customFormat="1">
      <c r="A932" s="37" t="s">
        <v>359</v>
      </c>
      <c r="B932" s="36">
        <v>132</v>
      </c>
      <c r="C932" s="36" t="s">
        <v>22</v>
      </c>
      <c r="D932" s="36">
        <v>60</v>
      </c>
      <c r="E932" s="36" t="s">
        <v>319</v>
      </c>
      <c r="F932" s="36">
        <v>0</v>
      </c>
      <c r="G932" s="36" t="s">
        <v>322</v>
      </c>
      <c r="H932" s="36">
        <v>412</v>
      </c>
      <c r="I932" s="36">
        <v>6</v>
      </c>
      <c r="J932" s="36">
        <v>4</v>
      </c>
      <c r="K932" s="36">
        <v>34</v>
      </c>
      <c r="L932" s="36">
        <v>0</v>
      </c>
      <c r="M932" s="36">
        <f t="shared" si="87"/>
        <v>6.1902777777777782</v>
      </c>
      <c r="N932" s="37" t="s">
        <v>304</v>
      </c>
      <c r="O932" s="58"/>
      <c r="P932" s="58"/>
      <c r="Q932" s="58"/>
      <c r="R932" s="58"/>
      <c r="S932" s="58"/>
      <c r="T932" s="58"/>
      <c r="U932" s="36">
        <v>28</v>
      </c>
      <c r="V932" s="36">
        <v>7.1023275322190704</v>
      </c>
      <c r="W932" s="36">
        <v>4.4090623293939597</v>
      </c>
      <c r="X932" s="36">
        <v>20170808</v>
      </c>
      <c r="Y932" s="36">
        <v>2</v>
      </c>
      <c r="Z932" s="36">
        <v>27</v>
      </c>
      <c r="AA932" s="36">
        <v>43</v>
      </c>
      <c r="AB932" s="36"/>
      <c r="AC932" s="36">
        <v>82</v>
      </c>
      <c r="AD932" s="36"/>
      <c r="AE932" s="36"/>
      <c r="AF932" s="36"/>
      <c r="AG932" s="36"/>
      <c r="AH932" s="36"/>
      <c r="AI932" s="36"/>
      <c r="AJ932" s="36"/>
      <c r="AK932" s="36"/>
      <c r="AT932" s="47">
        <v>58</v>
      </c>
      <c r="AU932" s="47">
        <v>3</v>
      </c>
      <c r="AV932" s="47"/>
      <c r="AW932" s="47"/>
      <c r="AX932" s="38">
        <v>33</v>
      </c>
      <c r="AY932" s="38">
        <v>1</v>
      </c>
      <c r="AZ932" s="38"/>
      <c r="BA932" s="38"/>
      <c r="BB932" s="37">
        <v>54</v>
      </c>
      <c r="BC932" s="37">
        <v>1</v>
      </c>
      <c r="BF932" s="62">
        <v>54</v>
      </c>
      <c r="BG932" s="62">
        <v>1</v>
      </c>
    </row>
    <row r="933" spans="1:59" s="37" customFormat="1">
      <c r="A933" s="37" t="s">
        <v>359</v>
      </c>
      <c r="B933" s="36">
        <v>132</v>
      </c>
      <c r="C933" s="36" t="s">
        <v>22</v>
      </c>
      <c r="D933" s="36">
        <v>60</v>
      </c>
      <c r="E933" s="36" t="s">
        <v>319</v>
      </c>
      <c r="F933" s="36">
        <v>0</v>
      </c>
      <c r="G933" s="36" t="s">
        <v>322</v>
      </c>
      <c r="H933" s="36">
        <v>412</v>
      </c>
      <c r="I933" s="36">
        <v>6</v>
      </c>
      <c r="J933" s="36">
        <v>4</v>
      </c>
      <c r="K933" s="36">
        <v>34</v>
      </c>
      <c r="L933" s="36">
        <v>0</v>
      </c>
      <c r="M933" s="36">
        <f t="shared" si="87"/>
        <v>6.1902777777777782</v>
      </c>
      <c r="N933" s="37" t="s">
        <v>304</v>
      </c>
      <c r="O933" s="58"/>
      <c r="P933" s="58"/>
      <c r="Q933" s="58"/>
      <c r="R933" s="58"/>
      <c r="S933" s="58"/>
      <c r="T933" s="58"/>
      <c r="U933" s="36">
        <v>28</v>
      </c>
      <c r="V933" s="36">
        <v>7.1023275322190704</v>
      </c>
      <c r="W933" s="36">
        <v>4.4090623293939597</v>
      </c>
      <c r="X933" s="36">
        <v>20170808</v>
      </c>
      <c r="Y933" s="36">
        <v>2</v>
      </c>
      <c r="Z933" s="36">
        <v>27</v>
      </c>
      <c r="AA933" s="36">
        <v>43</v>
      </c>
      <c r="AB933" s="36"/>
      <c r="AC933" s="36">
        <v>82</v>
      </c>
      <c r="AD933" s="36"/>
      <c r="AE933" s="36"/>
      <c r="AF933" s="36"/>
      <c r="AG933" s="36"/>
      <c r="AH933" s="36"/>
      <c r="AI933" s="36"/>
      <c r="AJ933" s="36"/>
      <c r="AK933" s="36"/>
      <c r="AT933" s="47">
        <v>60</v>
      </c>
      <c r="AU933" s="47">
        <v>1</v>
      </c>
      <c r="AV933" s="47"/>
      <c r="AW933" s="47"/>
      <c r="AX933" s="38">
        <v>35</v>
      </c>
      <c r="AY933" s="38">
        <v>2</v>
      </c>
      <c r="AZ933" s="38"/>
      <c r="BA933" s="38"/>
      <c r="BB933" s="37">
        <v>56</v>
      </c>
      <c r="BC933" s="37">
        <v>1</v>
      </c>
      <c r="BF933" s="62">
        <v>56</v>
      </c>
      <c r="BG933" s="62">
        <v>1</v>
      </c>
    </row>
    <row r="934" spans="1:59" s="37" customFormat="1">
      <c r="A934" s="37" t="s">
        <v>359</v>
      </c>
      <c r="B934" s="36">
        <v>132</v>
      </c>
      <c r="C934" s="36" t="s">
        <v>22</v>
      </c>
      <c r="D934" s="36">
        <v>60</v>
      </c>
      <c r="E934" s="36" t="s">
        <v>319</v>
      </c>
      <c r="F934" s="36">
        <v>0</v>
      </c>
      <c r="G934" s="36" t="s">
        <v>322</v>
      </c>
      <c r="H934" s="36">
        <v>412</v>
      </c>
      <c r="I934" s="36">
        <v>6</v>
      </c>
      <c r="J934" s="36">
        <v>4</v>
      </c>
      <c r="K934" s="36">
        <v>34</v>
      </c>
      <c r="L934" s="36">
        <v>0</v>
      </c>
      <c r="M934" s="36">
        <f t="shared" si="87"/>
        <v>6.1902777777777782</v>
      </c>
      <c r="N934" s="37" t="s">
        <v>304</v>
      </c>
      <c r="O934" s="58"/>
      <c r="P934" s="58"/>
      <c r="Q934" s="58"/>
      <c r="R934" s="58"/>
      <c r="S934" s="58"/>
      <c r="T934" s="58"/>
      <c r="U934" s="36">
        <v>28</v>
      </c>
      <c r="V934" s="36">
        <v>7.1023275322190704</v>
      </c>
      <c r="W934" s="36">
        <v>4.4090623293939597</v>
      </c>
      <c r="X934" s="36">
        <v>20170808</v>
      </c>
      <c r="Y934" s="36">
        <v>2</v>
      </c>
      <c r="Z934" s="36">
        <v>27</v>
      </c>
      <c r="AA934" s="36">
        <v>43</v>
      </c>
      <c r="AB934" s="36"/>
      <c r="AC934" s="36">
        <v>82</v>
      </c>
      <c r="AD934" s="36"/>
      <c r="AE934" s="36"/>
      <c r="AF934" s="36"/>
      <c r="AG934" s="36"/>
      <c r="AH934" s="36"/>
      <c r="AI934" s="36"/>
      <c r="AJ934" s="36"/>
      <c r="AK934" s="36"/>
      <c r="AT934" s="47"/>
      <c r="AU934" s="47"/>
      <c r="AV934" s="47"/>
      <c r="AW934" s="47"/>
      <c r="AX934" s="38">
        <v>37</v>
      </c>
      <c r="AY934" s="38">
        <v>1</v>
      </c>
      <c r="AZ934" s="38"/>
      <c r="BA934" s="38"/>
      <c r="BB934" s="37">
        <v>58</v>
      </c>
      <c r="BC934" s="37">
        <v>0</v>
      </c>
      <c r="BF934" s="62">
        <v>58</v>
      </c>
      <c r="BG934" s="62">
        <v>0</v>
      </c>
    </row>
    <row r="935" spans="1:59" s="37" customFormat="1">
      <c r="A935" s="37" t="s">
        <v>359</v>
      </c>
      <c r="B935" s="36">
        <v>132</v>
      </c>
      <c r="C935" s="36" t="s">
        <v>22</v>
      </c>
      <c r="D935" s="36">
        <v>60</v>
      </c>
      <c r="E935" s="36" t="s">
        <v>319</v>
      </c>
      <c r="F935" s="36">
        <v>0</v>
      </c>
      <c r="G935" s="36" t="s">
        <v>322</v>
      </c>
      <c r="H935" s="36">
        <v>412</v>
      </c>
      <c r="I935" s="36">
        <v>6</v>
      </c>
      <c r="J935" s="36">
        <v>4</v>
      </c>
      <c r="K935" s="36">
        <v>34</v>
      </c>
      <c r="L935" s="36">
        <v>0</v>
      </c>
      <c r="M935" s="36">
        <f t="shared" si="87"/>
        <v>6.1902777777777782</v>
      </c>
      <c r="N935" s="37" t="s">
        <v>304</v>
      </c>
      <c r="O935" s="58"/>
      <c r="P935" s="58"/>
      <c r="Q935" s="58"/>
      <c r="R935" s="58"/>
      <c r="S935" s="58"/>
      <c r="T935" s="58"/>
      <c r="U935" s="36">
        <v>28</v>
      </c>
      <c r="V935" s="36">
        <v>7.1023275322190704</v>
      </c>
      <c r="W935" s="36">
        <v>4.4090623293939597</v>
      </c>
      <c r="X935" s="36">
        <v>20170808</v>
      </c>
      <c r="Y935" s="36">
        <v>2</v>
      </c>
      <c r="Z935" s="36">
        <v>27</v>
      </c>
      <c r="AA935" s="36">
        <v>43</v>
      </c>
      <c r="AB935" s="36"/>
      <c r="AC935" s="36">
        <v>82</v>
      </c>
      <c r="AD935" s="36"/>
      <c r="AE935" s="36"/>
      <c r="AF935" s="36"/>
      <c r="AG935" s="36"/>
      <c r="AH935" s="36"/>
      <c r="AI935" s="36"/>
      <c r="AJ935" s="36"/>
      <c r="AK935" s="36"/>
      <c r="AT935" s="47"/>
      <c r="AU935" s="47"/>
      <c r="AV935" s="47"/>
      <c r="AW935" s="47"/>
      <c r="AX935" s="38">
        <v>39</v>
      </c>
      <c r="AY935" s="38">
        <v>2</v>
      </c>
      <c r="AZ935" s="38"/>
      <c r="BA935" s="38"/>
      <c r="BB935" s="37">
        <v>60</v>
      </c>
      <c r="BC935" s="37">
        <v>1</v>
      </c>
      <c r="BF935" s="62">
        <v>60</v>
      </c>
      <c r="BG935" s="62">
        <v>1</v>
      </c>
    </row>
    <row r="936" spans="1:59" s="37" customFormat="1">
      <c r="A936" s="37" t="s">
        <v>359</v>
      </c>
      <c r="B936" s="36">
        <v>132</v>
      </c>
      <c r="C936" s="36" t="s">
        <v>22</v>
      </c>
      <c r="D936" s="36">
        <v>60</v>
      </c>
      <c r="E936" s="36" t="s">
        <v>319</v>
      </c>
      <c r="F936" s="36">
        <v>0</v>
      </c>
      <c r="G936" s="36" t="s">
        <v>322</v>
      </c>
      <c r="H936" s="36">
        <v>412</v>
      </c>
      <c r="I936" s="36">
        <v>6</v>
      </c>
      <c r="J936" s="36">
        <v>4</v>
      </c>
      <c r="K936" s="36">
        <v>34</v>
      </c>
      <c r="L936" s="36">
        <v>0</v>
      </c>
      <c r="M936" s="36">
        <f t="shared" ref="M936:M943" si="88">I936+J936/24+K936/(24*60)+L936/(24*60*60)</f>
        <v>6.1902777777777782</v>
      </c>
      <c r="N936" s="37" t="s">
        <v>304</v>
      </c>
      <c r="O936" s="58"/>
      <c r="P936" s="58"/>
      <c r="Q936" s="58"/>
      <c r="R936" s="58"/>
      <c r="S936" s="58"/>
      <c r="T936" s="58"/>
      <c r="U936" s="36">
        <v>28</v>
      </c>
      <c r="V936" s="36">
        <v>7.1023275322190704</v>
      </c>
      <c r="W936" s="36">
        <v>4.4090623293939597</v>
      </c>
      <c r="X936" s="36">
        <v>20170808</v>
      </c>
      <c r="Y936" s="36">
        <v>2</v>
      </c>
      <c r="Z936" s="36">
        <v>27</v>
      </c>
      <c r="AA936" s="36">
        <v>43</v>
      </c>
      <c r="AB936" s="36"/>
      <c r="AC936" s="36">
        <v>82</v>
      </c>
      <c r="AD936" s="36"/>
      <c r="AE936" s="36"/>
      <c r="AF936" s="36"/>
      <c r="AG936" s="36"/>
      <c r="AH936" s="36"/>
      <c r="AI936" s="36"/>
      <c r="AJ936" s="36"/>
      <c r="AK936" s="36"/>
      <c r="AT936" s="47"/>
      <c r="AU936" s="47"/>
      <c r="AV936" s="47"/>
      <c r="AW936" s="47"/>
      <c r="AX936" s="38">
        <v>41</v>
      </c>
      <c r="AY936" s="38">
        <v>3</v>
      </c>
      <c r="AZ936" s="38"/>
      <c r="BA936" s="38"/>
      <c r="BF936" s="62"/>
      <c r="BG936" s="62"/>
    </row>
    <row r="937" spans="1:59" s="37" customFormat="1">
      <c r="A937" s="37" t="s">
        <v>359</v>
      </c>
      <c r="B937" s="36">
        <v>132</v>
      </c>
      <c r="C937" s="36" t="s">
        <v>22</v>
      </c>
      <c r="D937" s="36">
        <v>60</v>
      </c>
      <c r="E937" s="36" t="s">
        <v>319</v>
      </c>
      <c r="F937" s="36">
        <v>0</v>
      </c>
      <c r="G937" s="36" t="s">
        <v>322</v>
      </c>
      <c r="H937" s="36">
        <v>412</v>
      </c>
      <c r="I937" s="36">
        <v>6</v>
      </c>
      <c r="J937" s="36">
        <v>4</v>
      </c>
      <c r="K937" s="36">
        <v>34</v>
      </c>
      <c r="L937" s="36">
        <v>0</v>
      </c>
      <c r="M937" s="36">
        <f t="shared" si="88"/>
        <v>6.1902777777777782</v>
      </c>
      <c r="N937" s="37" t="s">
        <v>304</v>
      </c>
      <c r="O937" s="58"/>
      <c r="P937" s="58"/>
      <c r="Q937" s="58"/>
      <c r="R937" s="58"/>
      <c r="S937" s="58"/>
      <c r="T937" s="58"/>
      <c r="U937" s="36">
        <v>28</v>
      </c>
      <c r="V937" s="36">
        <v>7.1023275322190704</v>
      </c>
      <c r="W937" s="36">
        <v>4.4090623293939597</v>
      </c>
      <c r="X937" s="36">
        <v>20170808</v>
      </c>
      <c r="Y937" s="36">
        <v>2</v>
      </c>
      <c r="Z937" s="36">
        <v>27</v>
      </c>
      <c r="AA937" s="36">
        <v>43</v>
      </c>
      <c r="AB937" s="36"/>
      <c r="AC937" s="36">
        <v>82</v>
      </c>
      <c r="AD937" s="36"/>
      <c r="AE937" s="36"/>
      <c r="AF937" s="36"/>
      <c r="AG937" s="36"/>
      <c r="AH937" s="36"/>
      <c r="AI937" s="36"/>
      <c r="AJ937" s="36"/>
      <c r="AK937" s="36"/>
      <c r="AT937" s="47"/>
      <c r="AU937" s="47"/>
      <c r="AV937" s="47"/>
      <c r="AW937" s="47"/>
      <c r="AX937" s="38">
        <v>43</v>
      </c>
      <c r="AY937" s="38">
        <v>5</v>
      </c>
      <c r="AZ937" s="38"/>
      <c r="BA937" s="38"/>
      <c r="BF937" s="62"/>
      <c r="BG937" s="62"/>
    </row>
    <row r="938" spans="1:59" s="37" customFormat="1">
      <c r="A938" s="37" t="s">
        <v>359</v>
      </c>
      <c r="B938" s="36">
        <v>132</v>
      </c>
      <c r="C938" s="36" t="s">
        <v>22</v>
      </c>
      <c r="D938" s="36">
        <v>60</v>
      </c>
      <c r="E938" s="36" t="s">
        <v>319</v>
      </c>
      <c r="F938" s="36">
        <v>0</v>
      </c>
      <c r="G938" s="36" t="s">
        <v>322</v>
      </c>
      <c r="H938" s="36">
        <v>412</v>
      </c>
      <c r="I938" s="36">
        <v>6</v>
      </c>
      <c r="J938" s="36">
        <v>4</v>
      </c>
      <c r="K938" s="36">
        <v>34</v>
      </c>
      <c r="L938" s="36">
        <v>0</v>
      </c>
      <c r="M938" s="36">
        <f t="shared" si="88"/>
        <v>6.1902777777777782</v>
      </c>
      <c r="N938" s="37" t="s">
        <v>304</v>
      </c>
      <c r="O938" s="58"/>
      <c r="P938" s="58"/>
      <c r="Q938" s="58"/>
      <c r="R938" s="58"/>
      <c r="S938" s="58"/>
      <c r="T938" s="58"/>
      <c r="U938" s="36">
        <v>28</v>
      </c>
      <c r="V938" s="36">
        <v>7.1023275322190704</v>
      </c>
      <c r="W938" s="36">
        <v>4.4090623293939597</v>
      </c>
      <c r="X938" s="36">
        <v>20170808</v>
      </c>
      <c r="Y938" s="36">
        <v>2</v>
      </c>
      <c r="Z938" s="36">
        <v>27</v>
      </c>
      <c r="AA938" s="36">
        <v>43</v>
      </c>
      <c r="AB938" s="36"/>
      <c r="AC938" s="36">
        <v>82</v>
      </c>
      <c r="AD938" s="36"/>
      <c r="AE938" s="36"/>
      <c r="AF938" s="36"/>
      <c r="AG938" s="36"/>
      <c r="AH938" s="36"/>
      <c r="AI938" s="36"/>
      <c r="AJ938" s="36"/>
      <c r="AK938" s="36"/>
      <c r="AT938" s="47"/>
      <c r="AU938" s="47"/>
      <c r="AV938" s="47"/>
      <c r="AW938" s="47"/>
      <c r="AX938" s="38">
        <v>45</v>
      </c>
      <c r="AY938" s="38">
        <v>1</v>
      </c>
      <c r="AZ938" s="38"/>
      <c r="BA938" s="38"/>
      <c r="BF938" s="62"/>
      <c r="BG938" s="62"/>
    </row>
    <row r="939" spans="1:59" s="37" customFormat="1">
      <c r="A939" s="37" t="s">
        <v>359</v>
      </c>
      <c r="B939" s="36">
        <v>132</v>
      </c>
      <c r="C939" s="36" t="s">
        <v>22</v>
      </c>
      <c r="D939" s="36">
        <v>60</v>
      </c>
      <c r="E939" s="36" t="s">
        <v>319</v>
      </c>
      <c r="F939" s="36">
        <v>0</v>
      </c>
      <c r="G939" s="36" t="s">
        <v>322</v>
      </c>
      <c r="H939" s="36">
        <v>412</v>
      </c>
      <c r="I939" s="36">
        <v>6</v>
      </c>
      <c r="J939" s="36">
        <v>4</v>
      </c>
      <c r="K939" s="36">
        <v>34</v>
      </c>
      <c r="L939" s="36">
        <v>0</v>
      </c>
      <c r="M939" s="36">
        <f t="shared" si="88"/>
        <v>6.1902777777777782</v>
      </c>
      <c r="N939" s="37" t="s">
        <v>304</v>
      </c>
      <c r="O939" s="58"/>
      <c r="P939" s="58"/>
      <c r="Q939" s="58"/>
      <c r="R939" s="58"/>
      <c r="S939" s="58"/>
      <c r="T939" s="58"/>
      <c r="U939" s="36">
        <v>28</v>
      </c>
      <c r="V939" s="36">
        <v>7.1023275322190704</v>
      </c>
      <c r="W939" s="36">
        <v>4.4090623293939597</v>
      </c>
      <c r="X939" s="36">
        <v>20170808</v>
      </c>
      <c r="Y939" s="36">
        <v>2</v>
      </c>
      <c r="Z939" s="36">
        <v>27</v>
      </c>
      <c r="AA939" s="36">
        <v>43</v>
      </c>
      <c r="AB939" s="36"/>
      <c r="AC939" s="36">
        <v>82</v>
      </c>
      <c r="AD939" s="36"/>
      <c r="AE939" s="36"/>
      <c r="AF939" s="36"/>
      <c r="AG939" s="36"/>
      <c r="AH939" s="36"/>
      <c r="AI939" s="36"/>
      <c r="AJ939" s="36"/>
      <c r="AK939" s="36"/>
      <c r="AT939" s="47"/>
      <c r="AU939" s="47"/>
      <c r="AV939" s="47"/>
      <c r="AW939" s="47"/>
      <c r="AX939" s="38">
        <v>47</v>
      </c>
      <c r="AY939" s="38">
        <v>2</v>
      </c>
      <c r="AZ939" s="38"/>
      <c r="BA939" s="38"/>
      <c r="BF939" s="62"/>
      <c r="BG939" s="62"/>
    </row>
    <row r="940" spans="1:59" s="37" customFormat="1">
      <c r="A940" s="37" t="s">
        <v>359</v>
      </c>
      <c r="B940" s="36">
        <v>132</v>
      </c>
      <c r="C940" s="36" t="s">
        <v>22</v>
      </c>
      <c r="D940" s="36">
        <v>60</v>
      </c>
      <c r="E940" s="36" t="s">
        <v>319</v>
      </c>
      <c r="F940" s="36">
        <v>0</v>
      </c>
      <c r="G940" s="36" t="s">
        <v>322</v>
      </c>
      <c r="H940" s="36">
        <v>412</v>
      </c>
      <c r="I940" s="36">
        <v>6</v>
      </c>
      <c r="J940" s="36">
        <v>4</v>
      </c>
      <c r="K940" s="36">
        <v>34</v>
      </c>
      <c r="L940" s="36">
        <v>0</v>
      </c>
      <c r="M940" s="36">
        <f t="shared" si="88"/>
        <v>6.1902777777777782</v>
      </c>
      <c r="N940" s="37" t="s">
        <v>304</v>
      </c>
      <c r="O940" s="58"/>
      <c r="P940" s="58"/>
      <c r="Q940" s="58"/>
      <c r="R940" s="58"/>
      <c r="S940" s="58"/>
      <c r="T940" s="58"/>
      <c r="U940" s="36">
        <v>28</v>
      </c>
      <c r="V940" s="36">
        <v>7.1023275322190704</v>
      </c>
      <c r="W940" s="36">
        <v>4.4090623293939597</v>
      </c>
      <c r="X940" s="36">
        <v>20170808</v>
      </c>
      <c r="Y940" s="36">
        <v>2</v>
      </c>
      <c r="Z940" s="36">
        <v>27</v>
      </c>
      <c r="AA940" s="36">
        <v>43</v>
      </c>
      <c r="AB940" s="36"/>
      <c r="AC940" s="36">
        <v>82</v>
      </c>
      <c r="AD940" s="36"/>
      <c r="AE940" s="36"/>
      <c r="AF940" s="36"/>
      <c r="AG940" s="36"/>
      <c r="AH940" s="36"/>
      <c r="AI940" s="36"/>
      <c r="AJ940" s="36"/>
      <c r="AK940" s="36"/>
      <c r="AT940" s="47"/>
      <c r="AU940" s="47"/>
      <c r="AV940" s="47"/>
      <c r="AW940" s="47"/>
      <c r="AX940" s="38">
        <v>49</v>
      </c>
      <c r="AY940" s="38">
        <v>1</v>
      </c>
      <c r="AZ940" s="38"/>
      <c r="BA940" s="38"/>
      <c r="BF940" s="62"/>
      <c r="BG940" s="62"/>
    </row>
    <row r="941" spans="1:59" s="37" customFormat="1">
      <c r="A941" s="37" t="s">
        <v>359</v>
      </c>
      <c r="B941" s="36">
        <v>132</v>
      </c>
      <c r="C941" s="36" t="s">
        <v>22</v>
      </c>
      <c r="D941" s="36">
        <v>60</v>
      </c>
      <c r="E941" s="36" t="s">
        <v>319</v>
      </c>
      <c r="F941" s="36">
        <v>0</v>
      </c>
      <c r="G941" s="36" t="s">
        <v>322</v>
      </c>
      <c r="H941" s="36">
        <v>412</v>
      </c>
      <c r="I941" s="36">
        <v>6</v>
      </c>
      <c r="J941" s="36">
        <v>4</v>
      </c>
      <c r="K941" s="36">
        <v>34</v>
      </c>
      <c r="L941" s="36">
        <v>0</v>
      </c>
      <c r="M941" s="36">
        <f t="shared" si="88"/>
        <v>6.1902777777777782</v>
      </c>
      <c r="N941" s="37" t="s">
        <v>304</v>
      </c>
      <c r="O941" s="58"/>
      <c r="P941" s="58"/>
      <c r="Q941" s="58"/>
      <c r="R941" s="58"/>
      <c r="S941" s="58"/>
      <c r="T941" s="58"/>
      <c r="U941" s="36">
        <v>28</v>
      </c>
      <c r="V941" s="36">
        <v>7.1023275322190704</v>
      </c>
      <c r="W941" s="36">
        <v>4.4090623293939597</v>
      </c>
      <c r="X941" s="36">
        <v>20170808</v>
      </c>
      <c r="Y941" s="36">
        <v>2</v>
      </c>
      <c r="Z941" s="36">
        <v>27</v>
      </c>
      <c r="AA941" s="36">
        <v>43</v>
      </c>
      <c r="AB941" s="36"/>
      <c r="AC941" s="36">
        <v>82</v>
      </c>
      <c r="AD941" s="36"/>
      <c r="AE941" s="36"/>
      <c r="AF941" s="36"/>
      <c r="AG941" s="36"/>
      <c r="AH941" s="36"/>
      <c r="AI941" s="36"/>
      <c r="AJ941" s="36"/>
      <c r="AK941" s="36"/>
      <c r="AT941" s="47"/>
      <c r="AU941" s="47"/>
      <c r="AV941" s="47"/>
      <c r="AW941" s="47"/>
      <c r="AX941" s="38">
        <v>51</v>
      </c>
      <c r="AY941" s="38">
        <v>2</v>
      </c>
      <c r="AZ941" s="38"/>
      <c r="BA941" s="38"/>
      <c r="BF941" s="62"/>
      <c r="BG941" s="62"/>
    </row>
    <row r="942" spans="1:59" s="37" customFormat="1">
      <c r="A942" s="37" t="s">
        <v>359</v>
      </c>
      <c r="B942" s="36">
        <v>132</v>
      </c>
      <c r="C942" s="36" t="s">
        <v>22</v>
      </c>
      <c r="D942" s="36">
        <v>60</v>
      </c>
      <c r="E942" s="36" t="s">
        <v>319</v>
      </c>
      <c r="F942" s="36">
        <v>0</v>
      </c>
      <c r="G942" s="36" t="s">
        <v>322</v>
      </c>
      <c r="H942" s="36">
        <v>412</v>
      </c>
      <c r="I942" s="36">
        <v>6</v>
      </c>
      <c r="J942" s="36">
        <v>4</v>
      </c>
      <c r="K942" s="36">
        <v>34</v>
      </c>
      <c r="L942" s="36">
        <v>0</v>
      </c>
      <c r="M942" s="36">
        <f t="shared" si="88"/>
        <v>6.1902777777777782</v>
      </c>
      <c r="N942" s="37" t="s">
        <v>304</v>
      </c>
      <c r="O942" s="58"/>
      <c r="P942" s="58"/>
      <c r="Q942" s="58"/>
      <c r="R942" s="58"/>
      <c r="S942" s="58"/>
      <c r="T942" s="58"/>
      <c r="U942" s="36">
        <v>28</v>
      </c>
      <c r="V942" s="36">
        <v>7.1023275322190704</v>
      </c>
      <c r="W942" s="36">
        <v>4.4090623293939597</v>
      </c>
      <c r="X942" s="36">
        <v>20170808</v>
      </c>
      <c r="Y942" s="36">
        <v>2</v>
      </c>
      <c r="Z942" s="36">
        <v>27</v>
      </c>
      <c r="AA942" s="36">
        <v>43</v>
      </c>
      <c r="AB942" s="36"/>
      <c r="AC942" s="36">
        <v>82</v>
      </c>
      <c r="AD942" s="36"/>
      <c r="AE942" s="36"/>
      <c r="AF942" s="36"/>
      <c r="AG942" s="36"/>
      <c r="AH942" s="36"/>
      <c r="AI942" s="36"/>
      <c r="AJ942" s="36"/>
      <c r="AK942" s="36"/>
      <c r="AT942" s="47"/>
      <c r="AU942" s="47"/>
      <c r="AV942" s="47"/>
      <c r="AW942" s="47"/>
      <c r="AX942" s="38">
        <v>53</v>
      </c>
      <c r="AY942" s="38">
        <v>3</v>
      </c>
      <c r="AZ942" s="38"/>
      <c r="BA942" s="38"/>
      <c r="BF942" s="62"/>
      <c r="BG942" s="62"/>
    </row>
    <row r="943" spans="1:59" s="37" customFormat="1">
      <c r="A943" s="37" t="s">
        <v>359</v>
      </c>
      <c r="B943" s="36">
        <v>132</v>
      </c>
      <c r="C943" s="36" t="s">
        <v>22</v>
      </c>
      <c r="D943" s="36">
        <v>60</v>
      </c>
      <c r="E943" s="36" t="s">
        <v>319</v>
      </c>
      <c r="F943" s="36">
        <v>0</v>
      </c>
      <c r="G943" s="36" t="s">
        <v>322</v>
      </c>
      <c r="H943" s="36">
        <v>412</v>
      </c>
      <c r="I943" s="36">
        <v>6</v>
      </c>
      <c r="J943" s="36">
        <v>4</v>
      </c>
      <c r="K943" s="36">
        <v>34</v>
      </c>
      <c r="L943" s="36">
        <v>0</v>
      </c>
      <c r="M943" s="36">
        <f t="shared" si="88"/>
        <v>6.1902777777777782</v>
      </c>
      <c r="N943" s="37" t="s">
        <v>304</v>
      </c>
      <c r="O943" s="58"/>
      <c r="P943" s="58"/>
      <c r="Q943" s="58"/>
      <c r="R943" s="58"/>
      <c r="S943" s="58"/>
      <c r="T943" s="58"/>
      <c r="U943" s="36">
        <v>28</v>
      </c>
      <c r="V943" s="36">
        <v>7.1023275322190704</v>
      </c>
      <c r="W943" s="36">
        <v>4.4090623293939597</v>
      </c>
      <c r="X943" s="36">
        <v>20170808</v>
      </c>
      <c r="Y943" s="36">
        <v>2</v>
      </c>
      <c r="Z943" s="36">
        <v>27</v>
      </c>
      <c r="AA943" s="36">
        <v>43</v>
      </c>
      <c r="AB943" s="36"/>
      <c r="AC943" s="36">
        <v>82</v>
      </c>
      <c r="AD943" s="36"/>
      <c r="AE943" s="36"/>
      <c r="AF943" s="36"/>
      <c r="AG943" s="36"/>
      <c r="AH943" s="36"/>
      <c r="AI943" s="36"/>
      <c r="AJ943" s="36"/>
      <c r="AK943" s="36"/>
      <c r="AT943" s="47"/>
      <c r="AU943" s="47"/>
      <c r="AV943" s="47"/>
      <c r="AW943" s="47"/>
      <c r="AX943" s="38">
        <v>55</v>
      </c>
      <c r="AY943" s="38">
        <v>1</v>
      </c>
      <c r="AZ943" s="38"/>
      <c r="BA943" s="38"/>
      <c r="BF943" s="62"/>
      <c r="BG943" s="62"/>
    </row>
    <row r="944" spans="1:59" s="37" customFormat="1">
      <c r="A944" s="37" t="s">
        <v>358</v>
      </c>
      <c r="B944" s="36">
        <v>132</v>
      </c>
      <c r="C944" s="36" t="s">
        <v>22</v>
      </c>
      <c r="D944" s="36">
        <v>60</v>
      </c>
      <c r="E944" s="36" t="s">
        <v>319</v>
      </c>
      <c r="F944" s="36">
        <v>0</v>
      </c>
      <c r="G944" s="36" t="s">
        <v>322</v>
      </c>
      <c r="H944" s="36">
        <v>412</v>
      </c>
      <c r="I944" s="36">
        <v>6</v>
      </c>
      <c r="J944" s="36">
        <v>4</v>
      </c>
      <c r="K944" s="36">
        <v>34</v>
      </c>
      <c r="L944" s="36">
        <v>0</v>
      </c>
      <c r="M944" s="36">
        <f t="shared" ref="M944:M950" si="89">I944+J944/24+K944/(24*60)+L944/(24*60*60)</f>
        <v>6.1902777777777782</v>
      </c>
      <c r="N944" s="37" t="s">
        <v>304</v>
      </c>
      <c r="O944" s="58"/>
      <c r="P944" s="58"/>
      <c r="Q944" s="58"/>
      <c r="R944" s="58"/>
      <c r="S944" s="58"/>
      <c r="T944" s="58"/>
      <c r="U944" s="36">
        <v>28</v>
      </c>
      <c r="V944" s="36">
        <v>7.1023275322190704</v>
      </c>
      <c r="W944" s="36">
        <v>4.4090623293939597</v>
      </c>
      <c r="X944" s="36">
        <v>20170808</v>
      </c>
      <c r="Y944" s="36">
        <v>2</v>
      </c>
      <c r="Z944" s="36">
        <v>63</v>
      </c>
      <c r="AA944" s="36">
        <v>66</v>
      </c>
      <c r="AB944" s="36"/>
      <c r="AC944" s="36">
        <v>82</v>
      </c>
      <c r="AD944" s="36">
        <v>63</v>
      </c>
      <c r="AE944" s="36">
        <v>20</v>
      </c>
      <c r="AF944" s="36">
        <v>20</v>
      </c>
      <c r="AG944" s="36">
        <v>62.845999999999997</v>
      </c>
      <c r="AH944" s="36">
        <f>AVERAGE(AG944)*((AA944-Z944)*Y944)</f>
        <v>377.07599999999996</v>
      </c>
      <c r="AI944" s="36">
        <v>85.405000000000001</v>
      </c>
      <c r="AJ944" s="36">
        <f>AVERAGE(AI944)*((AA944-Z944)*Y944)</f>
        <v>512.43000000000006</v>
      </c>
      <c r="AK944" s="36" t="s">
        <v>352</v>
      </c>
      <c r="AL944" s="9">
        <v>63</v>
      </c>
      <c r="AM944" s="9">
        <v>16</v>
      </c>
      <c r="AN944" s="9">
        <f>SUM(AM944)</f>
        <v>16</v>
      </c>
      <c r="AO944" s="9">
        <v>46.145000000000003</v>
      </c>
      <c r="AP944" s="9">
        <f>AVERAGE(AO944)*(AA944-Z944)*Y944</f>
        <v>276.87</v>
      </c>
      <c r="AQ944" s="9">
        <v>56.45</v>
      </c>
      <c r="AR944" s="9">
        <f>AVERAGE(AQ944)*(AA944-Z944)*Y944</f>
        <v>338.70000000000005</v>
      </c>
      <c r="AS944" s="9"/>
      <c r="AT944" s="47">
        <v>65</v>
      </c>
      <c r="AU944" s="47">
        <v>20</v>
      </c>
      <c r="AV944" s="47">
        <v>52</v>
      </c>
      <c r="AW944" s="47"/>
      <c r="AX944" s="38"/>
      <c r="AY944" s="38"/>
      <c r="AZ944" s="38"/>
      <c r="BA944" s="38" t="s">
        <v>385</v>
      </c>
      <c r="BB944" s="37">
        <v>66</v>
      </c>
      <c r="BC944" s="37">
        <v>22</v>
      </c>
      <c r="BD944" s="37">
        <f>SUM(BC944:BC946)</f>
        <v>58</v>
      </c>
      <c r="BF944" s="62">
        <v>66</v>
      </c>
      <c r="BG944" s="62">
        <v>22</v>
      </c>
    </row>
    <row r="945" spans="1:59" s="37" customFormat="1">
      <c r="A945" s="37" t="s">
        <v>358</v>
      </c>
      <c r="B945" s="36">
        <v>132</v>
      </c>
      <c r="C945" s="36" t="s">
        <v>22</v>
      </c>
      <c r="D945" s="36">
        <v>60</v>
      </c>
      <c r="E945" s="36" t="s">
        <v>319</v>
      </c>
      <c r="F945" s="36">
        <v>0</v>
      </c>
      <c r="G945" s="36" t="s">
        <v>322</v>
      </c>
      <c r="H945" s="36">
        <v>412</v>
      </c>
      <c r="I945" s="36">
        <v>6</v>
      </c>
      <c r="J945" s="36">
        <v>4</v>
      </c>
      <c r="K945" s="36">
        <v>34</v>
      </c>
      <c r="L945" s="36">
        <v>0</v>
      </c>
      <c r="M945" s="36">
        <f t="shared" si="89"/>
        <v>6.1902777777777782</v>
      </c>
      <c r="N945" s="37" t="s">
        <v>304</v>
      </c>
      <c r="O945" s="58"/>
      <c r="P945" s="58"/>
      <c r="Q945" s="58"/>
      <c r="R945" s="58"/>
      <c r="S945" s="58"/>
      <c r="T945" s="58"/>
      <c r="U945" s="36">
        <v>28</v>
      </c>
      <c r="V945" s="36">
        <v>7.1023275322190704</v>
      </c>
      <c r="W945" s="36">
        <v>4.4090623293939597</v>
      </c>
      <c r="X945" s="36">
        <v>20170808</v>
      </c>
      <c r="Y945" s="36">
        <v>2</v>
      </c>
      <c r="Z945" s="36">
        <v>63</v>
      </c>
      <c r="AA945" s="36">
        <v>66</v>
      </c>
      <c r="AB945" s="36"/>
      <c r="AC945" s="36">
        <v>82</v>
      </c>
      <c r="AD945" s="36"/>
      <c r="AE945" s="36"/>
      <c r="AF945" s="36"/>
      <c r="AG945" s="36"/>
      <c r="AH945" s="36"/>
      <c r="AI945" s="36"/>
      <c r="AJ945" s="36"/>
      <c r="AK945" s="36"/>
      <c r="AL945" s="9"/>
      <c r="AM945" s="9"/>
      <c r="AN945" s="9"/>
      <c r="AO945" s="9"/>
      <c r="AP945" s="9"/>
      <c r="AQ945" s="9"/>
      <c r="AR945" s="9"/>
      <c r="AS945" s="9"/>
      <c r="AT945" s="47">
        <v>67</v>
      </c>
      <c r="AU945" s="47">
        <v>13</v>
      </c>
      <c r="AV945" s="47"/>
      <c r="AW945" s="47"/>
      <c r="AX945" s="38"/>
      <c r="AY945" s="38"/>
      <c r="AZ945" s="38"/>
      <c r="BA945" s="38"/>
      <c r="BB945" s="37">
        <v>68</v>
      </c>
      <c r="BC945" s="37">
        <v>13</v>
      </c>
      <c r="BF945" s="62">
        <v>68</v>
      </c>
      <c r="BG945" s="62">
        <v>13</v>
      </c>
    </row>
    <row r="946" spans="1:59" s="37" customFormat="1">
      <c r="A946" s="37" t="s">
        <v>358</v>
      </c>
      <c r="B946" s="36">
        <v>132</v>
      </c>
      <c r="C946" s="36" t="s">
        <v>22</v>
      </c>
      <c r="D946" s="36">
        <v>60</v>
      </c>
      <c r="E946" s="36" t="s">
        <v>319</v>
      </c>
      <c r="F946" s="36">
        <v>0</v>
      </c>
      <c r="G946" s="36" t="s">
        <v>322</v>
      </c>
      <c r="H946" s="36">
        <v>412</v>
      </c>
      <c r="I946" s="36">
        <v>6</v>
      </c>
      <c r="J946" s="36">
        <v>4</v>
      </c>
      <c r="K946" s="36">
        <v>34</v>
      </c>
      <c r="L946" s="36">
        <v>0</v>
      </c>
      <c r="M946" s="36">
        <f t="shared" si="89"/>
        <v>6.1902777777777782</v>
      </c>
      <c r="N946" s="37" t="s">
        <v>304</v>
      </c>
      <c r="O946" s="58"/>
      <c r="P946" s="58"/>
      <c r="Q946" s="58"/>
      <c r="R946" s="58"/>
      <c r="S946" s="58"/>
      <c r="T946" s="58"/>
      <c r="U946" s="36">
        <v>28</v>
      </c>
      <c r="V946" s="36">
        <v>7.1023275322190704</v>
      </c>
      <c r="W946" s="36">
        <v>4.4090623293939597</v>
      </c>
      <c r="X946" s="36">
        <v>20170808</v>
      </c>
      <c r="Y946" s="36">
        <v>2</v>
      </c>
      <c r="Z946" s="36">
        <v>63</v>
      </c>
      <c r="AA946" s="36">
        <v>66</v>
      </c>
      <c r="AB946" s="36"/>
      <c r="AC946" s="36">
        <v>82</v>
      </c>
      <c r="AD946" s="36"/>
      <c r="AE946" s="36"/>
      <c r="AF946" s="36"/>
      <c r="AG946" s="36"/>
      <c r="AH946" s="36"/>
      <c r="AI946" s="36"/>
      <c r="AJ946" s="36"/>
      <c r="AK946" s="36"/>
      <c r="AL946" s="9"/>
      <c r="AM946" s="9"/>
      <c r="AN946" s="9"/>
      <c r="AO946" s="9"/>
      <c r="AP946" s="9"/>
      <c r="AQ946" s="9"/>
      <c r="AR946" s="9"/>
      <c r="AS946" s="9"/>
      <c r="AT946" s="47">
        <v>69</v>
      </c>
      <c r="AU946" s="47">
        <v>19</v>
      </c>
      <c r="AV946" s="47"/>
      <c r="AW946" s="47"/>
      <c r="AX946" s="38"/>
      <c r="AY946" s="38"/>
      <c r="AZ946" s="38"/>
      <c r="BA946" s="38"/>
      <c r="BB946" s="37">
        <v>70</v>
      </c>
      <c r="BC946" s="37">
        <v>23</v>
      </c>
      <c r="BF946" s="62">
        <v>70</v>
      </c>
      <c r="BG946" s="62">
        <v>23</v>
      </c>
    </row>
    <row r="947" spans="1:59">
      <c r="A947" t="s">
        <v>217</v>
      </c>
      <c r="B947" s="36">
        <v>132</v>
      </c>
      <c r="C947" s="36" t="s">
        <v>22</v>
      </c>
      <c r="D947" s="36">
        <v>60</v>
      </c>
      <c r="E947" s="36" t="s">
        <v>319</v>
      </c>
      <c r="F947" s="36">
        <v>0</v>
      </c>
      <c r="G947" s="36" t="s">
        <v>322</v>
      </c>
      <c r="H947" s="36">
        <v>412</v>
      </c>
      <c r="I947" s="36">
        <v>6</v>
      </c>
      <c r="J947" s="36">
        <v>4</v>
      </c>
      <c r="K947" s="36">
        <v>34</v>
      </c>
      <c r="L947" s="36">
        <v>0</v>
      </c>
      <c r="M947" s="36">
        <f t="shared" si="89"/>
        <v>6.1902777777777782</v>
      </c>
      <c r="N947" s="37" t="s">
        <v>304</v>
      </c>
      <c r="O947" s="50"/>
      <c r="P947" s="50"/>
      <c r="Q947" s="50"/>
      <c r="R947" s="50"/>
      <c r="S947" s="50"/>
      <c r="T947" s="50"/>
      <c r="U947">
        <v>28</v>
      </c>
      <c r="V947">
        <v>7.1023275322190704</v>
      </c>
      <c r="W947">
        <v>4.4090623293939597</v>
      </c>
      <c r="X947">
        <v>20170808</v>
      </c>
      <c r="Y947">
        <v>2</v>
      </c>
      <c r="Z947">
        <v>21</v>
      </c>
      <c r="AA947">
        <v>49</v>
      </c>
      <c r="AC947">
        <v>67</v>
      </c>
      <c r="AD947" s="13">
        <v>21</v>
      </c>
      <c r="AE947" s="13">
        <v>1</v>
      </c>
      <c r="AF947" s="13">
        <f>SUM(AE947:AE954)</f>
        <v>13</v>
      </c>
      <c r="AG947" s="13">
        <v>3.1379999999999999</v>
      </c>
      <c r="AH947" s="13">
        <f>AVERAGE(AG947:AG954)*((AA947-Z947)*Y947)</f>
        <v>429.73699999999997</v>
      </c>
      <c r="AI947" s="13">
        <v>17.027000000000001</v>
      </c>
      <c r="AJ947" s="13">
        <f>AVERAGE(AI947:AI954)*((AA947-Z947)*Y947)</f>
        <v>1934.8139999999999</v>
      </c>
      <c r="AK947" s="13" t="s">
        <v>163</v>
      </c>
      <c r="AL947" s="9">
        <v>21</v>
      </c>
      <c r="AM947" s="9">
        <v>1</v>
      </c>
      <c r="AN947" s="9">
        <f>SUM(AM947:AM954)</f>
        <v>11</v>
      </c>
      <c r="AO947" s="9">
        <v>2.262</v>
      </c>
      <c r="AP947" s="9">
        <f>AVERAGE(AO947:AO954)*(AA947-Z947)*Y947</f>
        <v>249.13000000000002</v>
      </c>
      <c r="AQ947" s="9">
        <v>15.065</v>
      </c>
      <c r="AR947" s="9">
        <f>AVERAGE(AQ947:AQ954)*(AA947-Z947)*Y947</f>
        <v>1866.8240000000001</v>
      </c>
      <c r="AT947" s="45">
        <v>38</v>
      </c>
      <c r="AU947" s="45">
        <v>4</v>
      </c>
      <c r="AV947" s="45">
        <v>38</v>
      </c>
      <c r="AX947" s="38">
        <v>37</v>
      </c>
      <c r="AY947" s="38">
        <v>1</v>
      </c>
      <c r="AZ947" s="38">
        <f>SUM(AY947:AY958)</f>
        <v>6</v>
      </c>
      <c r="BA947" s="38" t="s">
        <v>402</v>
      </c>
      <c r="BB947" s="23">
        <v>38</v>
      </c>
      <c r="BC947" s="23">
        <v>1</v>
      </c>
      <c r="BD947" s="23">
        <f>SUM(BC947:BC959)</f>
        <v>20</v>
      </c>
      <c r="BF947" s="9">
        <v>38</v>
      </c>
      <c r="BG947" s="9">
        <v>1</v>
      </c>
    </row>
    <row r="948" spans="1:59">
      <c r="A948" t="s">
        <v>217</v>
      </c>
      <c r="B948" s="36">
        <v>132</v>
      </c>
      <c r="C948" s="36" t="s">
        <v>22</v>
      </c>
      <c r="D948" s="36">
        <v>60</v>
      </c>
      <c r="E948" s="36" t="s">
        <v>319</v>
      </c>
      <c r="F948" s="36">
        <v>0</v>
      </c>
      <c r="G948" s="36" t="s">
        <v>322</v>
      </c>
      <c r="H948" s="36">
        <v>412</v>
      </c>
      <c r="I948" s="36">
        <v>6</v>
      </c>
      <c r="J948" s="36">
        <v>4</v>
      </c>
      <c r="K948" s="36">
        <v>34</v>
      </c>
      <c r="L948" s="36">
        <v>0</v>
      </c>
      <c r="M948" s="36">
        <f t="shared" si="89"/>
        <v>6.1902777777777782</v>
      </c>
      <c r="N948" s="37" t="s">
        <v>304</v>
      </c>
      <c r="O948" s="50"/>
      <c r="P948" s="50"/>
      <c r="Q948" s="50"/>
      <c r="R948" s="50"/>
      <c r="S948" s="50"/>
      <c r="T948" s="50"/>
      <c r="U948">
        <v>28</v>
      </c>
      <c r="V948">
        <v>7.1023275322190704</v>
      </c>
      <c r="W948">
        <v>4.4090623293939597</v>
      </c>
      <c r="X948">
        <v>20170808</v>
      </c>
      <c r="Y948">
        <v>2</v>
      </c>
      <c r="Z948">
        <v>21</v>
      </c>
      <c r="AA948">
        <v>49</v>
      </c>
      <c r="AC948">
        <v>67</v>
      </c>
      <c r="AD948" s="13">
        <v>25</v>
      </c>
      <c r="AE948" s="13">
        <v>1</v>
      </c>
      <c r="AG948" s="13">
        <v>1.5609999999999999</v>
      </c>
      <c r="AI948" s="13">
        <v>29.038</v>
      </c>
      <c r="AL948" s="9">
        <v>25</v>
      </c>
      <c r="AM948" s="9">
        <v>0</v>
      </c>
      <c r="AO948" s="9">
        <v>0</v>
      </c>
      <c r="AQ948" s="9">
        <v>0</v>
      </c>
      <c r="AT948" s="45">
        <v>40</v>
      </c>
      <c r="AU948" s="45">
        <v>5</v>
      </c>
      <c r="AX948" s="38">
        <v>39</v>
      </c>
      <c r="AY948" s="38">
        <v>1</v>
      </c>
      <c r="BB948" s="23">
        <v>40</v>
      </c>
      <c r="BC948" s="23">
        <v>2</v>
      </c>
      <c r="BF948" s="9">
        <v>40</v>
      </c>
      <c r="BG948" s="9">
        <v>2</v>
      </c>
    </row>
    <row r="949" spans="1:59">
      <c r="A949" t="s">
        <v>217</v>
      </c>
      <c r="B949" s="36">
        <v>132</v>
      </c>
      <c r="C949" s="36" t="s">
        <v>22</v>
      </c>
      <c r="D949" s="36">
        <v>60</v>
      </c>
      <c r="E949" s="36" t="s">
        <v>319</v>
      </c>
      <c r="F949" s="36">
        <v>0</v>
      </c>
      <c r="G949" s="36" t="s">
        <v>322</v>
      </c>
      <c r="H949" s="36">
        <v>412</v>
      </c>
      <c r="I949" s="36">
        <v>6</v>
      </c>
      <c r="J949" s="36">
        <v>4</v>
      </c>
      <c r="K949" s="36">
        <v>34</v>
      </c>
      <c r="L949" s="36">
        <v>0</v>
      </c>
      <c r="M949" s="36">
        <f t="shared" si="89"/>
        <v>6.1902777777777782</v>
      </c>
      <c r="N949" s="37" t="s">
        <v>304</v>
      </c>
      <c r="O949" s="50"/>
      <c r="P949" s="50"/>
      <c r="Q949" s="50"/>
      <c r="R949" s="50"/>
      <c r="S949" s="50"/>
      <c r="T949" s="50"/>
      <c r="U949">
        <v>28</v>
      </c>
      <c r="V949">
        <v>7.1023275322190704</v>
      </c>
      <c r="W949">
        <v>4.4090623293939597</v>
      </c>
      <c r="X949">
        <v>20170808</v>
      </c>
      <c r="Y949">
        <v>2</v>
      </c>
      <c r="Z949">
        <v>21</v>
      </c>
      <c r="AA949">
        <v>49</v>
      </c>
      <c r="AC949">
        <v>67</v>
      </c>
      <c r="AD949" s="13">
        <v>29</v>
      </c>
      <c r="AE949" s="13">
        <v>2</v>
      </c>
      <c r="AG949" s="13">
        <v>12.811</v>
      </c>
      <c r="AI949" s="13">
        <v>42.512999999999998</v>
      </c>
      <c r="AL949" s="9">
        <v>29</v>
      </c>
      <c r="AM949" s="9">
        <v>2</v>
      </c>
      <c r="AO949" s="9">
        <v>8.8550000000000004</v>
      </c>
      <c r="AQ949" s="9" t="s">
        <v>434</v>
      </c>
      <c r="AT949" s="45">
        <v>42</v>
      </c>
      <c r="AU949" s="45">
        <v>4</v>
      </c>
      <c r="AX949" s="38">
        <v>41</v>
      </c>
      <c r="AY949" s="38">
        <v>2</v>
      </c>
      <c r="BB949" s="23">
        <v>42</v>
      </c>
      <c r="BC949" s="23">
        <v>0</v>
      </c>
      <c r="BF949" s="9">
        <v>42</v>
      </c>
      <c r="BG949" s="9">
        <v>0</v>
      </c>
    </row>
    <row r="950" spans="1:59">
      <c r="A950" t="s">
        <v>217</v>
      </c>
      <c r="B950" s="36">
        <v>132</v>
      </c>
      <c r="C950" s="36" t="s">
        <v>22</v>
      </c>
      <c r="D950" s="36">
        <v>60</v>
      </c>
      <c r="E950" s="36" t="s">
        <v>319</v>
      </c>
      <c r="F950" s="36">
        <v>0</v>
      </c>
      <c r="G950" s="36" t="s">
        <v>322</v>
      </c>
      <c r="H950" s="36">
        <v>412</v>
      </c>
      <c r="I950" s="36">
        <v>6</v>
      </c>
      <c r="J950" s="36">
        <v>4</v>
      </c>
      <c r="K950" s="36">
        <v>34</v>
      </c>
      <c r="L950" s="36">
        <v>0</v>
      </c>
      <c r="M950" s="36">
        <f t="shared" si="89"/>
        <v>6.1902777777777782</v>
      </c>
      <c r="N950" s="37" t="s">
        <v>304</v>
      </c>
      <c r="O950" s="50"/>
      <c r="P950" s="50"/>
      <c r="Q950" s="50"/>
      <c r="R950" s="50"/>
      <c r="S950" s="50"/>
      <c r="T950" s="50"/>
      <c r="U950">
        <v>28</v>
      </c>
      <c r="V950">
        <v>7.1023275322190704</v>
      </c>
      <c r="W950">
        <v>4.4090623293939597</v>
      </c>
      <c r="X950">
        <v>20170808</v>
      </c>
      <c r="Y950">
        <v>2</v>
      </c>
      <c r="Z950">
        <v>21</v>
      </c>
      <c r="AA950">
        <v>49</v>
      </c>
      <c r="AC950">
        <v>67</v>
      </c>
      <c r="AD950" s="13">
        <v>33</v>
      </c>
      <c r="AE950" s="13">
        <v>3</v>
      </c>
      <c r="AG950" s="13">
        <v>14.474</v>
      </c>
      <c r="AI950" s="13">
        <v>32.616</v>
      </c>
      <c r="AL950" s="9">
        <v>33</v>
      </c>
      <c r="AM950" s="9">
        <v>3</v>
      </c>
      <c r="AO950" s="9">
        <v>9.6440000000000001</v>
      </c>
      <c r="AQ950" s="9">
        <v>28.87</v>
      </c>
      <c r="AT950" s="45">
        <v>44</v>
      </c>
      <c r="AU950" s="45">
        <v>3</v>
      </c>
      <c r="AX950" s="38">
        <v>43</v>
      </c>
      <c r="AY950" s="38">
        <v>1</v>
      </c>
      <c r="BB950" s="23">
        <v>44</v>
      </c>
      <c r="BC950" s="23">
        <v>3</v>
      </c>
      <c r="BF950" s="9">
        <v>44</v>
      </c>
      <c r="BG950" s="9">
        <v>3</v>
      </c>
    </row>
    <row r="951" spans="1:59">
      <c r="A951" t="s">
        <v>217</v>
      </c>
      <c r="B951">
        <v>132</v>
      </c>
      <c r="C951" t="s">
        <v>22</v>
      </c>
      <c r="D951">
        <v>60</v>
      </c>
      <c r="E951" t="s">
        <v>319</v>
      </c>
      <c r="F951">
        <v>0</v>
      </c>
      <c r="G951" t="s">
        <v>322</v>
      </c>
      <c r="H951">
        <v>412</v>
      </c>
      <c r="I951">
        <v>6</v>
      </c>
      <c r="J951">
        <v>4</v>
      </c>
      <c r="K951">
        <v>34</v>
      </c>
      <c r="L951">
        <v>0</v>
      </c>
      <c r="M951" s="4">
        <f t="shared" ref="M951:M972" si="90">I951+J951/24+K951/(24*60)+L951/(24*60*60)</f>
        <v>6.1902777777777782</v>
      </c>
      <c r="N951" t="s">
        <v>304</v>
      </c>
      <c r="O951" s="50"/>
      <c r="P951" s="50"/>
      <c r="Q951" s="50"/>
      <c r="R951" s="50"/>
      <c r="S951" s="50"/>
      <c r="T951" s="50"/>
      <c r="U951">
        <v>28</v>
      </c>
      <c r="V951">
        <v>7.1023275322190704</v>
      </c>
      <c r="W951">
        <v>4.4090623293939597</v>
      </c>
      <c r="X951">
        <v>20170808</v>
      </c>
      <c r="Y951">
        <v>2</v>
      </c>
      <c r="Z951">
        <v>21</v>
      </c>
      <c r="AA951">
        <v>49</v>
      </c>
      <c r="AC951">
        <v>67</v>
      </c>
      <c r="AD951" s="13">
        <v>37</v>
      </c>
      <c r="AE951" s="13">
        <v>2</v>
      </c>
      <c r="AG951" s="13">
        <v>9.8719999999999999</v>
      </c>
      <c r="AI951" s="13">
        <v>32.475999999999999</v>
      </c>
      <c r="AL951" s="9">
        <v>37</v>
      </c>
      <c r="AM951" s="9">
        <v>2</v>
      </c>
      <c r="AO951" s="9">
        <v>7.1109999999999998</v>
      </c>
      <c r="AQ951" s="9">
        <v>31.654</v>
      </c>
      <c r="AT951" s="45">
        <v>46</v>
      </c>
      <c r="AU951" s="45">
        <v>4</v>
      </c>
      <c r="AX951" s="38">
        <v>45</v>
      </c>
      <c r="AY951" s="38">
        <v>1</v>
      </c>
      <c r="BB951" s="23">
        <v>46</v>
      </c>
      <c r="BC951" s="23">
        <v>1</v>
      </c>
      <c r="BF951" s="9">
        <v>46</v>
      </c>
      <c r="BG951" s="9">
        <v>1</v>
      </c>
    </row>
    <row r="952" spans="1:59">
      <c r="A952" t="s">
        <v>217</v>
      </c>
      <c r="B952">
        <v>132</v>
      </c>
      <c r="C952" t="s">
        <v>22</v>
      </c>
      <c r="D952">
        <v>60</v>
      </c>
      <c r="E952" t="s">
        <v>319</v>
      </c>
      <c r="F952">
        <v>0</v>
      </c>
      <c r="G952" t="s">
        <v>322</v>
      </c>
      <c r="H952">
        <v>412</v>
      </c>
      <c r="I952">
        <v>6</v>
      </c>
      <c r="J952">
        <v>4</v>
      </c>
      <c r="K952">
        <v>34</v>
      </c>
      <c r="L952">
        <v>0</v>
      </c>
      <c r="M952" s="4">
        <f t="shared" si="90"/>
        <v>6.1902777777777782</v>
      </c>
      <c r="N952" t="s">
        <v>304</v>
      </c>
      <c r="O952" s="50"/>
      <c r="P952" s="50"/>
      <c r="Q952" s="50"/>
      <c r="R952" s="50"/>
      <c r="S952" s="50"/>
      <c r="T952" s="50"/>
      <c r="U952">
        <v>28</v>
      </c>
      <c r="V952">
        <v>7.1023275322190704</v>
      </c>
      <c r="W952">
        <v>4.4090623293939597</v>
      </c>
      <c r="X952">
        <v>20170808</v>
      </c>
      <c r="Y952">
        <v>2</v>
      </c>
      <c r="Z952">
        <v>21</v>
      </c>
      <c r="AA952">
        <v>49</v>
      </c>
      <c r="AC952">
        <v>67</v>
      </c>
      <c r="AD952" s="13">
        <v>41</v>
      </c>
      <c r="AE952" s="13">
        <v>1</v>
      </c>
      <c r="AG952" s="13">
        <v>2.141</v>
      </c>
      <c r="AI952" s="13">
        <v>45.988999999999997</v>
      </c>
      <c r="AL952" s="9">
        <v>41</v>
      </c>
      <c r="AM952" s="9">
        <v>1</v>
      </c>
      <c r="AO952" s="9">
        <v>1.117</v>
      </c>
      <c r="AQ952" s="9">
        <v>42.984999999999999</v>
      </c>
      <c r="AT952" s="45">
        <v>48</v>
      </c>
      <c r="AU952" s="45">
        <v>2</v>
      </c>
      <c r="BB952" s="23">
        <v>48</v>
      </c>
      <c r="BC952" s="23">
        <v>1</v>
      </c>
      <c r="BF952" s="9">
        <v>48</v>
      </c>
      <c r="BG952" s="9">
        <v>1</v>
      </c>
    </row>
    <row r="953" spans="1:59">
      <c r="A953" t="s">
        <v>217</v>
      </c>
      <c r="B953">
        <v>132</v>
      </c>
      <c r="C953" t="s">
        <v>22</v>
      </c>
      <c r="D953">
        <v>60</v>
      </c>
      <c r="E953" t="s">
        <v>319</v>
      </c>
      <c r="F953">
        <v>0</v>
      </c>
      <c r="G953" t="s">
        <v>322</v>
      </c>
      <c r="H953">
        <v>412</v>
      </c>
      <c r="I953">
        <v>6</v>
      </c>
      <c r="J953">
        <v>4</v>
      </c>
      <c r="K953">
        <v>34</v>
      </c>
      <c r="L953">
        <v>0</v>
      </c>
      <c r="M953" s="4">
        <f t="shared" si="90"/>
        <v>6.1902777777777782</v>
      </c>
      <c r="N953" t="s">
        <v>304</v>
      </c>
      <c r="O953" s="50"/>
      <c r="P953" s="50"/>
      <c r="Q953" s="50"/>
      <c r="R953" s="50"/>
      <c r="S953" s="50"/>
      <c r="T953" s="50"/>
      <c r="U953">
        <v>28</v>
      </c>
      <c r="V953">
        <v>7.1023275322190704</v>
      </c>
      <c r="W953">
        <v>4.4090623293939597</v>
      </c>
      <c r="X953">
        <v>20170808</v>
      </c>
      <c r="Y953">
        <v>2</v>
      </c>
      <c r="Z953">
        <v>21</v>
      </c>
      <c r="AA953">
        <v>49</v>
      </c>
      <c r="AC953">
        <v>67</v>
      </c>
      <c r="AD953" s="13">
        <v>45</v>
      </c>
      <c r="AE953" s="13">
        <v>2</v>
      </c>
      <c r="AG953" s="13">
        <v>12.009</v>
      </c>
      <c r="AI953" s="13">
        <v>40.616999999999997</v>
      </c>
      <c r="AL953" s="9">
        <v>45</v>
      </c>
      <c r="AM953" s="9">
        <v>1</v>
      </c>
      <c r="AO953" s="9">
        <v>2.5720000000000001</v>
      </c>
      <c r="AQ953" s="9">
        <v>52.527000000000001</v>
      </c>
      <c r="AT953" s="45">
        <v>50</v>
      </c>
      <c r="AU953" s="45">
        <v>0</v>
      </c>
      <c r="BB953" s="23">
        <v>50</v>
      </c>
      <c r="BC953" s="23">
        <v>0</v>
      </c>
      <c r="BF953" s="9">
        <v>50</v>
      </c>
      <c r="BG953" s="9">
        <v>0</v>
      </c>
    </row>
    <row r="954" spans="1:59">
      <c r="A954" t="s">
        <v>217</v>
      </c>
      <c r="B954">
        <v>132</v>
      </c>
      <c r="C954" t="s">
        <v>22</v>
      </c>
      <c r="D954">
        <v>60</v>
      </c>
      <c r="E954" t="s">
        <v>319</v>
      </c>
      <c r="F954">
        <v>0</v>
      </c>
      <c r="G954" t="s">
        <v>322</v>
      </c>
      <c r="H954">
        <v>412</v>
      </c>
      <c r="I954">
        <v>6</v>
      </c>
      <c r="J954">
        <v>4</v>
      </c>
      <c r="K954">
        <v>34</v>
      </c>
      <c r="L954">
        <v>0</v>
      </c>
      <c r="M954" s="4">
        <f t="shared" si="90"/>
        <v>6.1902777777777782</v>
      </c>
      <c r="N954" t="s">
        <v>304</v>
      </c>
      <c r="O954" s="50"/>
      <c r="P954" s="50"/>
      <c r="Q954" s="50"/>
      <c r="R954" s="50"/>
      <c r="S954" s="50"/>
      <c r="T954" s="50"/>
      <c r="U954">
        <v>28</v>
      </c>
      <c r="V954">
        <v>7.1023275322190704</v>
      </c>
      <c r="W954">
        <v>4.4090623293939597</v>
      </c>
      <c r="X954">
        <v>20170808</v>
      </c>
      <c r="Y954">
        <v>2</v>
      </c>
      <c r="Z954">
        <v>21</v>
      </c>
      <c r="AA954">
        <v>49</v>
      </c>
      <c r="AC954">
        <v>67</v>
      </c>
      <c r="AD954" s="13">
        <v>49</v>
      </c>
      <c r="AE954" s="13">
        <v>1</v>
      </c>
      <c r="AG954" s="13">
        <v>5.3849999999999998</v>
      </c>
      <c r="AI954" s="13">
        <v>36.125999999999998</v>
      </c>
      <c r="AL954" s="9">
        <v>49</v>
      </c>
      <c r="AM954" s="9">
        <v>1</v>
      </c>
      <c r="AO954" s="9">
        <v>4.0289999999999999</v>
      </c>
      <c r="AQ954" s="9">
        <v>62.252000000000002</v>
      </c>
      <c r="AT954" s="45">
        <v>52</v>
      </c>
      <c r="AU954" s="45">
        <v>2</v>
      </c>
      <c r="BB954" s="23">
        <v>52</v>
      </c>
      <c r="BC954" s="23">
        <v>2</v>
      </c>
      <c r="BF954" s="9">
        <v>52</v>
      </c>
      <c r="BG954" s="9">
        <v>2</v>
      </c>
    </row>
    <row r="955" spans="1:59">
      <c r="A955" t="s">
        <v>217</v>
      </c>
      <c r="B955">
        <v>132</v>
      </c>
      <c r="C955" t="s">
        <v>22</v>
      </c>
      <c r="D955">
        <v>60</v>
      </c>
      <c r="E955" t="s">
        <v>319</v>
      </c>
      <c r="F955">
        <v>0</v>
      </c>
      <c r="G955" t="s">
        <v>322</v>
      </c>
      <c r="H955">
        <v>412</v>
      </c>
      <c r="I955">
        <v>6</v>
      </c>
      <c r="J955">
        <v>4</v>
      </c>
      <c r="K955">
        <v>34</v>
      </c>
      <c r="L955">
        <v>0</v>
      </c>
      <c r="M955" s="4">
        <f t="shared" si="90"/>
        <v>6.1902777777777782</v>
      </c>
      <c r="N955" t="s">
        <v>304</v>
      </c>
      <c r="O955" s="50"/>
      <c r="P955" s="50"/>
      <c r="Q955" s="50"/>
      <c r="R955" s="50"/>
      <c r="S955" s="50"/>
      <c r="T955" s="50"/>
      <c r="U955">
        <v>28</v>
      </c>
      <c r="V955">
        <v>7.1023275322190704</v>
      </c>
      <c r="W955">
        <v>4.4090623293939597</v>
      </c>
      <c r="X955">
        <v>20170808</v>
      </c>
      <c r="Y955">
        <v>2</v>
      </c>
      <c r="Z955">
        <v>21</v>
      </c>
      <c r="AA955">
        <v>49</v>
      </c>
      <c r="AC955">
        <v>67</v>
      </c>
      <c r="AT955" s="45">
        <v>54</v>
      </c>
      <c r="AU955" s="45">
        <v>3</v>
      </c>
      <c r="BB955" s="23">
        <v>54</v>
      </c>
      <c r="BC955" s="23">
        <v>1</v>
      </c>
      <c r="BF955" s="9">
        <v>54</v>
      </c>
      <c r="BG955" s="9">
        <v>1</v>
      </c>
    </row>
    <row r="956" spans="1:59">
      <c r="A956" t="s">
        <v>217</v>
      </c>
      <c r="B956">
        <v>132</v>
      </c>
      <c r="C956" t="s">
        <v>22</v>
      </c>
      <c r="D956">
        <v>60</v>
      </c>
      <c r="E956" t="s">
        <v>319</v>
      </c>
      <c r="F956">
        <v>0</v>
      </c>
      <c r="G956" t="s">
        <v>322</v>
      </c>
      <c r="H956">
        <v>412</v>
      </c>
      <c r="I956">
        <v>6</v>
      </c>
      <c r="J956">
        <v>4</v>
      </c>
      <c r="K956">
        <v>34</v>
      </c>
      <c r="L956">
        <v>0</v>
      </c>
      <c r="M956" s="4">
        <f t="shared" si="90"/>
        <v>6.1902777777777782</v>
      </c>
      <c r="N956" t="s">
        <v>304</v>
      </c>
      <c r="O956" s="50"/>
      <c r="P956" s="50"/>
      <c r="Q956" s="50"/>
      <c r="R956" s="50"/>
      <c r="S956" s="50"/>
      <c r="T956" s="50"/>
      <c r="U956">
        <v>28</v>
      </c>
      <c r="V956">
        <v>7.1023275322190704</v>
      </c>
      <c r="W956">
        <v>4.4090623293939597</v>
      </c>
      <c r="X956">
        <v>20170808</v>
      </c>
      <c r="Y956">
        <v>2</v>
      </c>
      <c r="Z956">
        <v>21</v>
      </c>
      <c r="AA956">
        <v>49</v>
      </c>
      <c r="AC956">
        <v>67</v>
      </c>
      <c r="AT956" s="45">
        <v>56</v>
      </c>
      <c r="AU956" s="45">
        <v>4</v>
      </c>
      <c r="BB956" s="23">
        <v>56</v>
      </c>
      <c r="BC956" s="23">
        <v>2</v>
      </c>
      <c r="BF956" s="9">
        <v>56</v>
      </c>
      <c r="BG956" s="9">
        <v>2</v>
      </c>
    </row>
    <row r="957" spans="1:59">
      <c r="A957" t="s">
        <v>217</v>
      </c>
      <c r="B957">
        <v>132</v>
      </c>
      <c r="C957" t="s">
        <v>22</v>
      </c>
      <c r="D957">
        <v>60</v>
      </c>
      <c r="E957" t="s">
        <v>319</v>
      </c>
      <c r="F957">
        <v>0</v>
      </c>
      <c r="G957" t="s">
        <v>322</v>
      </c>
      <c r="H957">
        <v>412</v>
      </c>
      <c r="I957">
        <v>6</v>
      </c>
      <c r="J957">
        <v>4</v>
      </c>
      <c r="K957">
        <v>34</v>
      </c>
      <c r="L957">
        <v>0</v>
      </c>
      <c r="M957" s="4">
        <f t="shared" si="90"/>
        <v>6.1902777777777782</v>
      </c>
      <c r="N957" t="s">
        <v>304</v>
      </c>
      <c r="O957" s="50"/>
      <c r="P957" s="50"/>
      <c r="Q957" s="50"/>
      <c r="R957" s="50"/>
      <c r="S957" s="50"/>
      <c r="T957" s="50"/>
      <c r="U957">
        <v>28</v>
      </c>
      <c r="V957">
        <v>7.1023275322190704</v>
      </c>
      <c r="W957">
        <v>4.4090623293939597</v>
      </c>
      <c r="X957">
        <v>20170808</v>
      </c>
      <c r="Y957">
        <v>2</v>
      </c>
      <c r="Z957">
        <v>21</v>
      </c>
      <c r="AA957">
        <v>49</v>
      </c>
      <c r="AC957">
        <v>67</v>
      </c>
      <c r="AT957" s="45">
        <v>58</v>
      </c>
      <c r="AU957" s="45">
        <v>3</v>
      </c>
      <c r="BB957" s="23">
        <v>58</v>
      </c>
      <c r="BC957" s="23">
        <v>2</v>
      </c>
      <c r="BF957" s="9">
        <v>58</v>
      </c>
      <c r="BG957" s="9">
        <v>2</v>
      </c>
    </row>
    <row r="958" spans="1:59">
      <c r="A958" t="s">
        <v>217</v>
      </c>
      <c r="B958">
        <v>132</v>
      </c>
      <c r="C958" t="s">
        <v>22</v>
      </c>
      <c r="D958">
        <v>60</v>
      </c>
      <c r="E958" t="s">
        <v>319</v>
      </c>
      <c r="F958">
        <v>0</v>
      </c>
      <c r="G958" t="s">
        <v>322</v>
      </c>
      <c r="H958">
        <v>412</v>
      </c>
      <c r="I958">
        <v>6</v>
      </c>
      <c r="J958">
        <v>4</v>
      </c>
      <c r="K958">
        <v>34</v>
      </c>
      <c r="L958">
        <v>0</v>
      </c>
      <c r="M958" s="4">
        <f t="shared" si="90"/>
        <v>6.1902777777777782</v>
      </c>
      <c r="N958" t="s">
        <v>304</v>
      </c>
      <c r="O958" s="50"/>
      <c r="P958" s="50"/>
      <c r="Q958" s="50"/>
      <c r="R958" s="50"/>
      <c r="S958" s="50"/>
      <c r="T958" s="50"/>
      <c r="U958">
        <v>28</v>
      </c>
      <c r="V958">
        <v>7.1023275322190704</v>
      </c>
      <c r="W958">
        <v>4.4090623293939597</v>
      </c>
      <c r="X958">
        <v>20170808</v>
      </c>
      <c r="Y958">
        <v>2</v>
      </c>
      <c r="Z958">
        <v>21</v>
      </c>
      <c r="AA958">
        <v>49</v>
      </c>
      <c r="AC958">
        <v>67</v>
      </c>
      <c r="AT958" s="45">
        <v>60</v>
      </c>
      <c r="AU958" s="45">
        <v>3</v>
      </c>
      <c r="BB958" s="23">
        <v>60</v>
      </c>
      <c r="BC958" s="23">
        <v>3</v>
      </c>
      <c r="BF958" s="9">
        <v>60</v>
      </c>
      <c r="BG958" s="9">
        <v>3</v>
      </c>
    </row>
    <row r="959" spans="1:59">
      <c r="A959" t="s">
        <v>217</v>
      </c>
      <c r="B959">
        <v>132</v>
      </c>
      <c r="C959" t="s">
        <v>22</v>
      </c>
      <c r="D959">
        <v>60</v>
      </c>
      <c r="E959" t="s">
        <v>319</v>
      </c>
      <c r="F959">
        <v>0</v>
      </c>
      <c r="G959" t="s">
        <v>322</v>
      </c>
      <c r="H959">
        <v>412</v>
      </c>
      <c r="I959">
        <v>6</v>
      </c>
      <c r="J959">
        <v>4</v>
      </c>
      <c r="K959">
        <v>34</v>
      </c>
      <c r="L959">
        <v>0</v>
      </c>
      <c r="M959" s="4">
        <f t="shared" si="90"/>
        <v>6.1902777777777782</v>
      </c>
      <c r="N959" t="s">
        <v>304</v>
      </c>
      <c r="O959" s="50"/>
      <c r="P959" s="50"/>
      <c r="Q959" s="50"/>
      <c r="R959" s="50"/>
      <c r="S959" s="50"/>
      <c r="T959" s="50"/>
      <c r="U959">
        <v>28</v>
      </c>
      <c r="V959">
        <v>7.1023275322190704</v>
      </c>
      <c r="W959">
        <v>4.4090623293939597</v>
      </c>
      <c r="X959">
        <v>20170808</v>
      </c>
      <c r="Y959">
        <v>2</v>
      </c>
      <c r="Z959">
        <v>21</v>
      </c>
      <c r="AA959">
        <v>49</v>
      </c>
      <c r="AC959">
        <v>67</v>
      </c>
      <c r="AT959" s="45">
        <v>62</v>
      </c>
      <c r="AU959" s="45">
        <v>1</v>
      </c>
      <c r="BB959" s="23">
        <v>62</v>
      </c>
      <c r="BC959" s="23">
        <v>2</v>
      </c>
      <c r="BF959" s="9">
        <v>62</v>
      </c>
      <c r="BG959" s="9">
        <v>2</v>
      </c>
    </row>
    <row r="960" spans="1:59">
      <c r="A960" t="s">
        <v>218</v>
      </c>
      <c r="B960">
        <v>132</v>
      </c>
      <c r="C960" t="s">
        <v>22</v>
      </c>
      <c r="D960">
        <v>60</v>
      </c>
      <c r="E960" t="s">
        <v>319</v>
      </c>
      <c r="F960">
        <v>0</v>
      </c>
      <c r="G960" t="s">
        <v>322</v>
      </c>
      <c r="H960">
        <v>412</v>
      </c>
      <c r="I960">
        <v>6</v>
      </c>
      <c r="J960">
        <v>4</v>
      </c>
      <c r="K960">
        <v>34</v>
      </c>
      <c r="L960">
        <v>0</v>
      </c>
      <c r="M960" s="4">
        <f t="shared" si="90"/>
        <v>6.1902777777777782</v>
      </c>
      <c r="N960" t="s">
        <v>304</v>
      </c>
      <c r="O960" s="50"/>
      <c r="P960" s="50"/>
      <c r="Q960" s="50"/>
      <c r="R960" s="50"/>
      <c r="S960" s="50"/>
      <c r="T960" s="50"/>
      <c r="U960">
        <v>28</v>
      </c>
      <c r="V960">
        <v>7.1023275322190704</v>
      </c>
      <c r="W960">
        <v>4.4090623293939597</v>
      </c>
      <c r="X960">
        <v>20170808</v>
      </c>
      <c r="Y960">
        <v>2</v>
      </c>
      <c r="Z960">
        <v>10</v>
      </c>
      <c r="AA960">
        <v>22</v>
      </c>
      <c r="AC960">
        <v>35</v>
      </c>
      <c r="AD960" s="13">
        <v>10</v>
      </c>
      <c r="AE960" s="13">
        <v>2</v>
      </c>
      <c r="AF960" s="13">
        <f>SUM(AE960:AE963)</f>
        <v>11</v>
      </c>
      <c r="AG960" s="13">
        <v>29.667000000000002</v>
      </c>
      <c r="AH960" s="13">
        <f>AVERAGE(AG960:AG963)*((AA960-Z960)*Y960)</f>
        <v>373.61399999999998</v>
      </c>
      <c r="AI960" s="13">
        <v>51.561999999999998</v>
      </c>
      <c r="AJ960" s="13">
        <f>AVERAGE(AI960:AI963)*((AA960-Z960)*Y960)</f>
        <v>1112.1959999999999</v>
      </c>
      <c r="AK960" s="13" t="s">
        <v>112</v>
      </c>
      <c r="AL960" s="9">
        <v>10</v>
      </c>
      <c r="AM960" s="9">
        <v>2</v>
      </c>
      <c r="AN960" s="9">
        <f>SUM(AM960:AM963)</f>
        <v>9</v>
      </c>
      <c r="AO960" s="9">
        <v>25.734999999999999</v>
      </c>
      <c r="AP960" s="9">
        <f>AVERAGE(AO960:AO963)*(AA960-Z960)*Y960</f>
        <v>287.56200000000001</v>
      </c>
      <c r="AQ960" s="9">
        <v>57.228999999999999</v>
      </c>
      <c r="AR960" s="9">
        <f>AVERAGE(AQ960:AQ963)*(AA960-Z960)*Y960</f>
        <v>1219.482</v>
      </c>
      <c r="AT960" s="45">
        <v>16</v>
      </c>
      <c r="AU960" s="45">
        <v>2</v>
      </c>
      <c r="AV960" s="45">
        <v>13</v>
      </c>
      <c r="BA960" s="38" t="s">
        <v>385</v>
      </c>
      <c r="BB960" s="23">
        <v>15</v>
      </c>
      <c r="BC960" s="23">
        <v>1</v>
      </c>
      <c r="BD960" s="23">
        <f>SUM(BC960:BC966)</f>
        <v>7</v>
      </c>
      <c r="BF960" s="9">
        <v>15</v>
      </c>
      <c r="BG960" s="9">
        <v>1</v>
      </c>
    </row>
    <row r="961" spans="1:59">
      <c r="A961" t="s">
        <v>218</v>
      </c>
      <c r="B961">
        <v>132</v>
      </c>
      <c r="C961" t="s">
        <v>22</v>
      </c>
      <c r="D961">
        <v>60</v>
      </c>
      <c r="E961" t="s">
        <v>319</v>
      </c>
      <c r="F961">
        <v>0</v>
      </c>
      <c r="G961" t="s">
        <v>322</v>
      </c>
      <c r="H961">
        <v>412</v>
      </c>
      <c r="I961">
        <v>6</v>
      </c>
      <c r="J961">
        <v>4</v>
      </c>
      <c r="K961">
        <v>34</v>
      </c>
      <c r="L961">
        <v>0</v>
      </c>
      <c r="M961" s="4">
        <f t="shared" si="90"/>
        <v>6.1902777777777782</v>
      </c>
      <c r="N961" t="s">
        <v>304</v>
      </c>
      <c r="O961" s="50"/>
      <c r="P961" s="50"/>
      <c r="Q961" s="50"/>
      <c r="R961" s="50"/>
      <c r="S961" s="50"/>
      <c r="T961" s="50"/>
      <c r="U961">
        <v>28</v>
      </c>
      <c r="V961">
        <v>7.1023275322190704</v>
      </c>
      <c r="W961">
        <v>4.4090623293939597</v>
      </c>
      <c r="X961">
        <v>20170808</v>
      </c>
      <c r="Y961">
        <v>2</v>
      </c>
      <c r="Z961">
        <v>10</v>
      </c>
      <c r="AA961">
        <v>22</v>
      </c>
      <c r="AC961">
        <v>35</v>
      </c>
      <c r="AD961" s="13">
        <v>14</v>
      </c>
      <c r="AE961" s="13">
        <v>6</v>
      </c>
      <c r="AG961" s="13">
        <v>24.838000000000001</v>
      </c>
      <c r="AI961" s="13">
        <v>48.101999999999997</v>
      </c>
      <c r="AL961" s="9">
        <v>14</v>
      </c>
      <c r="AM961" s="9">
        <v>4</v>
      </c>
      <c r="AO961" s="9">
        <v>15.478999999999999</v>
      </c>
      <c r="AQ961" s="9">
        <v>56.829000000000001</v>
      </c>
      <c r="AT961" s="45">
        <v>18</v>
      </c>
      <c r="AU961" s="45">
        <v>3</v>
      </c>
      <c r="BB961" s="23">
        <v>17</v>
      </c>
      <c r="BC961" s="23">
        <v>1</v>
      </c>
      <c r="BF961" s="9">
        <v>17</v>
      </c>
      <c r="BG961" s="9">
        <v>1</v>
      </c>
    </row>
    <row r="962" spans="1:59">
      <c r="A962" t="s">
        <v>218</v>
      </c>
      <c r="B962">
        <v>132</v>
      </c>
      <c r="C962" t="s">
        <v>22</v>
      </c>
      <c r="D962">
        <v>60</v>
      </c>
      <c r="E962" t="s">
        <v>319</v>
      </c>
      <c r="F962">
        <v>0</v>
      </c>
      <c r="G962" t="s">
        <v>322</v>
      </c>
      <c r="H962">
        <v>412</v>
      </c>
      <c r="I962">
        <v>6</v>
      </c>
      <c r="J962">
        <v>4</v>
      </c>
      <c r="K962">
        <v>34</v>
      </c>
      <c r="L962">
        <v>0</v>
      </c>
      <c r="M962" s="4">
        <f t="shared" si="90"/>
        <v>6.1902777777777782</v>
      </c>
      <c r="N962" t="s">
        <v>304</v>
      </c>
      <c r="O962" s="50"/>
      <c r="P962" s="50"/>
      <c r="Q962" s="50"/>
      <c r="R962" s="50"/>
      <c r="S962" s="50"/>
      <c r="T962" s="50"/>
      <c r="U962">
        <v>28</v>
      </c>
      <c r="V962">
        <v>7.1023275322190704</v>
      </c>
      <c r="W962">
        <v>4.4090623293939597</v>
      </c>
      <c r="X962">
        <v>20170808</v>
      </c>
      <c r="Y962">
        <v>2</v>
      </c>
      <c r="Z962">
        <v>10</v>
      </c>
      <c r="AA962">
        <v>22</v>
      </c>
      <c r="AC962">
        <v>35</v>
      </c>
      <c r="AD962" s="13">
        <v>18</v>
      </c>
      <c r="AE962" s="13">
        <v>2</v>
      </c>
      <c r="AG962" s="13">
        <v>7.12</v>
      </c>
      <c r="AI962" s="13">
        <v>36.563000000000002</v>
      </c>
      <c r="AL962" s="9">
        <v>18</v>
      </c>
      <c r="AM962" s="9">
        <v>2</v>
      </c>
      <c r="AO962" s="9">
        <v>4.7140000000000004</v>
      </c>
      <c r="AQ962" s="9">
        <v>49.99</v>
      </c>
      <c r="AT962" s="45">
        <v>20</v>
      </c>
      <c r="AU962" s="45">
        <v>3</v>
      </c>
      <c r="BB962" s="23">
        <v>19</v>
      </c>
      <c r="BC962" s="23">
        <v>0</v>
      </c>
      <c r="BF962" s="9">
        <v>19</v>
      </c>
      <c r="BG962" s="9">
        <v>0</v>
      </c>
    </row>
    <row r="963" spans="1:59">
      <c r="A963" t="s">
        <v>218</v>
      </c>
      <c r="B963">
        <v>132</v>
      </c>
      <c r="C963" t="s">
        <v>22</v>
      </c>
      <c r="D963">
        <v>60</v>
      </c>
      <c r="E963" t="s">
        <v>319</v>
      </c>
      <c r="F963">
        <v>0</v>
      </c>
      <c r="G963" t="s">
        <v>322</v>
      </c>
      <c r="H963">
        <v>412</v>
      </c>
      <c r="I963">
        <v>6</v>
      </c>
      <c r="J963">
        <v>4</v>
      </c>
      <c r="K963">
        <v>34</v>
      </c>
      <c r="L963">
        <v>0</v>
      </c>
      <c r="M963" s="4">
        <f t="shared" si="90"/>
        <v>6.1902777777777782</v>
      </c>
      <c r="N963" t="s">
        <v>304</v>
      </c>
      <c r="O963" s="50"/>
      <c r="P963" s="50"/>
      <c r="Q963" s="50"/>
      <c r="R963" s="50"/>
      <c r="S963" s="50"/>
      <c r="T963" s="50"/>
      <c r="U963">
        <v>28</v>
      </c>
      <c r="V963">
        <v>7.1023275322190704</v>
      </c>
      <c r="W963">
        <v>4.4090623293939597</v>
      </c>
      <c r="X963">
        <v>20170808</v>
      </c>
      <c r="Y963">
        <v>2</v>
      </c>
      <c r="Z963">
        <v>10</v>
      </c>
      <c r="AA963">
        <v>22</v>
      </c>
      <c r="AC963">
        <v>35</v>
      </c>
      <c r="AD963" s="13">
        <v>22</v>
      </c>
      <c r="AE963" s="13">
        <v>1</v>
      </c>
      <c r="AG963" s="13">
        <v>0.64400000000000002</v>
      </c>
      <c r="AI963" s="13">
        <v>49.139000000000003</v>
      </c>
      <c r="AL963" s="9">
        <v>22</v>
      </c>
      <c r="AM963" s="9">
        <v>1</v>
      </c>
      <c r="AO963" s="9">
        <v>1.9990000000000001</v>
      </c>
      <c r="AQ963" s="9">
        <v>39.198999999999998</v>
      </c>
      <c r="AT963" s="45">
        <v>22</v>
      </c>
      <c r="AU963" s="45">
        <v>0</v>
      </c>
      <c r="BB963" s="23">
        <v>21</v>
      </c>
      <c r="BC963" s="23">
        <v>1</v>
      </c>
      <c r="BF963" s="9">
        <v>21</v>
      </c>
      <c r="BG963" s="9">
        <v>1</v>
      </c>
    </row>
    <row r="964" spans="1:59">
      <c r="A964" t="s">
        <v>218</v>
      </c>
      <c r="B964">
        <v>132</v>
      </c>
      <c r="C964" t="s">
        <v>22</v>
      </c>
      <c r="D964">
        <v>60</v>
      </c>
      <c r="E964" t="s">
        <v>319</v>
      </c>
      <c r="F964">
        <v>0</v>
      </c>
      <c r="G964" t="s">
        <v>322</v>
      </c>
      <c r="H964">
        <v>412</v>
      </c>
      <c r="I964">
        <v>6</v>
      </c>
      <c r="J964">
        <v>4</v>
      </c>
      <c r="K964">
        <v>34</v>
      </c>
      <c r="L964">
        <v>0</v>
      </c>
      <c r="M964" s="4">
        <f t="shared" si="90"/>
        <v>6.1902777777777782</v>
      </c>
      <c r="N964" t="s">
        <v>304</v>
      </c>
      <c r="O964" s="50"/>
      <c r="P964" s="50"/>
      <c r="Q964" s="50"/>
      <c r="R964" s="50"/>
      <c r="S964" s="50"/>
      <c r="T964" s="50"/>
      <c r="U964">
        <v>28</v>
      </c>
      <c r="V964">
        <v>7.1023275322190704</v>
      </c>
      <c r="W964">
        <v>4.4090623293939597</v>
      </c>
      <c r="X964">
        <v>20170808</v>
      </c>
      <c r="Y964">
        <v>2</v>
      </c>
      <c r="Z964">
        <v>10</v>
      </c>
      <c r="AA964">
        <v>22</v>
      </c>
      <c r="AC964">
        <v>35</v>
      </c>
      <c r="AT964" s="45">
        <v>24</v>
      </c>
      <c r="AU964" s="45">
        <v>3</v>
      </c>
      <c r="BB964" s="23">
        <v>23</v>
      </c>
      <c r="BC964" s="23">
        <v>2</v>
      </c>
      <c r="BF964" s="9">
        <v>23</v>
      </c>
      <c r="BG964" s="9">
        <v>2</v>
      </c>
    </row>
    <row r="965" spans="1:59">
      <c r="A965" t="s">
        <v>218</v>
      </c>
      <c r="B965">
        <v>132</v>
      </c>
      <c r="C965" t="s">
        <v>22</v>
      </c>
      <c r="D965">
        <v>60</v>
      </c>
      <c r="E965" t="s">
        <v>319</v>
      </c>
      <c r="F965">
        <v>0</v>
      </c>
      <c r="G965" t="s">
        <v>322</v>
      </c>
      <c r="H965">
        <v>412</v>
      </c>
      <c r="I965">
        <v>6</v>
      </c>
      <c r="J965">
        <v>4</v>
      </c>
      <c r="K965">
        <v>34</v>
      </c>
      <c r="L965">
        <v>0</v>
      </c>
      <c r="M965" s="4">
        <f t="shared" si="90"/>
        <v>6.1902777777777782</v>
      </c>
      <c r="N965" t="s">
        <v>304</v>
      </c>
      <c r="O965" s="50"/>
      <c r="P965" s="50"/>
      <c r="Q965" s="50"/>
      <c r="R965" s="50"/>
      <c r="S965" s="50"/>
      <c r="T965" s="50"/>
      <c r="U965">
        <v>28</v>
      </c>
      <c r="V965">
        <v>7.1023275322190704</v>
      </c>
      <c r="W965">
        <v>4.4090623293939597</v>
      </c>
      <c r="X965">
        <v>20170808</v>
      </c>
      <c r="Y965">
        <v>2</v>
      </c>
      <c r="Z965">
        <v>10</v>
      </c>
      <c r="AA965">
        <v>22</v>
      </c>
      <c r="AC965">
        <v>35</v>
      </c>
      <c r="AT965" s="45">
        <v>26</v>
      </c>
      <c r="AU965" s="45">
        <v>2</v>
      </c>
      <c r="BB965" s="23">
        <v>25</v>
      </c>
      <c r="BC965" s="23">
        <v>1</v>
      </c>
      <c r="BF965" s="9">
        <v>25</v>
      </c>
      <c r="BG965" s="9">
        <v>1</v>
      </c>
    </row>
    <row r="966" spans="1:59">
      <c r="A966" t="s">
        <v>218</v>
      </c>
      <c r="B966">
        <v>132</v>
      </c>
      <c r="C966" t="s">
        <v>22</v>
      </c>
      <c r="D966">
        <v>60</v>
      </c>
      <c r="E966" t="s">
        <v>319</v>
      </c>
      <c r="F966">
        <v>0</v>
      </c>
      <c r="G966" t="s">
        <v>322</v>
      </c>
      <c r="H966">
        <v>412</v>
      </c>
      <c r="I966">
        <v>6</v>
      </c>
      <c r="J966">
        <v>4</v>
      </c>
      <c r="K966">
        <v>34</v>
      </c>
      <c r="L966">
        <v>0</v>
      </c>
      <c r="M966" s="4">
        <f t="shared" si="90"/>
        <v>6.1902777777777782</v>
      </c>
      <c r="N966" t="s">
        <v>304</v>
      </c>
      <c r="O966" s="50"/>
      <c r="P966" s="50"/>
      <c r="Q966" s="50"/>
      <c r="R966" s="50"/>
      <c r="S966" s="50"/>
      <c r="T966" s="50"/>
      <c r="U966">
        <v>28</v>
      </c>
      <c r="V966">
        <v>7.1023275322190704</v>
      </c>
      <c r="W966">
        <v>4.4090623293939597</v>
      </c>
      <c r="X966">
        <v>20170808</v>
      </c>
      <c r="Y966">
        <v>2</v>
      </c>
      <c r="Z966">
        <v>10</v>
      </c>
      <c r="AA966">
        <v>22</v>
      </c>
      <c r="AC966">
        <v>35</v>
      </c>
      <c r="BB966" s="23">
        <v>27</v>
      </c>
      <c r="BC966" s="23">
        <v>1</v>
      </c>
      <c r="BF966" s="9">
        <v>27</v>
      </c>
      <c r="BG966" s="9">
        <v>1</v>
      </c>
    </row>
    <row r="967" spans="1:59">
      <c r="A967" t="s">
        <v>219</v>
      </c>
      <c r="B967">
        <v>132</v>
      </c>
      <c r="C967" t="s">
        <v>16</v>
      </c>
      <c r="D967">
        <v>60</v>
      </c>
      <c r="E967" t="s">
        <v>319</v>
      </c>
      <c r="F967">
        <v>0</v>
      </c>
      <c r="G967" t="s">
        <v>322</v>
      </c>
      <c r="H967">
        <v>412</v>
      </c>
      <c r="I967">
        <v>6</v>
      </c>
      <c r="J967">
        <v>4</v>
      </c>
      <c r="K967">
        <v>34</v>
      </c>
      <c r="L967">
        <v>0</v>
      </c>
      <c r="M967" s="4">
        <f t="shared" si="90"/>
        <v>6.1902777777777782</v>
      </c>
      <c r="N967" t="s">
        <v>304</v>
      </c>
      <c r="O967" s="50"/>
      <c r="P967" s="50"/>
      <c r="Q967" s="50"/>
      <c r="R967" s="50"/>
      <c r="S967" s="50"/>
      <c r="T967" s="50"/>
      <c r="U967">
        <v>28</v>
      </c>
      <c r="V967">
        <v>7.1023275322190704</v>
      </c>
      <c r="W967">
        <v>4.4090623293939597</v>
      </c>
      <c r="X967">
        <v>20170808</v>
      </c>
      <c r="Y967">
        <v>2</v>
      </c>
      <c r="Z967">
        <v>9</v>
      </c>
      <c r="AA967">
        <v>29</v>
      </c>
      <c r="AC967">
        <v>50</v>
      </c>
      <c r="AD967" s="13">
        <v>9</v>
      </c>
      <c r="AE967" s="13">
        <v>13</v>
      </c>
      <c r="AF967" s="13">
        <f>SUM(AE967:AE973)</f>
        <v>77</v>
      </c>
      <c r="AG967" s="13">
        <v>124.383</v>
      </c>
      <c r="AH967" s="13">
        <f>AVERAGE(AG967:AG972)*((AA967-Z967)*Y967)</f>
        <v>3889.5733333333333</v>
      </c>
      <c r="AI967" s="13">
        <v>173.02</v>
      </c>
      <c r="AJ967" s="13">
        <f>AVERAGE(AI967:AI972)*((AA967-Z967)*Y967)</f>
        <v>5710.9666666666672</v>
      </c>
      <c r="AK967" s="13" t="s">
        <v>220</v>
      </c>
      <c r="AL967" s="9">
        <v>9</v>
      </c>
      <c r="AM967" s="9">
        <v>8</v>
      </c>
      <c r="AN967" s="9">
        <f>SUM(AM967:AM972)</f>
        <v>55</v>
      </c>
      <c r="AO967" s="9">
        <v>81.67</v>
      </c>
      <c r="AP967" s="9">
        <f>AVERAGE(AO967:AO972)*(AA967-Z967)*Y967</f>
        <v>3671.726666666666</v>
      </c>
      <c r="AQ967" s="9">
        <v>234.47200000000001</v>
      </c>
      <c r="AR967" s="9">
        <f>AVERAGE(AQ967:AQ972)*(AA967-Z967)*Y967</f>
        <v>7500.7599999999993</v>
      </c>
      <c r="AT967" s="45">
        <v>21</v>
      </c>
      <c r="AU967" s="45">
        <v>5</v>
      </c>
      <c r="AV967" s="45">
        <v>135</v>
      </c>
      <c r="AX967" s="38">
        <v>19</v>
      </c>
      <c r="AY967" s="38">
        <v>1</v>
      </c>
      <c r="AZ967" s="38">
        <f>SUM(AY967:AY985)</f>
        <v>23</v>
      </c>
      <c r="BB967" s="23">
        <v>11</v>
      </c>
      <c r="BC967" s="23">
        <v>2</v>
      </c>
      <c r="BD967" s="23">
        <f>SUM(BC967:BC985)</f>
        <v>115</v>
      </c>
      <c r="BF967" s="9">
        <v>11</v>
      </c>
      <c r="BG967" s="9">
        <v>2</v>
      </c>
    </row>
    <row r="968" spans="1:59">
      <c r="A968" t="s">
        <v>219</v>
      </c>
      <c r="B968">
        <v>132</v>
      </c>
      <c r="C968" t="s">
        <v>16</v>
      </c>
      <c r="D968">
        <v>60</v>
      </c>
      <c r="E968" t="s">
        <v>319</v>
      </c>
      <c r="F968">
        <v>0</v>
      </c>
      <c r="G968" t="s">
        <v>322</v>
      </c>
      <c r="H968">
        <v>412</v>
      </c>
      <c r="I968">
        <v>6</v>
      </c>
      <c r="J968">
        <v>4</v>
      </c>
      <c r="K968">
        <v>34</v>
      </c>
      <c r="L968">
        <v>0</v>
      </c>
      <c r="M968" s="4">
        <f t="shared" si="90"/>
        <v>6.1902777777777782</v>
      </c>
      <c r="N968" t="s">
        <v>304</v>
      </c>
      <c r="O968" s="50"/>
      <c r="P968" s="50"/>
      <c r="Q968" s="50"/>
      <c r="R968" s="50"/>
      <c r="S968" s="50"/>
      <c r="T968" s="50"/>
      <c r="U968">
        <v>28</v>
      </c>
      <c r="V968">
        <v>7.1023275322190704</v>
      </c>
      <c r="W968">
        <v>4.4090623293939597</v>
      </c>
      <c r="X968">
        <v>20170808</v>
      </c>
      <c r="Y968">
        <v>2</v>
      </c>
      <c r="Z968">
        <v>9</v>
      </c>
      <c r="AA968">
        <v>29</v>
      </c>
      <c r="AC968">
        <v>50</v>
      </c>
      <c r="AD968" s="13">
        <v>13</v>
      </c>
      <c r="AE968" s="13">
        <v>25</v>
      </c>
      <c r="AG968" s="13">
        <v>194.93899999999999</v>
      </c>
      <c r="AI968" s="13">
        <v>236.38</v>
      </c>
      <c r="AL968" s="9">
        <v>13</v>
      </c>
      <c r="AM968" s="9">
        <v>17</v>
      </c>
      <c r="AO968" s="9">
        <v>185.148</v>
      </c>
      <c r="AQ968" s="9">
        <v>202.88399999999999</v>
      </c>
      <c r="AT968" s="45">
        <v>23</v>
      </c>
      <c r="AU968" s="45">
        <v>13</v>
      </c>
      <c r="AX968" s="38">
        <v>21</v>
      </c>
      <c r="AY968" s="38">
        <v>4</v>
      </c>
      <c r="BB968" s="23">
        <v>13</v>
      </c>
      <c r="BC968" s="23">
        <v>0</v>
      </c>
      <c r="BF968" s="9">
        <v>13</v>
      </c>
      <c r="BG968" s="9">
        <v>0</v>
      </c>
    </row>
    <row r="969" spans="1:59">
      <c r="A969" t="s">
        <v>219</v>
      </c>
      <c r="B969">
        <v>132</v>
      </c>
      <c r="C969" t="s">
        <v>16</v>
      </c>
      <c r="D969">
        <v>60</v>
      </c>
      <c r="E969" t="s">
        <v>319</v>
      </c>
      <c r="F969">
        <v>0</v>
      </c>
      <c r="G969" t="s">
        <v>322</v>
      </c>
      <c r="H969">
        <v>412</v>
      </c>
      <c r="I969">
        <v>6</v>
      </c>
      <c r="J969">
        <v>4</v>
      </c>
      <c r="K969">
        <v>34</v>
      </c>
      <c r="L969">
        <v>0</v>
      </c>
      <c r="M969" s="4">
        <f t="shared" si="90"/>
        <v>6.1902777777777782</v>
      </c>
      <c r="N969" t="s">
        <v>304</v>
      </c>
      <c r="O969" s="50"/>
      <c r="P969" s="50"/>
      <c r="Q969" s="50"/>
      <c r="R969" s="50"/>
      <c r="S969" s="50"/>
      <c r="T969" s="50"/>
      <c r="U969">
        <v>28</v>
      </c>
      <c r="V969">
        <v>7.1023275322190704</v>
      </c>
      <c r="W969">
        <v>4.4090623293939597</v>
      </c>
      <c r="X969">
        <v>20170808</v>
      </c>
      <c r="Y969">
        <v>2</v>
      </c>
      <c r="Z969">
        <v>9</v>
      </c>
      <c r="AA969">
        <v>29</v>
      </c>
      <c r="AC969">
        <v>50</v>
      </c>
      <c r="AD969" s="13">
        <v>17</v>
      </c>
      <c r="AE969" s="13">
        <v>21</v>
      </c>
      <c r="AG969" s="13">
        <v>154.04599999999999</v>
      </c>
      <c r="AI969" s="13">
        <v>177.91800000000001</v>
      </c>
      <c r="AL969" s="9">
        <v>17</v>
      </c>
      <c r="AM969" s="9">
        <v>15</v>
      </c>
      <c r="AO969" s="9">
        <v>147.13900000000001</v>
      </c>
      <c r="AQ969" s="9">
        <v>185.78899999999999</v>
      </c>
      <c r="AT969" s="45">
        <v>25</v>
      </c>
      <c r="AU969" s="45">
        <v>8</v>
      </c>
      <c r="AX969" s="38">
        <v>23</v>
      </c>
      <c r="AY969" s="38">
        <v>6</v>
      </c>
      <c r="BB969" s="23">
        <v>15</v>
      </c>
      <c r="BC969" s="23">
        <v>1</v>
      </c>
      <c r="BF969" s="9">
        <v>15</v>
      </c>
      <c r="BG969" s="9">
        <v>1</v>
      </c>
    </row>
    <row r="970" spans="1:59">
      <c r="A970" t="s">
        <v>219</v>
      </c>
      <c r="B970">
        <v>132</v>
      </c>
      <c r="C970" t="s">
        <v>16</v>
      </c>
      <c r="D970">
        <v>60</v>
      </c>
      <c r="E970" t="s">
        <v>319</v>
      </c>
      <c r="F970">
        <v>0</v>
      </c>
      <c r="G970" t="s">
        <v>322</v>
      </c>
      <c r="H970">
        <v>412</v>
      </c>
      <c r="I970">
        <v>6</v>
      </c>
      <c r="J970">
        <v>4</v>
      </c>
      <c r="K970">
        <v>34</v>
      </c>
      <c r="L970">
        <v>0</v>
      </c>
      <c r="M970" s="4">
        <f t="shared" si="90"/>
        <v>6.1902777777777782</v>
      </c>
      <c r="N970" t="s">
        <v>304</v>
      </c>
      <c r="O970" s="50"/>
      <c r="P970" s="50"/>
      <c r="Q970" s="50"/>
      <c r="R970" s="50"/>
      <c r="S970" s="50"/>
      <c r="T970" s="50"/>
      <c r="U970">
        <v>28</v>
      </c>
      <c r="V970">
        <v>7.1023275322190704</v>
      </c>
      <c r="W970">
        <v>4.4090623293939597</v>
      </c>
      <c r="X970">
        <v>20170808</v>
      </c>
      <c r="Y970">
        <v>2</v>
      </c>
      <c r="Z970">
        <v>9</v>
      </c>
      <c r="AA970">
        <v>29</v>
      </c>
      <c r="AC970">
        <v>50</v>
      </c>
      <c r="AD970" s="13">
        <v>21</v>
      </c>
      <c r="AE970" s="13">
        <v>11</v>
      </c>
      <c r="AG970" s="13">
        <v>52.962000000000003</v>
      </c>
      <c r="AI970" s="13">
        <v>112.53700000000001</v>
      </c>
      <c r="AL970" s="9">
        <v>21</v>
      </c>
      <c r="AM970" s="9">
        <v>9</v>
      </c>
      <c r="AO970" s="9">
        <v>78.688999999999993</v>
      </c>
      <c r="AQ970" s="9">
        <v>179.08799999999999</v>
      </c>
      <c r="AT970" s="45">
        <v>27</v>
      </c>
      <c r="AU970" s="45">
        <v>9</v>
      </c>
      <c r="AX970" s="38">
        <v>25</v>
      </c>
      <c r="AY970" s="38">
        <v>2</v>
      </c>
      <c r="BB970" s="23">
        <v>17</v>
      </c>
      <c r="BC970" s="23">
        <v>2</v>
      </c>
      <c r="BF970" s="9">
        <v>17</v>
      </c>
      <c r="BG970" s="9">
        <v>2</v>
      </c>
    </row>
    <row r="971" spans="1:59">
      <c r="A971" t="s">
        <v>219</v>
      </c>
      <c r="B971">
        <v>132</v>
      </c>
      <c r="C971" t="s">
        <v>16</v>
      </c>
      <c r="D971">
        <v>60</v>
      </c>
      <c r="E971" t="s">
        <v>319</v>
      </c>
      <c r="F971">
        <v>0</v>
      </c>
      <c r="G971" t="s">
        <v>322</v>
      </c>
      <c r="H971">
        <v>412</v>
      </c>
      <c r="I971">
        <v>6</v>
      </c>
      <c r="J971">
        <v>4</v>
      </c>
      <c r="K971">
        <v>34</v>
      </c>
      <c r="L971">
        <v>0</v>
      </c>
      <c r="M971" s="4">
        <f t="shared" si="90"/>
        <v>6.1902777777777782</v>
      </c>
      <c r="N971" t="s">
        <v>304</v>
      </c>
      <c r="O971" s="50"/>
      <c r="P971" s="50"/>
      <c r="Q971" s="50"/>
      <c r="R971" s="50"/>
      <c r="S971" s="50"/>
      <c r="T971" s="50"/>
      <c r="U971">
        <v>28</v>
      </c>
      <c r="V971">
        <v>7.1023275322190704</v>
      </c>
      <c r="W971">
        <v>4.4090623293939597</v>
      </c>
      <c r="X971">
        <v>20170808</v>
      </c>
      <c r="Y971">
        <v>2</v>
      </c>
      <c r="Z971">
        <v>9</v>
      </c>
      <c r="AA971">
        <v>29</v>
      </c>
      <c r="AC971">
        <v>50</v>
      </c>
      <c r="AD971" s="13">
        <v>25</v>
      </c>
      <c r="AE971" s="13">
        <v>4</v>
      </c>
      <c r="AG971" s="13">
        <v>28.033999999999999</v>
      </c>
      <c r="AI971" s="13">
        <v>90.012</v>
      </c>
      <c r="AL971" s="9">
        <v>25</v>
      </c>
      <c r="AM971" s="9">
        <v>5</v>
      </c>
      <c r="AO971" s="9">
        <v>54.423999999999999</v>
      </c>
      <c r="AQ971" s="9">
        <v>157.82900000000001</v>
      </c>
      <c r="AT971" s="45">
        <v>29</v>
      </c>
      <c r="AU971" s="45">
        <v>20</v>
      </c>
      <c r="AX971" s="38">
        <v>27</v>
      </c>
      <c r="AY971" s="38">
        <v>1</v>
      </c>
      <c r="BB971" s="23">
        <v>19</v>
      </c>
      <c r="BC971" s="23">
        <v>2</v>
      </c>
      <c r="BF971" s="9">
        <v>19</v>
      </c>
      <c r="BG971" s="9">
        <v>2</v>
      </c>
    </row>
    <row r="972" spans="1:59">
      <c r="A972" t="s">
        <v>219</v>
      </c>
      <c r="B972">
        <v>132</v>
      </c>
      <c r="C972" t="s">
        <v>16</v>
      </c>
      <c r="D972">
        <v>60</v>
      </c>
      <c r="E972" t="s">
        <v>319</v>
      </c>
      <c r="F972">
        <v>0</v>
      </c>
      <c r="G972" t="s">
        <v>322</v>
      </c>
      <c r="H972">
        <v>412</v>
      </c>
      <c r="I972">
        <v>6</v>
      </c>
      <c r="J972">
        <v>4</v>
      </c>
      <c r="K972">
        <v>34</v>
      </c>
      <c r="L972">
        <v>0</v>
      </c>
      <c r="M972" s="4">
        <f t="shared" si="90"/>
        <v>6.1902777777777782</v>
      </c>
      <c r="N972" t="s">
        <v>304</v>
      </c>
      <c r="O972" s="50"/>
      <c r="P972" s="50"/>
      <c r="Q972" s="50"/>
      <c r="R972" s="50"/>
      <c r="S972" s="50"/>
      <c r="T972" s="50"/>
      <c r="U972">
        <v>28</v>
      </c>
      <c r="V972">
        <v>7.1023275322190704</v>
      </c>
      <c r="W972">
        <v>4.4090623293939597</v>
      </c>
      <c r="X972">
        <v>20170808</v>
      </c>
      <c r="Y972">
        <v>2</v>
      </c>
      <c r="Z972">
        <v>9</v>
      </c>
      <c r="AA972">
        <v>29</v>
      </c>
      <c r="AC972">
        <v>50</v>
      </c>
      <c r="AD972" s="13">
        <v>29</v>
      </c>
      <c r="AE972" s="13">
        <v>3</v>
      </c>
      <c r="AG972" s="13">
        <v>29.071999999999999</v>
      </c>
      <c r="AI972" s="13">
        <v>66.778000000000006</v>
      </c>
      <c r="AL972" s="9">
        <v>29</v>
      </c>
      <c r="AM972" s="9">
        <v>1</v>
      </c>
      <c r="AO972" s="9">
        <v>3.6890000000000001</v>
      </c>
      <c r="AQ972" s="9">
        <v>165.05199999999999</v>
      </c>
      <c r="AT972" s="45">
        <v>31</v>
      </c>
      <c r="AU972" s="45">
        <v>14</v>
      </c>
      <c r="AX972" s="38">
        <v>29</v>
      </c>
      <c r="AY972" s="38">
        <v>2</v>
      </c>
      <c r="BB972" s="23">
        <v>21</v>
      </c>
      <c r="BC972" s="23">
        <v>6</v>
      </c>
      <c r="BF972" s="9">
        <v>21</v>
      </c>
      <c r="BG972" s="9">
        <v>6</v>
      </c>
    </row>
    <row r="973" spans="1:59">
      <c r="A973" t="s">
        <v>219</v>
      </c>
      <c r="B973">
        <v>132</v>
      </c>
      <c r="C973" t="s">
        <v>16</v>
      </c>
      <c r="D973">
        <v>60</v>
      </c>
      <c r="E973" t="s">
        <v>319</v>
      </c>
      <c r="F973">
        <v>0</v>
      </c>
      <c r="G973" t="s">
        <v>322</v>
      </c>
      <c r="H973">
        <v>412</v>
      </c>
      <c r="I973">
        <v>6</v>
      </c>
      <c r="J973">
        <v>4</v>
      </c>
      <c r="K973">
        <v>34</v>
      </c>
      <c r="L973">
        <v>0</v>
      </c>
      <c r="M973" s="4">
        <f t="shared" ref="M973:M985" si="91">I973+J973/24+K973/(24*60)+L973/(24*60*60)</f>
        <v>6.1902777777777782</v>
      </c>
      <c r="N973" t="s">
        <v>304</v>
      </c>
      <c r="O973" s="50"/>
      <c r="P973" s="50"/>
      <c r="Q973" s="50"/>
      <c r="R973" s="50"/>
      <c r="S973" s="50"/>
      <c r="T973" s="50"/>
      <c r="U973">
        <v>28</v>
      </c>
      <c r="V973">
        <v>7.1023275322190704</v>
      </c>
      <c r="W973">
        <v>4.4090623293939597</v>
      </c>
      <c r="X973">
        <v>20170808</v>
      </c>
      <c r="Y973">
        <v>2</v>
      </c>
      <c r="Z973">
        <v>9</v>
      </c>
      <c r="AA973">
        <v>29</v>
      </c>
      <c r="AC973">
        <v>50</v>
      </c>
      <c r="AT973" s="45">
        <v>33</v>
      </c>
      <c r="AU973" s="45">
        <v>17</v>
      </c>
      <c r="AX973" s="38">
        <v>31</v>
      </c>
      <c r="AY973" s="38">
        <v>3</v>
      </c>
      <c r="BB973" s="23">
        <v>23</v>
      </c>
      <c r="BC973" s="23">
        <v>4</v>
      </c>
      <c r="BF973" s="9">
        <v>23</v>
      </c>
      <c r="BG973" s="9">
        <v>4</v>
      </c>
    </row>
    <row r="974" spans="1:59">
      <c r="A974" t="s">
        <v>219</v>
      </c>
      <c r="B974">
        <v>132</v>
      </c>
      <c r="C974" t="s">
        <v>16</v>
      </c>
      <c r="D974">
        <v>60</v>
      </c>
      <c r="E974" t="s">
        <v>319</v>
      </c>
      <c r="F974">
        <v>0</v>
      </c>
      <c r="G974" t="s">
        <v>322</v>
      </c>
      <c r="H974">
        <v>412</v>
      </c>
      <c r="I974">
        <v>6</v>
      </c>
      <c r="J974">
        <v>4</v>
      </c>
      <c r="K974">
        <v>34</v>
      </c>
      <c r="L974">
        <v>0</v>
      </c>
      <c r="M974" s="4">
        <f t="shared" si="91"/>
        <v>6.1902777777777782</v>
      </c>
      <c r="N974" t="s">
        <v>304</v>
      </c>
      <c r="O974" s="50"/>
      <c r="P974" s="50"/>
      <c r="Q974" s="50"/>
      <c r="R974" s="50"/>
      <c r="S974" s="50"/>
      <c r="T974" s="50"/>
      <c r="U974">
        <v>28</v>
      </c>
      <c r="V974">
        <v>7.1023275322190704</v>
      </c>
      <c r="W974">
        <v>4.4090623293939597</v>
      </c>
      <c r="X974">
        <v>20170808</v>
      </c>
      <c r="Y974">
        <v>2</v>
      </c>
      <c r="Z974">
        <v>9</v>
      </c>
      <c r="AA974">
        <v>29</v>
      </c>
      <c r="AC974">
        <v>50</v>
      </c>
      <c r="AT974" s="45">
        <v>35</v>
      </c>
      <c r="AU974" s="45">
        <v>12</v>
      </c>
      <c r="AX974" s="38">
        <v>33</v>
      </c>
      <c r="AY974" s="38">
        <v>2</v>
      </c>
      <c r="BB974" s="23">
        <v>25</v>
      </c>
      <c r="BC974" s="23">
        <v>5</v>
      </c>
      <c r="BF974" s="9">
        <v>25</v>
      </c>
      <c r="BG974" s="9">
        <v>5</v>
      </c>
    </row>
    <row r="975" spans="1:59">
      <c r="A975" t="s">
        <v>219</v>
      </c>
      <c r="B975">
        <v>132</v>
      </c>
      <c r="C975" t="s">
        <v>16</v>
      </c>
      <c r="D975">
        <v>60</v>
      </c>
      <c r="E975" t="s">
        <v>319</v>
      </c>
      <c r="F975">
        <v>0</v>
      </c>
      <c r="G975" t="s">
        <v>322</v>
      </c>
      <c r="H975">
        <v>412</v>
      </c>
      <c r="I975">
        <v>6</v>
      </c>
      <c r="J975">
        <v>4</v>
      </c>
      <c r="K975">
        <v>34</v>
      </c>
      <c r="L975">
        <v>0</v>
      </c>
      <c r="M975" s="4">
        <f t="shared" si="91"/>
        <v>6.1902777777777782</v>
      </c>
      <c r="N975" t="s">
        <v>304</v>
      </c>
      <c r="O975" s="50"/>
      <c r="P975" s="50"/>
      <c r="Q975" s="50"/>
      <c r="R975" s="50"/>
      <c r="S975" s="50"/>
      <c r="T975" s="50"/>
      <c r="U975">
        <v>28</v>
      </c>
      <c r="V975">
        <v>7.1023275322190704</v>
      </c>
      <c r="W975">
        <v>4.4090623293939597</v>
      </c>
      <c r="X975">
        <v>20170808</v>
      </c>
      <c r="Y975">
        <v>2</v>
      </c>
      <c r="Z975">
        <v>9</v>
      </c>
      <c r="AA975">
        <v>29</v>
      </c>
      <c r="AC975">
        <v>50</v>
      </c>
      <c r="AT975" s="45">
        <v>37</v>
      </c>
      <c r="AU975" s="45">
        <v>21</v>
      </c>
      <c r="AX975" s="38">
        <v>35</v>
      </c>
      <c r="AY975" s="38">
        <v>2</v>
      </c>
      <c r="BB975" s="23">
        <v>27</v>
      </c>
      <c r="BC975" s="23">
        <v>6</v>
      </c>
      <c r="BF975" s="9">
        <v>27</v>
      </c>
      <c r="BG975" s="9">
        <v>6</v>
      </c>
    </row>
    <row r="976" spans="1:59">
      <c r="A976" t="s">
        <v>219</v>
      </c>
      <c r="B976">
        <v>132</v>
      </c>
      <c r="C976" t="s">
        <v>16</v>
      </c>
      <c r="D976">
        <v>60</v>
      </c>
      <c r="E976" t="s">
        <v>319</v>
      </c>
      <c r="F976">
        <v>0</v>
      </c>
      <c r="G976" t="s">
        <v>322</v>
      </c>
      <c r="H976">
        <v>412</v>
      </c>
      <c r="I976">
        <v>6</v>
      </c>
      <c r="J976">
        <v>4</v>
      </c>
      <c r="K976">
        <v>34</v>
      </c>
      <c r="L976">
        <v>0</v>
      </c>
      <c r="M976" s="4">
        <f t="shared" si="91"/>
        <v>6.1902777777777782</v>
      </c>
      <c r="N976" t="s">
        <v>304</v>
      </c>
      <c r="O976" s="50"/>
      <c r="P976" s="50"/>
      <c r="Q976" s="50"/>
      <c r="R976" s="50"/>
      <c r="S976" s="50"/>
      <c r="T976" s="50"/>
      <c r="U976">
        <v>28</v>
      </c>
      <c r="V976">
        <v>7.1023275322190704</v>
      </c>
      <c r="W976">
        <v>4.4090623293939597</v>
      </c>
      <c r="X976">
        <v>20170808</v>
      </c>
      <c r="Y976">
        <v>2</v>
      </c>
      <c r="Z976">
        <v>9</v>
      </c>
      <c r="AA976">
        <v>29</v>
      </c>
      <c r="AC976">
        <v>50</v>
      </c>
      <c r="AT976" s="45">
        <v>39</v>
      </c>
      <c r="AU976" s="45">
        <v>9</v>
      </c>
      <c r="BB976" s="23">
        <v>29</v>
      </c>
      <c r="BC976" s="23">
        <v>10</v>
      </c>
      <c r="BF976" s="9">
        <v>29</v>
      </c>
      <c r="BG976" s="9">
        <v>10</v>
      </c>
    </row>
    <row r="977" spans="1:59">
      <c r="A977" t="s">
        <v>219</v>
      </c>
      <c r="B977">
        <v>132</v>
      </c>
      <c r="C977" t="s">
        <v>16</v>
      </c>
      <c r="D977">
        <v>60</v>
      </c>
      <c r="E977" t="s">
        <v>319</v>
      </c>
      <c r="F977">
        <v>0</v>
      </c>
      <c r="G977" t="s">
        <v>322</v>
      </c>
      <c r="H977">
        <v>412</v>
      </c>
      <c r="I977">
        <v>6</v>
      </c>
      <c r="J977">
        <v>4</v>
      </c>
      <c r="K977">
        <v>34</v>
      </c>
      <c r="L977">
        <v>0</v>
      </c>
      <c r="M977" s="4">
        <f t="shared" si="91"/>
        <v>6.1902777777777782</v>
      </c>
      <c r="N977" t="s">
        <v>304</v>
      </c>
      <c r="O977" s="50"/>
      <c r="P977" s="50"/>
      <c r="Q977" s="50"/>
      <c r="R977" s="50"/>
      <c r="S977" s="50"/>
      <c r="T977" s="50"/>
      <c r="U977">
        <v>28</v>
      </c>
      <c r="V977">
        <v>7.1023275322190704</v>
      </c>
      <c r="W977">
        <v>4.4090623293939597</v>
      </c>
      <c r="X977">
        <v>20170808</v>
      </c>
      <c r="Y977">
        <v>2</v>
      </c>
      <c r="Z977">
        <v>9</v>
      </c>
      <c r="AA977">
        <v>29</v>
      </c>
      <c r="AC977">
        <v>50</v>
      </c>
      <c r="AT977" s="45">
        <v>41</v>
      </c>
      <c r="AU977" s="45">
        <v>7</v>
      </c>
      <c r="BB977" s="23">
        <v>31</v>
      </c>
      <c r="BC977" s="23">
        <v>10</v>
      </c>
      <c r="BF977" s="9">
        <v>31</v>
      </c>
      <c r="BG977" s="9">
        <v>10</v>
      </c>
    </row>
    <row r="978" spans="1:59">
      <c r="A978" t="s">
        <v>219</v>
      </c>
      <c r="B978">
        <v>132</v>
      </c>
      <c r="C978" t="s">
        <v>16</v>
      </c>
      <c r="D978">
        <v>60</v>
      </c>
      <c r="E978" t="s">
        <v>319</v>
      </c>
      <c r="F978">
        <v>0</v>
      </c>
      <c r="G978" t="s">
        <v>322</v>
      </c>
      <c r="H978">
        <v>412</v>
      </c>
      <c r="I978">
        <v>6</v>
      </c>
      <c r="J978">
        <v>4</v>
      </c>
      <c r="K978">
        <v>34</v>
      </c>
      <c r="L978">
        <v>0</v>
      </c>
      <c r="M978" s="4">
        <f t="shared" si="91"/>
        <v>6.1902777777777782</v>
      </c>
      <c r="N978" t="s">
        <v>304</v>
      </c>
      <c r="O978" s="50"/>
      <c r="P978" s="50"/>
      <c r="Q978" s="50"/>
      <c r="R978" s="50"/>
      <c r="S978" s="50"/>
      <c r="T978" s="50"/>
      <c r="U978">
        <v>28</v>
      </c>
      <c r="V978">
        <v>7.1023275322190704</v>
      </c>
      <c r="W978">
        <v>4.4090623293939597</v>
      </c>
      <c r="X978">
        <v>20170808</v>
      </c>
      <c r="Y978">
        <v>2</v>
      </c>
      <c r="Z978">
        <v>9</v>
      </c>
      <c r="AA978">
        <v>29</v>
      </c>
      <c r="AC978">
        <v>50</v>
      </c>
      <c r="BB978" s="23">
        <v>33</v>
      </c>
      <c r="BC978" s="23">
        <v>10</v>
      </c>
      <c r="BF978" s="9">
        <v>33</v>
      </c>
      <c r="BG978" s="9">
        <v>10</v>
      </c>
    </row>
    <row r="979" spans="1:59">
      <c r="A979" t="s">
        <v>219</v>
      </c>
      <c r="B979">
        <v>132</v>
      </c>
      <c r="C979" t="s">
        <v>16</v>
      </c>
      <c r="D979">
        <v>60</v>
      </c>
      <c r="E979" t="s">
        <v>319</v>
      </c>
      <c r="F979">
        <v>0</v>
      </c>
      <c r="G979" t="s">
        <v>322</v>
      </c>
      <c r="H979">
        <v>412</v>
      </c>
      <c r="I979">
        <v>6</v>
      </c>
      <c r="J979">
        <v>4</v>
      </c>
      <c r="K979">
        <v>34</v>
      </c>
      <c r="L979">
        <v>0</v>
      </c>
      <c r="M979" s="4">
        <f t="shared" si="91"/>
        <v>6.1902777777777782</v>
      </c>
      <c r="N979" t="s">
        <v>304</v>
      </c>
      <c r="O979" s="50"/>
      <c r="P979" s="50"/>
      <c r="Q979" s="50"/>
      <c r="R979" s="50"/>
      <c r="S979" s="50"/>
      <c r="T979" s="50"/>
      <c r="U979">
        <v>28</v>
      </c>
      <c r="V979">
        <v>7.1023275322190704</v>
      </c>
      <c r="W979">
        <v>4.4090623293939597</v>
      </c>
      <c r="X979">
        <v>20170808</v>
      </c>
      <c r="Y979">
        <v>2</v>
      </c>
      <c r="Z979">
        <v>9</v>
      </c>
      <c r="AA979">
        <v>29</v>
      </c>
      <c r="AC979">
        <v>50</v>
      </c>
      <c r="BB979" s="23">
        <v>35</v>
      </c>
      <c r="BC979" s="23">
        <v>8</v>
      </c>
      <c r="BF979" s="9">
        <v>35</v>
      </c>
      <c r="BG979" s="9">
        <v>8</v>
      </c>
    </row>
    <row r="980" spans="1:59">
      <c r="A980" t="s">
        <v>219</v>
      </c>
      <c r="B980">
        <v>132</v>
      </c>
      <c r="C980" t="s">
        <v>16</v>
      </c>
      <c r="D980">
        <v>60</v>
      </c>
      <c r="E980" t="s">
        <v>319</v>
      </c>
      <c r="F980">
        <v>0</v>
      </c>
      <c r="G980" t="s">
        <v>322</v>
      </c>
      <c r="H980">
        <v>412</v>
      </c>
      <c r="I980">
        <v>6</v>
      </c>
      <c r="J980">
        <v>4</v>
      </c>
      <c r="K980">
        <v>34</v>
      </c>
      <c r="L980">
        <v>0</v>
      </c>
      <c r="M980" s="4">
        <f t="shared" si="91"/>
        <v>6.1902777777777782</v>
      </c>
      <c r="N980" t="s">
        <v>304</v>
      </c>
      <c r="O980" s="50"/>
      <c r="P980" s="50"/>
      <c r="Q980" s="50"/>
      <c r="R980" s="50"/>
      <c r="S980" s="50"/>
      <c r="T980" s="50"/>
      <c r="U980">
        <v>28</v>
      </c>
      <c r="V980">
        <v>7.1023275322190704</v>
      </c>
      <c r="W980">
        <v>4.4090623293939597</v>
      </c>
      <c r="X980">
        <v>20170808</v>
      </c>
      <c r="Y980">
        <v>2</v>
      </c>
      <c r="Z980">
        <v>9</v>
      </c>
      <c r="AA980">
        <v>29</v>
      </c>
      <c r="AC980">
        <v>50</v>
      </c>
      <c r="BB980" s="23">
        <v>37</v>
      </c>
      <c r="BC980" s="23">
        <v>12</v>
      </c>
      <c r="BF980" s="9">
        <v>37</v>
      </c>
      <c r="BG980" s="9">
        <v>12</v>
      </c>
    </row>
    <row r="981" spans="1:59">
      <c r="A981" t="s">
        <v>219</v>
      </c>
      <c r="B981">
        <v>132</v>
      </c>
      <c r="C981" t="s">
        <v>16</v>
      </c>
      <c r="D981">
        <v>60</v>
      </c>
      <c r="E981" t="s">
        <v>319</v>
      </c>
      <c r="F981">
        <v>0</v>
      </c>
      <c r="G981" t="s">
        <v>322</v>
      </c>
      <c r="H981">
        <v>412</v>
      </c>
      <c r="I981">
        <v>6</v>
      </c>
      <c r="J981">
        <v>4</v>
      </c>
      <c r="K981">
        <v>34</v>
      </c>
      <c r="L981">
        <v>0</v>
      </c>
      <c r="M981" s="4">
        <f t="shared" si="91"/>
        <v>6.1902777777777782</v>
      </c>
      <c r="N981" t="s">
        <v>304</v>
      </c>
      <c r="O981" s="50"/>
      <c r="P981" s="50"/>
      <c r="Q981" s="50"/>
      <c r="R981" s="50"/>
      <c r="S981" s="50"/>
      <c r="T981" s="50"/>
      <c r="U981">
        <v>28</v>
      </c>
      <c r="V981">
        <v>7.1023275322190704</v>
      </c>
      <c r="W981">
        <v>4.4090623293939597</v>
      </c>
      <c r="X981">
        <v>20170808</v>
      </c>
      <c r="Y981">
        <v>2</v>
      </c>
      <c r="Z981">
        <v>9</v>
      </c>
      <c r="AA981">
        <v>29</v>
      </c>
      <c r="AC981">
        <v>50</v>
      </c>
      <c r="BB981" s="23">
        <v>39</v>
      </c>
      <c r="BC981" s="23">
        <v>13</v>
      </c>
      <c r="BF981" s="9">
        <v>39</v>
      </c>
      <c r="BG981" s="9">
        <v>13</v>
      </c>
    </row>
    <row r="982" spans="1:59">
      <c r="A982" t="s">
        <v>219</v>
      </c>
      <c r="B982">
        <v>132</v>
      </c>
      <c r="C982" t="s">
        <v>16</v>
      </c>
      <c r="D982">
        <v>60</v>
      </c>
      <c r="E982" t="s">
        <v>319</v>
      </c>
      <c r="F982">
        <v>0</v>
      </c>
      <c r="G982" t="s">
        <v>322</v>
      </c>
      <c r="H982">
        <v>412</v>
      </c>
      <c r="I982">
        <v>6</v>
      </c>
      <c r="J982">
        <v>4</v>
      </c>
      <c r="K982">
        <v>34</v>
      </c>
      <c r="L982">
        <v>0</v>
      </c>
      <c r="M982" s="4">
        <f t="shared" si="91"/>
        <v>6.1902777777777782</v>
      </c>
      <c r="N982" t="s">
        <v>304</v>
      </c>
      <c r="O982" s="50"/>
      <c r="P982" s="50"/>
      <c r="Q982" s="50"/>
      <c r="R982" s="50"/>
      <c r="S982" s="50"/>
      <c r="T982" s="50"/>
      <c r="U982">
        <v>28</v>
      </c>
      <c r="V982">
        <v>7.1023275322190704</v>
      </c>
      <c r="W982">
        <v>4.4090623293939597</v>
      </c>
      <c r="X982">
        <v>20170808</v>
      </c>
      <c r="Y982">
        <v>2</v>
      </c>
      <c r="Z982">
        <v>9</v>
      </c>
      <c r="AA982">
        <v>29</v>
      </c>
      <c r="AC982">
        <v>50</v>
      </c>
      <c r="BB982" s="23">
        <v>41</v>
      </c>
      <c r="BC982" s="23">
        <v>9</v>
      </c>
      <c r="BF982" s="9">
        <v>41</v>
      </c>
      <c r="BG982" s="9">
        <v>9</v>
      </c>
    </row>
    <row r="983" spans="1:59">
      <c r="A983" t="s">
        <v>219</v>
      </c>
      <c r="B983">
        <v>132</v>
      </c>
      <c r="C983" t="s">
        <v>16</v>
      </c>
      <c r="D983">
        <v>60</v>
      </c>
      <c r="E983" t="s">
        <v>319</v>
      </c>
      <c r="F983">
        <v>0</v>
      </c>
      <c r="G983" t="s">
        <v>322</v>
      </c>
      <c r="H983">
        <v>412</v>
      </c>
      <c r="I983">
        <v>6</v>
      </c>
      <c r="J983">
        <v>4</v>
      </c>
      <c r="K983">
        <v>34</v>
      </c>
      <c r="L983">
        <v>0</v>
      </c>
      <c r="M983" s="4">
        <f t="shared" si="91"/>
        <v>6.1902777777777782</v>
      </c>
      <c r="N983" t="s">
        <v>304</v>
      </c>
      <c r="O983" s="50"/>
      <c r="P983" s="50"/>
      <c r="Q983" s="50"/>
      <c r="R983" s="50"/>
      <c r="S983" s="50"/>
      <c r="T983" s="50"/>
      <c r="U983">
        <v>28</v>
      </c>
      <c r="V983">
        <v>7.1023275322190704</v>
      </c>
      <c r="W983">
        <v>4.4090623293939597</v>
      </c>
      <c r="X983">
        <v>20170808</v>
      </c>
      <c r="Y983">
        <v>2</v>
      </c>
      <c r="Z983">
        <v>9</v>
      </c>
      <c r="AA983">
        <v>29</v>
      </c>
      <c r="AC983">
        <v>50</v>
      </c>
      <c r="BB983" s="23">
        <v>43</v>
      </c>
      <c r="BC983" s="23">
        <v>8</v>
      </c>
      <c r="BF983" s="9">
        <v>43</v>
      </c>
      <c r="BG983" s="9">
        <v>8</v>
      </c>
    </row>
    <row r="984" spans="1:59">
      <c r="A984" t="s">
        <v>219</v>
      </c>
      <c r="B984">
        <v>132</v>
      </c>
      <c r="C984" t="s">
        <v>16</v>
      </c>
      <c r="D984">
        <v>60</v>
      </c>
      <c r="E984" t="s">
        <v>319</v>
      </c>
      <c r="F984">
        <v>0</v>
      </c>
      <c r="G984" t="s">
        <v>322</v>
      </c>
      <c r="H984">
        <v>412</v>
      </c>
      <c r="I984">
        <v>6</v>
      </c>
      <c r="J984">
        <v>4</v>
      </c>
      <c r="K984">
        <v>34</v>
      </c>
      <c r="L984">
        <v>0</v>
      </c>
      <c r="M984" s="4">
        <f t="shared" si="91"/>
        <v>6.1902777777777782</v>
      </c>
      <c r="N984" t="s">
        <v>304</v>
      </c>
      <c r="O984" s="50"/>
      <c r="P984" s="50"/>
      <c r="Q984" s="50"/>
      <c r="R984" s="50"/>
      <c r="S984" s="50"/>
      <c r="T984" s="50"/>
      <c r="U984">
        <v>28</v>
      </c>
      <c r="V984">
        <v>7.1023275322190704</v>
      </c>
      <c r="W984">
        <v>4.4090623293939597</v>
      </c>
      <c r="X984">
        <v>20170808</v>
      </c>
      <c r="Y984">
        <v>2</v>
      </c>
      <c r="Z984">
        <v>9</v>
      </c>
      <c r="AA984">
        <v>29</v>
      </c>
      <c r="AC984">
        <v>50</v>
      </c>
      <c r="BB984" s="23">
        <v>45</v>
      </c>
      <c r="BC984" s="23">
        <v>4</v>
      </c>
      <c r="BF984" s="9">
        <v>45</v>
      </c>
      <c r="BG984" s="9">
        <v>4</v>
      </c>
    </row>
    <row r="985" spans="1:59">
      <c r="A985" t="s">
        <v>219</v>
      </c>
      <c r="B985">
        <v>132</v>
      </c>
      <c r="C985" t="s">
        <v>16</v>
      </c>
      <c r="D985">
        <v>60</v>
      </c>
      <c r="E985" t="s">
        <v>319</v>
      </c>
      <c r="F985">
        <v>0</v>
      </c>
      <c r="G985" t="s">
        <v>322</v>
      </c>
      <c r="H985">
        <v>412</v>
      </c>
      <c r="I985">
        <v>6</v>
      </c>
      <c r="J985">
        <v>4</v>
      </c>
      <c r="K985">
        <v>34</v>
      </c>
      <c r="L985">
        <v>0</v>
      </c>
      <c r="M985" s="4">
        <f t="shared" si="91"/>
        <v>6.1902777777777782</v>
      </c>
      <c r="N985" t="s">
        <v>304</v>
      </c>
      <c r="O985" s="50"/>
      <c r="P985" s="50"/>
      <c r="Q985" s="50"/>
      <c r="R985" s="50"/>
      <c r="S985" s="50"/>
      <c r="T985" s="50"/>
      <c r="U985">
        <v>28</v>
      </c>
      <c r="V985">
        <v>7.1023275322190704</v>
      </c>
      <c r="W985">
        <v>4.4090623293939597</v>
      </c>
      <c r="X985">
        <v>20170808</v>
      </c>
      <c r="Y985">
        <v>2</v>
      </c>
      <c r="Z985">
        <v>9</v>
      </c>
      <c r="AA985">
        <v>29</v>
      </c>
      <c r="AC985">
        <v>50</v>
      </c>
      <c r="BB985" s="23">
        <v>47</v>
      </c>
      <c r="BC985" s="23">
        <v>3</v>
      </c>
      <c r="BF985" s="9">
        <v>47</v>
      </c>
      <c r="BG985" s="9">
        <v>3</v>
      </c>
    </row>
    <row r="986" spans="1:59">
      <c r="A986" t="s">
        <v>221</v>
      </c>
      <c r="B986">
        <v>132</v>
      </c>
      <c r="C986" t="s">
        <v>16</v>
      </c>
      <c r="D986">
        <v>60</v>
      </c>
      <c r="E986" t="s">
        <v>319</v>
      </c>
      <c r="F986">
        <v>0</v>
      </c>
      <c r="G986" t="s">
        <v>322</v>
      </c>
      <c r="H986">
        <v>412</v>
      </c>
      <c r="I986">
        <v>6</v>
      </c>
      <c r="J986">
        <v>4</v>
      </c>
      <c r="K986">
        <v>34</v>
      </c>
      <c r="L986">
        <v>0</v>
      </c>
      <c r="M986" s="4">
        <f>I986+J986/24+K986/(24*60)+L986/(24*60*60)</f>
        <v>6.1902777777777782</v>
      </c>
      <c r="N986" t="s">
        <v>304</v>
      </c>
      <c r="O986" s="50"/>
      <c r="P986" s="50"/>
      <c r="Q986" s="50"/>
      <c r="R986" s="50"/>
      <c r="S986" s="50"/>
      <c r="T986" s="50"/>
      <c r="U986">
        <v>28</v>
      </c>
      <c r="V986">
        <v>7.1023275322190704</v>
      </c>
      <c r="W986">
        <v>4.4090623293939597</v>
      </c>
      <c r="X986">
        <v>20170808</v>
      </c>
      <c r="Y986">
        <v>2</v>
      </c>
      <c r="Z986">
        <v>21</v>
      </c>
      <c r="AA986">
        <v>29</v>
      </c>
      <c r="AC986">
        <v>31</v>
      </c>
      <c r="AD986" s="13">
        <v>21</v>
      </c>
      <c r="AE986" s="13">
        <v>5</v>
      </c>
      <c r="AF986" s="13">
        <f>SUM(AE986:AE988)</f>
        <v>24</v>
      </c>
      <c r="AG986" s="13">
        <v>40.134</v>
      </c>
      <c r="AH986" s="13">
        <f>AVERAGE(AG986:AG988)*((AA986-Z986)*Y986)</f>
        <v>615.78666666666675</v>
      </c>
      <c r="AI986" s="13">
        <v>68.290000000000006</v>
      </c>
      <c r="AJ986" s="13">
        <f>AVERAGE(AI986:AI988)*((AA986-Z986)*Y986)</f>
        <v>942.96533333333343</v>
      </c>
      <c r="AK986" s="13" t="s">
        <v>112</v>
      </c>
      <c r="AL986" s="9">
        <v>21</v>
      </c>
      <c r="AM986" s="9">
        <v>2</v>
      </c>
      <c r="AN986" s="9">
        <f>SUM(AM986:AM988)</f>
        <v>15</v>
      </c>
      <c r="AO986" s="9">
        <v>20.414000000000001</v>
      </c>
      <c r="AP986" s="9">
        <f>AVERAGE(AO986:AO988)*(AA986-Z986)*Y986</f>
        <v>451.21066666666667</v>
      </c>
      <c r="AQ986" s="9">
        <v>59.427</v>
      </c>
      <c r="AR986" s="9">
        <f>AVERAGE(AQ986:AQ988)*(AA986-Z986)*Y986</f>
        <v>1254.5333333333335</v>
      </c>
      <c r="AS986" s="9" t="s">
        <v>463</v>
      </c>
      <c r="AT986" s="45">
        <v>12</v>
      </c>
      <c r="AU986" s="45">
        <v>4</v>
      </c>
      <c r="AV986" s="45">
        <v>45</v>
      </c>
      <c r="BA986" s="38" t="s">
        <v>385</v>
      </c>
      <c r="BB986" s="23">
        <v>12</v>
      </c>
      <c r="BC986" s="23">
        <v>3</v>
      </c>
      <c r="BD986" s="23">
        <f>SUM(BC986:BC992)</f>
        <v>32</v>
      </c>
      <c r="BF986" s="9">
        <v>12</v>
      </c>
      <c r="BG986" s="9">
        <v>3</v>
      </c>
    </row>
    <row r="987" spans="1:59">
      <c r="A987" t="s">
        <v>221</v>
      </c>
      <c r="B987">
        <v>132</v>
      </c>
      <c r="C987" t="s">
        <v>16</v>
      </c>
      <c r="D987">
        <v>60</v>
      </c>
      <c r="E987" t="s">
        <v>319</v>
      </c>
      <c r="F987">
        <v>0</v>
      </c>
      <c r="G987" t="s">
        <v>322</v>
      </c>
      <c r="H987">
        <v>412</v>
      </c>
      <c r="I987">
        <v>6</v>
      </c>
      <c r="J987">
        <v>4</v>
      </c>
      <c r="K987">
        <v>34</v>
      </c>
      <c r="L987">
        <v>0</v>
      </c>
      <c r="M987" s="4">
        <f>I987+J987/24+K987/(24*60)+L987/(24*60*60)</f>
        <v>6.1902777777777782</v>
      </c>
      <c r="N987" t="s">
        <v>304</v>
      </c>
      <c r="O987" s="50"/>
      <c r="P987" s="50"/>
      <c r="Q987" s="50"/>
      <c r="R987" s="50"/>
      <c r="S987" s="50"/>
      <c r="T987" s="50"/>
      <c r="U987">
        <v>28</v>
      </c>
      <c r="V987">
        <v>7.1023275322190704</v>
      </c>
      <c r="W987">
        <v>4.4090623293939597</v>
      </c>
      <c r="X987">
        <v>20170808</v>
      </c>
      <c r="Y987">
        <v>2</v>
      </c>
      <c r="Z987">
        <v>21</v>
      </c>
      <c r="AA987">
        <v>29</v>
      </c>
      <c r="AC987">
        <v>31</v>
      </c>
      <c r="AD987" s="13">
        <v>25</v>
      </c>
      <c r="AE987" s="13">
        <v>9</v>
      </c>
      <c r="AG987" s="13">
        <v>43.515000000000001</v>
      </c>
      <c r="AI987" s="13">
        <v>60.636000000000003</v>
      </c>
      <c r="AL987" s="9">
        <v>25</v>
      </c>
      <c r="AM987" s="9">
        <v>8</v>
      </c>
      <c r="AO987" s="9">
        <v>38.991999999999997</v>
      </c>
      <c r="AQ987" s="9">
        <v>70.540000000000006</v>
      </c>
      <c r="AT987" s="45">
        <v>14</v>
      </c>
      <c r="AU987" s="45">
        <v>4</v>
      </c>
      <c r="BB987" s="23">
        <v>14</v>
      </c>
      <c r="BC987" s="23">
        <v>5</v>
      </c>
      <c r="BF987" s="9">
        <v>14</v>
      </c>
      <c r="BG987" s="9">
        <v>5</v>
      </c>
    </row>
    <row r="988" spans="1:59">
      <c r="A988" t="s">
        <v>221</v>
      </c>
      <c r="B988">
        <v>132</v>
      </c>
      <c r="C988" t="s">
        <v>16</v>
      </c>
      <c r="D988">
        <v>60</v>
      </c>
      <c r="E988" t="s">
        <v>319</v>
      </c>
      <c r="F988">
        <v>0</v>
      </c>
      <c r="G988" t="s">
        <v>322</v>
      </c>
      <c r="H988">
        <v>412</v>
      </c>
      <c r="I988">
        <v>6</v>
      </c>
      <c r="J988">
        <v>4</v>
      </c>
      <c r="K988">
        <v>34</v>
      </c>
      <c r="L988">
        <v>0</v>
      </c>
      <c r="M988" s="4">
        <f>I988+J988/24+K988/(24*60)+L988/(24*60*60)</f>
        <v>6.1902777777777782</v>
      </c>
      <c r="N988" t="s">
        <v>304</v>
      </c>
      <c r="O988" s="50"/>
      <c r="P988" s="50"/>
      <c r="Q988" s="50"/>
      <c r="R988" s="50"/>
      <c r="S988" s="50"/>
      <c r="T988" s="50"/>
      <c r="U988">
        <v>28</v>
      </c>
      <c r="V988">
        <v>7.1023275322190704</v>
      </c>
      <c r="W988">
        <v>4.4090623293939597</v>
      </c>
      <c r="X988">
        <v>20170808</v>
      </c>
      <c r="Y988">
        <v>2</v>
      </c>
      <c r="Z988">
        <v>21</v>
      </c>
      <c r="AA988">
        <v>29</v>
      </c>
      <c r="AC988">
        <v>31</v>
      </c>
      <c r="AD988" s="13">
        <v>29</v>
      </c>
      <c r="AE988" s="13">
        <v>10</v>
      </c>
      <c r="AG988" s="13">
        <v>31.811</v>
      </c>
      <c r="AI988" s="13">
        <v>47.88</v>
      </c>
      <c r="AL988" s="9">
        <v>29</v>
      </c>
      <c r="AM988" s="9">
        <v>5</v>
      </c>
      <c r="AO988" s="9">
        <v>25.196000000000002</v>
      </c>
      <c r="AQ988" s="9">
        <v>105.258</v>
      </c>
      <c r="AT988" s="45">
        <v>16</v>
      </c>
      <c r="AU988" s="45">
        <v>8</v>
      </c>
      <c r="BB988" s="23">
        <v>16</v>
      </c>
      <c r="BC988" s="23">
        <v>9</v>
      </c>
      <c r="BF988" s="9">
        <v>16</v>
      </c>
      <c r="BG988" s="9">
        <v>9</v>
      </c>
    </row>
    <row r="989" spans="1:59">
      <c r="A989" t="s">
        <v>221</v>
      </c>
      <c r="B989">
        <v>132</v>
      </c>
      <c r="C989" t="s">
        <v>16</v>
      </c>
      <c r="D989">
        <v>60</v>
      </c>
      <c r="E989" t="s">
        <v>319</v>
      </c>
      <c r="F989">
        <v>0</v>
      </c>
      <c r="G989" t="s">
        <v>322</v>
      </c>
      <c r="H989">
        <v>412</v>
      </c>
      <c r="I989">
        <v>6</v>
      </c>
      <c r="J989">
        <v>4</v>
      </c>
      <c r="K989">
        <v>34</v>
      </c>
      <c r="L989">
        <v>0</v>
      </c>
      <c r="M989" s="4">
        <f t="shared" ref="M989:M1004" si="92">I989+J989/24+K989/(24*60)+L989/(24*60*60)</f>
        <v>6.1902777777777782</v>
      </c>
      <c r="N989" t="s">
        <v>304</v>
      </c>
      <c r="O989" s="50"/>
      <c r="P989" s="50"/>
      <c r="Q989" s="50"/>
      <c r="R989" s="50"/>
      <c r="S989" s="50"/>
      <c r="T989" s="50"/>
      <c r="U989">
        <v>28</v>
      </c>
      <c r="V989">
        <v>7.1023275322190704</v>
      </c>
      <c r="W989">
        <v>4.4090623293939597</v>
      </c>
      <c r="X989">
        <v>20170808</v>
      </c>
      <c r="Y989">
        <v>2</v>
      </c>
      <c r="Z989">
        <v>21</v>
      </c>
      <c r="AA989">
        <v>29</v>
      </c>
      <c r="AC989">
        <v>31</v>
      </c>
      <c r="AT989" s="45">
        <v>18</v>
      </c>
      <c r="AU989" s="45">
        <v>9</v>
      </c>
      <c r="BB989" s="23">
        <v>18</v>
      </c>
      <c r="BC989" s="23">
        <v>8</v>
      </c>
      <c r="BF989" s="9">
        <v>18</v>
      </c>
      <c r="BG989" s="9">
        <v>8</v>
      </c>
    </row>
    <row r="990" spans="1:59">
      <c r="A990" t="s">
        <v>221</v>
      </c>
      <c r="B990">
        <v>132</v>
      </c>
      <c r="C990" t="s">
        <v>16</v>
      </c>
      <c r="D990">
        <v>60</v>
      </c>
      <c r="E990" t="s">
        <v>319</v>
      </c>
      <c r="F990">
        <v>0</v>
      </c>
      <c r="G990" t="s">
        <v>322</v>
      </c>
      <c r="H990">
        <v>412</v>
      </c>
      <c r="I990">
        <v>6</v>
      </c>
      <c r="J990">
        <v>4</v>
      </c>
      <c r="K990">
        <v>34</v>
      </c>
      <c r="L990">
        <v>0</v>
      </c>
      <c r="M990" s="4">
        <f t="shared" si="92"/>
        <v>6.1902777777777782</v>
      </c>
      <c r="N990" t="s">
        <v>304</v>
      </c>
      <c r="O990" s="50"/>
      <c r="P990" s="50"/>
      <c r="Q990" s="50"/>
      <c r="R990" s="50"/>
      <c r="S990" s="50"/>
      <c r="T990" s="50"/>
      <c r="U990">
        <v>28</v>
      </c>
      <c r="V990">
        <v>7.1023275322190704</v>
      </c>
      <c r="W990">
        <v>4.4090623293939597</v>
      </c>
      <c r="X990">
        <v>20170808</v>
      </c>
      <c r="Y990">
        <v>2</v>
      </c>
      <c r="Z990">
        <v>21</v>
      </c>
      <c r="AA990">
        <v>29</v>
      </c>
      <c r="AC990">
        <v>31</v>
      </c>
      <c r="AT990" s="45">
        <v>20</v>
      </c>
      <c r="AU990" s="45">
        <v>6</v>
      </c>
      <c r="BB990" s="23">
        <v>20</v>
      </c>
      <c r="BC990" s="23">
        <v>4</v>
      </c>
      <c r="BF990" s="9">
        <v>20</v>
      </c>
      <c r="BG990" s="9">
        <v>4</v>
      </c>
    </row>
    <row r="991" spans="1:59">
      <c r="A991" t="s">
        <v>221</v>
      </c>
      <c r="B991">
        <v>132</v>
      </c>
      <c r="C991" t="s">
        <v>16</v>
      </c>
      <c r="D991">
        <v>60</v>
      </c>
      <c r="E991" t="s">
        <v>319</v>
      </c>
      <c r="F991">
        <v>0</v>
      </c>
      <c r="G991" t="s">
        <v>322</v>
      </c>
      <c r="H991">
        <v>412</v>
      </c>
      <c r="I991">
        <v>6</v>
      </c>
      <c r="J991">
        <v>4</v>
      </c>
      <c r="K991">
        <v>34</v>
      </c>
      <c r="L991">
        <v>0</v>
      </c>
      <c r="M991" s="4">
        <f t="shared" si="92"/>
        <v>6.1902777777777782</v>
      </c>
      <c r="N991" t="s">
        <v>304</v>
      </c>
      <c r="O991" s="50"/>
      <c r="P991" s="50"/>
      <c r="Q991" s="50"/>
      <c r="R991" s="50"/>
      <c r="S991" s="50"/>
      <c r="T991" s="50"/>
      <c r="U991">
        <v>28</v>
      </c>
      <c r="V991">
        <v>7.1023275322190704</v>
      </c>
      <c r="W991">
        <v>4.4090623293939597</v>
      </c>
      <c r="X991">
        <v>20170808</v>
      </c>
      <c r="Y991">
        <v>2</v>
      </c>
      <c r="Z991">
        <v>21</v>
      </c>
      <c r="AA991">
        <v>29</v>
      </c>
      <c r="AC991">
        <v>31</v>
      </c>
      <c r="AT991" s="45">
        <v>22</v>
      </c>
      <c r="AU991" s="45">
        <v>10</v>
      </c>
      <c r="BB991" s="23">
        <v>22</v>
      </c>
      <c r="BC991" s="23">
        <v>2</v>
      </c>
      <c r="BF991" s="9">
        <v>22</v>
      </c>
      <c r="BG991" s="9">
        <v>2</v>
      </c>
    </row>
    <row r="992" spans="1:59">
      <c r="A992" t="s">
        <v>221</v>
      </c>
      <c r="B992">
        <v>132</v>
      </c>
      <c r="C992" t="s">
        <v>16</v>
      </c>
      <c r="D992">
        <v>60</v>
      </c>
      <c r="E992" t="s">
        <v>319</v>
      </c>
      <c r="F992">
        <v>0</v>
      </c>
      <c r="G992" t="s">
        <v>322</v>
      </c>
      <c r="H992">
        <v>412</v>
      </c>
      <c r="I992">
        <v>6</v>
      </c>
      <c r="J992">
        <v>4</v>
      </c>
      <c r="K992">
        <v>34</v>
      </c>
      <c r="L992">
        <v>0</v>
      </c>
      <c r="M992" s="4">
        <f t="shared" si="92"/>
        <v>6.1902777777777782</v>
      </c>
      <c r="N992" t="s">
        <v>304</v>
      </c>
      <c r="O992" s="50"/>
      <c r="P992" s="50"/>
      <c r="Q992" s="50"/>
      <c r="R992" s="50"/>
      <c r="S992" s="50"/>
      <c r="T992" s="50"/>
      <c r="U992">
        <v>28</v>
      </c>
      <c r="V992">
        <v>7.1023275322190704</v>
      </c>
      <c r="W992">
        <v>4.4090623293939597</v>
      </c>
      <c r="X992">
        <v>20170808</v>
      </c>
      <c r="Y992">
        <v>2</v>
      </c>
      <c r="Z992">
        <v>21</v>
      </c>
      <c r="AA992">
        <v>29</v>
      </c>
      <c r="AC992">
        <v>31</v>
      </c>
      <c r="AT992" s="45">
        <v>24</v>
      </c>
      <c r="AU992" s="45">
        <v>4</v>
      </c>
      <c r="AV992" s="45">
        <v>10</v>
      </c>
      <c r="BB992" s="23">
        <v>24</v>
      </c>
      <c r="BC992" s="23">
        <v>1</v>
      </c>
      <c r="BF992" s="9">
        <v>24</v>
      </c>
      <c r="BG992" s="9">
        <v>1</v>
      </c>
    </row>
    <row r="993" spans="1:59" s="37" customFormat="1">
      <c r="A993" s="36" t="s">
        <v>222</v>
      </c>
      <c r="B993" s="36">
        <v>132</v>
      </c>
      <c r="C993" s="36" t="s">
        <v>16</v>
      </c>
      <c r="D993" s="36">
        <v>60</v>
      </c>
      <c r="E993" s="36" t="s">
        <v>319</v>
      </c>
      <c r="F993" s="36">
        <v>0</v>
      </c>
      <c r="G993" s="36" t="s">
        <v>322</v>
      </c>
      <c r="H993" s="36">
        <v>412</v>
      </c>
      <c r="I993" s="36">
        <v>6</v>
      </c>
      <c r="J993" s="36">
        <v>4</v>
      </c>
      <c r="K993" s="36">
        <v>34</v>
      </c>
      <c r="L993" s="36">
        <v>0</v>
      </c>
      <c r="M993" s="36">
        <f t="shared" si="92"/>
        <v>6.1902777777777782</v>
      </c>
      <c r="N993" s="36" t="s">
        <v>304</v>
      </c>
      <c r="O993" s="59"/>
      <c r="P993" s="59"/>
      <c r="Q993" s="59"/>
      <c r="R993" s="59"/>
      <c r="S993" s="59"/>
      <c r="T993" s="59"/>
      <c r="U993" s="36">
        <v>28</v>
      </c>
      <c r="V993" s="36">
        <v>7.1023275322190704</v>
      </c>
      <c r="W993" s="36">
        <v>4.4090623293939597</v>
      </c>
      <c r="X993" s="36">
        <v>20170808</v>
      </c>
      <c r="Y993" s="36">
        <v>2</v>
      </c>
      <c r="Z993" s="36">
        <v>5</v>
      </c>
      <c r="AA993" s="36">
        <v>13</v>
      </c>
      <c r="AB993" s="36"/>
      <c r="AC993" s="36">
        <v>59</v>
      </c>
      <c r="AD993" s="36">
        <v>5</v>
      </c>
      <c r="AE993" s="36">
        <v>7</v>
      </c>
      <c r="AF993" s="36">
        <f>SUM(AE993:AE995)</f>
        <v>36</v>
      </c>
      <c r="AG993" s="36">
        <v>27.954999999999998</v>
      </c>
      <c r="AH993" s="36">
        <f>AVERAGE(AG993:AG995)*((AA993-Z993)*Y993)</f>
        <v>387.6586666666667</v>
      </c>
      <c r="AI993" s="36">
        <v>54.021000000000001</v>
      </c>
      <c r="AJ993" s="36">
        <f>AVERAGE(AI993:AI995)*((AA993-Z993)*Y993)</f>
        <v>707.37066666666669</v>
      </c>
      <c r="AK993" s="36" t="s">
        <v>353</v>
      </c>
      <c r="AL993" s="9">
        <v>5</v>
      </c>
      <c r="AM993" s="9">
        <v>5</v>
      </c>
      <c r="AN993" s="9">
        <f>SUM(AM993:AM995)</f>
        <v>20</v>
      </c>
      <c r="AO993" s="9">
        <v>13.301</v>
      </c>
      <c r="AP993" s="9">
        <f>AVERAGE(AO993:AO995)*(AA993-Z993)*Y993</f>
        <v>569.91466666666668</v>
      </c>
      <c r="AQ993" s="9">
        <v>82.295000000000002</v>
      </c>
      <c r="AR993" s="9">
        <f>AVERAGE(AQ993:AQ995)*(AA993-Z993)*Y993</f>
        <v>1127.616</v>
      </c>
      <c r="AS993" s="9" t="s">
        <v>463</v>
      </c>
      <c r="AT993" s="47">
        <v>9</v>
      </c>
      <c r="AU993" s="47">
        <v>6</v>
      </c>
      <c r="AV993" s="47"/>
      <c r="AW993" s="47"/>
      <c r="AX993" s="43"/>
      <c r="AY993" s="43"/>
      <c r="AZ993" s="43"/>
      <c r="BA993" s="43" t="s">
        <v>385</v>
      </c>
      <c r="BB993" s="37">
        <v>4</v>
      </c>
      <c r="BC993" s="37">
        <v>7</v>
      </c>
      <c r="BD993" s="37">
        <f>SUM(BC993:BC1000)</f>
        <v>30</v>
      </c>
      <c r="BF993" s="62">
        <v>4</v>
      </c>
      <c r="BG993" s="62">
        <v>7</v>
      </c>
    </row>
    <row r="994" spans="1:59" s="37" customFormat="1">
      <c r="A994" s="36" t="s">
        <v>222</v>
      </c>
      <c r="B994" s="36">
        <v>132</v>
      </c>
      <c r="C994" s="36" t="s">
        <v>16</v>
      </c>
      <c r="D994" s="36">
        <v>60</v>
      </c>
      <c r="E994" s="36" t="s">
        <v>319</v>
      </c>
      <c r="F994" s="36">
        <v>0</v>
      </c>
      <c r="G994" s="36" t="s">
        <v>322</v>
      </c>
      <c r="H994" s="36">
        <v>412</v>
      </c>
      <c r="I994" s="36">
        <v>6</v>
      </c>
      <c r="J994" s="36">
        <v>4</v>
      </c>
      <c r="K994" s="36">
        <v>34</v>
      </c>
      <c r="L994" s="36">
        <v>0</v>
      </c>
      <c r="M994" s="36">
        <f t="shared" si="92"/>
        <v>6.1902777777777782</v>
      </c>
      <c r="N994" s="36" t="s">
        <v>304</v>
      </c>
      <c r="O994" s="59"/>
      <c r="P994" s="59"/>
      <c r="Q994" s="59"/>
      <c r="R994" s="59"/>
      <c r="S994" s="59"/>
      <c r="T994" s="59"/>
      <c r="U994" s="36">
        <v>28</v>
      </c>
      <c r="V994" s="36">
        <v>7.1023275322190704</v>
      </c>
      <c r="W994" s="36">
        <v>4.4090623293939597</v>
      </c>
      <c r="X994" s="36">
        <v>20170808</v>
      </c>
      <c r="Y994" s="36">
        <v>2</v>
      </c>
      <c r="Z994" s="36">
        <v>5</v>
      </c>
      <c r="AA994" s="36">
        <v>13</v>
      </c>
      <c r="AB994" s="36"/>
      <c r="AC994" s="36">
        <v>59</v>
      </c>
      <c r="AD994" s="36">
        <v>9</v>
      </c>
      <c r="AE994" s="36">
        <v>23</v>
      </c>
      <c r="AF994" s="36"/>
      <c r="AG994" s="36">
        <v>22.231000000000002</v>
      </c>
      <c r="AH994" s="36"/>
      <c r="AI994" s="36">
        <v>45.529000000000003</v>
      </c>
      <c r="AJ994" s="36"/>
      <c r="AK994" s="36"/>
      <c r="AL994" s="9">
        <v>9</v>
      </c>
      <c r="AM994" s="9">
        <v>11</v>
      </c>
      <c r="AN994" s="9"/>
      <c r="AO994" s="9">
        <v>43.277000000000001</v>
      </c>
      <c r="AP994" s="9"/>
      <c r="AQ994" s="9">
        <v>59.133000000000003</v>
      </c>
      <c r="AR994" s="9"/>
      <c r="AS994" s="9"/>
      <c r="AT994" s="47">
        <v>11</v>
      </c>
      <c r="AU994" s="47">
        <v>3</v>
      </c>
      <c r="AV994" s="47"/>
      <c r="AW994" s="47"/>
      <c r="AX994" s="43"/>
      <c r="AY994" s="43"/>
      <c r="AZ994" s="43"/>
      <c r="BA994" s="43"/>
      <c r="BB994" s="37">
        <v>6</v>
      </c>
      <c r="BC994" s="37">
        <v>5</v>
      </c>
      <c r="BF994" s="62">
        <v>6</v>
      </c>
      <c r="BG994" s="62">
        <v>5</v>
      </c>
    </row>
    <row r="995" spans="1:59" s="37" customFormat="1">
      <c r="A995" s="36" t="s">
        <v>222</v>
      </c>
      <c r="B995" s="36">
        <v>132</v>
      </c>
      <c r="C995" s="36" t="s">
        <v>16</v>
      </c>
      <c r="D995" s="36">
        <v>60</v>
      </c>
      <c r="E995" s="36" t="s">
        <v>319</v>
      </c>
      <c r="F995" s="36">
        <v>0</v>
      </c>
      <c r="G995" s="36" t="s">
        <v>322</v>
      </c>
      <c r="H995" s="36">
        <v>412</v>
      </c>
      <c r="I995" s="36">
        <v>6</v>
      </c>
      <c r="J995" s="36">
        <v>4</v>
      </c>
      <c r="K995" s="36">
        <v>34</v>
      </c>
      <c r="L995" s="36">
        <v>0</v>
      </c>
      <c r="M995" s="36">
        <f t="shared" si="92"/>
        <v>6.1902777777777782</v>
      </c>
      <c r="N995" s="36" t="s">
        <v>304</v>
      </c>
      <c r="O995" s="59"/>
      <c r="P995" s="59"/>
      <c r="Q995" s="59"/>
      <c r="R995" s="59"/>
      <c r="S995" s="59"/>
      <c r="T995" s="59"/>
      <c r="U995" s="36">
        <v>28</v>
      </c>
      <c r="V995" s="36">
        <v>7.1023275322190704</v>
      </c>
      <c r="W995" s="36">
        <v>4.4090623293939597</v>
      </c>
      <c r="X995" s="36">
        <v>20170808</v>
      </c>
      <c r="Y995" s="36">
        <v>2</v>
      </c>
      <c r="Z995" s="36">
        <v>5</v>
      </c>
      <c r="AA995" s="36">
        <v>13</v>
      </c>
      <c r="AB995" s="36"/>
      <c r="AC995" s="36">
        <v>59</v>
      </c>
      <c r="AD995" s="36">
        <v>13</v>
      </c>
      <c r="AE995" s="36">
        <v>6</v>
      </c>
      <c r="AF995" s="36"/>
      <c r="AG995" s="36">
        <v>22.5</v>
      </c>
      <c r="AH995" s="36"/>
      <c r="AI995" s="36">
        <v>33.082000000000001</v>
      </c>
      <c r="AJ995" s="36"/>
      <c r="AK995" s="36"/>
      <c r="AL995" s="9">
        <v>13</v>
      </c>
      <c r="AM995" s="9">
        <v>4</v>
      </c>
      <c r="AN995" s="9"/>
      <c r="AO995" s="9">
        <v>50.280999999999999</v>
      </c>
      <c r="AP995" s="9"/>
      <c r="AQ995" s="9">
        <v>70</v>
      </c>
      <c r="AR995" s="9"/>
      <c r="AS995" s="9"/>
      <c r="AT995" s="47">
        <v>13</v>
      </c>
      <c r="AU995" s="47">
        <v>1</v>
      </c>
      <c r="AV995" s="47"/>
      <c r="AW995" s="47"/>
      <c r="AX995" s="43"/>
      <c r="AY995" s="43"/>
      <c r="AZ995" s="43"/>
      <c r="BA995" s="43"/>
      <c r="BB995" s="37">
        <v>8</v>
      </c>
      <c r="BC995" s="37">
        <v>4</v>
      </c>
      <c r="BF995" s="62">
        <v>8</v>
      </c>
      <c r="BG995" s="62">
        <v>4</v>
      </c>
    </row>
    <row r="996" spans="1:59" s="37" customFormat="1">
      <c r="A996" s="36" t="s">
        <v>222</v>
      </c>
      <c r="B996" s="36">
        <v>132</v>
      </c>
      <c r="C996" s="36" t="s">
        <v>16</v>
      </c>
      <c r="D996" s="36">
        <v>60</v>
      </c>
      <c r="E996" s="36" t="s">
        <v>319</v>
      </c>
      <c r="F996" s="36">
        <v>0</v>
      </c>
      <c r="G996" s="36" t="s">
        <v>322</v>
      </c>
      <c r="H996" s="36">
        <v>412</v>
      </c>
      <c r="I996" s="36">
        <v>6</v>
      </c>
      <c r="J996" s="36">
        <v>4</v>
      </c>
      <c r="K996" s="36">
        <v>34</v>
      </c>
      <c r="L996" s="36">
        <v>0</v>
      </c>
      <c r="M996" s="36">
        <f>I996+J996/24+K996/(24*60)+L996/(24*60*60)</f>
        <v>6.1902777777777782</v>
      </c>
      <c r="N996" s="36" t="s">
        <v>304</v>
      </c>
      <c r="O996" s="59"/>
      <c r="P996" s="59"/>
      <c r="Q996" s="59"/>
      <c r="R996" s="59"/>
      <c r="S996" s="59"/>
      <c r="T996" s="59"/>
      <c r="U996" s="36">
        <v>28</v>
      </c>
      <c r="V996" s="36">
        <v>7.1023275322190704</v>
      </c>
      <c r="W996" s="36">
        <v>4.4090623293939597</v>
      </c>
      <c r="X996" s="36">
        <v>20170808</v>
      </c>
      <c r="Y996" s="36">
        <v>2</v>
      </c>
      <c r="Z996" s="36">
        <v>5</v>
      </c>
      <c r="AA996" s="36">
        <v>13</v>
      </c>
      <c r="AB996" s="36"/>
      <c r="AC996" s="36">
        <v>59</v>
      </c>
      <c r="AD996" s="36"/>
      <c r="AE996" s="36"/>
      <c r="AF996" s="36"/>
      <c r="AG996" s="36"/>
      <c r="AH996" s="36"/>
      <c r="AI996" s="36"/>
      <c r="AJ996" s="36"/>
      <c r="AK996" s="36"/>
      <c r="AL996" s="9"/>
      <c r="AM996" s="9"/>
      <c r="AN996" s="9"/>
      <c r="AO996" s="9"/>
      <c r="AP996" s="9"/>
      <c r="AQ996" s="9"/>
      <c r="AR996" s="9"/>
      <c r="AS996" s="9"/>
      <c r="AT996" s="47"/>
      <c r="AU996" s="47"/>
      <c r="AV996" s="47"/>
      <c r="AW996" s="47"/>
      <c r="AX996" s="43"/>
      <c r="AY996" s="43"/>
      <c r="AZ996" s="43"/>
      <c r="BA996" s="43"/>
      <c r="BB996" s="37">
        <v>10</v>
      </c>
      <c r="BC996" s="37">
        <v>4</v>
      </c>
      <c r="BF996" s="62">
        <v>10</v>
      </c>
      <c r="BG996" s="62">
        <v>4</v>
      </c>
    </row>
    <row r="997" spans="1:59" s="37" customFormat="1">
      <c r="A997" s="36" t="s">
        <v>222</v>
      </c>
      <c r="B997" s="36">
        <v>132</v>
      </c>
      <c r="C997" s="36" t="s">
        <v>16</v>
      </c>
      <c r="D997" s="36">
        <v>60</v>
      </c>
      <c r="E997" s="36" t="s">
        <v>319</v>
      </c>
      <c r="F997" s="36">
        <v>0</v>
      </c>
      <c r="G997" s="36" t="s">
        <v>322</v>
      </c>
      <c r="H997" s="36">
        <v>412</v>
      </c>
      <c r="I997" s="36">
        <v>6</v>
      </c>
      <c r="J997" s="36">
        <v>4</v>
      </c>
      <c r="K997" s="36">
        <v>34</v>
      </c>
      <c r="L997" s="36">
        <v>0</v>
      </c>
      <c r="M997" s="36">
        <f>I997+J997/24+K997/(24*60)+L997/(24*60*60)</f>
        <v>6.1902777777777782</v>
      </c>
      <c r="N997" s="36" t="s">
        <v>304</v>
      </c>
      <c r="O997" s="59"/>
      <c r="P997" s="59"/>
      <c r="Q997" s="59"/>
      <c r="R997" s="59"/>
      <c r="S997" s="59"/>
      <c r="T997" s="59"/>
      <c r="U997" s="36">
        <v>28</v>
      </c>
      <c r="V997" s="36">
        <v>7.1023275322190704</v>
      </c>
      <c r="W997" s="36">
        <v>4.4090623293939597</v>
      </c>
      <c r="X997" s="36">
        <v>20170808</v>
      </c>
      <c r="Y997" s="36">
        <v>2</v>
      </c>
      <c r="Z997" s="36">
        <v>5</v>
      </c>
      <c r="AA997" s="36">
        <v>13</v>
      </c>
      <c r="AB997" s="36"/>
      <c r="AC997" s="36">
        <v>59</v>
      </c>
      <c r="AD997" s="36"/>
      <c r="AE997" s="36"/>
      <c r="AF997" s="36"/>
      <c r="AG997" s="36"/>
      <c r="AH997" s="36"/>
      <c r="AI997" s="36"/>
      <c r="AJ997" s="36"/>
      <c r="AK997" s="36"/>
      <c r="AL997" s="9"/>
      <c r="AM997" s="9"/>
      <c r="AN997" s="9"/>
      <c r="AO997" s="9"/>
      <c r="AP997" s="9"/>
      <c r="AQ997" s="9"/>
      <c r="AR997" s="9"/>
      <c r="AS997" s="9"/>
      <c r="AT997" s="47"/>
      <c r="AU997" s="47"/>
      <c r="AV997" s="47"/>
      <c r="AW997" s="47"/>
      <c r="AX997" s="43"/>
      <c r="AY997" s="43"/>
      <c r="AZ997" s="43"/>
      <c r="BA997" s="43"/>
      <c r="BB997" s="37">
        <v>12</v>
      </c>
      <c r="BC997" s="37">
        <v>2</v>
      </c>
      <c r="BF997" s="62">
        <v>12</v>
      </c>
      <c r="BG997" s="62">
        <v>2</v>
      </c>
    </row>
    <row r="998" spans="1:59" s="37" customFormat="1">
      <c r="A998" s="36" t="s">
        <v>222</v>
      </c>
      <c r="B998" s="36">
        <v>132</v>
      </c>
      <c r="C998" s="36" t="s">
        <v>16</v>
      </c>
      <c r="D998" s="36">
        <v>60</v>
      </c>
      <c r="E998" s="36" t="s">
        <v>319</v>
      </c>
      <c r="F998" s="36">
        <v>0</v>
      </c>
      <c r="G998" s="36" t="s">
        <v>322</v>
      </c>
      <c r="H998" s="36">
        <v>412</v>
      </c>
      <c r="I998" s="36">
        <v>6</v>
      </c>
      <c r="J998" s="36">
        <v>4</v>
      </c>
      <c r="K998" s="36">
        <v>34</v>
      </c>
      <c r="L998" s="36">
        <v>0</v>
      </c>
      <c r="M998" s="36">
        <f>I998+J998/24+K998/(24*60)+L998/(24*60*60)</f>
        <v>6.1902777777777782</v>
      </c>
      <c r="N998" s="36" t="s">
        <v>304</v>
      </c>
      <c r="O998" s="59"/>
      <c r="P998" s="59"/>
      <c r="Q998" s="59"/>
      <c r="R998" s="59"/>
      <c r="S998" s="59"/>
      <c r="T998" s="59"/>
      <c r="U998" s="36">
        <v>28</v>
      </c>
      <c r="V998" s="36">
        <v>7.1023275322190704</v>
      </c>
      <c r="W998" s="36">
        <v>4.4090623293939597</v>
      </c>
      <c r="X998" s="36">
        <v>20170808</v>
      </c>
      <c r="Y998" s="36">
        <v>2</v>
      </c>
      <c r="Z998" s="36">
        <v>5</v>
      </c>
      <c r="AA998" s="36">
        <v>13</v>
      </c>
      <c r="AB998" s="36"/>
      <c r="AC998" s="36">
        <v>59</v>
      </c>
      <c r="AD998" s="36"/>
      <c r="AE998" s="36"/>
      <c r="AF998" s="36"/>
      <c r="AG998" s="36"/>
      <c r="AH998" s="36"/>
      <c r="AI998" s="36"/>
      <c r="AJ998" s="36"/>
      <c r="AK998" s="36"/>
      <c r="AL998" s="9"/>
      <c r="AM998" s="9"/>
      <c r="AN998" s="9"/>
      <c r="AO998" s="9"/>
      <c r="AP998" s="9"/>
      <c r="AQ998" s="9"/>
      <c r="AR998" s="9"/>
      <c r="AS998" s="9"/>
      <c r="AT998" s="47"/>
      <c r="AU998" s="47"/>
      <c r="AV998" s="47"/>
      <c r="AW998" s="47"/>
      <c r="AX998" s="43"/>
      <c r="AY998" s="43"/>
      <c r="AZ998" s="43"/>
      <c r="BA998" s="43"/>
      <c r="BB998" s="37">
        <v>14</v>
      </c>
      <c r="BC998" s="37">
        <v>4</v>
      </c>
      <c r="BF998" s="62">
        <v>14</v>
      </c>
      <c r="BG998" s="62">
        <v>4</v>
      </c>
    </row>
    <row r="999" spans="1:59" s="37" customFormat="1">
      <c r="A999" s="36" t="s">
        <v>222</v>
      </c>
      <c r="B999" s="36">
        <v>132</v>
      </c>
      <c r="C999" s="36" t="s">
        <v>16</v>
      </c>
      <c r="D999" s="36">
        <v>60</v>
      </c>
      <c r="E999" s="36" t="s">
        <v>319</v>
      </c>
      <c r="F999" s="36">
        <v>0</v>
      </c>
      <c r="G999" s="36" t="s">
        <v>322</v>
      </c>
      <c r="H999" s="36">
        <v>412</v>
      </c>
      <c r="I999" s="36">
        <v>6</v>
      </c>
      <c r="J999" s="36">
        <v>4</v>
      </c>
      <c r="K999" s="36">
        <v>34</v>
      </c>
      <c r="L999" s="36">
        <v>0</v>
      </c>
      <c r="M999" s="36">
        <f>I999+J999/24+K999/(24*60)+L999/(24*60*60)</f>
        <v>6.1902777777777782</v>
      </c>
      <c r="N999" s="36" t="s">
        <v>304</v>
      </c>
      <c r="O999" s="59"/>
      <c r="P999" s="59"/>
      <c r="Q999" s="59"/>
      <c r="R999" s="59"/>
      <c r="S999" s="59"/>
      <c r="T999" s="59"/>
      <c r="U999" s="36">
        <v>28</v>
      </c>
      <c r="V999" s="36">
        <v>7.1023275322190704</v>
      </c>
      <c r="W999" s="36">
        <v>4.4090623293939597</v>
      </c>
      <c r="X999" s="36">
        <v>20170808</v>
      </c>
      <c r="Y999" s="36">
        <v>2</v>
      </c>
      <c r="Z999" s="36">
        <v>5</v>
      </c>
      <c r="AA999" s="36">
        <v>13</v>
      </c>
      <c r="AB999" s="36"/>
      <c r="AC999" s="36">
        <v>59</v>
      </c>
      <c r="AD999" s="36"/>
      <c r="AE999" s="36"/>
      <c r="AF999" s="36"/>
      <c r="AG999" s="36"/>
      <c r="AH999" s="36"/>
      <c r="AI999" s="36"/>
      <c r="AJ999" s="36"/>
      <c r="AK999" s="36"/>
      <c r="AL999" s="9"/>
      <c r="AM999" s="9"/>
      <c r="AN999" s="9"/>
      <c r="AO999" s="9"/>
      <c r="AP999" s="9"/>
      <c r="AQ999" s="9"/>
      <c r="AR999" s="9"/>
      <c r="AS999" s="9"/>
      <c r="AT999" s="47"/>
      <c r="AU999" s="47"/>
      <c r="AV999" s="47"/>
      <c r="AW999" s="47"/>
      <c r="AX999" s="43"/>
      <c r="AY999" s="43"/>
      <c r="AZ999" s="43"/>
      <c r="BA999" s="43"/>
      <c r="BB999" s="37">
        <v>16</v>
      </c>
      <c r="BC999" s="37">
        <v>2</v>
      </c>
      <c r="BF999" s="62">
        <v>16</v>
      </c>
      <c r="BG999" s="62">
        <v>2</v>
      </c>
    </row>
    <row r="1000" spans="1:59" s="37" customFormat="1">
      <c r="A1000" s="36" t="s">
        <v>222</v>
      </c>
      <c r="B1000" s="36">
        <v>132</v>
      </c>
      <c r="C1000" s="36" t="s">
        <v>16</v>
      </c>
      <c r="D1000" s="36">
        <v>60</v>
      </c>
      <c r="E1000" s="36" t="s">
        <v>319</v>
      </c>
      <c r="F1000" s="36">
        <v>0</v>
      </c>
      <c r="G1000" s="36" t="s">
        <v>322</v>
      </c>
      <c r="H1000" s="36">
        <v>412</v>
      </c>
      <c r="I1000" s="36">
        <v>6</v>
      </c>
      <c r="J1000" s="36">
        <v>4</v>
      </c>
      <c r="K1000" s="36">
        <v>34</v>
      </c>
      <c r="L1000" s="36">
        <v>0</v>
      </c>
      <c r="M1000" s="36">
        <f>I1000+J1000/24+K1000/(24*60)+L1000/(24*60*60)</f>
        <v>6.1902777777777782</v>
      </c>
      <c r="N1000" s="36" t="s">
        <v>304</v>
      </c>
      <c r="O1000" s="59"/>
      <c r="P1000" s="59"/>
      <c r="Q1000" s="59"/>
      <c r="R1000" s="59"/>
      <c r="S1000" s="59"/>
      <c r="T1000" s="59"/>
      <c r="U1000" s="36">
        <v>28</v>
      </c>
      <c r="V1000" s="36">
        <v>7.1023275322190704</v>
      </c>
      <c r="W1000" s="36">
        <v>4.4090623293939597</v>
      </c>
      <c r="X1000" s="36">
        <v>20170808</v>
      </c>
      <c r="Y1000" s="36">
        <v>2</v>
      </c>
      <c r="Z1000" s="36">
        <v>5</v>
      </c>
      <c r="AA1000" s="36">
        <v>13</v>
      </c>
      <c r="AB1000" s="36"/>
      <c r="AC1000" s="36">
        <v>59</v>
      </c>
      <c r="AD1000" s="36"/>
      <c r="AE1000" s="36"/>
      <c r="AF1000" s="36"/>
      <c r="AG1000" s="36"/>
      <c r="AH1000" s="36"/>
      <c r="AI1000" s="36"/>
      <c r="AJ1000" s="36"/>
      <c r="AK1000" s="36"/>
      <c r="AL1000" s="9"/>
      <c r="AM1000" s="9"/>
      <c r="AN1000" s="9"/>
      <c r="AO1000" s="9"/>
      <c r="AP1000" s="9"/>
      <c r="AQ1000" s="9"/>
      <c r="AR1000" s="9"/>
      <c r="AS1000" s="9"/>
      <c r="AT1000" s="47"/>
      <c r="AU1000" s="47"/>
      <c r="AV1000" s="47"/>
      <c r="AW1000" s="47"/>
      <c r="AX1000" s="43"/>
      <c r="AY1000" s="43"/>
      <c r="AZ1000" s="43"/>
      <c r="BA1000" s="43"/>
      <c r="BB1000" s="37">
        <v>18</v>
      </c>
      <c r="BC1000" s="37">
        <v>2</v>
      </c>
      <c r="BF1000" s="62">
        <v>18</v>
      </c>
      <c r="BG1000" s="62">
        <v>2</v>
      </c>
    </row>
    <row r="1001" spans="1:59" s="37" customFormat="1">
      <c r="A1001" s="37" t="s">
        <v>224</v>
      </c>
      <c r="B1001" s="37">
        <v>132</v>
      </c>
      <c r="C1001" s="37" t="s">
        <v>16</v>
      </c>
      <c r="D1001" s="37">
        <v>60</v>
      </c>
      <c r="E1001" s="37" t="s">
        <v>319</v>
      </c>
      <c r="F1001" s="37">
        <v>0</v>
      </c>
      <c r="G1001" s="37" t="s">
        <v>322</v>
      </c>
      <c r="H1001" s="37">
        <v>412</v>
      </c>
      <c r="I1001" s="37">
        <v>6</v>
      </c>
      <c r="J1001" s="37">
        <v>4</v>
      </c>
      <c r="K1001" s="37">
        <v>34</v>
      </c>
      <c r="L1001" s="37">
        <v>0</v>
      </c>
      <c r="M1001" s="37">
        <f t="shared" si="92"/>
        <v>6.1902777777777782</v>
      </c>
      <c r="N1001" s="37" t="s">
        <v>304</v>
      </c>
      <c r="O1001" s="58"/>
      <c r="P1001" s="58"/>
      <c r="Q1001" s="58"/>
      <c r="R1001" s="58"/>
      <c r="S1001" s="58"/>
      <c r="T1001" s="58"/>
      <c r="U1001" s="37">
        <v>28</v>
      </c>
      <c r="V1001" s="37">
        <v>7.1023275322190704</v>
      </c>
      <c r="W1001" s="37">
        <v>4.4090623293939597</v>
      </c>
      <c r="X1001" s="37">
        <v>20170808</v>
      </c>
      <c r="Y1001" s="37">
        <v>2</v>
      </c>
      <c r="Z1001" s="37">
        <v>26</v>
      </c>
      <c r="AA1001" s="37">
        <v>38</v>
      </c>
      <c r="AC1001" s="37">
        <v>59</v>
      </c>
      <c r="AD1001" s="37">
        <v>26</v>
      </c>
      <c r="AE1001" s="37">
        <v>4</v>
      </c>
      <c r="AF1001" s="37">
        <f>SUM(AE1001:AE1004)</f>
        <v>15</v>
      </c>
      <c r="AG1001" s="37">
        <v>20.102</v>
      </c>
      <c r="AH1001" s="37">
        <f>AVERAGE(AG1001:AG1004)*((AA1001-Z1001)*Y1001)</f>
        <v>405.798</v>
      </c>
      <c r="AI1001" s="37">
        <v>43.7</v>
      </c>
      <c r="AJ1001" s="37">
        <f>AVERAGE(AI1001:AI1004)*((AA1001-Z1001)*Y1001)</f>
        <v>1122.5099999999998</v>
      </c>
      <c r="AK1001" s="37" t="s">
        <v>223</v>
      </c>
      <c r="AL1001" s="9">
        <v>26</v>
      </c>
      <c r="AM1001" s="9">
        <v>3</v>
      </c>
      <c r="AN1001" s="9">
        <f>SUM(AM1001:AM1004)</f>
        <v>11</v>
      </c>
      <c r="AO1001" s="9">
        <v>14.382999999999999</v>
      </c>
      <c r="AP1001" s="9">
        <f>AVERAGE(AO1001:AO1004)*(AA1001-Z1001)*Y1001</f>
        <v>425.77200000000005</v>
      </c>
      <c r="AQ1001" s="9">
        <v>37.142000000000003</v>
      </c>
      <c r="AR1001" s="9">
        <f>AVERAGE(AQ1001:AQ1005)*(AA1001-Z1001)*Y1001</f>
        <v>727.41600000000005</v>
      </c>
      <c r="AS1001" s="9"/>
      <c r="AT1001" s="47">
        <v>25</v>
      </c>
      <c r="AU1001" s="47">
        <v>4</v>
      </c>
      <c r="AV1001" s="47">
        <v>15</v>
      </c>
      <c r="AW1001" s="47"/>
      <c r="AX1001" s="43"/>
      <c r="AY1001" s="43"/>
      <c r="AZ1001" s="43"/>
      <c r="BA1001" s="43" t="s">
        <v>385</v>
      </c>
      <c r="BB1001" s="37">
        <v>45</v>
      </c>
      <c r="BC1001" s="37">
        <v>1</v>
      </c>
      <c r="BD1001" s="37">
        <f>SUM(BC1001:BC1008)</f>
        <v>22</v>
      </c>
      <c r="BF1001" s="62">
        <v>45</v>
      </c>
      <c r="BG1001" s="62">
        <v>1</v>
      </c>
    </row>
    <row r="1002" spans="1:59" s="37" customFormat="1">
      <c r="A1002" s="37" t="s">
        <v>224</v>
      </c>
      <c r="B1002" s="37">
        <v>132</v>
      </c>
      <c r="C1002" s="37" t="s">
        <v>16</v>
      </c>
      <c r="D1002" s="37">
        <v>60</v>
      </c>
      <c r="E1002" s="37" t="s">
        <v>319</v>
      </c>
      <c r="F1002" s="37">
        <v>0</v>
      </c>
      <c r="G1002" s="37" t="s">
        <v>322</v>
      </c>
      <c r="H1002" s="37">
        <v>412</v>
      </c>
      <c r="I1002" s="37">
        <v>6</v>
      </c>
      <c r="J1002" s="37">
        <v>4</v>
      </c>
      <c r="K1002" s="37">
        <v>34</v>
      </c>
      <c r="L1002" s="37">
        <v>0</v>
      </c>
      <c r="M1002" s="37">
        <f t="shared" si="92"/>
        <v>6.1902777777777782</v>
      </c>
      <c r="N1002" s="37" t="s">
        <v>304</v>
      </c>
      <c r="O1002" s="58"/>
      <c r="P1002" s="58"/>
      <c r="Q1002" s="58"/>
      <c r="R1002" s="58"/>
      <c r="S1002" s="58"/>
      <c r="T1002" s="58"/>
      <c r="U1002" s="37">
        <v>28</v>
      </c>
      <c r="V1002" s="37">
        <v>7.1023275322190704</v>
      </c>
      <c r="W1002" s="37">
        <v>4.4090623293939597</v>
      </c>
      <c r="X1002" s="37">
        <v>20170808</v>
      </c>
      <c r="Y1002" s="37">
        <v>2</v>
      </c>
      <c r="Z1002" s="37">
        <v>26</v>
      </c>
      <c r="AA1002" s="37">
        <v>38</v>
      </c>
      <c r="AC1002" s="37">
        <v>59</v>
      </c>
      <c r="AD1002" s="37">
        <v>30</v>
      </c>
      <c r="AE1002" s="37">
        <v>2</v>
      </c>
      <c r="AG1002" s="37">
        <v>7.7670000000000003</v>
      </c>
      <c r="AI1002" s="37">
        <v>62.765000000000001</v>
      </c>
      <c r="AL1002" s="9">
        <v>30</v>
      </c>
      <c r="AM1002" s="9">
        <v>2</v>
      </c>
      <c r="AN1002" s="9"/>
      <c r="AO1002" s="9">
        <v>29.492999999999999</v>
      </c>
      <c r="AP1002" s="9"/>
      <c r="AQ1002" s="9">
        <v>39.493000000000002</v>
      </c>
      <c r="AR1002" s="9"/>
      <c r="AS1002" s="9"/>
      <c r="AT1002" s="47">
        <v>27</v>
      </c>
      <c r="AU1002" s="47">
        <v>4</v>
      </c>
      <c r="AV1002" s="47"/>
      <c r="AW1002" s="47"/>
      <c r="AX1002" s="43"/>
      <c r="AY1002" s="43"/>
      <c r="AZ1002" s="43"/>
      <c r="BA1002" s="43"/>
      <c r="BB1002" s="37">
        <v>47</v>
      </c>
      <c r="BC1002" s="37">
        <v>2</v>
      </c>
      <c r="BF1002" s="62">
        <v>47</v>
      </c>
      <c r="BG1002" s="62">
        <v>2</v>
      </c>
    </row>
    <row r="1003" spans="1:59" s="37" customFormat="1">
      <c r="A1003" s="37" t="s">
        <v>224</v>
      </c>
      <c r="B1003" s="37">
        <v>132</v>
      </c>
      <c r="C1003" s="37" t="s">
        <v>16</v>
      </c>
      <c r="D1003" s="37">
        <v>60</v>
      </c>
      <c r="E1003" s="37" t="s">
        <v>319</v>
      </c>
      <c r="F1003" s="37">
        <v>0</v>
      </c>
      <c r="G1003" s="37" t="s">
        <v>322</v>
      </c>
      <c r="H1003" s="37">
        <v>412</v>
      </c>
      <c r="I1003" s="37">
        <v>6</v>
      </c>
      <c r="J1003" s="37">
        <v>4</v>
      </c>
      <c r="K1003" s="37">
        <v>34</v>
      </c>
      <c r="L1003" s="37">
        <v>0</v>
      </c>
      <c r="M1003" s="37">
        <f t="shared" si="92"/>
        <v>6.1902777777777782</v>
      </c>
      <c r="N1003" s="37" t="s">
        <v>304</v>
      </c>
      <c r="O1003" s="58"/>
      <c r="P1003" s="58"/>
      <c r="Q1003" s="58"/>
      <c r="R1003" s="58"/>
      <c r="S1003" s="58"/>
      <c r="T1003" s="58"/>
      <c r="U1003" s="37">
        <v>28</v>
      </c>
      <c r="V1003" s="37">
        <v>7.1023275322190704</v>
      </c>
      <c r="W1003" s="37">
        <v>4.4090623293939597</v>
      </c>
      <c r="X1003" s="37">
        <v>20170808</v>
      </c>
      <c r="Y1003" s="37">
        <v>2</v>
      </c>
      <c r="Z1003" s="37">
        <v>26</v>
      </c>
      <c r="AA1003" s="37">
        <v>38</v>
      </c>
      <c r="AC1003" s="37">
        <v>59</v>
      </c>
      <c r="AD1003" s="37">
        <v>34</v>
      </c>
      <c r="AE1003" s="37">
        <v>6</v>
      </c>
      <c r="AG1003" s="37">
        <v>27.768999999999998</v>
      </c>
      <c r="AI1003" s="37">
        <v>44.771999999999998</v>
      </c>
      <c r="AL1003" s="9">
        <v>34</v>
      </c>
      <c r="AM1003" s="9">
        <v>4</v>
      </c>
      <c r="AN1003" s="9"/>
      <c r="AO1003" s="9">
        <v>19.802</v>
      </c>
      <c r="AP1003" s="9"/>
      <c r="AQ1003" s="9">
        <v>28.312999999999999</v>
      </c>
      <c r="AR1003" s="9"/>
      <c r="AS1003" s="9"/>
      <c r="AT1003" s="47">
        <v>29</v>
      </c>
      <c r="AU1003" s="47">
        <v>3</v>
      </c>
      <c r="AV1003" s="47"/>
      <c r="AW1003" s="47"/>
      <c r="AX1003" s="43"/>
      <c r="AY1003" s="43"/>
      <c r="AZ1003" s="43"/>
      <c r="BA1003" s="43"/>
      <c r="BB1003" s="37">
        <v>49</v>
      </c>
      <c r="BC1003" s="37">
        <v>5</v>
      </c>
      <c r="BF1003" s="62">
        <v>49</v>
      </c>
      <c r="BG1003" s="62">
        <v>5</v>
      </c>
    </row>
    <row r="1004" spans="1:59" s="37" customFormat="1">
      <c r="A1004" s="37" t="s">
        <v>224</v>
      </c>
      <c r="B1004" s="37">
        <v>132</v>
      </c>
      <c r="C1004" s="37" t="s">
        <v>16</v>
      </c>
      <c r="D1004" s="37">
        <v>60</v>
      </c>
      <c r="E1004" s="37" t="s">
        <v>319</v>
      </c>
      <c r="F1004" s="37">
        <v>0</v>
      </c>
      <c r="G1004" s="37" t="s">
        <v>322</v>
      </c>
      <c r="H1004" s="37">
        <v>412</v>
      </c>
      <c r="I1004" s="37">
        <v>6</v>
      </c>
      <c r="J1004" s="37">
        <v>4</v>
      </c>
      <c r="K1004" s="37">
        <v>34</v>
      </c>
      <c r="L1004" s="37">
        <v>0</v>
      </c>
      <c r="M1004" s="37">
        <f t="shared" si="92"/>
        <v>6.1902777777777782</v>
      </c>
      <c r="N1004" s="37" t="s">
        <v>304</v>
      </c>
      <c r="O1004" s="58"/>
      <c r="P1004" s="58"/>
      <c r="Q1004" s="58"/>
      <c r="R1004" s="58"/>
      <c r="S1004" s="58"/>
      <c r="T1004" s="58"/>
      <c r="U1004" s="37">
        <v>28</v>
      </c>
      <c r="V1004" s="37">
        <v>7.1023275322190704</v>
      </c>
      <c r="W1004" s="37">
        <v>4.4090623293939597</v>
      </c>
      <c r="X1004" s="37">
        <v>20170808</v>
      </c>
      <c r="Y1004" s="37">
        <v>2</v>
      </c>
      <c r="Z1004" s="37">
        <v>26</v>
      </c>
      <c r="AA1004" s="37">
        <v>38</v>
      </c>
      <c r="AC1004" s="37">
        <v>59</v>
      </c>
      <c r="AD1004" s="37">
        <v>38</v>
      </c>
      <c r="AE1004" s="37">
        <v>3</v>
      </c>
      <c r="AG1004" s="37">
        <v>11.994999999999999</v>
      </c>
      <c r="AI1004" s="37">
        <v>35.847999999999999</v>
      </c>
      <c r="AL1004" s="9">
        <v>38</v>
      </c>
      <c r="AM1004" s="9">
        <v>2</v>
      </c>
      <c r="AN1004" s="9"/>
      <c r="AO1004" s="9">
        <v>7.2839999999999998</v>
      </c>
      <c r="AP1004" s="9"/>
      <c r="AQ1004" s="9">
        <v>16.288</v>
      </c>
      <c r="AR1004" s="9"/>
      <c r="AS1004" s="9"/>
      <c r="AT1004" s="47">
        <v>31</v>
      </c>
      <c r="AU1004" s="47">
        <v>4</v>
      </c>
      <c r="AV1004" s="47"/>
      <c r="AW1004" s="47"/>
      <c r="AX1004" s="43"/>
      <c r="AY1004" s="43"/>
      <c r="AZ1004" s="43"/>
      <c r="BA1004" s="43"/>
      <c r="BB1004" s="37">
        <v>51</v>
      </c>
      <c r="BC1004" s="37">
        <v>2</v>
      </c>
      <c r="BF1004" s="62">
        <v>51</v>
      </c>
      <c r="BG1004" s="62">
        <v>2</v>
      </c>
    </row>
    <row r="1005" spans="1:59" s="37" customFormat="1">
      <c r="A1005" s="37" t="s">
        <v>224</v>
      </c>
      <c r="B1005" s="37">
        <v>132</v>
      </c>
      <c r="C1005" s="37" t="s">
        <v>16</v>
      </c>
      <c r="D1005" s="37">
        <v>60</v>
      </c>
      <c r="E1005" s="37" t="s">
        <v>319</v>
      </c>
      <c r="F1005" s="37">
        <v>0</v>
      </c>
      <c r="G1005" s="37" t="s">
        <v>322</v>
      </c>
      <c r="H1005" s="37">
        <v>412</v>
      </c>
      <c r="I1005" s="37">
        <v>6</v>
      </c>
      <c r="J1005" s="37">
        <v>4</v>
      </c>
      <c r="K1005" s="37">
        <v>34</v>
      </c>
      <c r="L1005" s="37">
        <v>0</v>
      </c>
      <c r="M1005" s="37">
        <f>I1005+J1005/24+K1005/(24*60)+L1005/(24*60*60)</f>
        <v>6.1902777777777782</v>
      </c>
      <c r="N1005" s="37" t="s">
        <v>304</v>
      </c>
      <c r="O1005" s="58"/>
      <c r="P1005" s="58"/>
      <c r="Q1005" s="58"/>
      <c r="R1005" s="58"/>
      <c r="S1005" s="58"/>
      <c r="T1005" s="58"/>
      <c r="U1005" s="37">
        <v>28</v>
      </c>
      <c r="V1005" s="37">
        <v>7.1023275322190704</v>
      </c>
      <c r="W1005" s="37">
        <v>4.4090623293939597</v>
      </c>
      <c r="X1005" s="37">
        <v>20170808</v>
      </c>
      <c r="Y1005" s="37">
        <v>2</v>
      </c>
      <c r="Z1005" s="37">
        <v>26</v>
      </c>
      <c r="AA1005" s="37">
        <v>38</v>
      </c>
      <c r="AC1005" s="37">
        <v>59</v>
      </c>
      <c r="AL1005" s="9"/>
      <c r="AM1005" s="9"/>
      <c r="AN1005" s="9"/>
      <c r="AO1005" s="9"/>
      <c r="AP1005" s="9"/>
      <c r="AQ1005" s="9"/>
      <c r="AR1005" s="9"/>
      <c r="AS1005" s="9"/>
      <c r="AT1005" s="47"/>
      <c r="AU1005" s="47"/>
      <c r="AV1005" s="47"/>
      <c r="AW1005" s="47"/>
      <c r="AX1005" s="43"/>
      <c r="AY1005" s="43"/>
      <c r="AZ1005" s="43"/>
      <c r="BA1005" s="43"/>
      <c r="BB1005" s="37">
        <v>53</v>
      </c>
      <c r="BC1005" s="37">
        <v>3</v>
      </c>
      <c r="BF1005" s="62">
        <v>53</v>
      </c>
      <c r="BG1005" s="62">
        <v>3</v>
      </c>
    </row>
    <row r="1006" spans="1:59" s="37" customFormat="1">
      <c r="A1006" s="37" t="s">
        <v>224</v>
      </c>
      <c r="B1006" s="37">
        <v>132</v>
      </c>
      <c r="C1006" s="37" t="s">
        <v>16</v>
      </c>
      <c r="D1006" s="37">
        <v>60</v>
      </c>
      <c r="E1006" s="37" t="s">
        <v>319</v>
      </c>
      <c r="F1006" s="37">
        <v>0</v>
      </c>
      <c r="G1006" s="37" t="s">
        <v>322</v>
      </c>
      <c r="H1006" s="37">
        <v>412</v>
      </c>
      <c r="I1006" s="37">
        <v>6</v>
      </c>
      <c r="J1006" s="37">
        <v>4</v>
      </c>
      <c r="K1006" s="37">
        <v>34</v>
      </c>
      <c r="L1006" s="37">
        <v>0</v>
      </c>
      <c r="M1006" s="37">
        <f>I1006+J1006/24+K1006/(24*60)+L1006/(24*60*60)</f>
        <v>6.1902777777777782</v>
      </c>
      <c r="N1006" s="37" t="s">
        <v>304</v>
      </c>
      <c r="O1006" s="58"/>
      <c r="P1006" s="58"/>
      <c r="Q1006" s="58"/>
      <c r="R1006" s="58"/>
      <c r="S1006" s="58"/>
      <c r="T1006" s="58"/>
      <c r="U1006" s="37">
        <v>28</v>
      </c>
      <c r="V1006" s="37">
        <v>7.1023275322190704</v>
      </c>
      <c r="W1006" s="37">
        <v>4.4090623293939597</v>
      </c>
      <c r="X1006" s="37">
        <v>20170808</v>
      </c>
      <c r="Y1006" s="37">
        <v>2</v>
      </c>
      <c r="Z1006" s="37">
        <v>26</v>
      </c>
      <c r="AA1006" s="37">
        <v>38</v>
      </c>
      <c r="AC1006" s="37">
        <v>59</v>
      </c>
      <c r="AL1006" s="9"/>
      <c r="AM1006" s="9"/>
      <c r="AN1006" s="9"/>
      <c r="AO1006" s="9"/>
      <c r="AP1006" s="9"/>
      <c r="AQ1006" s="9"/>
      <c r="AR1006" s="9"/>
      <c r="AS1006" s="9"/>
      <c r="AT1006" s="47"/>
      <c r="AU1006" s="47"/>
      <c r="AV1006" s="47"/>
      <c r="AW1006" s="47"/>
      <c r="AX1006" s="43"/>
      <c r="AY1006" s="43"/>
      <c r="AZ1006" s="43"/>
      <c r="BA1006" s="43"/>
      <c r="BB1006" s="37">
        <v>55</v>
      </c>
      <c r="BC1006" s="37">
        <v>3</v>
      </c>
      <c r="BF1006" s="62">
        <v>55</v>
      </c>
      <c r="BG1006" s="62">
        <v>3</v>
      </c>
    </row>
    <row r="1007" spans="1:59" s="37" customFormat="1">
      <c r="A1007" s="37" t="s">
        <v>224</v>
      </c>
      <c r="B1007" s="37">
        <v>132</v>
      </c>
      <c r="C1007" s="37" t="s">
        <v>16</v>
      </c>
      <c r="D1007" s="37">
        <v>60</v>
      </c>
      <c r="E1007" s="37" t="s">
        <v>319</v>
      </c>
      <c r="F1007" s="37">
        <v>0</v>
      </c>
      <c r="G1007" s="37" t="s">
        <v>322</v>
      </c>
      <c r="H1007" s="37">
        <v>412</v>
      </c>
      <c r="I1007" s="37">
        <v>6</v>
      </c>
      <c r="J1007" s="37">
        <v>4</v>
      </c>
      <c r="K1007" s="37">
        <v>34</v>
      </c>
      <c r="L1007" s="37">
        <v>0</v>
      </c>
      <c r="M1007" s="37">
        <f>I1007+J1007/24+K1007/(24*60)+L1007/(24*60*60)</f>
        <v>6.1902777777777782</v>
      </c>
      <c r="N1007" s="37" t="s">
        <v>304</v>
      </c>
      <c r="O1007" s="58"/>
      <c r="P1007" s="58"/>
      <c r="Q1007" s="58"/>
      <c r="R1007" s="58"/>
      <c r="S1007" s="58"/>
      <c r="T1007" s="58"/>
      <c r="U1007" s="37">
        <v>28</v>
      </c>
      <c r="V1007" s="37">
        <v>7.1023275322190704</v>
      </c>
      <c r="W1007" s="37">
        <v>4.4090623293939597</v>
      </c>
      <c r="X1007" s="37">
        <v>20170808</v>
      </c>
      <c r="Y1007" s="37">
        <v>2</v>
      </c>
      <c r="Z1007" s="37">
        <v>26</v>
      </c>
      <c r="AA1007" s="37">
        <v>38</v>
      </c>
      <c r="AC1007" s="37">
        <v>59</v>
      </c>
      <c r="AL1007" s="9"/>
      <c r="AM1007" s="9"/>
      <c r="AN1007" s="9"/>
      <c r="AO1007" s="9"/>
      <c r="AP1007" s="9"/>
      <c r="AQ1007" s="9"/>
      <c r="AR1007" s="9"/>
      <c r="AS1007" s="9"/>
      <c r="AT1007" s="47"/>
      <c r="AU1007" s="47"/>
      <c r="AV1007" s="47"/>
      <c r="AW1007" s="47"/>
      <c r="AX1007" s="43"/>
      <c r="AY1007" s="43"/>
      <c r="AZ1007" s="43"/>
      <c r="BA1007" s="43"/>
      <c r="BB1007" s="37">
        <v>57</v>
      </c>
      <c r="BC1007" s="37">
        <v>5</v>
      </c>
      <c r="BF1007" s="62">
        <v>57</v>
      </c>
      <c r="BG1007" s="62">
        <v>5</v>
      </c>
    </row>
    <row r="1008" spans="1:59" s="37" customFormat="1">
      <c r="A1008" s="37" t="s">
        <v>224</v>
      </c>
      <c r="B1008" s="37">
        <v>132</v>
      </c>
      <c r="C1008" s="37" t="s">
        <v>16</v>
      </c>
      <c r="D1008" s="37">
        <v>60</v>
      </c>
      <c r="E1008" s="37" t="s">
        <v>319</v>
      </c>
      <c r="F1008" s="37">
        <v>0</v>
      </c>
      <c r="G1008" s="37" t="s">
        <v>322</v>
      </c>
      <c r="H1008" s="37">
        <v>412</v>
      </c>
      <c r="I1008" s="37">
        <v>6</v>
      </c>
      <c r="J1008" s="37">
        <v>4</v>
      </c>
      <c r="K1008" s="37">
        <v>34</v>
      </c>
      <c r="L1008" s="37">
        <v>0</v>
      </c>
      <c r="M1008" s="37">
        <f>I1008+J1008/24+K1008/(24*60)+L1008/(24*60*60)</f>
        <v>6.1902777777777782</v>
      </c>
      <c r="N1008" s="37" t="s">
        <v>304</v>
      </c>
      <c r="O1008" s="58"/>
      <c r="P1008" s="58"/>
      <c r="Q1008" s="58"/>
      <c r="R1008" s="58"/>
      <c r="S1008" s="58"/>
      <c r="T1008" s="58"/>
      <c r="U1008" s="37">
        <v>28</v>
      </c>
      <c r="V1008" s="37">
        <v>7.1023275322190704</v>
      </c>
      <c r="W1008" s="37">
        <v>4.4090623293939597</v>
      </c>
      <c r="X1008" s="37">
        <v>20170808</v>
      </c>
      <c r="Y1008" s="37">
        <v>2</v>
      </c>
      <c r="Z1008" s="37">
        <v>26</v>
      </c>
      <c r="AA1008" s="37">
        <v>38</v>
      </c>
      <c r="AC1008" s="37">
        <v>59</v>
      </c>
      <c r="AL1008" s="9"/>
      <c r="AM1008" s="9"/>
      <c r="AN1008" s="9"/>
      <c r="AO1008" s="9"/>
      <c r="AP1008" s="9"/>
      <c r="AQ1008" s="9"/>
      <c r="AR1008" s="9"/>
      <c r="AS1008" s="9"/>
      <c r="AT1008" s="47"/>
      <c r="AU1008" s="47"/>
      <c r="AV1008" s="47"/>
      <c r="AW1008" s="47"/>
      <c r="AX1008" s="43"/>
      <c r="AY1008" s="43"/>
      <c r="AZ1008" s="43"/>
      <c r="BA1008" s="43"/>
      <c r="BB1008" s="37">
        <v>59</v>
      </c>
      <c r="BC1008" s="37">
        <v>1</v>
      </c>
      <c r="BF1008" s="62">
        <v>59</v>
      </c>
      <c r="BG1008" s="62">
        <v>1</v>
      </c>
    </row>
    <row r="1009" spans="1:59">
      <c r="A1009" t="s">
        <v>225</v>
      </c>
      <c r="B1009">
        <v>135</v>
      </c>
      <c r="C1009" t="s">
        <v>22</v>
      </c>
      <c r="D1009">
        <v>60</v>
      </c>
      <c r="E1009" t="s">
        <v>319</v>
      </c>
      <c r="F1009">
        <v>1</v>
      </c>
      <c r="G1009" t="s">
        <v>321</v>
      </c>
      <c r="H1009">
        <v>410</v>
      </c>
      <c r="I1009">
        <v>6</v>
      </c>
      <c r="J1009">
        <v>16</v>
      </c>
      <c r="K1009">
        <v>28</v>
      </c>
      <c r="L1009">
        <v>0</v>
      </c>
      <c r="M1009" s="4">
        <f>I1009+J1009/24+K1009/(24*60)+L1009/(24*60*60)</f>
        <v>6.6861111111111118</v>
      </c>
      <c r="N1009" t="s">
        <v>305</v>
      </c>
      <c r="O1009" s="50">
        <v>18.51326042751289</v>
      </c>
      <c r="P1009" s="50">
        <v>0.88993034401882343</v>
      </c>
      <c r="Q1009" s="50">
        <v>21.47374107783628</v>
      </c>
      <c r="R1009" s="50">
        <v>0.88503496789787506</v>
      </c>
      <c r="S1009" s="50">
        <v>19.993500752674585</v>
      </c>
      <c r="T1009" s="50">
        <v>20.733620915255432</v>
      </c>
      <c r="U1009">
        <v>28</v>
      </c>
      <c r="V1009">
        <v>7.1023275322190704</v>
      </c>
      <c r="W1009">
        <v>4.4090623293939597</v>
      </c>
      <c r="X1009">
        <v>20170808</v>
      </c>
      <c r="Y1009">
        <v>2</v>
      </c>
      <c r="Z1009">
        <v>13</v>
      </c>
      <c r="AA1009">
        <v>37</v>
      </c>
      <c r="AC1009">
        <v>47</v>
      </c>
      <c r="AD1009" s="13">
        <v>13</v>
      </c>
      <c r="AE1009" s="13">
        <v>9</v>
      </c>
      <c r="AF1009" s="13">
        <f>SUM(AE1009:AE1015)</f>
        <v>61</v>
      </c>
      <c r="AG1009" s="13">
        <v>163.89599999999999</v>
      </c>
      <c r="AH1009" s="13">
        <f>AVERAGE(AG1009:AG1015)*((AA1009-Z1009)*Y1009)</f>
        <v>3988.7245714285718</v>
      </c>
      <c r="AI1009" s="13">
        <v>182.672</v>
      </c>
      <c r="AJ1009" s="13">
        <f>AVERAGE(AI1009:AI1015)*((AA1009-Z1009)*Y1009)</f>
        <v>5050.5462857142847</v>
      </c>
      <c r="AK1009" s="13" t="s">
        <v>368</v>
      </c>
      <c r="AL1009" s="9">
        <v>13</v>
      </c>
      <c r="AM1009" s="9">
        <v>2</v>
      </c>
      <c r="AN1009" s="9">
        <f>SUM(AM1009:AM1015)</f>
        <v>49</v>
      </c>
      <c r="AO1009" s="9">
        <v>12.725</v>
      </c>
      <c r="AP1009" s="9">
        <f>AVERAGE(AO1009:AO1015)*(AA1009-Z1009)*Y1009</f>
        <v>2506.2857142857142</v>
      </c>
      <c r="AQ1009" s="9">
        <v>55.591000000000001</v>
      </c>
      <c r="AR1009" s="9">
        <f>AVERAGE(AQ1009:AQ1015)*(AA1009-Z1009)*Y1009</f>
        <v>7691.252571428573</v>
      </c>
      <c r="AS1009" s="9" t="s">
        <v>463</v>
      </c>
      <c r="AT1009" s="45">
        <v>20</v>
      </c>
      <c r="AU1009" s="45">
        <v>3</v>
      </c>
      <c r="AV1009" s="45">
        <v>145</v>
      </c>
      <c r="AX1009" s="38">
        <v>18</v>
      </c>
      <c r="AY1009" s="38">
        <v>1</v>
      </c>
      <c r="AZ1009" s="38">
        <f>SUM(AY1009:AY1023)</f>
        <v>101</v>
      </c>
      <c r="BB1009" s="23">
        <v>20</v>
      </c>
      <c r="BC1009" s="23">
        <v>2</v>
      </c>
      <c r="BD1009" s="23">
        <f>SUM(BC1009:BC1022)</f>
        <v>92</v>
      </c>
      <c r="BF1009" s="9">
        <v>20</v>
      </c>
      <c r="BG1009" s="9">
        <v>2</v>
      </c>
    </row>
    <row r="1010" spans="1:59">
      <c r="A1010" t="s">
        <v>225</v>
      </c>
      <c r="B1010">
        <v>135</v>
      </c>
      <c r="C1010" t="s">
        <v>22</v>
      </c>
      <c r="D1010">
        <v>60</v>
      </c>
      <c r="E1010" t="s">
        <v>319</v>
      </c>
      <c r="F1010">
        <v>1</v>
      </c>
      <c r="G1010" t="s">
        <v>321</v>
      </c>
      <c r="H1010">
        <v>410</v>
      </c>
      <c r="I1010">
        <v>6</v>
      </c>
      <c r="J1010">
        <v>16</v>
      </c>
      <c r="K1010">
        <v>28</v>
      </c>
      <c r="L1010">
        <v>0</v>
      </c>
      <c r="M1010" s="4">
        <f t="shared" ref="M1010:M1063" si="93">I1010+J1010/24+K1010/(24*60)+L1010/(24*60*60)</f>
        <v>6.6861111111111118</v>
      </c>
      <c r="N1010" t="s">
        <v>305</v>
      </c>
      <c r="O1010" s="50"/>
      <c r="P1010" s="50"/>
      <c r="Q1010" s="50"/>
      <c r="R1010" s="50"/>
      <c r="S1010" s="50"/>
      <c r="T1010" s="50"/>
      <c r="U1010">
        <v>28</v>
      </c>
      <c r="V1010">
        <v>7.1023275322190704</v>
      </c>
      <c r="W1010">
        <v>4.4090623293939597</v>
      </c>
      <c r="X1010">
        <v>20170808</v>
      </c>
      <c r="Y1010">
        <v>2</v>
      </c>
      <c r="Z1010">
        <v>13</v>
      </c>
      <c r="AA1010">
        <v>37</v>
      </c>
      <c r="AC1010">
        <v>47</v>
      </c>
      <c r="AD1010" s="13">
        <v>17</v>
      </c>
      <c r="AE1010" s="13">
        <v>11</v>
      </c>
      <c r="AG1010" s="13">
        <v>163.756</v>
      </c>
      <c r="AI1010" s="13">
        <v>191.435</v>
      </c>
      <c r="AL1010" s="9">
        <v>17</v>
      </c>
      <c r="AM1010" s="9">
        <v>9</v>
      </c>
      <c r="AO1010" s="9">
        <v>66.840999999999994</v>
      </c>
      <c r="AQ1010" s="9">
        <v>121.014</v>
      </c>
      <c r="AT1010" s="45">
        <v>22</v>
      </c>
      <c r="AU1010" s="45">
        <v>8</v>
      </c>
      <c r="AX1010" s="38">
        <v>20</v>
      </c>
      <c r="AY1010" s="38">
        <v>1</v>
      </c>
      <c r="BB1010" s="23">
        <v>22</v>
      </c>
      <c r="BC1010" s="23">
        <v>1</v>
      </c>
      <c r="BF1010" s="9">
        <v>22</v>
      </c>
      <c r="BG1010" s="9">
        <v>1</v>
      </c>
    </row>
    <row r="1011" spans="1:59">
      <c r="A1011" t="s">
        <v>225</v>
      </c>
      <c r="B1011">
        <v>135</v>
      </c>
      <c r="C1011" t="s">
        <v>22</v>
      </c>
      <c r="D1011">
        <v>60</v>
      </c>
      <c r="E1011" t="s">
        <v>319</v>
      </c>
      <c r="F1011">
        <v>1</v>
      </c>
      <c r="G1011" t="s">
        <v>321</v>
      </c>
      <c r="H1011">
        <v>410</v>
      </c>
      <c r="I1011">
        <v>6</v>
      </c>
      <c r="J1011">
        <v>16</v>
      </c>
      <c r="K1011">
        <v>28</v>
      </c>
      <c r="L1011">
        <v>0</v>
      </c>
      <c r="M1011" s="4">
        <f t="shared" si="93"/>
        <v>6.6861111111111118</v>
      </c>
      <c r="N1011" t="s">
        <v>305</v>
      </c>
      <c r="O1011" s="50"/>
      <c r="P1011" s="50"/>
      <c r="Q1011" s="50"/>
      <c r="R1011" s="50"/>
      <c r="S1011" s="50"/>
      <c r="T1011" s="50"/>
      <c r="U1011">
        <v>28</v>
      </c>
      <c r="V1011">
        <v>7.1023275322190704</v>
      </c>
      <c r="W1011">
        <v>4.4090623293939597</v>
      </c>
      <c r="X1011">
        <v>20170808</v>
      </c>
      <c r="Y1011">
        <v>2</v>
      </c>
      <c r="Z1011">
        <v>13</v>
      </c>
      <c r="AA1011">
        <v>37</v>
      </c>
      <c r="AC1011">
        <v>47</v>
      </c>
      <c r="AD1011" s="13">
        <v>21</v>
      </c>
      <c r="AE1011" s="13">
        <v>12</v>
      </c>
      <c r="AG1011" s="13">
        <v>97.576999999999998</v>
      </c>
      <c r="AI1011" s="13">
        <v>132.035</v>
      </c>
      <c r="AL1011" s="9">
        <v>21</v>
      </c>
      <c r="AM1011" s="9">
        <v>13</v>
      </c>
      <c r="AO1011" s="9">
        <v>114.197</v>
      </c>
      <c r="AQ1011" s="9">
        <v>203.15799999999999</v>
      </c>
      <c r="AT1011" s="45">
        <v>24</v>
      </c>
      <c r="AU1011" s="45">
        <v>9</v>
      </c>
      <c r="AX1011" s="38">
        <v>22</v>
      </c>
      <c r="AY1011" s="38">
        <v>2</v>
      </c>
      <c r="BB1011" s="23">
        <v>24</v>
      </c>
      <c r="BC1011" s="23">
        <v>4</v>
      </c>
      <c r="BF1011" s="9">
        <v>24</v>
      </c>
      <c r="BG1011" s="9">
        <v>4</v>
      </c>
    </row>
    <row r="1012" spans="1:59">
      <c r="A1012" t="s">
        <v>225</v>
      </c>
      <c r="B1012">
        <v>135</v>
      </c>
      <c r="C1012" t="s">
        <v>22</v>
      </c>
      <c r="D1012">
        <v>60</v>
      </c>
      <c r="E1012" t="s">
        <v>319</v>
      </c>
      <c r="F1012">
        <v>1</v>
      </c>
      <c r="G1012" t="s">
        <v>321</v>
      </c>
      <c r="H1012">
        <v>410</v>
      </c>
      <c r="I1012">
        <v>6</v>
      </c>
      <c r="J1012">
        <v>16</v>
      </c>
      <c r="K1012">
        <v>28</v>
      </c>
      <c r="L1012">
        <v>0</v>
      </c>
      <c r="M1012" s="4">
        <f t="shared" si="93"/>
        <v>6.6861111111111118</v>
      </c>
      <c r="N1012" t="s">
        <v>305</v>
      </c>
      <c r="O1012" s="50"/>
      <c r="P1012" s="50"/>
      <c r="Q1012" s="50"/>
      <c r="R1012" s="50"/>
      <c r="S1012" s="50"/>
      <c r="T1012" s="50"/>
      <c r="U1012">
        <v>28</v>
      </c>
      <c r="V1012">
        <v>7.1023275322190704</v>
      </c>
      <c r="W1012">
        <v>4.4090623293939597</v>
      </c>
      <c r="X1012">
        <v>20170808</v>
      </c>
      <c r="Y1012">
        <v>2</v>
      </c>
      <c r="Z1012">
        <v>13</v>
      </c>
      <c r="AA1012">
        <v>37</v>
      </c>
      <c r="AC1012">
        <v>47</v>
      </c>
      <c r="AD1012" s="13">
        <v>25</v>
      </c>
      <c r="AE1012" s="13">
        <v>11</v>
      </c>
      <c r="AG1012" s="13">
        <v>62.607999999999997</v>
      </c>
      <c r="AI1012" s="13">
        <v>80.561999999999998</v>
      </c>
      <c r="AL1012" s="9">
        <v>25</v>
      </c>
      <c r="AM1012" s="9">
        <v>10</v>
      </c>
      <c r="AO1012" s="9">
        <v>66.340999999999994</v>
      </c>
      <c r="AQ1012" s="9">
        <v>199.87100000000001</v>
      </c>
      <c r="AT1012" s="45">
        <v>26</v>
      </c>
      <c r="AU1012" s="45">
        <v>10</v>
      </c>
      <c r="AX1012" s="38">
        <v>24</v>
      </c>
      <c r="AY1012" s="38">
        <v>3</v>
      </c>
      <c r="BB1012" s="23">
        <v>26</v>
      </c>
      <c r="BC1012" s="23">
        <v>3</v>
      </c>
      <c r="BF1012" s="9">
        <v>26</v>
      </c>
      <c r="BG1012" s="9">
        <v>3</v>
      </c>
    </row>
    <row r="1013" spans="1:59">
      <c r="A1013" t="s">
        <v>225</v>
      </c>
      <c r="B1013">
        <v>135</v>
      </c>
      <c r="C1013" t="s">
        <v>22</v>
      </c>
      <c r="D1013">
        <v>60</v>
      </c>
      <c r="E1013" t="s">
        <v>319</v>
      </c>
      <c r="F1013">
        <v>1</v>
      </c>
      <c r="G1013" t="s">
        <v>321</v>
      </c>
      <c r="H1013">
        <v>410</v>
      </c>
      <c r="I1013">
        <v>6</v>
      </c>
      <c r="J1013">
        <v>16</v>
      </c>
      <c r="K1013">
        <v>28</v>
      </c>
      <c r="L1013">
        <v>0</v>
      </c>
      <c r="M1013" s="4">
        <f t="shared" si="93"/>
        <v>6.6861111111111118</v>
      </c>
      <c r="N1013" t="s">
        <v>305</v>
      </c>
      <c r="O1013" s="50"/>
      <c r="P1013" s="50"/>
      <c r="Q1013" s="50"/>
      <c r="R1013" s="50"/>
      <c r="S1013" s="50"/>
      <c r="T1013" s="50"/>
      <c r="U1013">
        <v>28</v>
      </c>
      <c r="V1013">
        <v>7.1023275322190704</v>
      </c>
      <c r="W1013">
        <v>4.4090623293939597</v>
      </c>
      <c r="X1013">
        <v>20170808</v>
      </c>
      <c r="Y1013">
        <v>2</v>
      </c>
      <c r="Z1013">
        <v>13</v>
      </c>
      <c r="AA1013">
        <v>37</v>
      </c>
      <c r="AC1013">
        <v>47</v>
      </c>
      <c r="AD1013" s="13">
        <v>29</v>
      </c>
      <c r="AE1013" s="13">
        <v>12</v>
      </c>
      <c r="AG1013" s="13">
        <v>52.575000000000003</v>
      </c>
      <c r="AI1013" s="13">
        <v>72.977999999999994</v>
      </c>
      <c r="AL1013" s="9">
        <v>29</v>
      </c>
      <c r="AM1013" s="9">
        <v>10</v>
      </c>
      <c r="AO1013" s="9">
        <v>67.567999999999998</v>
      </c>
      <c r="AQ1013" s="9">
        <v>194.83500000000001</v>
      </c>
      <c r="AT1013" s="45">
        <v>28</v>
      </c>
      <c r="AU1013" s="45">
        <v>8</v>
      </c>
      <c r="AX1013" s="38">
        <v>26</v>
      </c>
      <c r="AY1013" s="38">
        <v>5</v>
      </c>
      <c r="BB1013" s="23">
        <v>28</v>
      </c>
      <c r="BC1013" s="23">
        <v>5</v>
      </c>
      <c r="BF1013" s="9">
        <v>28</v>
      </c>
      <c r="BG1013" s="9">
        <v>5</v>
      </c>
    </row>
    <row r="1014" spans="1:59">
      <c r="A1014" t="s">
        <v>225</v>
      </c>
      <c r="B1014">
        <v>135</v>
      </c>
      <c r="C1014" t="s">
        <v>22</v>
      </c>
      <c r="D1014">
        <v>60</v>
      </c>
      <c r="E1014" t="s">
        <v>319</v>
      </c>
      <c r="F1014">
        <v>1</v>
      </c>
      <c r="G1014" t="s">
        <v>321</v>
      </c>
      <c r="H1014">
        <v>410</v>
      </c>
      <c r="I1014">
        <v>6</v>
      </c>
      <c r="J1014">
        <v>16</v>
      </c>
      <c r="K1014">
        <v>28</v>
      </c>
      <c r="L1014">
        <v>0</v>
      </c>
      <c r="M1014" s="4">
        <f t="shared" si="93"/>
        <v>6.6861111111111118</v>
      </c>
      <c r="N1014" t="s">
        <v>305</v>
      </c>
      <c r="O1014" s="50"/>
      <c r="P1014" s="50"/>
      <c r="Q1014" s="50"/>
      <c r="R1014" s="50"/>
      <c r="S1014" s="50"/>
      <c r="T1014" s="50"/>
      <c r="U1014">
        <v>28</v>
      </c>
      <c r="V1014">
        <v>7.1023275322190704</v>
      </c>
      <c r="W1014">
        <v>4.4090623293939597</v>
      </c>
      <c r="X1014">
        <v>20170808</v>
      </c>
      <c r="Y1014">
        <v>2</v>
      </c>
      <c r="Z1014">
        <v>13</v>
      </c>
      <c r="AA1014">
        <v>37</v>
      </c>
      <c r="AC1014">
        <v>47</v>
      </c>
      <c r="AD1014" s="13">
        <v>33</v>
      </c>
      <c r="AE1014" s="13">
        <v>5</v>
      </c>
      <c r="AG1014" s="13">
        <v>37.033999999999999</v>
      </c>
      <c r="AI1014" s="13">
        <v>52.427999999999997</v>
      </c>
      <c r="AL1014" s="9">
        <v>33</v>
      </c>
      <c r="AM1014" s="9">
        <v>4</v>
      </c>
      <c r="AO1014" s="9">
        <v>34.648000000000003</v>
      </c>
      <c r="AQ1014" s="9">
        <v>200.934</v>
      </c>
      <c r="AT1014" s="45">
        <v>30</v>
      </c>
      <c r="AU1014" s="45">
        <v>15</v>
      </c>
      <c r="AX1014" s="38">
        <v>28</v>
      </c>
      <c r="AY1014" s="38">
        <v>7</v>
      </c>
      <c r="BB1014" s="23">
        <v>30</v>
      </c>
      <c r="BC1014" s="23">
        <v>7</v>
      </c>
      <c r="BF1014" s="9">
        <v>30</v>
      </c>
      <c r="BG1014" s="9">
        <v>7</v>
      </c>
    </row>
    <row r="1015" spans="1:59">
      <c r="A1015" t="s">
        <v>225</v>
      </c>
      <c r="B1015">
        <v>135</v>
      </c>
      <c r="C1015" t="s">
        <v>22</v>
      </c>
      <c r="D1015">
        <v>60</v>
      </c>
      <c r="E1015" t="s">
        <v>319</v>
      </c>
      <c r="F1015">
        <v>1</v>
      </c>
      <c r="G1015" t="s">
        <v>321</v>
      </c>
      <c r="H1015">
        <v>410</v>
      </c>
      <c r="I1015">
        <v>6</v>
      </c>
      <c r="J1015">
        <v>16</v>
      </c>
      <c r="K1015">
        <v>28</v>
      </c>
      <c r="L1015">
        <v>0</v>
      </c>
      <c r="M1015" s="4">
        <f t="shared" si="93"/>
        <v>6.6861111111111118</v>
      </c>
      <c r="N1015" t="s">
        <v>305</v>
      </c>
      <c r="O1015" s="50"/>
      <c r="P1015" s="50"/>
      <c r="Q1015" s="50"/>
      <c r="R1015" s="50"/>
      <c r="S1015" s="50"/>
      <c r="T1015" s="50"/>
      <c r="U1015">
        <v>28</v>
      </c>
      <c r="V1015">
        <v>7.1023275322190704</v>
      </c>
      <c r="W1015">
        <v>4.4090623293939597</v>
      </c>
      <c r="X1015">
        <v>20170808</v>
      </c>
      <c r="Y1015">
        <v>2</v>
      </c>
      <c r="Z1015">
        <v>13</v>
      </c>
      <c r="AA1015">
        <v>37</v>
      </c>
      <c r="AC1015">
        <v>47</v>
      </c>
      <c r="AD1015" s="13">
        <v>37</v>
      </c>
      <c r="AE1015" s="13">
        <v>1</v>
      </c>
      <c r="AG1015" s="13">
        <v>4.2430000000000003</v>
      </c>
      <c r="AI1015" s="13">
        <v>24.428000000000001</v>
      </c>
      <c r="AL1015" s="9">
        <v>37</v>
      </c>
      <c r="AM1015" s="9">
        <v>1</v>
      </c>
      <c r="AO1015" s="9">
        <v>3.18</v>
      </c>
      <c r="AQ1015" s="9">
        <v>146.238</v>
      </c>
      <c r="AT1015" s="45">
        <v>32</v>
      </c>
      <c r="AU1015" s="45">
        <v>8</v>
      </c>
      <c r="AX1015" s="38">
        <v>30</v>
      </c>
      <c r="AY1015" s="38">
        <v>10</v>
      </c>
      <c r="BB1015" s="23">
        <v>32</v>
      </c>
      <c r="BC1015" s="23">
        <v>8</v>
      </c>
      <c r="BF1015" s="9">
        <v>32</v>
      </c>
      <c r="BG1015" s="9">
        <v>8</v>
      </c>
    </row>
    <row r="1016" spans="1:59">
      <c r="A1016" t="s">
        <v>225</v>
      </c>
      <c r="B1016">
        <v>135</v>
      </c>
      <c r="C1016" t="s">
        <v>22</v>
      </c>
      <c r="D1016">
        <v>60</v>
      </c>
      <c r="E1016" t="s">
        <v>319</v>
      </c>
      <c r="F1016">
        <v>1</v>
      </c>
      <c r="G1016" t="s">
        <v>321</v>
      </c>
      <c r="H1016">
        <v>410</v>
      </c>
      <c r="I1016">
        <v>6</v>
      </c>
      <c r="J1016">
        <v>16</v>
      </c>
      <c r="K1016">
        <v>28</v>
      </c>
      <c r="L1016">
        <v>0</v>
      </c>
      <c r="M1016" s="4">
        <f t="shared" ref="M1016:M1022" si="94">I1016+J1016/24+K1016/(24*60)+L1016/(24*60*60)</f>
        <v>6.6861111111111118</v>
      </c>
      <c r="N1016" t="s">
        <v>305</v>
      </c>
      <c r="O1016" s="50"/>
      <c r="P1016" s="50"/>
      <c r="Q1016" s="50"/>
      <c r="R1016" s="50"/>
      <c r="S1016" s="50"/>
      <c r="T1016" s="50"/>
      <c r="U1016">
        <v>28</v>
      </c>
      <c r="V1016">
        <v>7.1023275322190704</v>
      </c>
      <c r="W1016">
        <v>4.4090623293939597</v>
      </c>
      <c r="X1016">
        <v>20170808</v>
      </c>
      <c r="Y1016">
        <v>2</v>
      </c>
      <c r="Z1016">
        <v>13</v>
      </c>
      <c r="AA1016">
        <v>37</v>
      </c>
      <c r="AC1016">
        <v>47</v>
      </c>
      <c r="AT1016" s="45">
        <v>34</v>
      </c>
      <c r="AU1016" s="45">
        <v>13</v>
      </c>
      <c r="AX1016" s="38">
        <v>32</v>
      </c>
      <c r="AY1016" s="38">
        <v>14</v>
      </c>
      <c r="BB1016" s="23">
        <v>34</v>
      </c>
      <c r="BC1016" s="23">
        <v>9</v>
      </c>
      <c r="BF1016" s="9">
        <v>34</v>
      </c>
      <c r="BG1016" s="9">
        <v>9</v>
      </c>
    </row>
    <row r="1017" spans="1:59">
      <c r="A1017" t="s">
        <v>225</v>
      </c>
      <c r="B1017">
        <v>135</v>
      </c>
      <c r="C1017" t="s">
        <v>22</v>
      </c>
      <c r="D1017">
        <v>60</v>
      </c>
      <c r="E1017" t="s">
        <v>319</v>
      </c>
      <c r="F1017">
        <v>1</v>
      </c>
      <c r="G1017" t="s">
        <v>321</v>
      </c>
      <c r="H1017">
        <v>410</v>
      </c>
      <c r="I1017">
        <v>6</v>
      </c>
      <c r="J1017">
        <v>16</v>
      </c>
      <c r="K1017">
        <v>28</v>
      </c>
      <c r="L1017">
        <v>0</v>
      </c>
      <c r="M1017" s="4">
        <f t="shared" si="94"/>
        <v>6.6861111111111118</v>
      </c>
      <c r="N1017" t="s">
        <v>305</v>
      </c>
      <c r="O1017" s="50"/>
      <c r="P1017" s="50"/>
      <c r="Q1017" s="50"/>
      <c r="R1017" s="50"/>
      <c r="S1017" s="50"/>
      <c r="T1017" s="50"/>
      <c r="U1017">
        <v>28</v>
      </c>
      <c r="V1017">
        <v>7.1023275322190704</v>
      </c>
      <c r="W1017">
        <v>4.4090623293939597</v>
      </c>
      <c r="X1017">
        <v>20170808</v>
      </c>
      <c r="Y1017">
        <v>2</v>
      </c>
      <c r="Z1017">
        <v>13</v>
      </c>
      <c r="AA1017">
        <v>37</v>
      </c>
      <c r="AC1017">
        <v>47</v>
      </c>
      <c r="AT1017" s="45">
        <v>36</v>
      </c>
      <c r="AU1017" s="45">
        <v>12</v>
      </c>
      <c r="AX1017" s="38">
        <v>34</v>
      </c>
      <c r="AY1017" s="38">
        <v>9</v>
      </c>
      <c r="BB1017" s="23">
        <v>36</v>
      </c>
      <c r="BC1017" s="23">
        <v>7</v>
      </c>
      <c r="BF1017" s="9">
        <v>36</v>
      </c>
      <c r="BG1017" s="9">
        <v>7</v>
      </c>
    </row>
    <row r="1018" spans="1:59">
      <c r="A1018" t="s">
        <v>225</v>
      </c>
      <c r="B1018">
        <v>135</v>
      </c>
      <c r="C1018" t="s">
        <v>22</v>
      </c>
      <c r="D1018">
        <v>60</v>
      </c>
      <c r="E1018" t="s">
        <v>319</v>
      </c>
      <c r="F1018">
        <v>1</v>
      </c>
      <c r="G1018" t="s">
        <v>321</v>
      </c>
      <c r="H1018">
        <v>410</v>
      </c>
      <c r="I1018">
        <v>6</v>
      </c>
      <c r="J1018">
        <v>16</v>
      </c>
      <c r="K1018">
        <v>28</v>
      </c>
      <c r="L1018">
        <v>0</v>
      </c>
      <c r="M1018" s="4">
        <f t="shared" si="94"/>
        <v>6.6861111111111118</v>
      </c>
      <c r="N1018" t="s">
        <v>305</v>
      </c>
      <c r="O1018" s="50"/>
      <c r="P1018" s="50"/>
      <c r="Q1018" s="50"/>
      <c r="R1018" s="50"/>
      <c r="S1018" s="50"/>
      <c r="T1018" s="50"/>
      <c r="U1018">
        <v>28</v>
      </c>
      <c r="V1018">
        <v>7.1023275322190704</v>
      </c>
      <c r="W1018">
        <v>4.4090623293939597</v>
      </c>
      <c r="X1018">
        <v>20170808</v>
      </c>
      <c r="Y1018">
        <v>2</v>
      </c>
      <c r="Z1018">
        <v>13</v>
      </c>
      <c r="AA1018">
        <v>37</v>
      </c>
      <c r="AC1018">
        <v>47</v>
      </c>
      <c r="AT1018" s="45">
        <v>38</v>
      </c>
      <c r="AU1018" s="45">
        <v>13</v>
      </c>
      <c r="AX1018" s="38">
        <v>36</v>
      </c>
      <c r="AY1018" s="38">
        <v>10</v>
      </c>
      <c r="BB1018" s="23">
        <v>38</v>
      </c>
      <c r="BC1018" s="23">
        <v>9</v>
      </c>
      <c r="BF1018" s="9">
        <v>38</v>
      </c>
      <c r="BG1018" s="9">
        <v>9</v>
      </c>
    </row>
    <row r="1019" spans="1:59">
      <c r="A1019" t="s">
        <v>225</v>
      </c>
      <c r="B1019">
        <v>135</v>
      </c>
      <c r="C1019" t="s">
        <v>22</v>
      </c>
      <c r="D1019">
        <v>60</v>
      </c>
      <c r="E1019" t="s">
        <v>319</v>
      </c>
      <c r="F1019">
        <v>1</v>
      </c>
      <c r="G1019" t="s">
        <v>321</v>
      </c>
      <c r="H1019">
        <v>410</v>
      </c>
      <c r="I1019">
        <v>6</v>
      </c>
      <c r="J1019">
        <v>16</v>
      </c>
      <c r="K1019">
        <v>28</v>
      </c>
      <c r="L1019">
        <v>0</v>
      </c>
      <c r="M1019" s="4">
        <f t="shared" si="94"/>
        <v>6.6861111111111118</v>
      </c>
      <c r="N1019" t="s">
        <v>305</v>
      </c>
      <c r="O1019" s="50"/>
      <c r="P1019" s="50"/>
      <c r="Q1019" s="50"/>
      <c r="R1019" s="50"/>
      <c r="S1019" s="50"/>
      <c r="T1019" s="50"/>
      <c r="U1019">
        <v>28</v>
      </c>
      <c r="V1019">
        <v>7.1023275322190704</v>
      </c>
      <c r="W1019">
        <v>4.4090623293939597</v>
      </c>
      <c r="X1019">
        <v>20170808</v>
      </c>
      <c r="Y1019">
        <v>2</v>
      </c>
      <c r="Z1019">
        <v>13</v>
      </c>
      <c r="AA1019">
        <v>37</v>
      </c>
      <c r="AC1019">
        <v>47</v>
      </c>
      <c r="AT1019" s="45">
        <v>40</v>
      </c>
      <c r="AU1019" s="45">
        <v>14</v>
      </c>
      <c r="AX1019" s="38">
        <v>38</v>
      </c>
      <c r="AY1019" s="38">
        <v>13</v>
      </c>
      <c r="BB1019" s="23">
        <v>40</v>
      </c>
      <c r="BC1019" s="23">
        <v>15</v>
      </c>
      <c r="BF1019" s="9">
        <v>40</v>
      </c>
      <c r="BG1019" s="9">
        <v>15</v>
      </c>
    </row>
    <row r="1020" spans="1:59">
      <c r="A1020" t="s">
        <v>225</v>
      </c>
      <c r="B1020">
        <v>135</v>
      </c>
      <c r="C1020" t="s">
        <v>22</v>
      </c>
      <c r="D1020">
        <v>60</v>
      </c>
      <c r="E1020" t="s">
        <v>319</v>
      </c>
      <c r="F1020">
        <v>1</v>
      </c>
      <c r="G1020" t="s">
        <v>321</v>
      </c>
      <c r="H1020">
        <v>410</v>
      </c>
      <c r="I1020">
        <v>6</v>
      </c>
      <c r="J1020">
        <v>16</v>
      </c>
      <c r="K1020">
        <v>28</v>
      </c>
      <c r="L1020">
        <v>0</v>
      </c>
      <c r="M1020" s="4">
        <f t="shared" si="94"/>
        <v>6.6861111111111118</v>
      </c>
      <c r="N1020" t="s">
        <v>305</v>
      </c>
      <c r="O1020" s="50"/>
      <c r="P1020" s="50"/>
      <c r="Q1020" s="50"/>
      <c r="R1020" s="50"/>
      <c r="S1020" s="50"/>
      <c r="T1020" s="50"/>
      <c r="U1020">
        <v>28</v>
      </c>
      <c r="V1020">
        <v>7.1023275322190704</v>
      </c>
      <c r="W1020">
        <v>4.4090623293939597</v>
      </c>
      <c r="X1020">
        <v>20170808</v>
      </c>
      <c r="Y1020">
        <v>2</v>
      </c>
      <c r="Z1020">
        <v>13</v>
      </c>
      <c r="AA1020">
        <v>37</v>
      </c>
      <c r="AC1020">
        <v>47</v>
      </c>
      <c r="AT1020" s="45">
        <v>42</v>
      </c>
      <c r="AU1020" s="45">
        <v>9</v>
      </c>
      <c r="AX1020" s="38">
        <v>40</v>
      </c>
      <c r="AY1020" s="38">
        <v>6</v>
      </c>
      <c r="BB1020" s="23">
        <v>42</v>
      </c>
      <c r="BC1020" s="23">
        <v>8</v>
      </c>
      <c r="BF1020" s="9">
        <v>42</v>
      </c>
      <c r="BG1020" s="9">
        <v>8</v>
      </c>
    </row>
    <row r="1021" spans="1:59">
      <c r="A1021" t="s">
        <v>225</v>
      </c>
      <c r="B1021">
        <v>135</v>
      </c>
      <c r="C1021" t="s">
        <v>22</v>
      </c>
      <c r="D1021">
        <v>60</v>
      </c>
      <c r="E1021" t="s">
        <v>319</v>
      </c>
      <c r="F1021">
        <v>1</v>
      </c>
      <c r="G1021" t="s">
        <v>321</v>
      </c>
      <c r="H1021">
        <v>410</v>
      </c>
      <c r="I1021">
        <v>6</v>
      </c>
      <c r="J1021">
        <v>16</v>
      </c>
      <c r="K1021">
        <v>28</v>
      </c>
      <c r="L1021">
        <v>0</v>
      </c>
      <c r="M1021" s="4">
        <f t="shared" si="94"/>
        <v>6.6861111111111118</v>
      </c>
      <c r="N1021" t="s">
        <v>305</v>
      </c>
      <c r="O1021" s="50"/>
      <c r="P1021" s="50"/>
      <c r="Q1021" s="50"/>
      <c r="R1021" s="50"/>
      <c r="S1021" s="50"/>
      <c r="T1021" s="50"/>
      <c r="U1021">
        <v>28</v>
      </c>
      <c r="V1021">
        <v>7.1023275322190704</v>
      </c>
      <c r="W1021">
        <v>4.4090623293939597</v>
      </c>
      <c r="X1021">
        <v>20170808</v>
      </c>
      <c r="Y1021">
        <v>2</v>
      </c>
      <c r="Z1021">
        <v>13</v>
      </c>
      <c r="AA1021">
        <v>37</v>
      </c>
      <c r="AC1021">
        <v>47</v>
      </c>
      <c r="AT1021" s="45">
        <v>44</v>
      </c>
      <c r="AU1021" s="45">
        <v>14</v>
      </c>
      <c r="AX1021" s="38">
        <v>42</v>
      </c>
      <c r="AY1021" s="38">
        <v>5</v>
      </c>
      <c r="BB1021" s="23">
        <v>44</v>
      </c>
      <c r="BC1021" s="23">
        <v>9</v>
      </c>
      <c r="BF1021" s="9">
        <v>44</v>
      </c>
      <c r="BG1021" s="9">
        <v>9</v>
      </c>
    </row>
    <row r="1022" spans="1:59">
      <c r="A1022" t="s">
        <v>225</v>
      </c>
      <c r="B1022">
        <v>135</v>
      </c>
      <c r="C1022" t="s">
        <v>22</v>
      </c>
      <c r="D1022">
        <v>60</v>
      </c>
      <c r="E1022" t="s">
        <v>319</v>
      </c>
      <c r="F1022">
        <v>1</v>
      </c>
      <c r="G1022" t="s">
        <v>321</v>
      </c>
      <c r="H1022">
        <v>410</v>
      </c>
      <c r="I1022">
        <v>6</v>
      </c>
      <c r="J1022">
        <v>16</v>
      </c>
      <c r="K1022">
        <v>28</v>
      </c>
      <c r="L1022">
        <v>0</v>
      </c>
      <c r="M1022" s="4">
        <f t="shared" si="94"/>
        <v>6.6861111111111118</v>
      </c>
      <c r="N1022" t="s">
        <v>305</v>
      </c>
      <c r="O1022" s="50"/>
      <c r="P1022" s="50"/>
      <c r="Q1022" s="50"/>
      <c r="R1022" s="50"/>
      <c r="S1022" s="50"/>
      <c r="T1022" s="50"/>
      <c r="U1022">
        <v>28</v>
      </c>
      <c r="V1022">
        <v>7.1023275322190704</v>
      </c>
      <c r="W1022">
        <v>4.4090623293939597</v>
      </c>
      <c r="X1022">
        <v>20170808</v>
      </c>
      <c r="Y1022">
        <v>2</v>
      </c>
      <c r="Z1022">
        <v>13</v>
      </c>
      <c r="AA1022">
        <v>37</v>
      </c>
      <c r="AC1022">
        <v>47</v>
      </c>
      <c r="AT1022" s="45">
        <v>46</v>
      </c>
      <c r="AU1022" s="45">
        <v>9</v>
      </c>
      <c r="AX1022" s="38">
        <v>44</v>
      </c>
      <c r="AY1022" s="38">
        <v>13</v>
      </c>
      <c r="BB1022" s="23">
        <v>46</v>
      </c>
      <c r="BC1022" s="23">
        <v>5</v>
      </c>
      <c r="BF1022" s="9">
        <v>46</v>
      </c>
      <c r="BG1022" s="9">
        <v>5</v>
      </c>
    </row>
    <row r="1023" spans="1:59">
      <c r="A1023" t="s">
        <v>225</v>
      </c>
      <c r="B1023">
        <v>135</v>
      </c>
      <c r="C1023" t="s">
        <v>22</v>
      </c>
      <c r="D1023">
        <v>60</v>
      </c>
      <c r="E1023" t="s">
        <v>319</v>
      </c>
      <c r="F1023">
        <v>1</v>
      </c>
      <c r="G1023" t="s">
        <v>321</v>
      </c>
      <c r="H1023">
        <v>410</v>
      </c>
      <c r="I1023">
        <v>6</v>
      </c>
      <c r="J1023">
        <v>16</v>
      </c>
      <c r="K1023">
        <v>28</v>
      </c>
      <c r="L1023">
        <v>0</v>
      </c>
      <c r="M1023" s="4">
        <f>I1023+J1023/24+K1023/(24*60)+L1023/(24*60*60)</f>
        <v>6.6861111111111118</v>
      </c>
      <c r="N1023" t="s">
        <v>305</v>
      </c>
      <c r="O1023" s="50"/>
      <c r="P1023" s="50"/>
      <c r="Q1023" s="50"/>
      <c r="R1023" s="50"/>
      <c r="S1023" s="50"/>
      <c r="T1023" s="50"/>
      <c r="U1023">
        <v>28</v>
      </c>
      <c r="V1023">
        <v>7.1023275322190704</v>
      </c>
      <c r="W1023">
        <v>4.4090623293939597</v>
      </c>
      <c r="X1023">
        <v>20170808</v>
      </c>
      <c r="Y1023">
        <v>2</v>
      </c>
      <c r="Z1023">
        <v>13</v>
      </c>
      <c r="AA1023">
        <v>37</v>
      </c>
      <c r="AC1023">
        <v>47</v>
      </c>
      <c r="AX1023" s="38">
        <v>46</v>
      </c>
      <c r="AY1023" s="38">
        <v>2</v>
      </c>
    </row>
    <row r="1024" spans="1:59">
      <c r="A1024" t="s">
        <v>226</v>
      </c>
      <c r="B1024">
        <v>135</v>
      </c>
      <c r="C1024" t="s">
        <v>22</v>
      </c>
      <c r="D1024">
        <v>60</v>
      </c>
      <c r="E1024" t="s">
        <v>319</v>
      </c>
      <c r="F1024">
        <v>1</v>
      </c>
      <c r="G1024" t="s">
        <v>321</v>
      </c>
      <c r="H1024">
        <v>410</v>
      </c>
      <c r="I1024">
        <v>6</v>
      </c>
      <c r="J1024">
        <v>16</v>
      </c>
      <c r="K1024">
        <v>28</v>
      </c>
      <c r="L1024">
        <v>0</v>
      </c>
      <c r="M1024" s="4">
        <f t="shared" si="93"/>
        <v>6.6861111111111118</v>
      </c>
      <c r="N1024" t="s">
        <v>305</v>
      </c>
      <c r="O1024" s="50"/>
      <c r="P1024" s="50"/>
      <c r="Q1024" s="50"/>
      <c r="R1024" s="50"/>
      <c r="S1024" s="50"/>
      <c r="T1024" s="50"/>
      <c r="U1024">
        <v>28</v>
      </c>
      <c r="V1024">
        <v>7.1023275322190704</v>
      </c>
      <c r="W1024">
        <v>4.4090623293939597</v>
      </c>
      <c r="X1024">
        <v>20170808</v>
      </c>
      <c r="Y1024">
        <v>2</v>
      </c>
      <c r="Z1024">
        <v>13</v>
      </c>
      <c r="AA1024">
        <v>39</v>
      </c>
      <c r="AC1024">
        <v>56</v>
      </c>
      <c r="AD1024" s="13">
        <v>13</v>
      </c>
      <c r="AE1024" s="13">
        <v>4</v>
      </c>
      <c r="AF1024" s="13">
        <f>SUM(AE1024:AE1030)</f>
        <v>42</v>
      </c>
      <c r="AG1024" s="13">
        <v>33.945</v>
      </c>
      <c r="AH1024" s="13">
        <f>AVERAGE(AG1024:AG1031)*((AA1024-Z1024)*Y1024)</f>
        <v>2311.0954285714279</v>
      </c>
      <c r="AI1024" s="13">
        <v>47.604999999999997</v>
      </c>
      <c r="AJ1024" s="13">
        <f>AVERAGE(AI1024:AI1031)*((AA1024-Z1024)*Y1024)</f>
        <v>4022.8834285714288</v>
      </c>
      <c r="AK1024" s="13" t="s">
        <v>227</v>
      </c>
      <c r="AL1024" s="9">
        <v>13</v>
      </c>
      <c r="AM1024" s="9">
        <v>3</v>
      </c>
      <c r="AN1024" s="9">
        <f>SUM(AM1024:AM1034)</f>
        <v>46</v>
      </c>
      <c r="AO1024" s="9">
        <v>25.286999999999999</v>
      </c>
      <c r="AP1024" s="9">
        <f>AVERAGE(AO1024:AO1034)*(AA1024-Z1024)*Y1024</f>
        <v>1637.6927272727273</v>
      </c>
      <c r="AQ1024" s="9">
        <v>86.715999999999994</v>
      </c>
      <c r="AR1024" s="9">
        <f>AVERAGE(AQ1024:AQ1034)*(AA1024-Z1024)*Y1024</f>
        <v>4027.192</v>
      </c>
      <c r="AS1024" s="9" t="s">
        <v>463</v>
      </c>
      <c r="AT1024" s="45">
        <v>5</v>
      </c>
      <c r="AU1024" s="45">
        <v>3</v>
      </c>
      <c r="AV1024" s="45">
        <v>49</v>
      </c>
      <c r="AX1024" s="38">
        <v>7</v>
      </c>
      <c r="AY1024" s="38">
        <v>1</v>
      </c>
      <c r="AZ1024" s="38">
        <f>SUM(AY1024:AY1035)</f>
        <v>6</v>
      </c>
      <c r="BB1024" s="23">
        <v>2</v>
      </c>
      <c r="BC1024" s="23">
        <v>2</v>
      </c>
      <c r="BD1024" s="23">
        <f>SUM(BC1024:BC1034)</f>
        <v>29</v>
      </c>
      <c r="BF1024" s="9">
        <v>2</v>
      </c>
      <c r="BG1024" s="9">
        <v>2</v>
      </c>
    </row>
    <row r="1025" spans="1:59">
      <c r="A1025" t="s">
        <v>226</v>
      </c>
      <c r="B1025">
        <v>135</v>
      </c>
      <c r="C1025" t="s">
        <v>22</v>
      </c>
      <c r="D1025">
        <v>60</v>
      </c>
      <c r="E1025" t="s">
        <v>319</v>
      </c>
      <c r="F1025">
        <v>1</v>
      </c>
      <c r="G1025" t="s">
        <v>321</v>
      </c>
      <c r="H1025">
        <v>410</v>
      </c>
      <c r="I1025">
        <v>6</v>
      </c>
      <c r="J1025">
        <v>16</v>
      </c>
      <c r="K1025">
        <v>28</v>
      </c>
      <c r="L1025">
        <v>0</v>
      </c>
      <c r="M1025" s="4">
        <f t="shared" si="93"/>
        <v>6.6861111111111118</v>
      </c>
      <c r="N1025" t="s">
        <v>305</v>
      </c>
      <c r="O1025" s="50"/>
      <c r="P1025" s="50"/>
      <c r="Q1025" s="50"/>
      <c r="R1025" s="50"/>
      <c r="S1025" s="50"/>
      <c r="T1025" s="50"/>
      <c r="U1025">
        <v>28</v>
      </c>
      <c r="V1025">
        <v>7.1023275322190704</v>
      </c>
      <c r="W1025">
        <v>4.4090623293939597</v>
      </c>
      <c r="X1025">
        <v>20170808</v>
      </c>
      <c r="Y1025">
        <v>2</v>
      </c>
      <c r="Z1025">
        <v>13</v>
      </c>
      <c r="AA1025">
        <v>39</v>
      </c>
      <c r="AC1025">
        <v>56</v>
      </c>
      <c r="AD1025" s="13">
        <v>17</v>
      </c>
      <c r="AE1025" s="13">
        <v>4</v>
      </c>
      <c r="AG1025" s="13">
        <v>49.866999999999997</v>
      </c>
      <c r="AI1025" s="13">
        <v>78.504000000000005</v>
      </c>
      <c r="AL1025" s="9">
        <v>17</v>
      </c>
      <c r="AM1025" s="9">
        <v>2</v>
      </c>
      <c r="AO1025" s="9">
        <v>12.204000000000001</v>
      </c>
      <c r="AQ1025" s="9">
        <v>74.454999999999998</v>
      </c>
      <c r="AT1025" s="45">
        <v>7</v>
      </c>
      <c r="AU1025" s="45">
        <v>6</v>
      </c>
      <c r="AX1025" s="38">
        <v>9</v>
      </c>
      <c r="AY1025" s="38">
        <v>2</v>
      </c>
      <c r="BB1025" s="23">
        <v>4</v>
      </c>
      <c r="BC1025" s="23">
        <v>0</v>
      </c>
      <c r="BF1025" s="9">
        <v>4</v>
      </c>
      <c r="BG1025" s="9">
        <v>0</v>
      </c>
    </row>
    <row r="1026" spans="1:59">
      <c r="A1026" t="s">
        <v>226</v>
      </c>
      <c r="B1026">
        <v>135</v>
      </c>
      <c r="C1026" t="s">
        <v>22</v>
      </c>
      <c r="D1026">
        <v>60</v>
      </c>
      <c r="E1026" t="s">
        <v>319</v>
      </c>
      <c r="F1026">
        <v>1</v>
      </c>
      <c r="G1026" t="s">
        <v>321</v>
      </c>
      <c r="H1026">
        <v>410</v>
      </c>
      <c r="I1026">
        <v>6</v>
      </c>
      <c r="J1026">
        <v>16</v>
      </c>
      <c r="K1026">
        <v>28</v>
      </c>
      <c r="L1026">
        <v>0</v>
      </c>
      <c r="M1026" s="4">
        <f t="shared" si="93"/>
        <v>6.6861111111111118</v>
      </c>
      <c r="N1026" t="s">
        <v>305</v>
      </c>
      <c r="O1026" s="50"/>
      <c r="P1026" s="50"/>
      <c r="Q1026" s="50"/>
      <c r="R1026" s="50"/>
      <c r="S1026" s="50"/>
      <c r="T1026" s="50"/>
      <c r="U1026">
        <v>28</v>
      </c>
      <c r="V1026">
        <v>7.1023275322190704</v>
      </c>
      <c r="W1026">
        <v>4.4090623293939597</v>
      </c>
      <c r="X1026">
        <v>20170808</v>
      </c>
      <c r="Y1026">
        <v>2</v>
      </c>
      <c r="Z1026">
        <v>13</v>
      </c>
      <c r="AA1026">
        <v>39</v>
      </c>
      <c r="AC1026">
        <v>56</v>
      </c>
      <c r="AD1026" s="13">
        <v>21</v>
      </c>
      <c r="AE1026" s="13">
        <v>10</v>
      </c>
      <c r="AG1026" s="13">
        <v>65.596999999999994</v>
      </c>
      <c r="AI1026" s="13">
        <v>105.84099999999999</v>
      </c>
      <c r="AL1026" s="9">
        <v>21</v>
      </c>
      <c r="AM1026" s="9">
        <v>9</v>
      </c>
      <c r="AO1026" s="9">
        <v>60.122</v>
      </c>
      <c r="AQ1026" s="9">
        <v>109.971</v>
      </c>
      <c r="AT1026" s="45">
        <v>9</v>
      </c>
      <c r="AU1026" s="45">
        <v>5</v>
      </c>
      <c r="AX1026" s="38">
        <v>11</v>
      </c>
      <c r="AY1026" s="38">
        <v>1</v>
      </c>
      <c r="BB1026" s="23">
        <v>6</v>
      </c>
      <c r="BC1026" s="23">
        <v>5</v>
      </c>
      <c r="BF1026" s="9">
        <v>6</v>
      </c>
      <c r="BG1026" s="9">
        <v>5</v>
      </c>
    </row>
    <row r="1027" spans="1:59">
      <c r="A1027" t="s">
        <v>226</v>
      </c>
      <c r="B1027">
        <v>135</v>
      </c>
      <c r="C1027" t="s">
        <v>22</v>
      </c>
      <c r="D1027">
        <v>60</v>
      </c>
      <c r="E1027" t="s">
        <v>319</v>
      </c>
      <c r="F1027">
        <v>1</v>
      </c>
      <c r="G1027" t="s">
        <v>321</v>
      </c>
      <c r="H1027">
        <v>410</v>
      </c>
      <c r="I1027">
        <v>6</v>
      </c>
      <c r="J1027">
        <v>16</v>
      </c>
      <c r="K1027">
        <v>28</v>
      </c>
      <c r="L1027">
        <v>0</v>
      </c>
      <c r="M1027" s="4">
        <f t="shared" si="93"/>
        <v>6.6861111111111118</v>
      </c>
      <c r="N1027" t="s">
        <v>305</v>
      </c>
      <c r="O1027" s="50"/>
      <c r="P1027" s="50"/>
      <c r="Q1027" s="50"/>
      <c r="R1027" s="50"/>
      <c r="S1027" s="50"/>
      <c r="T1027" s="50"/>
      <c r="U1027">
        <v>28</v>
      </c>
      <c r="V1027">
        <v>7.1023275322190704</v>
      </c>
      <c r="W1027">
        <v>4.4090623293939597</v>
      </c>
      <c r="X1027">
        <v>20170808</v>
      </c>
      <c r="Y1027">
        <v>2</v>
      </c>
      <c r="Z1027">
        <v>13</v>
      </c>
      <c r="AA1027">
        <v>39</v>
      </c>
      <c r="AC1027">
        <v>56</v>
      </c>
      <c r="AD1027" s="13">
        <v>25</v>
      </c>
      <c r="AE1027" s="13">
        <v>12</v>
      </c>
      <c r="AG1027" s="13">
        <v>70.796000000000006</v>
      </c>
      <c r="AI1027" s="13">
        <v>111.381</v>
      </c>
      <c r="AL1027" s="9">
        <v>25</v>
      </c>
      <c r="AM1027" s="9">
        <v>5</v>
      </c>
      <c r="AO1027" s="9">
        <v>36.984999999999999</v>
      </c>
      <c r="AQ1027" s="9">
        <v>105.746</v>
      </c>
      <c r="AT1027" s="45">
        <v>11</v>
      </c>
      <c r="AU1027" s="45">
        <v>6</v>
      </c>
      <c r="BB1027" s="23">
        <v>8</v>
      </c>
      <c r="BC1027" s="23">
        <v>3</v>
      </c>
      <c r="BF1027" s="9">
        <v>8</v>
      </c>
      <c r="BG1027" s="9">
        <v>3</v>
      </c>
    </row>
    <row r="1028" spans="1:59">
      <c r="A1028" t="s">
        <v>226</v>
      </c>
      <c r="B1028">
        <v>135</v>
      </c>
      <c r="C1028" t="s">
        <v>22</v>
      </c>
      <c r="D1028">
        <v>60</v>
      </c>
      <c r="E1028" t="s">
        <v>319</v>
      </c>
      <c r="F1028">
        <v>1</v>
      </c>
      <c r="G1028" t="s">
        <v>321</v>
      </c>
      <c r="H1028">
        <v>410</v>
      </c>
      <c r="I1028">
        <v>6</v>
      </c>
      <c r="J1028">
        <v>16</v>
      </c>
      <c r="K1028">
        <v>28</v>
      </c>
      <c r="L1028">
        <v>0</v>
      </c>
      <c r="M1028" s="4">
        <f t="shared" si="93"/>
        <v>6.6861111111111118</v>
      </c>
      <c r="N1028" t="s">
        <v>305</v>
      </c>
      <c r="O1028" s="50"/>
      <c r="P1028" s="50"/>
      <c r="Q1028" s="50"/>
      <c r="R1028" s="50"/>
      <c r="S1028" s="50"/>
      <c r="T1028" s="50"/>
      <c r="U1028">
        <v>28</v>
      </c>
      <c r="V1028">
        <v>7.1023275322190704</v>
      </c>
      <c r="W1028">
        <v>4.4090623293939597</v>
      </c>
      <c r="X1028">
        <v>20170808</v>
      </c>
      <c r="Y1028">
        <v>2</v>
      </c>
      <c r="Z1028">
        <v>13</v>
      </c>
      <c r="AA1028">
        <v>39</v>
      </c>
      <c r="AC1028">
        <v>56</v>
      </c>
      <c r="AD1028" s="13">
        <v>29</v>
      </c>
      <c r="AE1028" s="13">
        <v>9</v>
      </c>
      <c r="AG1028" s="13">
        <v>72.018000000000001</v>
      </c>
      <c r="AI1028" s="13">
        <v>95.316000000000003</v>
      </c>
      <c r="AL1028" s="9">
        <v>29</v>
      </c>
      <c r="AM1028" s="9">
        <v>6</v>
      </c>
      <c r="AO1028" s="9">
        <v>58.692999999999998</v>
      </c>
      <c r="AQ1028" s="9">
        <v>89.736000000000004</v>
      </c>
      <c r="AT1028" s="45">
        <v>13</v>
      </c>
      <c r="AU1028" s="45">
        <v>8</v>
      </c>
      <c r="BB1028" s="23">
        <v>10</v>
      </c>
      <c r="BC1028" s="23">
        <v>2</v>
      </c>
      <c r="BF1028" s="9">
        <v>10</v>
      </c>
      <c r="BG1028" s="9">
        <v>2</v>
      </c>
    </row>
    <row r="1029" spans="1:59">
      <c r="A1029" t="s">
        <v>226</v>
      </c>
      <c r="B1029">
        <v>135</v>
      </c>
      <c r="C1029" t="s">
        <v>22</v>
      </c>
      <c r="D1029">
        <v>60</v>
      </c>
      <c r="E1029" t="s">
        <v>319</v>
      </c>
      <c r="F1029">
        <v>1</v>
      </c>
      <c r="G1029" t="s">
        <v>321</v>
      </c>
      <c r="H1029">
        <v>410</v>
      </c>
      <c r="I1029">
        <v>6</v>
      </c>
      <c r="J1029">
        <v>16</v>
      </c>
      <c r="K1029">
        <v>28</v>
      </c>
      <c r="L1029">
        <v>0</v>
      </c>
      <c r="M1029" s="4">
        <f t="shared" si="93"/>
        <v>6.6861111111111118</v>
      </c>
      <c r="N1029" t="s">
        <v>305</v>
      </c>
      <c r="O1029" s="50"/>
      <c r="P1029" s="50"/>
      <c r="Q1029" s="50"/>
      <c r="R1029" s="50"/>
      <c r="S1029" s="50"/>
      <c r="T1029" s="50"/>
      <c r="U1029">
        <v>28</v>
      </c>
      <c r="V1029">
        <v>7.1023275322190704</v>
      </c>
      <c r="W1029">
        <v>4.4090623293939597</v>
      </c>
      <c r="X1029">
        <v>20170808</v>
      </c>
      <c r="Y1029">
        <v>2</v>
      </c>
      <c r="Z1029">
        <v>13</v>
      </c>
      <c r="AA1029">
        <v>39</v>
      </c>
      <c r="AC1029">
        <v>56</v>
      </c>
      <c r="AD1029" s="13">
        <v>33</v>
      </c>
      <c r="AE1029" s="13">
        <v>2</v>
      </c>
      <c r="AG1029" s="13">
        <v>15.426</v>
      </c>
      <c r="AI1029" s="13">
        <v>59.957000000000001</v>
      </c>
      <c r="AL1029" s="9">
        <v>33</v>
      </c>
      <c r="AM1029" s="9">
        <v>1</v>
      </c>
      <c r="AO1029" s="9">
        <v>1.06</v>
      </c>
      <c r="AQ1029" s="9">
        <v>50.66</v>
      </c>
      <c r="AT1029" s="45">
        <v>15</v>
      </c>
      <c r="AU1029" s="45">
        <v>5</v>
      </c>
      <c r="BB1029" s="23">
        <v>12</v>
      </c>
      <c r="BC1029" s="23">
        <v>4</v>
      </c>
      <c r="BF1029" s="9">
        <v>12</v>
      </c>
      <c r="BG1029" s="9">
        <v>4</v>
      </c>
    </row>
    <row r="1030" spans="1:59">
      <c r="A1030" t="s">
        <v>226</v>
      </c>
      <c r="B1030">
        <v>135</v>
      </c>
      <c r="C1030" t="s">
        <v>22</v>
      </c>
      <c r="D1030">
        <v>60</v>
      </c>
      <c r="E1030" t="s">
        <v>319</v>
      </c>
      <c r="F1030">
        <v>1</v>
      </c>
      <c r="G1030" t="s">
        <v>321</v>
      </c>
      <c r="H1030">
        <v>410</v>
      </c>
      <c r="I1030">
        <v>6</v>
      </c>
      <c r="J1030">
        <v>16</v>
      </c>
      <c r="K1030">
        <v>28</v>
      </c>
      <c r="L1030">
        <v>0</v>
      </c>
      <c r="M1030" s="4">
        <f t="shared" si="93"/>
        <v>6.6861111111111118</v>
      </c>
      <c r="N1030" t="s">
        <v>305</v>
      </c>
      <c r="O1030" s="50"/>
      <c r="P1030" s="50"/>
      <c r="Q1030" s="50"/>
      <c r="R1030" s="50"/>
      <c r="S1030" s="50"/>
      <c r="T1030" s="50"/>
      <c r="U1030">
        <v>28</v>
      </c>
      <c r="V1030">
        <v>7.1023275322190704</v>
      </c>
      <c r="W1030">
        <v>4.4090623293939597</v>
      </c>
      <c r="X1030">
        <v>20170808</v>
      </c>
      <c r="Y1030">
        <v>2</v>
      </c>
      <c r="Z1030">
        <v>13</v>
      </c>
      <c r="AA1030">
        <v>39</v>
      </c>
      <c r="AC1030">
        <v>56</v>
      </c>
      <c r="AD1030" s="13">
        <v>37</v>
      </c>
      <c r="AE1030" s="13">
        <v>1</v>
      </c>
      <c r="AG1030" s="13">
        <v>3.46</v>
      </c>
      <c r="AI1030" s="13">
        <v>42.938000000000002</v>
      </c>
      <c r="AL1030" s="9">
        <v>37</v>
      </c>
      <c r="AM1030" s="9">
        <v>0</v>
      </c>
      <c r="AO1030" s="9">
        <v>0</v>
      </c>
      <c r="AQ1030" s="9">
        <v>33.36</v>
      </c>
      <c r="AT1030" s="45">
        <v>17</v>
      </c>
      <c r="AU1030" s="45">
        <v>8</v>
      </c>
      <c r="BB1030" s="23">
        <v>14</v>
      </c>
      <c r="BC1030" s="23">
        <v>7</v>
      </c>
      <c r="BF1030" s="9">
        <v>14</v>
      </c>
      <c r="BG1030" s="9">
        <v>7</v>
      </c>
    </row>
    <row r="1031" spans="1:59">
      <c r="A1031" t="s">
        <v>226</v>
      </c>
      <c r="B1031">
        <v>135</v>
      </c>
      <c r="C1031" t="s">
        <v>22</v>
      </c>
      <c r="D1031">
        <v>60</v>
      </c>
      <c r="E1031" t="s">
        <v>319</v>
      </c>
      <c r="F1031">
        <v>1</v>
      </c>
      <c r="G1031" t="s">
        <v>321</v>
      </c>
      <c r="H1031">
        <v>410</v>
      </c>
      <c r="I1031">
        <v>6</v>
      </c>
      <c r="J1031">
        <v>16</v>
      </c>
      <c r="K1031">
        <v>28</v>
      </c>
      <c r="L1031">
        <v>0</v>
      </c>
      <c r="M1031" s="4">
        <f t="shared" si="93"/>
        <v>6.6861111111111118</v>
      </c>
      <c r="N1031" t="s">
        <v>305</v>
      </c>
      <c r="O1031" s="50"/>
      <c r="P1031" s="50"/>
      <c r="Q1031" s="50"/>
      <c r="R1031" s="50"/>
      <c r="S1031" s="50"/>
      <c r="T1031" s="50"/>
      <c r="U1031">
        <v>28</v>
      </c>
      <c r="V1031">
        <v>7.1023275322190704</v>
      </c>
      <c r="W1031">
        <v>4.4090623293939597</v>
      </c>
      <c r="X1031">
        <v>20170808</v>
      </c>
      <c r="Y1031">
        <v>2</v>
      </c>
      <c r="Z1031">
        <v>13</v>
      </c>
      <c r="AA1031">
        <v>39</v>
      </c>
      <c r="AC1031">
        <v>56</v>
      </c>
      <c r="AL1031" s="9">
        <v>43</v>
      </c>
      <c r="AM1031" s="9">
        <v>1</v>
      </c>
      <c r="AO1031" s="9">
        <v>2.12</v>
      </c>
      <c r="AQ1031" s="9">
        <v>68.492999999999995</v>
      </c>
      <c r="AT1031" s="45">
        <v>19</v>
      </c>
      <c r="AU1031" s="45">
        <v>1</v>
      </c>
      <c r="BB1031" s="23">
        <v>16</v>
      </c>
      <c r="BC1031" s="23">
        <v>3</v>
      </c>
      <c r="BF1031" s="9">
        <v>16</v>
      </c>
      <c r="BG1031" s="9">
        <v>3</v>
      </c>
    </row>
    <row r="1032" spans="1:59">
      <c r="A1032" t="s">
        <v>226</v>
      </c>
      <c r="B1032">
        <v>135</v>
      </c>
      <c r="C1032" t="s">
        <v>22</v>
      </c>
      <c r="D1032">
        <v>60</v>
      </c>
      <c r="E1032" t="s">
        <v>319</v>
      </c>
      <c r="F1032">
        <v>1</v>
      </c>
      <c r="G1032" t="s">
        <v>321</v>
      </c>
      <c r="H1032">
        <v>410</v>
      </c>
      <c r="I1032">
        <v>6</v>
      </c>
      <c r="J1032">
        <v>16</v>
      </c>
      <c r="K1032">
        <v>28</v>
      </c>
      <c r="L1032">
        <v>0</v>
      </c>
      <c r="M1032" s="4">
        <f>I1032+J1032/24+K1032/(24*60)+L1032/(24*60*60)</f>
        <v>6.6861111111111118</v>
      </c>
      <c r="N1032" t="s">
        <v>305</v>
      </c>
      <c r="O1032" s="50"/>
      <c r="P1032" s="50"/>
      <c r="Q1032" s="50"/>
      <c r="R1032" s="50"/>
      <c r="S1032" s="50"/>
      <c r="T1032" s="50"/>
      <c r="U1032">
        <v>28</v>
      </c>
      <c r="V1032">
        <v>7.1023275322190704</v>
      </c>
      <c r="W1032">
        <v>4.4090623293939597</v>
      </c>
      <c r="X1032">
        <v>20170808</v>
      </c>
      <c r="Y1032">
        <v>2</v>
      </c>
      <c r="Z1032">
        <v>13</v>
      </c>
      <c r="AA1032">
        <v>39</v>
      </c>
      <c r="AC1032">
        <v>56</v>
      </c>
      <c r="AL1032" s="9">
        <v>46</v>
      </c>
      <c r="AM1032" s="9">
        <v>2</v>
      </c>
      <c r="AO1032" s="9">
        <v>17.327999999999999</v>
      </c>
      <c r="AQ1032" s="9">
        <v>41.438000000000002</v>
      </c>
      <c r="AS1032" s="9" t="s">
        <v>464</v>
      </c>
      <c r="AT1032" s="45">
        <v>21</v>
      </c>
      <c r="AU1032" s="45">
        <v>4</v>
      </c>
      <c r="BB1032" s="23">
        <v>18</v>
      </c>
      <c r="BC1032" s="23">
        <v>0</v>
      </c>
      <c r="BF1032" s="9">
        <v>18</v>
      </c>
      <c r="BG1032" s="9">
        <v>0</v>
      </c>
    </row>
    <row r="1033" spans="1:59">
      <c r="A1033" t="s">
        <v>226</v>
      </c>
      <c r="B1033">
        <v>135</v>
      </c>
      <c r="C1033" t="s">
        <v>22</v>
      </c>
      <c r="D1033">
        <v>60</v>
      </c>
      <c r="E1033" t="s">
        <v>319</v>
      </c>
      <c r="F1033">
        <v>1</v>
      </c>
      <c r="G1033" t="s">
        <v>321</v>
      </c>
      <c r="H1033">
        <v>410</v>
      </c>
      <c r="I1033">
        <v>6</v>
      </c>
      <c r="J1033">
        <v>16</v>
      </c>
      <c r="K1033">
        <v>28</v>
      </c>
      <c r="L1033">
        <v>0</v>
      </c>
      <c r="M1033" s="4">
        <f>I1033+J1033/24+K1033/(24*60)+L1033/(24*60*60)</f>
        <v>6.6861111111111118</v>
      </c>
      <c r="N1033" t="s">
        <v>305</v>
      </c>
      <c r="O1033" s="50"/>
      <c r="P1033" s="50"/>
      <c r="Q1033" s="50"/>
      <c r="R1033" s="50"/>
      <c r="S1033" s="50"/>
      <c r="T1033" s="50"/>
      <c r="U1033">
        <v>28</v>
      </c>
      <c r="V1033">
        <v>7.1023275322190704</v>
      </c>
      <c r="W1033">
        <v>4.4090623293939597</v>
      </c>
      <c r="X1033">
        <v>20170808</v>
      </c>
      <c r="Y1033">
        <v>2</v>
      </c>
      <c r="Z1033">
        <v>13</v>
      </c>
      <c r="AA1033">
        <v>39</v>
      </c>
      <c r="AC1033">
        <v>56</v>
      </c>
      <c r="AL1033" s="9">
        <v>50</v>
      </c>
      <c r="AM1033" s="9">
        <v>9</v>
      </c>
      <c r="AO1033" s="9">
        <v>87.450999999999993</v>
      </c>
      <c r="AQ1033" s="9">
        <v>107.06</v>
      </c>
      <c r="AT1033" s="45">
        <v>23</v>
      </c>
      <c r="AU1033" s="45">
        <v>1</v>
      </c>
      <c r="BB1033" s="23">
        <v>20</v>
      </c>
      <c r="BC1033" s="23">
        <v>0</v>
      </c>
      <c r="BF1033" s="9">
        <v>20</v>
      </c>
      <c r="BG1033" s="9">
        <v>0</v>
      </c>
    </row>
    <row r="1034" spans="1:59">
      <c r="A1034" t="s">
        <v>226</v>
      </c>
      <c r="B1034">
        <v>135</v>
      </c>
      <c r="C1034" t="s">
        <v>22</v>
      </c>
      <c r="D1034">
        <v>60</v>
      </c>
      <c r="E1034" t="s">
        <v>319</v>
      </c>
      <c r="F1034">
        <v>1</v>
      </c>
      <c r="G1034" t="s">
        <v>321</v>
      </c>
      <c r="H1034">
        <v>410</v>
      </c>
      <c r="I1034">
        <v>6</v>
      </c>
      <c r="J1034">
        <v>16</v>
      </c>
      <c r="K1034">
        <v>28</v>
      </c>
      <c r="L1034">
        <v>0</v>
      </c>
      <c r="M1034" s="4">
        <f>I1034+J1034/24+K1034/(24*60)+L1034/(24*60*60)</f>
        <v>6.6861111111111118</v>
      </c>
      <c r="N1034" t="s">
        <v>305</v>
      </c>
      <c r="O1034" s="50"/>
      <c r="P1034" s="50"/>
      <c r="Q1034" s="50"/>
      <c r="R1034" s="50"/>
      <c r="S1034" s="50"/>
      <c r="T1034" s="50"/>
      <c r="U1034">
        <v>28</v>
      </c>
      <c r="V1034">
        <v>7.1023275322190704</v>
      </c>
      <c r="W1034">
        <v>4.4090623293939597</v>
      </c>
      <c r="X1034">
        <v>20170808</v>
      </c>
      <c r="Y1034">
        <v>2</v>
      </c>
      <c r="Z1034">
        <v>13</v>
      </c>
      <c r="AA1034">
        <v>39</v>
      </c>
      <c r="AC1034">
        <v>56</v>
      </c>
      <c r="AL1034" s="9">
        <v>54</v>
      </c>
      <c r="AM1034" s="9">
        <v>8</v>
      </c>
      <c r="AO1034" s="9">
        <v>45.185000000000002</v>
      </c>
      <c r="AQ1034" s="9">
        <v>84.271000000000001</v>
      </c>
      <c r="AT1034" s="45">
        <v>25</v>
      </c>
      <c r="AU1034" s="45">
        <v>2</v>
      </c>
      <c r="BB1034" s="23">
        <v>22</v>
      </c>
      <c r="BC1034" s="23">
        <v>3</v>
      </c>
      <c r="BF1034" s="9">
        <v>22</v>
      </c>
      <c r="BG1034" s="9">
        <v>3</v>
      </c>
    </row>
    <row r="1035" spans="1:59">
      <c r="A1035" t="s">
        <v>228</v>
      </c>
      <c r="B1035">
        <v>135</v>
      </c>
      <c r="C1035" t="s">
        <v>16</v>
      </c>
      <c r="D1035">
        <v>60</v>
      </c>
      <c r="E1035" t="s">
        <v>319</v>
      </c>
      <c r="F1035">
        <v>1</v>
      </c>
      <c r="G1035" t="s">
        <v>321</v>
      </c>
      <c r="H1035">
        <v>410</v>
      </c>
      <c r="I1035">
        <v>6</v>
      </c>
      <c r="J1035">
        <v>16</v>
      </c>
      <c r="K1035">
        <v>28</v>
      </c>
      <c r="L1035">
        <v>0</v>
      </c>
      <c r="M1035" s="4">
        <f t="shared" si="93"/>
        <v>6.6861111111111118</v>
      </c>
      <c r="N1035" t="s">
        <v>305</v>
      </c>
      <c r="O1035" s="50"/>
      <c r="P1035" s="50"/>
      <c r="Q1035" s="50"/>
      <c r="R1035" s="50"/>
      <c r="S1035" s="50"/>
      <c r="T1035" s="50"/>
      <c r="U1035">
        <v>28</v>
      </c>
      <c r="V1035">
        <v>7.1023275322190704</v>
      </c>
      <c r="W1035">
        <v>4.4090623293939597</v>
      </c>
      <c r="X1035">
        <v>20170808</v>
      </c>
      <c r="Y1035">
        <v>2</v>
      </c>
      <c r="Z1035">
        <v>12</v>
      </c>
      <c r="AA1035">
        <v>32</v>
      </c>
      <c r="AC1035">
        <v>43</v>
      </c>
      <c r="AD1035" s="13">
        <v>12</v>
      </c>
      <c r="AE1035" s="13">
        <v>3</v>
      </c>
      <c r="AF1035" s="13">
        <f>SUM(AE1035:AE1040)</f>
        <v>21</v>
      </c>
      <c r="AG1035" s="13">
        <v>22.239000000000001</v>
      </c>
      <c r="AH1035" s="13">
        <f>AVERAGE(AG1035:AG1040)*((AA1035-Z1035)*Y1035)</f>
        <v>1426.0533333333333</v>
      </c>
      <c r="AI1035" s="13">
        <v>42.448999999999998</v>
      </c>
      <c r="AJ1035" s="13">
        <f>AVERAGE(AI1035:AI1040)*((AA1035-Z1035)*Y1035)</f>
        <v>2878.5933333333332</v>
      </c>
      <c r="AK1035" s="13" t="s">
        <v>220</v>
      </c>
      <c r="AL1035" s="9">
        <v>12</v>
      </c>
      <c r="AM1035" s="9">
        <v>3</v>
      </c>
      <c r="AN1035" s="9">
        <f>SUM(AM1035:AM1040)</f>
        <v>18</v>
      </c>
      <c r="AO1035" s="9">
        <v>16.091000000000001</v>
      </c>
      <c r="AP1035" s="9">
        <f>AVERAGE(AO1035:AO1040)*(AA1035-Z1035)*Y1035</f>
        <v>907.79333333333341</v>
      </c>
      <c r="AQ1035" s="9">
        <v>74.563999999999993</v>
      </c>
      <c r="AR1035" s="9">
        <f>AVERAGE(AQ1035:AQ1040)*(AA1035-Z1035)*Y1035</f>
        <v>3804.3333333333335</v>
      </c>
      <c r="AT1035" s="45">
        <v>16</v>
      </c>
      <c r="AU1035" s="45">
        <v>3</v>
      </c>
      <c r="AV1035" s="45">
        <v>23</v>
      </c>
      <c r="AX1035" s="38">
        <v>16</v>
      </c>
      <c r="AY1035" s="38">
        <v>2</v>
      </c>
      <c r="AZ1035" s="38">
        <f>SUM(AY1035:AY1045)</f>
        <v>5</v>
      </c>
      <c r="BB1035" s="23">
        <v>16</v>
      </c>
      <c r="BC1035" s="23">
        <v>2</v>
      </c>
      <c r="BD1035" s="23">
        <f>SUM(BC1035:BC1045)</f>
        <v>19</v>
      </c>
      <c r="BF1035" s="9">
        <v>16</v>
      </c>
      <c r="BG1035" s="9">
        <v>2</v>
      </c>
    </row>
    <row r="1036" spans="1:59">
      <c r="A1036" t="s">
        <v>228</v>
      </c>
      <c r="B1036">
        <v>135</v>
      </c>
      <c r="C1036" t="s">
        <v>16</v>
      </c>
      <c r="D1036">
        <v>60</v>
      </c>
      <c r="E1036" t="s">
        <v>319</v>
      </c>
      <c r="F1036">
        <v>1</v>
      </c>
      <c r="G1036" t="s">
        <v>321</v>
      </c>
      <c r="H1036">
        <v>410</v>
      </c>
      <c r="I1036">
        <v>6</v>
      </c>
      <c r="J1036">
        <v>16</v>
      </c>
      <c r="K1036">
        <v>28</v>
      </c>
      <c r="L1036">
        <v>0</v>
      </c>
      <c r="M1036" s="4">
        <f t="shared" si="93"/>
        <v>6.6861111111111118</v>
      </c>
      <c r="N1036" t="s">
        <v>305</v>
      </c>
      <c r="O1036" s="50"/>
      <c r="P1036" s="50"/>
      <c r="Q1036" s="50"/>
      <c r="R1036" s="50"/>
      <c r="S1036" s="50"/>
      <c r="T1036" s="50"/>
      <c r="U1036">
        <v>28</v>
      </c>
      <c r="V1036">
        <v>7.1023275322190704</v>
      </c>
      <c r="W1036">
        <v>4.4090623293939597</v>
      </c>
      <c r="X1036">
        <v>20170808</v>
      </c>
      <c r="Y1036">
        <v>2</v>
      </c>
      <c r="Z1036">
        <v>12</v>
      </c>
      <c r="AA1036">
        <v>32</v>
      </c>
      <c r="AC1036">
        <v>43</v>
      </c>
      <c r="AD1036" s="13">
        <v>16</v>
      </c>
      <c r="AE1036" s="13">
        <v>8</v>
      </c>
      <c r="AG1036" s="13">
        <v>70.707999999999998</v>
      </c>
      <c r="AI1036" s="13">
        <v>86.680999999999997</v>
      </c>
      <c r="AL1036" s="9">
        <v>16</v>
      </c>
      <c r="AM1036" s="9">
        <v>8</v>
      </c>
      <c r="AO1036" s="9">
        <v>71.649000000000001</v>
      </c>
      <c r="AQ1036" s="9">
        <v>94.156999999999996</v>
      </c>
      <c r="AT1036" s="45">
        <v>18</v>
      </c>
      <c r="AU1036" s="45">
        <v>4</v>
      </c>
      <c r="AX1036" s="38">
        <v>18</v>
      </c>
      <c r="AY1036" s="38">
        <v>1</v>
      </c>
      <c r="BB1036" s="23">
        <v>18</v>
      </c>
      <c r="BC1036" s="23">
        <v>3</v>
      </c>
      <c r="BF1036" s="9">
        <v>18</v>
      </c>
      <c r="BG1036" s="9">
        <v>3</v>
      </c>
    </row>
    <row r="1037" spans="1:59">
      <c r="A1037" t="s">
        <v>228</v>
      </c>
      <c r="B1037">
        <v>135</v>
      </c>
      <c r="C1037" t="s">
        <v>16</v>
      </c>
      <c r="D1037">
        <v>60</v>
      </c>
      <c r="E1037" t="s">
        <v>319</v>
      </c>
      <c r="F1037">
        <v>1</v>
      </c>
      <c r="G1037" t="s">
        <v>321</v>
      </c>
      <c r="H1037">
        <v>410</v>
      </c>
      <c r="I1037">
        <v>6</v>
      </c>
      <c r="J1037">
        <v>16</v>
      </c>
      <c r="K1037">
        <v>28</v>
      </c>
      <c r="L1037">
        <v>0</v>
      </c>
      <c r="M1037" s="4">
        <f t="shared" si="93"/>
        <v>6.6861111111111118</v>
      </c>
      <c r="N1037" t="s">
        <v>305</v>
      </c>
      <c r="O1037" s="50"/>
      <c r="P1037" s="50"/>
      <c r="Q1037" s="50"/>
      <c r="R1037" s="50"/>
      <c r="S1037" s="50"/>
      <c r="T1037" s="50"/>
      <c r="U1037">
        <v>28</v>
      </c>
      <c r="V1037">
        <v>7.1023275322190704</v>
      </c>
      <c r="W1037">
        <v>4.4090623293939597</v>
      </c>
      <c r="X1037">
        <v>20170808</v>
      </c>
      <c r="Y1037">
        <v>2</v>
      </c>
      <c r="Z1037">
        <v>12</v>
      </c>
      <c r="AA1037">
        <v>32</v>
      </c>
      <c r="AC1037">
        <v>43</v>
      </c>
      <c r="AD1037" s="13">
        <v>20</v>
      </c>
      <c r="AE1037" s="13">
        <v>3</v>
      </c>
      <c r="AG1037" s="13">
        <v>32.277999999999999</v>
      </c>
      <c r="AI1037" s="13">
        <v>79.882999999999996</v>
      </c>
      <c r="AL1037" s="9">
        <v>20</v>
      </c>
      <c r="AM1037" s="9">
        <v>2</v>
      </c>
      <c r="AO1037" s="9">
        <v>9.0079999999999991</v>
      </c>
      <c r="AQ1037" s="9">
        <v>108.499</v>
      </c>
      <c r="AT1037" s="45">
        <v>20</v>
      </c>
      <c r="AU1037" s="45">
        <v>2</v>
      </c>
      <c r="AX1037" s="38">
        <v>30</v>
      </c>
      <c r="AY1037" s="38">
        <v>1</v>
      </c>
      <c r="BA1037" s="38" t="s">
        <v>403</v>
      </c>
      <c r="BB1037" s="23">
        <v>20</v>
      </c>
      <c r="BC1037" s="23">
        <v>1</v>
      </c>
      <c r="BF1037" s="9">
        <v>20</v>
      </c>
      <c r="BG1037" s="9">
        <v>1</v>
      </c>
    </row>
    <row r="1038" spans="1:59">
      <c r="A1038" t="s">
        <v>228</v>
      </c>
      <c r="B1038">
        <v>135</v>
      </c>
      <c r="C1038" t="s">
        <v>16</v>
      </c>
      <c r="D1038">
        <v>60</v>
      </c>
      <c r="E1038" t="s">
        <v>319</v>
      </c>
      <c r="F1038">
        <v>1</v>
      </c>
      <c r="G1038" t="s">
        <v>321</v>
      </c>
      <c r="H1038">
        <v>410</v>
      </c>
      <c r="I1038">
        <v>6</v>
      </c>
      <c r="J1038">
        <v>16</v>
      </c>
      <c r="K1038">
        <v>28</v>
      </c>
      <c r="L1038">
        <v>0</v>
      </c>
      <c r="M1038" s="4">
        <f t="shared" si="93"/>
        <v>6.6861111111111118</v>
      </c>
      <c r="N1038" t="s">
        <v>305</v>
      </c>
      <c r="O1038" s="50"/>
      <c r="P1038" s="50"/>
      <c r="Q1038" s="50"/>
      <c r="R1038" s="50"/>
      <c r="S1038" s="50"/>
      <c r="T1038" s="50"/>
      <c r="U1038">
        <v>28</v>
      </c>
      <c r="V1038">
        <v>7.1023275322190704</v>
      </c>
      <c r="W1038">
        <v>4.4090623293939597</v>
      </c>
      <c r="X1038">
        <v>20170808</v>
      </c>
      <c r="Y1038">
        <v>2</v>
      </c>
      <c r="Z1038">
        <v>12</v>
      </c>
      <c r="AA1038">
        <v>32</v>
      </c>
      <c r="AC1038">
        <v>43</v>
      </c>
      <c r="AD1038" s="13">
        <v>24</v>
      </c>
      <c r="AE1038" s="13">
        <v>3</v>
      </c>
      <c r="AG1038" s="13">
        <v>41.994999999999997</v>
      </c>
      <c r="AI1038" s="13">
        <v>80.879000000000005</v>
      </c>
      <c r="AL1038" s="9">
        <v>24</v>
      </c>
      <c r="AM1038" s="9">
        <v>2</v>
      </c>
      <c r="AO1038" s="9">
        <v>8.6039999999999992</v>
      </c>
      <c r="AQ1038" s="9">
        <v>116.53</v>
      </c>
      <c r="AT1038" s="45">
        <v>22</v>
      </c>
      <c r="AU1038" s="45">
        <v>1</v>
      </c>
      <c r="AX1038" s="38">
        <v>32</v>
      </c>
      <c r="AY1038" s="38">
        <v>1</v>
      </c>
      <c r="BB1038" s="23">
        <v>22</v>
      </c>
      <c r="BC1038" s="23">
        <v>1</v>
      </c>
      <c r="BF1038" s="9">
        <v>22</v>
      </c>
      <c r="BG1038" s="9">
        <v>1</v>
      </c>
    </row>
    <row r="1039" spans="1:59">
      <c r="A1039" t="s">
        <v>228</v>
      </c>
      <c r="B1039">
        <v>135</v>
      </c>
      <c r="C1039" t="s">
        <v>16</v>
      </c>
      <c r="D1039">
        <v>60</v>
      </c>
      <c r="E1039" t="s">
        <v>319</v>
      </c>
      <c r="F1039">
        <v>1</v>
      </c>
      <c r="G1039" t="s">
        <v>321</v>
      </c>
      <c r="H1039">
        <v>410</v>
      </c>
      <c r="I1039">
        <v>6</v>
      </c>
      <c r="J1039">
        <v>16</v>
      </c>
      <c r="K1039">
        <v>28</v>
      </c>
      <c r="L1039">
        <v>0</v>
      </c>
      <c r="M1039" s="4">
        <f t="shared" si="93"/>
        <v>6.6861111111111118</v>
      </c>
      <c r="N1039" t="s">
        <v>305</v>
      </c>
      <c r="O1039" s="50"/>
      <c r="P1039" s="50"/>
      <c r="Q1039" s="50"/>
      <c r="R1039" s="50"/>
      <c r="S1039" s="50"/>
      <c r="T1039" s="50"/>
      <c r="U1039">
        <v>28</v>
      </c>
      <c r="V1039">
        <v>7.1023275322190704</v>
      </c>
      <c r="W1039">
        <v>4.4090623293939597</v>
      </c>
      <c r="X1039">
        <v>20170808</v>
      </c>
      <c r="Y1039">
        <v>2</v>
      </c>
      <c r="Z1039">
        <v>12</v>
      </c>
      <c r="AA1039">
        <v>32</v>
      </c>
      <c r="AC1039">
        <v>43</v>
      </c>
      <c r="AD1039" s="13">
        <v>28</v>
      </c>
      <c r="AE1039" s="13">
        <v>3</v>
      </c>
      <c r="AG1039" s="13">
        <v>43.911000000000001</v>
      </c>
      <c r="AI1039" s="13">
        <v>72.119</v>
      </c>
      <c r="AL1039" s="9">
        <v>28</v>
      </c>
      <c r="AM1039" s="9">
        <v>2</v>
      </c>
      <c r="AO1039" s="9">
        <v>27.178999999999998</v>
      </c>
      <c r="AQ1039" s="9">
        <v>99.668999999999997</v>
      </c>
      <c r="AT1039" s="45">
        <v>24</v>
      </c>
      <c r="AU1039" s="45">
        <v>0</v>
      </c>
      <c r="BB1039" s="23">
        <v>24</v>
      </c>
      <c r="BF1039" s="9">
        <v>24</v>
      </c>
    </row>
    <row r="1040" spans="1:59">
      <c r="A1040" t="s">
        <v>228</v>
      </c>
      <c r="B1040">
        <v>135</v>
      </c>
      <c r="C1040" t="s">
        <v>16</v>
      </c>
      <c r="D1040">
        <v>60</v>
      </c>
      <c r="E1040" t="s">
        <v>319</v>
      </c>
      <c r="F1040">
        <v>1</v>
      </c>
      <c r="G1040" t="s">
        <v>321</v>
      </c>
      <c r="H1040">
        <v>410</v>
      </c>
      <c r="I1040">
        <v>6</v>
      </c>
      <c r="J1040">
        <v>16</v>
      </c>
      <c r="K1040">
        <v>28</v>
      </c>
      <c r="L1040">
        <v>0</v>
      </c>
      <c r="M1040" s="4">
        <f t="shared" si="93"/>
        <v>6.6861111111111118</v>
      </c>
      <c r="N1040" t="s">
        <v>305</v>
      </c>
      <c r="O1040" s="50"/>
      <c r="P1040" s="50"/>
      <c r="Q1040" s="50"/>
      <c r="R1040" s="50"/>
      <c r="S1040" s="50"/>
      <c r="T1040" s="50"/>
      <c r="U1040">
        <v>28</v>
      </c>
      <c r="V1040">
        <v>7.1023275322190704</v>
      </c>
      <c r="W1040">
        <v>4.4090623293939597</v>
      </c>
      <c r="X1040">
        <v>20170808</v>
      </c>
      <c r="Y1040">
        <v>2</v>
      </c>
      <c r="Z1040">
        <v>12</v>
      </c>
      <c r="AA1040">
        <v>32</v>
      </c>
      <c r="AC1040">
        <v>43</v>
      </c>
      <c r="AD1040" s="13">
        <v>32</v>
      </c>
      <c r="AE1040" s="13">
        <v>1</v>
      </c>
      <c r="AG1040" s="13">
        <v>2.7770000000000001</v>
      </c>
      <c r="AI1040" s="13">
        <v>69.778000000000006</v>
      </c>
      <c r="AL1040" s="9">
        <v>32</v>
      </c>
      <c r="AM1040" s="9">
        <v>1</v>
      </c>
      <c r="AO1040" s="9">
        <v>3.6379999999999999</v>
      </c>
      <c r="AQ1040" s="9">
        <v>77.230999999999995</v>
      </c>
      <c r="AT1040" s="45">
        <v>26</v>
      </c>
      <c r="AU1040" s="45">
        <v>3</v>
      </c>
      <c r="BB1040" s="23">
        <v>26</v>
      </c>
      <c r="BC1040" s="23">
        <v>1</v>
      </c>
      <c r="BF1040" s="9">
        <v>26</v>
      </c>
      <c r="BG1040" s="9">
        <v>1</v>
      </c>
    </row>
    <row r="1041" spans="1:59">
      <c r="A1041" t="s">
        <v>228</v>
      </c>
      <c r="B1041">
        <v>135</v>
      </c>
      <c r="C1041" t="s">
        <v>16</v>
      </c>
      <c r="D1041">
        <v>60</v>
      </c>
      <c r="E1041" t="s">
        <v>319</v>
      </c>
      <c r="F1041">
        <v>1</v>
      </c>
      <c r="G1041" t="s">
        <v>321</v>
      </c>
      <c r="H1041">
        <v>410</v>
      </c>
      <c r="I1041">
        <v>6</v>
      </c>
      <c r="J1041">
        <v>16</v>
      </c>
      <c r="K1041">
        <v>28</v>
      </c>
      <c r="L1041">
        <v>0</v>
      </c>
      <c r="M1041" s="4">
        <f>I1041+J1041/24+K1041/(24*60)+L1041/(24*60*60)</f>
        <v>6.6861111111111118</v>
      </c>
      <c r="N1041" t="s">
        <v>305</v>
      </c>
      <c r="O1041" s="50"/>
      <c r="P1041" s="50"/>
      <c r="Q1041" s="50"/>
      <c r="R1041" s="50"/>
      <c r="S1041" s="50"/>
      <c r="T1041" s="50"/>
      <c r="U1041">
        <v>28</v>
      </c>
      <c r="V1041">
        <v>7.1023275322190704</v>
      </c>
      <c r="W1041">
        <v>4.4090623293939597</v>
      </c>
      <c r="X1041">
        <v>20170808</v>
      </c>
      <c r="Y1041">
        <v>2</v>
      </c>
      <c r="Z1041">
        <v>12</v>
      </c>
      <c r="AA1041">
        <v>32</v>
      </c>
      <c r="AC1041">
        <v>43</v>
      </c>
      <c r="AT1041" s="45">
        <v>28</v>
      </c>
      <c r="AU1041" s="45">
        <v>1</v>
      </c>
      <c r="BB1041" s="23">
        <v>28</v>
      </c>
      <c r="BC1041" s="23">
        <v>1</v>
      </c>
      <c r="BF1041" s="9">
        <v>28</v>
      </c>
      <c r="BG1041" s="9">
        <v>1</v>
      </c>
    </row>
    <row r="1042" spans="1:59">
      <c r="A1042" t="s">
        <v>228</v>
      </c>
      <c r="B1042">
        <v>135</v>
      </c>
      <c r="C1042" t="s">
        <v>16</v>
      </c>
      <c r="D1042">
        <v>60</v>
      </c>
      <c r="E1042" t="s">
        <v>319</v>
      </c>
      <c r="F1042">
        <v>1</v>
      </c>
      <c r="G1042" t="s">
        <v>321</v>
      </c>
      <c r="H1042">
        <v>410</v>
      </c>
      <c r="I1042">
        <v>6</v>
      </c>
      <c r="J1042">
        <v>16</v>
      </c>
      <c r="K1042">
        <v>28</v>
      </c>
      <c r="L1042">
        <v>0</v>
      </c>
      <c r="M1042" s="4">
        <f>I1042+J1042/24+K1042/(24*60)+L1042/(24*60*60)</f>
        <v>6.6861111111111118</v>
      </c>
      <c r="N1042" t="s">
        <v>305</v>
      </c>
      <c r="O1042" s="50"/>
      <c r="P1042" s="50"/>
      <c r="Q1042" s="50"/>
      <c r="R1042" s="50"/>
      <c r="S1042" s="50"/>
      <c r="T1042" s="50"/>
      <c r="U1042">
        <v>28</v>
      </c>
      <c r="V1042">
        <v>7.1023275322190704</v>
      </c>
      <c r="W1042">
        <v>4.4090623293939597</v>
      </c>
      <c r="X1042">
        <v>20170808</v>
      </c>
      <c r="Y1042">
        <v>2</v>
      </c>
      <c r="Z1042">
        <v>12</v>
      </c>
      <c r="AA1042">
        <v>32</v>
      </c>
      <c r="AC1042">
        <v>43</v>
      </c>
      <c r="AT1042" s="45">
        <v>30</v>
      </c>
      <c r="AU1042" s="45">
        <v>4</v>
      </c>
      <c r="BB1042" s="23">
        <v>30</v>
      </c>
      <c r="BC1042" s="23">
        <v>4</v>
      </c>
      <c r="BF1042" s="9">
        <v>30</v>
      </c>
      <c r="BG1042" s="9">
        <v>4</v>
      </c>
    </row>
    <row r="1043" spans="1:59">
      <c r="A1043" t="s">
        <v>228</v>
      </c>
      <c r="B1043">
        <v>135</v>
      </c>
      <c r="C1043" t="s">
        <v>16</v>
      </c>
      <c r="D1043">
        <v>60</v>
      </c>
      <c r="E1043" t="s">
        <v>319</v>
      </c>
      <c r="F1043">
        <v>1</v>
      </c>
      <c r="G1043" t="s">
        <v>321</v>
      </c>
      <c r="H1043">
        <v>410</v>
      </c>
      <c r="I1043">
        <v>6</v>
      </c>
      <c r="J1043">
        <v>16</v>
      </c>
      <c r="K1043">
        <v>28</v>
      </c>
      <c r="L1043">
        <v>0</v>
      </c>
      <c r="M1043" s="4">
        <f>I1043+J1043/24+K1043/(24*60)+L1043/(24*60*60)</f>
        <v>6.6861111111111118</v>
      </c>
      <c r="N1043" t="s">
        <v>305</v>
      </c>
      <c r="O1043" s="50"/>
      <c r="P1043" s="50"/>
      <c r="Q1043" s="50"/>
      <c r="R1043" s="50"/>
      <c r="S1043" s="50"/>
      <c r="T1043" s="50"/>
      <c r="U1043">
        <v>28</v>
      </c>
      <c r="V1043">
        <v>7.1023275322190704</v>
      </c>
      <c r="W1043">
        <v>4.4090623293939597</v>
      </c>
      <c r="X1043">
        <v>20170808</v>
      </c>
      <c r="Y1043">
        <v>2</v>
      </c>
      <c r="Z1043">
        <v>12</v>
      </c>
      <c r="AA1043">
        <v>32</v>
      </c>
      <c r="AC1043">
        <v>43</v>
      </c>
      <c r="AT1043" s="45">
        <v>32</v>
      </c>
      <c r="AU1043" s="45">
        <v>5</v>
      </c>
      <c r="BB1043" s="23">
        <v>32</v>
      </c>
      <c r="BC1043" s="23">
        <v>3</v>
      </c>
      <c r="BF1043" s="9">
        <v>32</v>
      </c>
      <c r="BG1043" s="9">
        <v>3</v>
      </c>
    </row>
    <row r="1044" spans="1:59">
      <c r="A1044" t="s">
        <v>228</v>
      </c>
      <c r="B1044">
        <v>135</v>
      </c>
      <c r="C1044" t="s">
        <v>16</v>
      </c>
      <c r="D1044">
        <v>60</v>
      </c>
      <c r="E1044" t="s">
        <v>319</v>
      </c>
      <c r="F1044">
        <v>1</v>
      </c>
      <c r="G1044" t="s">
        <v>321</v>
      </c>
      <c r="H1044">
        <v>410</v>
      </c>
      <c r="I1044">
        <v>6</v>
      </c>
      <c r="J1044">
        <v>16</v>
      </c>
      <c r="K1044">
        <v>28</v>
      </c>
      <c r="L1044">
        <v>0</v>
      </c>
      <c r="M1044" s="4">
        <f>I1044+J1044/24+K1044/(24*60)+L1044/(24*60*60)</f>
        <v>6.6861111111111118</v>
      </c>
      <c r="N1044" t="s">
        <v>305</v>
      </c>
      <c r="O1044" s="50"/>
      <c r="P1044" s="50"/>
      <c r="Q1044" s="50"/>
      <c r="R1044" s="50"/>
      <c r="S1044" s="50"/>
      <c r="T1044" s="50"/>
      <c r="U1044">
        <v>28</v>
      </c>
      <c r="V1044">
        <v>7.1023275322190704</v>
      </c>
      <c r="W1044">
        <v>4.4090623293939597</v>
      </c>
      <c r="X1044">
        <v>20170808</v>
      </c>
      <c r="Y1044">
        <v>2</v>
      </c>
      <c r="Z1044">
        <v>12</v>
      </c>
      <c r="AA1044">
        <v>32</v>
      </c>
      <c r="AC1044">
        <v>43</v>
      </c>
      <c r="BB1044" s="23">
        <v>34</v>
      </c>
      <c r="BC1044" s="23">
        <v>1</v>
      </c>
      <c r="BF1044" s="9">
        <v>34</v>
      </c>
      <c r="BG1044" s="9">
        <v>1</v>
      </c>
    </row>
    <row r="1045" spans="1:59">
      <c r="A1045" t="s">
        <v>228</v>
      </c>
      <c r="B1045">
        <v>135</v>
      </c>
      <c r="C1045" t="s">
        <v>16</v>
      </c>
      <c r="D1045">
        <v>60</v>
      </c>
      <c r="E1045" t="s">
        <v>319</v>
      </c>
      <c r="F1045">
        <v>1</v>
      </c>
      <c r="G1045" t="s">
        <v>321</v>
      </c>
      <c r="H1045">
        <v>410</v>
      </c>
      <c r="I1045">
        <v>6</v>
      </c>
      <c r="J1045">
        <v>16</v>
      </c>
      <c r="K1045">
        <v>28</v>
      </c>
      <c r="L1045">
        <v>0</v>
      </c>
      <c r="M1045" s="4">
        <f>I1045+J1045/24+K1045/(24*60)+L1045/(24*60*60)</f>
        <v>6.6861111111111118</v>
      </c>
      <c r="N1045" t="s">
        <v>305</v>
      </c>
      <c r="O1045" s="50"/>
      <c r="P1045" s="50"/>
      <c r="Q1045" s="50"/>
      <c r="R1045" s="50"/>
      <c r="S1045" s="50"/>
      <c r="T1045" s="50"/>
      <c r="U1045">
        <v>28</v>
      </c>
      <c r="V1045">
        <v>7.1023275322190704</v>
      </c>
      <c r="W1045">
        <v>4.4090623293939597</v>
      </c>
      <c r="X1045">
        <v>20170808</v>
      </c>
      <c r="Y1045">
        <v>2</v>
      </c>
      <c r="Z1045">
        <v>12</v>
      </c>
      <c r="AA1045">
        <v>32</v>
      </c>
      <c r="AC1045">
        <v>43</v>
      </c>
      <c r="BB1045" s="23">
        <v>36</v>
      </c>
      <c r="BC1045" s="23">
        <v>2</v>
      </c>
      <c r="BF1045" s="9">
        <v>36</v>
      </c>
      <c r="BG1045" s="9">
        <v>2</v>
      </c>
    </row>
    <row r="1046" spans="1:59">
      <c r="A1046" t="s">
        <v>230</v>
      </c>
      <c r="B1046">
        <v>135</v>
      </c>
      <c r="C1046" t="s">
        <v>16</v>
      </c>
      <c r="D1046">
        <v>60</v>
      </c>
      <c r="E1046" t="s">
        <v>319</v>
      </c>
      <c r="F1046">
        <v>1</v>
      </c>
      <c r="G1046" t="s">
        <v>321</v>
      </c>
      <c r="H1046">
        <v>410</v>
      </c>
      <c r="I1046">
        <v>6</v>
      </c>
      <c r="J1046">
        <v>16</v>
      </c>
      <c r="K1046">
        <v>28</v>
      </c>
      <c r="L1046">
        <v>0</v>
      </c>
      <c r="M1046" s="4">
        <f t="shared" si="93"/>
        <v>6.6861111111111118</v>
      </c>
      <c r="N1046" t="s">
        <v>305</v>
      </c>
      <c r="O1046" s="50"/>
      <c r="P1046" s="50"/>
      <c r="Q1046" s="50"/>
      <c r="R1046" s="50"/>
      <c r="S1046" s="50"/>
      <c r="T1046" s="50"/>
      <c r="U1046">
        <v>28</v>
      </c>
      <c r="V1046">
        <v>7.1023275322190704</v>
      </c>
      <c r="W1046">
        <v>4.4090623293939597</v>
      </c>
      <c r="X1046">
        <v>20170808</v>
      </c>
      <c r="Y1046">
        <v>2</v>
      </c>
      <c r="Z1046">
        <v>16</v>
      </c>
      <c r="AA1046">
        <v>24</v>
      </c>
      <c r="AC1046">
        <v>63</v>
      </c>
      <c r="AD1046" s="13">
        <v>16</v>
      </c>
      <c r="AE1046" s="13">
        <v>1</v>
      </c>
      <c r="AF1046" s="13">
        <v>9</v>
      </c>
      <c r="AG1046" s="13">
        <v>1.877</v>
      </c>
      <c r="AH1046" s="13">
        <f>AVERAGE(AG1046:AG1048)*((AA1046-Z1046)*Y1046)</f>
        <v>329.44</v>
      </c>
      <c r="AI1046" s="13">
        <v>47.305999999999997</v>
      </c>
      <c r="AJ1046" s="13">
        <f>AVERAGE(AI1046:AI1048)*((AA1046-Z1046)*Y1046)</f>
        <v>655.20533333333333</v>
      </c>
      <c r="AK1046" s="13" t="s">
        <v>229</v>
      </c>
      <c r="AL1046" s="9">
        <v>16</v>
      </c>
      <c r="AM1046" s="9">
        <v>1</v>
      </c>
      <c r="AN1046" s="9">
        <f>SUM(AM1046:AM1048)</f>
        <v>5</v>
      </c>
      <c r="AO1046" s="9">
        <v>1.9990000000000001</v>
      </c>
      <c r="AP1046" s="9">
        <f>AVERAGE(AO1046:AO1048)*(AA1046-Z1046)*Y1046</f>
        <v>141.328</v>
      </c>
      <c r="AQ1046" s="9">
        <v>80.685000000000002</v>
      </c>
      <c r="AR1046" s="9">
        <f>AVERAGE(AQ1046:AQ1048)*(AA1046-Z1046)*Y1046</f>
        <v>1258.3946666666666</v>
      </c>
      <c r="AS1046" s="9" t="s">
        <v>465</v>
      </c>
      <c r="AT1046" s="45">
        <v>9</v>
      </c>
      <c r="AU1046" s="45">
        <v>3</v>
      </c>
      <c r="AV1046" s="45">
        <v>28</v>
      </c>
      <c r="AX1046" s="38">
        <v>10</v>
      </c>
      <c r="AY1046" s="38">
        <v>1</v>
      </c>
      <c r="AZ1046" s="38">
        <f>SUM(AY1046:AY1059)</f>
        <v>11</v>
      </c>
      <c r="BB1046" s="23">
        <v>11</v>
      </c>
      <c r="BC1046" s="23">
        <v>1</v>
      </c>
      <c r="BD1046" s="23">
        <f>SUM(BC1046:BC1059)</f>
        <v>27</v>
      </c>
      <c r="BF1046" s="9">
        <v>11</v>
      </c>
      <c r="BG1046" s="9">
        <v>1</v>
      </c>
    </row>
    <row r="1047" spans="1:59">
      <c r="A1047" t="s">
        <v>230</v>
      </c>
      <c r="B1047">
        <v>135</v>
      </c>
      <c r="C1047" t="s">
        <v>16</v>
      </c>
      <c r="D1047">
        <v>60</v>
      </c>
      <c r="E1047" t="s">
        <v>319</v>
      </c>
      <c r="F1047">
        <v>1</v>
      </c>
      <c r="G1047" t="s">
        <v>321</v>
      </c>
      <c r="H1047">
        <v>410</v>
      </c>
      <c r="I1047">
        <v>6</v>
      </c>
      <c r="J1047">
        <v>16</v>
      </c>
      <c r="K1047">
        <v>28</v>
      </c>
      <c r="L1047">
        <v>0</v>
      </c>
      <c r="M1047" s="4">
        <f t="shared" si="93"/>
        <v>6.6861111111111118</v>
      </c>
      <c r="N1047" t="s">
        <v>305</v>
      </c>
      <c r="O1047" s="50"/>
      <c r="P1047" s="50"/>
      <c r="Q1047" s="50"/>
      <c r="R1047" s="50"/>
      <c r="S1047" s="50"/>
      <c r="T1047" s="50"/>
      <c r="U1047">
        <v>28</v>
      </c>
      <c r="V1047">
        <v>7.1023275322190704</v>
      </c>
      <c r="W1047">
        <v>4.4090623293939597</v>
      </c>
      <c r="X1047">
        <v>20170808</v>
      </c>
      <c r="Y1047">
        <v>2</v>
      </c>
      <c r="Z1047">
        <v>16</v>
      </c>
      <c r="AA1047">
        <v>24</v>
      </c>
      <c r="AC1047">
        <v>63</v>
      </c>
      <c r="AD1047" s="13">
        <v>20</v>
      </c>
      <c r="AE1047" s="13">
        <v>4</v>
      </c>
      <c r="AG1047" s="13">
        <v>32.363</v>
      </c>
      <c r="AI1047" s="13">
        <v>43.133000000000003</v>
      </c>
      <c r="AL1047" s="9">
        <v>20</v>
      </c>
      <c r="AM1047" s="9">
        <v>2</v>
      </c>
      <c r="AO1047" s="9">
        <v>19.893000000000001</v>
      </c>
      <c r="AQ1047" s="9">
        <v>79.402000000000001</v>
      </c>
      <c r="AT1047" s="45">
        <v>11</v>
      </c>
      <c r="AU1047" s="45">
        <v>3</v>
      </c>
      <c r="AX1047" s="38">
        <v>21</v>
      </c>
      <c r="AY1047" s="38">
        <v>2</v>
      </c>
      <c r="BA1047" s="38" t="s">
        <v>404</v>
      </c>
      <c r="BB1047" s="23">
        <v>13</v>
      </c>
      <c r="BC1047" s="23">
        <v>4</v>
      </c>
      <c r="BF1047" s="9">
        <v>13</v>
      </c>
      <c r="BG1047" s="9">
        <v>4</v>
      </c>
    </row>
    <row r="1048" spans="1:59">
      <c r="A1048" t="s">
        <v>230</v>
      </c>
      <c r="B1048">
        <v>135</v>
      </c>
      <c r="C1048" t="s">
        <v>16</v>
      </c>
      <c r="D1048">
        <v>60</v>
      </c>
      <c r="E1048" t="s">
        <v>319</v>
      </c>
      <c r="F1048">
        <v>1</v>
      </c>
      <c r="G1048" t="s">
        <v>321</v>
      </c>
      <c r="H1048">
        <v>410</v>
      </c>
      <c r="I1048">
        <v>6</v>
      </c>
      <c r="J1048">
        <v>16</v>
      </c>
      <c r="K1048">
        <v>28</v>
      </c>
      <c r="L1048">
        <v>0</v>
      </c>
      <c r="M1048" s="4">
        <f t="shared" si="93"/>
        <v>6.6861111111111118</v>
      </c>
      <c r="N1048" t="s">
        <v>305</v>
      </c>
      <c r="O1048" s="50"/>
      <c r="P1048" s="50"/>
      <c r="Q1048" s="50"/>
      <c r="R1048" s="50"/>
      <c r="S1048" s="50"/>
      <c r="T1048" s="50"/>
      <c r="U1048">
        <v>28</v>
      </c>
      <c r="V1048">
        <v>7.1023275322190704</v>
      </c>
      <c r="W1048">
        <v>4.4090623293939597</v>
      </c>
      <c r="X1048">
        <v>20170808</v>
      </c>
      <c r="Y1048">
        <v>2</v>
      </c>
      <c r="Z1048">
        <v>16</v>
      </c>
      <c r="AA1048">
        <v>24</v>
      </c>
      <c r="AC1048">
        <v>63</v>
      </c>
      <c r="AD1048" s="13">
        <v>24</v>
      </c>
      <c r="AE1048" s="13">
        <v>4</v>
      </c>
      <c r="AG1048" s="13">
        <v>27.53</v>
      </c>
      <c r="AI1048" s="13">
        <v>32.411999999999999</v>
      </c>
      <c r="AL1048" s="9">
        <v>24</v>
      </c>
      <c r="AM1048" s="9">
        <v>2</v>
      </c>
      <c r="AO1048" s="9">
        <v>4.6070000000000002</v>
      </c>
      <c r="AQ1048" s="9">
        <v>75.861999999999995</v>
      </c>
      <c r="AT1048" s="45">
        <v>13</v>
      </c>
      <c r="AU1048" s="45">
        <v>4</v>
      </c>
      <c r="AX1048" s="38">
        <v>23</v>
      </c>
      <c r="AY1048" s="38">
        <v>2</v>
      </c>
      <c r="BB1048" s="23">
        <v>15</v>
      </c>
      <c r="BC1048" s="23">
        <v>1</v>
      </c>
      <c r="BF1048" s="9">
        <v>15</v>
      </c>
      <c r="BG1048" s="9">
        <v>1</v>
      </c>
    </row>
    <row r="1049" spans="1:59">
      <c r="A1049" t="s">
        <v>230</v>
      </c>
      <c r="B1049">
        <v>135</v>
      </c>
      <c r="C1049" t="s">
        <v>16</v>
      </c>
      <c r="D1049">
        <v>60</v>
      </c>
      <c r="E1049" t="s">
        <v>319</v>
      </c>
      <c r="F1049">
        <v>1</v>
      </c>
      <c r="G1049" t="s">
        <v>321</v>
      </c>
      <c r="H1049">
        <v>410</v>
      </c>
      <c r="I1049">
        <v>6</v>
      </c>
      <c r="J1049">
        <v>16</v>
      </c>
      <c r="K1049">
        <v>28</v>
      </c>
      <c r="L1049">
        <v>0</v>
      </c>
      <c r="M1049" s="4">
        <f t="shared" ref="M1049:M1059" si="95">I1049+J1049/24+K1049/(24*60)+L1049/(24*60*60)</f>
        <v>6.6861111111111118</v>
      </c>
      <c r="N1049" t="s">
        <v>305</v>
      </c>
      <c r="O1049" s="50"/>
      <c r="P1049" s="50"/>
      <c r="Q1049" s="50"/>
      <c r="R1049" s="50"/>
      <c r="S1049" s="50"/>
      <c r="T1049" s="50"/>
      <c r="U1049">
        <v>28</v>
      </c>
      <c r="V1049">
        <v>7.1023275322190704</v>
      </c>
      <c r="W1049">
        <v>4.4090623293939597</v>
      </c>
      <c r="X1049">
        <v>20170808</v>
      </c>
      <c r="Y1049">
        <v>2</v>
      </c>
      <c r="Z1049">
        <v>16</v>
      </c>
      <c r="AA1049">
        <v>24</v>
      </c>
      <c r="AC1049">
        <v>63</v>
      </c>
      <c r="AT1049" s="45">
        <v>15</v>
      </c>
      <c r="AU1049" s="45">
        <v>2</v>
      </c>
      <c r="AX1049" s="38">
        <v>29</v>
      </c>
      <c r="AY1049" s="38">
        <v>3</v>
      </c>
      <c r="BA1049" s="38" t="s">
        <v>405</v>
      </c>
      <c r="BB1049" s="23">
        <v>17</v>
      </c>
      <c r="BC1049" s="23">
        <v>1</v>
      </c>
      <c r="BF1049" s="9">
        <v>17</v>
      </c>
      <c r="BG1049" s="9">
        <v>1</v>
      </c>
    </row>
    <row r="1050" spans="1:59">
      <c r="A1050" t="s">
        <v>230</v>
      </c>
      <c r="B1050">
        <v>135</v>
      </c>
      <c r="C1050" t="s">
        <v>16</v>
      </c>
      <c r="D1050">
        <v>60</v>
      </c>
      <c r="E1050" t="s">
        <v>319</v>
      </c>
      <c r="F1050">
        <v>1</v>
      </c>
      <c r="G1050" t="s">
        <v>321</v>
      </c>
      <c r="H1050">
        <v>410</v>
      </c>
      <c r="I1050">
        <v>6</v>
      </c>
      <c r="J1050">
        <v>16</v>
      </c>
      <c r="K1050">
        <v>28</v>
      </c>
      <c r="L1050">
        <v>0</v>
      </c>
      <c r="M1050" s="4">
        <f t="shared" si="95"/>
        <v>6.6861111111111118</v>
      </c>
      <c r="N1050" t="s">
        <v>305</v>
      </c>
      <c r="O1050" s="50"/>
      <c r="P1050" s="50"/>
      <c r="Q1050" s="50"/>
      <c r="R1050" s="50"/>
      <c r="S1050" s="50"/>
      <c r="T1050" s="50"/>
      <c r="U1050">
        <v>28</v>
      </c>
      <c r="V1050">
        <v>7.1023275322190704</v>
      </c>
      <c r="W1050">
        <v>4.4090623293939597</v>
      </c>
      <c r="X1050">
        <v>20170808</v>
      </c>
      <c r="Y1050">
        <v>2</v>
      </c>
      <c r="Z1050">
        <v>16</v>
      </c>
      <c r="AA1050">
        <v>24</v>
      </c>
      <c r="AC1050">
        <v>63</v>
      </c>
      <c r="AT1050" s="45">
        <v>17</v>
      </c>
      <c r="AU1050" s="45">
        <v>0</v>
      </c>
      <c r="AX1050" s="38">
        <v>31</v>
      </c>
      <c r="AY1050" s="38">
        <v>2</v>
      </c>
      <c r="BB1050" s="23">
        <v>19</v>
      </c>
      <c r="BC1050" s="23">
        <v>2</v>
      </c>
      <c r="BF1050" s="9">
        <v>19</v>
      </c>
      <c r="BG1050" s="9">
        <v>2</v>
      </c>
    </row>
    <row r="1051" spans="1:59">
      <c r="A1051" t="s">
        <v>230</v>
      </c>
      <c r="B1051">
        <v>135</v>
      </c>
      <c r="C1051" t="s">
        <v>16</v>
      </c>
      <c r="D1051">
        <v>60</v>
      </c>
      <c r="E1051" t="s">
        <v>319</v>
      </c>
      <c r="F1051">
        <v>1</v>
      </c>
      <c r="G1051" t="s">
        <v>321</v>
      </c>
      <c r="H1051">
        <v>410</v>
      </c>
      <c r="I1051">
        <v>6</v>
      </c>
      <c r="J1051">
        <v>16</v>
      </c>
      <c r="K1051">
        <v>28</v>
      </c>
      <c r="L1051">
        <v>0</v>
      </c>
      <c r="M1051" s="4">
        <f t="shared" si="95"/>
        <v>6.6861111111111118</v>
      </c>
      <c r="N1051" t="s">
        <v>305</v>
      </c>
      <c r="O1051" s="50"/>
      <c r="P1051" s="50"/>
      <c r="Q1051" s="50"/>
      <c r="R1051" s="50"/>
      <c r="S1051" s="50"/>
      <c r="T1051" s="50"/>
      <c r="U1051">
        <v>28</v>
      </c>
      <c r="V1051">
        <v>7.1023275322190704</v>
      </c>
      <c r="W1051">
        <v>4.4090623293939597</v>
      </c>
      <c r="X1051">
        <v>20170808</v>
      </c>
      <c r="Y1051">
        <v>2</v>
      </c>
      <c r="Z1051">
        <v>16</v>
      </c>
      <c r="AA1051">
        <v>24</v>
      </c>
      <c r="AC1051">
        <v>63</v>
      </c>
      <c r="AT1051" s="45">
        <v>19</v>
      </c>
      <c r="AU1051" s="45">
        <v>3</v>
      </c>
      <c r="AX1051" s="38">
        <v>33</v>
      </c>
      <c r="AY1051" s="38">
        <v>1</v>
      </c>
      <c r="BB1051" s="23">
        <v>21</v>
      </c>
      <c r="BC1051" s="23">
        <v>2</v>
      </c>
      <c r="BF1051" s="9">
        <v>21</v>
      </c>
      <c r="BG1051" s="9">
        <v>2</v>
      </c>
    </row>
    <row r="1052" spans="1:59">
      <c r="A1052" t="s">
        <v>230</v>
      </c>
      <c r="B1052">
        <v>135</v>
      </c>
      <c r="C1052" t="s">
        <v>16</v>
      </c>
      <c r="D1052">
        <v>60</v>
      </c>
      <c r="E1052" t="s">
        <v>319</v>
      </c>
      <c r="F1052">
        <v>1</v>
      </c>
      <c r="G1052" t="s">
        <v>321</v>
      </c>
      <c r="H1052">
        <v>410</v>
      </c>
      <c r="I1052">
        <v>6</v>
      </c>
      <c r="J1052">
        <v>16</v>
      </c>
      <c r="K1052">
        <v>28</v>
      </c>
      <c r="L1052">
        <v>0</v>
      </c>
      <c r="M1052" s="4">
        <f t="shared" si="95"/>
        <v>6.6861111111111118</v>
      </c>
      <c r="N1052" t="s">
        <v>305</v>
      </c>
      <c r="O1052" s="50"/>
      <c r="P1052" s="50"/>
      <c r="Q1052" s="50"/>
      <c r="R1052" s="50"/>
      <c r="S1052" s="50"/>
      <c r="T1052" s="50"/>
      <c r="U1052">
        <v>28</v>
      </c>
      <c r="V1052">
        <v>7.1023275322190704</v>
      </c>
      <c r="W1052">
        <v>4.4090623293939597</v>
      </c>
      <c r="X1052">
        <v>20170808</v>
      </c>
      <c r="Y1052">
        <v>2</v>
      </c>
      <c r="Z1052">
        <v>16</v>
      </c>
      <c r="AA1052">
        <v>24</v>
      </c>
      <c r="AC1052">
        <v>63</v>
      </c>
      <c r="AT1052" s="45">
        <v>21</v>
      </c>
      <c r="AU1052" s="45">
        <v>4</v>
      </c>
      <c r="BB1052" s="23">
        <v>23</v>
      </c>
      <c r="BC1052" s="23">
        <v>3</v>
      </c>
      <c r="BF1052" s="9">
        <v>23</v>
      </c>
      <c r="BG1052" s="9">
        <v>3</v>
      </c>
    </row>
    <row r="1053" spans="1:59">
      <c r="A1053" t="s">
        <v>230</v>
      </c>
      <c r="B1053">
        <v>135</v>
      </c>
      <c r="C1053" t="s">
        <v>16</v>
      </c>
      <c r="D1053">
        <v>60</v>
      </c>
      <c r="E1053" t="s">
        <v>319</v>
      </c>
      <c r="F1053">
        <v>1</v>
      </c>
      <c r="G1053" t="s">
        <v>321</v>
      </c>
      <c r="H1053">
        <v>410</v>
      </c>
      <c r="I1053">
        <v>6</v>
      </c>
      <c r="J1053">
        <v>16</v>
      </c>
      <c r="K1053">
        <v>28</v>
      </c>
      <c r="L1053">
        <v>0</v>
      </c>
      <c r="M1053" s="4">
        <f t="shared" si="95"/>
        <v>6.6861111111111118</v>
      </c>
      <c r="N1053" t="s">
        <v>305</v>
      </c>
      <c r="O1053" s="50"/>
      <c r="P1053" s="50"/>
      <c r="Q1053" s="50"/>
      <c r="R1053" s="50"/>
      <c r="S1053" s="50"/>
      <c r="T1053" s="50"/>
      <c r="U1053">
        <v>28</v>
      </c>
      <c r="V1053">
        <v>7.1023275322190704</v>
      </c>
      <c r="W1053">
        <v>4.4090623293939597</v>
      </c>
      <c r="X1053">
        <v>20170808</v>
      </c>
      <c r="Y1053">
        <v>2</v>
      </c>
      <c r="Z1053">
        <v>16</v>
      </c>
      <c r="AA1053">
        <v>24</v>
      </c>
      <c r="AC1053">
        <v>63</v>
      </c>
      <c r="AT1053" s="45">
        <v>23</v>
      </c>
      <c r="AU1053" s="45">
        <v>5</v>
      </c>
      <c r="BB1053" s="23">
        <v>25</v>
      </c>
      <c r="BC1053" s="23">
        <v>5</v>
      </c>
      <c r="BF1053" s="9">
        <v>25</v>
      </c>
      <c r="BG1053" s="9">
        <v>5</v>
      </c>
    </row>
    <row r="1054" spans="1:59">
      <c r="A1054" t="s">
        <v>230</v>
      </c>
      <c r="B1054">
        <v>135</v>
      </c>
      <c r="C1054" t="s">
        <v>16</v>
      </c>
      <c r="D1054">
        <v>60</v>
      </c>
      <c r="E1054" t="s">
        <v>319</v>
      </c>
      <c r="F1054">
        <v>1</v>
      </c>
      <c r="G1054" t="s">
        <v>321</v>
      </c>
      <c r="H1054">
        <v>410</v>
      </c>
      <c r="I1054">
        <v>6</v>
      </c>
      <c r="J1054">
        <v>16</v>
      </c>
      <c r="K1054">
        <v>28</v>
      </c>
      <c r="L1054">
        <v>0</v>
      </c>
      <c r="M1054" s="4">
        <f t="shared" si="95"/>
        <v>6.6861111111111118</v>
      </c>
      <c r="N1054" t="s">
        <v>305</v>
      </c>
      <c r="O1054" s="50"/>
      <c r="P1054" s="50"/>
      <c r="Q1054" s="50"/>
      <c r="R1054" s="50"/>
      <c r="S1054" s="50"/>
      <c r="T1054" s="50"/>
      <c r="U1054">
        <v>28</v>
      </c>
      <c r="V1054">
        <v>7.1023275322190704</v>
      </c>
      <c r="W1054">
        <v>4.4090623293939597</v>
      </c>
      <c r="X1054">
        <v>20170808</v>
      </c>
      <c r="Y1054">
        <v>2</v>
      </c>
      <c r="Z1054">
        <v>16</v>
      </c>
      <c r="AA1054">
        <v>24</v>
      </c>
      <c r="AC1054">
        <v>63</v>
      </c>
      <c r="AT1054" s="45">
        <v>25</v>
      </c>
      <c r="AU1054" s="45">
        <v>4</v>
      </c>
      <c r="BB1054" s="23">
        <v>27</v>
      </c>
      <c r="BC1054" s="23">
        <v>4</v>
      </c>
      <c r="BF1054" s="9">
        <v>27</v>
      </c>
      <c r="BG1054" s="9">
        <v>4</v>
      </c>
    </row>
    <row r="1055" spans="1:59">
      <c r="A1055" t="s">
        <v>230</v>
      </c>
      <c r="B1055">
        <v>135</v>
      </c>
      <c r="C1055" t="s">
        <v>16</v>
      </c>
      <c r="D1055">
        <v>60</v>
      </c>
      <c r="E1055" t="s">
        <v>319</v>
      </c>
      <c r="F1055">
        <v>1</v>
      </c>
      <c r="G1055" t="s">
        <v>321</v>
      </c>
      <c r="H1055">
        <v>410</v>
      </c>
      <c r="I1055">
        <v>6</v>
      </c>
      <c r="J1055">
        <v>16</v>
      </c>
      <c r="K1055">
        <v>28</v>
      </c>
      <c r="L1055">
        <v>0</v>
      </c>
      <c r="M1055" s="4">
        <f t="shared" si="95"/>
        <v>6.6861111111111118</v>
      </c>
      <c r="N1055" t="s">
        <v>305</v>
      </c>
      <c r="O1055" s="50"/>
      <c r="P1055" s="50"/>
      <c r="Q1055" s="50"/>
      <c r="R1055" s="50"/>
      <c r="S1055" s="50"/>
      <c r="T1055" s="50"/>
      <c r="U1055">
        <v>28</v>
      </c>
      <c r="V1055">
        <v>7.1023275322190704</v>
      </c>
      <c r="W1055">
        <v>4.4090623293939597</v>
      </c>
      <c r="X1055">
        <v>20170808</v>
      </c>
      <c r="Y1055">
        <v>2</v>
      </c>
      <c r="Z1055">
        <v>16</v>
      </c>
      <c r="AA1055">
        <v>24</v>
      </c>
      <c r="AC1055">
        <v>63</v>
      </c>
      <c r="BB1055" s="23">
        <v>29</v>
      </c>
      <c r="BC1055" s="23">
        <v>0</v>
      </c>
      <c r="BF1055" s="9">
        <v>29</v>
      </c>
      <c r="BG1055" s="9">
        <v>0</v>
      </c>
    </row>
    <row r="1056" spans="1:59">
      <c r="A1056" t="s">
        <v>230</v>
      </c>
      <c r="B1056">
        <v>135</v>
      </c>
      <c r="C1056" t="s">
        <v>16</v>
      </c>
      <c r="D1056">
        <v>60</v>
      </c>
      <c r="E1056" t="s">
        <v>319</v>
      </c>
      <c r="F1056">
        <v>1</v>
      </c>
      <c r="G1056" t="s">
        <v>321</v>
      </c>
      <c r="H1056">
        <v>410</v>
      </c>
      <c r="I1056">
        <v>6</v>
      </c>
      <c r="J1056">
        <v>16</v>
      </c>
      <c r="K1056">
        <v>28</v>
      </c>
      <c r="L1056">
        <v>0</v>
      </c>
      <c r="M1056" s="4">
        <f t="shared" si="95"/>
        <v>6.6861111111111118</v>
      </c>
      <c r="N1056" t="s">
        <v>305</v>
      </c>
      <c r="O1056" s="50"/>
      <c r="P1056" s="50"/>
      <c r="Q1056" s="50"/>
      <c r="R1056" s="50"/>
      <c r="S1056" s="50"/>
      <c r="T1056" s="50"/>
      <c r="U1056">
        <v>28</v>
      </c>
      <c r="V1056">
        <v>7.1023275322190704</v>
      </c>
      <c r="W1056">
        <v>4.4090623293939597</v>
      </c>
      <c r="X1056">
        <v>20170808</v>
      </c>
      <c r="Y1056">
        <v>2</v>
      </c>
      <c r="Z1056">
        <v>16</v>
      </c>
      <c r="AA1056">
        <v>24</v>
      </c>
      <c r="AC1056">
        <v>63</v>
      </c>
      <c r="BB1056" s="23">
        <v>31</v>
      </c>
      <c r="BC1056" s="23">
        <v>0</v>
      </c>
      <c r="BF1056" s="9">
        <v>31</v>
      </c>
      <c r="BG1056" s="9">
        <v>0</v>
      </c>
    </row>
    <row r="1057" spans="1:59">
      <c r="A1057" t="s">
        <v>230</v>
      </c>
      <c r="B1057">
        <v>135</v>
      </c>
      <c r="C1057" t="s">
        <v>16</v>
      </c>
      <c r="D1057">
        <v>60</v>
      </c>
      <c r="E1057" t="s">
        <v>319</v>
      </c>
      <c r="F1057">
        <v>1</v>
      </c>
      <c r="G1057" t="s">
        <v>321</v>
      </c>
      <c r="H1057">
        <v>410</v>
      </c>
      <c r="I1057">
        <v>6</v>
      </c>
      <c r="J1057">
        <v>16</v>
      </c>
      <c r="K1057">
        <v>28</v>
      </c>
      <c r="L1057">
        <v>0</v>
      </c>
      <c r="M1057" s="4">
        <f t="shared" si="95"/>
        <v>6.6861111111111118</v>
      </c>
      <c r="N1057" t="s">
        <v>305</v>
      </c>
      <c r="O1057" s="50"/>
      <c r="P1057" s="50"/>
      <c r="Q1057" s="50"/>
      <c r="R1057" s="50"/>
      <c r="S1057" s="50"/>
      <c r="T1057" s="50"/>
      <c r="U1057">
        <v>28</v>
      </c>
      <c r="V1057">
        <v>7.1023275322190704</v>
      </c>
      <c r="W1057">
        <v>4.4090623293939597</v>
      </c>
      <c r="X1057">
        <v>20170808</v>
      </c>
      <c r="Y1057">
        <v>2</v>
      </c>
      <c r="Z1057">
        <v>16</v>
      </c>
      <c r="AA1057">
        <v>24</v>
      </c>
      <c r="AC1057">
        <v>63</v>
      </c>
      <c r="BB1057" s="23">
        <v>33</v>
      </c>
      <c r="BC1057" s="23">
        <v>3</v>
      </c>
      <c r="BF1057" s="9">
        <v>33</v>
      </c>
      <c r="BG1057" s="9">
        <v>3</v>
      </c>
    </row>
    <row r="1058" spans="1:59">
      <c r="A1058" t="s">
        <v>230</v>
      </c>
      <c r="B1058">
        <v>135</v>
      </c>
      <c r="C1058" t="s">
        <v>16</v>
      </c>
      <c r="D1058">
        <v>60</v>
      </c>
      <c r="E1058" t="s">
        <v>319</v>
      </c>
      <c r="F1058">
        <v>1</v>
      </c>
      <c r="G1058" t="s">
        <v>321</v>
      </c>
      <c r="H1058">
        <v>410</v>
      </c>
      <c r="I1058">
        <v>6</v>
      </c>
      <c r="J1058">
        <v>16</v>
      </c>
      <c r="K1058">
        <v>28</v>
      </c>
      <c r="L1058">
        <v>0</v>
      </c>
      <c r="M1058" s="4">
        <f t="shared" si="95"/>
        <v>6.6861111111111118</v>
      </c>
      <c r="N1058" t="s">
        <v>305</v>
      </c>
      <c r="O1058" s="50"/>
      <c r="P1058" s="50"/>
      <c r="Q1058" s="50"/>
      <c r="R1058" s="50"/>
      <c r="S1058" s="50"/>
      <c r="T1058" s="50"/>
      <c r="U1058">
        <v>28</v>
      </c>
      <c r="V1058">
        <v>7.1023275322190704</v>
      </c>
      <c r="W1058">
        <v>4.4090623293939597</v>
      </c>
      <c r="X1058">
        <v>20170808</v>
      </c>
      <c r="Y1058">
        <v>2</v>
      </c>
      <c r="Z1058">
        <v>16</v>
      </c>
      <c r="AA1058">
        <v>24</v>
      </c>
      <c r="AC1058">
        <v>63</v>
      </c>
      <c r="BB1058" s="23">
        <v>35</v>
      </c>
      <c r="BC1058" s="23">
        <v>0</v>
      </c>
      <c r="BF1058" s="9">
        <v>35</v>
      </c>
      <c r="BG1058" s="9">
        <v>0</v>
      </c>
    </row>
    <row r="1059" spans="1:59">
      <c r="A1059" t="s">
        <v>230</v>
      </c>
      <c r="B1059">
        <v>135</v>
      </c>
      <c r="C1059" t="s">
        <v>16</v>
      </c>
      <c r="D1059">
        <v>60</v>
      </c>
      <c r="E1059" t="s">
        <v>319</v>
      </c>
      <c r="F1059">
        <v>1</v>
      </c>
      <c r="G1059" t="s">
        <v>321</v>
      </c>
      <c r="H1059">
        <v>410</v>
      </c>
      <c r="I1059">
        <v>6</v>
      </c>
      <c r="J1059">
        <v>16</v>
      </c>
      <c r="K1059">
        <v>28</v>
      </c>
      <c r="L1059">
        <v>0</v>
      </c>
      <c r="M1059" s="4">
        <f t="shared" si="95"/>
        <v>6.6861111111111118</v>
      </c>
      <c r="N1059" t="s">
        <v>305</v>
      </c>
      <c r="O1059" s="50"/>
      <c r="P1059" s="50"/>
      <c r="Q1059" s="50"/>
      <c r="R1059" s="50"/>
      <c r="S1059" s="50"/>
      <c r="T1059" s="50"/>
      <c r="U1059">
        <v>28</v>
      </c>
      <c r="V1059">
        <v>7.1023275322190704</v>
      </c>
      <c r="W1059">
        <v>4.4090623293939597</v>
      </c>
      <c r="X1059">
        <v>20170808</v>
      </c>
      <c r="Y1059">
        <v>2</v>
      </c>
      <c r="Z1059">
        <v>16</v>
      </c>
      <c r="AA1059">
        <v>24</v>
      </c>
      <c r="AC1059">
        <v>63</v>
      </c>
      <c r="BB1059" s="23">
        <v>37</v>
      </c>
      <c r="BC1059" s="23">
        <v>1</v>
      </c>
      <c r="BF1059" s="9">
        <v>37</v>
      </c>
      <c r="BG1059" s="9">
        <v>1</v>
      </c>
    </row>
    <row r="1060" spans="1:59">
      <c r="A1060" t="s">
        <v>231</v>
      </c>
      <c r="B1060">
        <v>135</v>
      </c>
      <c r="C1060" t="s">
        <v>16</v>
      </c>
      <c r="D1060">
        <v>60</v>
      </c>
      <c r="E1060" t="s">
        <v>319</v>
      </c>
      <c r="F1060">
        <v>1</v>
      </c>
      <c r="G1060" t="s">
        <v>321</v>
      </c>
      <c r="H1060">
        <v>410</v>
      </c>
      <c r="I1060">
        <v>6</v>
      </c>
      <c r="J1060">
        <v>16</v>
      </c>
      <c r="K1060">
        <v>28</v>
      </c>
      <c r="L1060">
        <v>0</v>
      </c>
      <c r="M1060" s="4">
        <f t="shared" si="93"/>
        <v>6.6861111111111118</v>
      </c>
      <c r="N1060" t="s">
        <v>305</v>
      </c>
      <c r="O1060" s="50"/>
      <c r="P1060" s="50"/>
      <c r="Q1060" s="50"/>
      <c r="R1060" s="50"/>
      <c r="S1060" s="50"/>
      <c r="T1060" s="50"/>
      <c r="U1060">
        <v>28</v>
      </c>
      <c r="V1060">
        <v>7.1023275322190704</v>
      </c>
      <c r="W1060">
        <v>4.4090623293939597</v>
      </c>
      <c r="X1060">
        <v>20170808</v>
      </c>
      <c r="Y1060">
        <v>2</v>
      </c>
      <c r="Z1060">
        <v>40</v>
      </c>
      <c r="AA1060">
        <v>50</v>
      </c>
      <c r="AC1060">
        <v>63</v>
      </c>
      <c r="AD1060" s="13">
        <v>40</v>
      </c>
      <c r="AE1060" s="13">
        <v>11</v>
      </c>
      <c r="AF1060" s="13">
        <f>SUM(AE1060:AE1062)</f>
        <v>24</v>
      </c>
      <c r="AG1060" s="13">
        <v>97.96</v>
      </c>
      <c r="AH1060" s="13">
        <f>AVERAGE(AG1060:AG1063)*((AA1060-Z1060)*Y1060)</f>
        <v>1093.4866666666667</v>
      </c>
      <c r="AI1060" s="13">
        <v>110.751</v>
      </c>
      <c r="AJ1060" s="13">
        <f>AVERAGE(AI1060:AI1063)*((AA1060-Z1060)*Y1060)</f>
        <v>1410.8666666666668</v>
      </c>
      <c r="AK1060" s="13" t="s">
        <v>232</v>
      </c>
      <c r="AL1060" s="9">
        <v>40</v>
      </c>
      <c r="AM1060" s="9">
        <v>6</v>
      </c>
      <c r="AN1060" s="9">
        <f>SUM(AM1060:AM1062)</f>
        <v>17</v>
      </c>
      <c r="AO1060" s="9">
        <v>51.8</v>
      </c>
      <c r="AP1060" s="9">
        <f>AVERAGE(AO1060:AO1062)*(AA1060-Z1060)*Y1060</f>
        <v>731.78666666666675</v>
      </c>
      <c r="AQ1060" s="9">
        <v>99.182000000000002</v>
      </c>
      <c r="AR1060" s="9">
        <f>AVERAGE(AQ1060:AQ1062)*(AA1060-Z1060)*Y1060</f>
        <v>1884.9333333333334</v>
      </c>
      <c r="AT1060" s="45">
        <v>46</v>
      </c>
      <c r="AU1060" s="45">
        <v>3</v>
      </c>
      <c r="AV1060" s="45">
        <v>101</v>
      </c>
      <c r="AX1060" s="38">
        <v>46</v>
      </c>
      <c r="AY1060" s="38">
        <v>1</v>
      </c>
      <c r="AZ1060" s="38">
        <f>SUM(AY1060:AY1068)</f>
        <v>38</v>
      </c>
      <c r="BB1060" s="23">
        <v>46</v>
      </c>
      <c r="BC1060" s="23">
        <v>1</v>
      </c>
      <c r="BD1060" s="23">
        <f>SUM(BC1060:BC1068)</f>
        <v>92</v>
      </c>
      <c r="BF1060" s="9">
        <v>46</v>
      </c>
      <c r="BG1060" s="9">
        <v>1</v>
      </c>
    </row>
    <row r="1061" spans="1:59">
      <c r="A1061" t="s">
        <v>231</v>
      </c>
      <c r="B1061">
        <v>135</v>
      </c>
      <c r="C1061" t="s">
        <v>16</v>
      </c>
      <c r="D1061">
        <v>60</v>
      </c>
      <c r="E1061" t="s">
        <v>319</v>
      </c>
      <c r="F1061">
        <v>1</v>
      </c>
      <c r="G1061" t="s">
        <v>321</v>
      </c>
      <c r="H1061">
        <v>410</v>
      </c>
      <c r="I1061">
        <v>6</v>
      </c>
      <c r="J1061">
        <v>16</v>
      </c>
      <c r="K1061">
        <v>28</v>
      </c>
      <c r="L1061">
        <v>0</v>
      </c>
      <c r="M1061" s="4">
        <f t="shared" si="93"/>
        <v>6.6861111111111118</v>
      </c>
      <c r="N1061" t="s">
        <v>305</v>
      </c>
      <c r="O1061" s="50"/>
      <c r="P1061" s="50"/>
      <c r="Q1061" s="50"/>
      <c r="R1061" s="50"/>
      <c r="S1061" s="50"/>
      <c r="T1061" s="50"/>
      <c r="U1061">
        <v>28</v>
      </c>
      <c r="V1061">
        <v>7.1023275322190704</v>
      </c>
      <c r="W1061">
        <v>4.4090623293939597</v>
      </c>
      <c r="X1061">
        <v>20170808</v>
      </c>
      <c r="Y1061">
        <v>2</v>
      </c>
      <c r="Z1061">
        <v>40</v>
      </c>
      <c r="AA1061">
        <v>50</v>
      </c>
      <c r="AC1061">
        <v>63</v>
      </c>
      <c r="AD1061" s="13">
        <v>44</v>
      </c>
      <c r="AE1061" s="13">
        <v>5</v>
      </c>
      <c r="AG1061" s="13">
        <v>29.048999999999999</v>
      </c>
      <c r="AI1061" s="13">
        <v>42.798999999999999</v>
      </c>
      <c r="AL1061" s="9">
        <v>44</v>
      </c>
      <c r="AM1061" s="9">
        <v>4</v>
      </c>
      <c r="AO1061" s="9">
        <v>24.484999999999999</v>
      </c>
      <c r="AQ1061" s="9">
        <v>94.825999999999993</v>
      </c>
      <c r="AT1061" s="45">
        <v>48</v>
      </c>
      <c r="AU1061" s="45">
        <v>9</v>
      </c>
      <c r="AX1061" s="38">
        <v>48</v>
      </c>
      <c r="AY1061" s="38">
        <v>3</v>
      </c>
      <c r="BB1061" s="23">
        <v>48</v>
      </c>
      <c r="BC1061" s="23">
        <v>5</v>
      </c>
      <c r="BF1061" s="9">
        <v>48</v>
      </c>
      <c r="BG1061" s="9">
        <v>5</v>
      </c>
    </row>
    <row r="1062" spans="1:59">
      <c r="A1062" t="s">
        <v>231</v>
      </c>
      <c r="B1062">
        <v>135</v>
      </c>
      <c r="C1062" t="s">
        <v>16</v>
      </c>
      <c r="D1062">
        <v>60</v>
      </c>
      <c r="E1062" t="s">
        <v>319</v>
      </c>
      <c r="F1062">
        <v>1</v>
      </c>
      <c r="G1062" t="s">
        <v>321</v>
      </c>
      <c r="H1062">
        <v>410</v>
      </c>
      <c r="I1062">
        <v>6</v>
      </c>
      <c r="J1062">
        <v>16</v>
      </c>
      <c r="K1062">
        <v>28</v>
      </c>
      <c r="L1062">
        <v>0</v>
      </c>
      <c r="M1062" s="4">
        <f t="shared" si="93"/>
        <v>6.6861111111111118</v>
      </c>
      <c r="N1062" t="s">
        <v>305</v>
      </c>
      <c r="O1062" s="50"/>
      <c r="P1062" s="50"/>
      <c r="Q1062" s="50"/>
      <c r="R1062" s="50"/>
      <c r="S1062" s="50"/>
      <c r="T1062" s="50"/>
      <c r="U1062">
        <v>28</v>
      </c>
      <c r="V1062">
        <v>7.1023275322190704</v>
      </c>
      <c r="W1062">
        <v>4.4090623293939597</v>
      </c>
      <c r="X1062">
        <v>20170808</v>
      </c>
      <c r="Y1062">
        <v>2</v>
      </c>
      <c r="Z1062">
        <v>40</v>
      </c>
      <c r="AA1062">
        <v>50</v>
      </c>
      <c r="AC1062">
        <v>63</v>
      </c>
      <c r="AD1062" s="13">
        <v>48</v>
      </c>
      <c r="AE1062" s="13">
        <v>8</v>
      </c>
      <c r="AG1062" s="13">
        <v>37.014000000000003</v>
      </c>
      <c r="AI1062" s="13">
        <v>58.08</v>
      </c>
      <c r="AL1062" s="9">
        <v>48</v>
      </c>
      <c r="AM1062" s="9">
        <v>7</v>
      </c>
      <c r="AO1062" s="9">
        <v>33.482999999999997</v>
      </c>
      <c r="AQ1062" s="9">
        <v>88.731999999999999</v>
      </c>
      <c r="AT1062" s="45">
        <v>50</v>
      </c>
      <c r="AU1062" s="45">
        <v>10</v>
      </c>
      <c r="AX1062" s="38">
        <v>50</v>
      </c>
      <c r="AY1062" s="38">
        <v>12</v>
      </c>
      <c r="BB1062" s="23">
        <v>50</v>
      </c>
      <c r="BC1062" s="23">
        <v>12</v>
      </c>
      <c r="BF1062" s="9">
        <v>50</v>
      </c>
      <c r="BG1062" s="9">
        <v>12</v>
      </c>
    </row>
    <row r="1063" spans="1:59">
      <c r="A1063" t="s">
        <v>231</v>
      </c>
      <c r="B1063">
        <v>135</v>
      </c>
      <c r="C1063" t="s">
        <v>16</v>
      </c>
      <c r="D1063">
        <v>60</v>
      </c>
      <c r="E1063" t="s">
        <v>319</v>
      </c>
      <c r="F1063">
        <v>1</v>
      </c>
      <c r="G1063" t="s">
        <v>321</v>
      </c>
      <c r="H1063">
        <v>410</v>
      </c>
      <c r="I1063">
        <v>6</v>
      </c>
      <c r="J1063">
        <v>16</v>
      </c>
      <c r="K1063">
        <v>28</v>
      </c>
      <c r="L1063">
        <v>0</v>
      </c>
      <c r="M1063" s="4">
        <f t="shared" si="93"/>
        <v>6.6861111111111118</v>
      </c>
      <c r="N1063" t="s">
        <v>305</v>
      </c>
      <c r="O1063" s="50"/>
      <c r="P1063" s="50"/>
      <c r="Q1063" s="50"/>
      <c r="R1063" s="50"/>
      <c r="S1063" s="50"/>
      <c r="T1063" s="50"/>
      <c r="U1063">
        <v>28</v>
      </c>
      <c r="V1063">
        <v>7.1023275322190704</v>
      </c>
      <c r="W1063">
        <v>4.4090623293939597</v>
      </c>
      <c r="X1063">
        <v>20170808</v>
      </c>
      <c r="Y1063">
        <v>2</v>
      </c>
      <c r="Z1063">
        <v>40</v>
      </c>
      <c r="AA1063">
        <v>50</v>
      </c>
      <c r="AC1063">
        <v>63</v>
      </c>
      <c r="AT1063" s="45">
        <v>52</v>
      </c>
      <c r="AU1063" s="45">
        <v>8</v>
      </c>
      <c r="AX1063" s="38">
        <v>52</v>
      </c>
      <c r="AY1063" s="38">
        <v>13</v>
      </c>
      <c r="BB1063" s="23">
        <v>52</v>
      </c>
      <c r="BC1063" s="23">
        <v>13</v>
      </c>
      <c r="BF1063" s="9">
        <v>52</v>
      </c>
      <c r="BG1063" s="9">
        <v>13</v>
      </c>
    </row>
    <row r="1064" spans="1:59">
      <c r="A1064" t="s">
        <v>231</v>
      </c>
      <c r="B1064">
        <v>135</v>
      </c>
      <c r="C1064" t="s">
        <v>16</v>
      </c>
      <c r="D1064">
        <v>60</v>
      </c>
      <c r="E1064" t="s">
        <v>319</v>
      </c>
      <c r="F1064">
        <v>1</v>
      </c>
      <c r="G1064" t="s">
        <v>321</v>
      </c>
      <c r="H1064">
        <v>410</v>
      </c>
      <c r="I1064">
        <v>6</v>
      </c>
      <c r="J1064">
        <v>16</v>
      </c>
      <c r="K1064">
        <v>28</v>
      </c>
      <c r="L1064">
        <v>0</v>
      </c>
      <c r="M1064" s="4">
        <f t="shared" ref="M1064:M1069" si="96">I1064+J1064/24+K1064/(24*60)+L1064/(24*60*60)</f>
        <v>6.6861111111111118</v>
      </c>
      <c r="N1064" t="s">
        <v>305</v>
      </c>
      <c r="O1064" s="50"/>
      <c r="P1064" s="50"/>
      <c r="Q1064" s="50"/>
      <c r="R1064" s="50"/>
      <c r="S1064" s="50"/>
      <c r="T1064" s="50"/>
      <c r="U1064">
        <v>28</v>
      </c>
      <c r="V1064">
        <v>7.1023275322190704</v>
      </c>
      <c r="W1064">
        <v>4.4090623293939597</v>
      </c>
      <c r="X1064">
        <v>20170808</v>
      </c>
      <c r="Y1064">
        <v>2</v>
      </c>
      <c r="Z1064">
        <v>40</v>
      </c>
      <c r="AA1064">
        <v>50</v>
      </c>
      <c r="AC1064">
        <v>63</v>
      </c>
      <c r="AT1064" s="45">
        <v>54</v>
      </c>
      <c r="AU1064" s="45">
        <v>18</v>
      </c>
      <c r="AX1064" s="38">
        <v>54</v>
      </c>
      <c r="AY1064" s="38">
        <v>9</v>
      </c>
      <c r="BB1064" s="23">
        <v>54</v>
      </c>
      <c r="BC1064" s="23">
        <v>15</v>
      </c>
      <c r="BF1064" s="9">
        <v>54</v>
      </c>
      <c r="BG1064" s="9">
        <v>15</v>
      </c>
    </row>
    <row r="1065" spans="1:59">
      <c r="A1065" t="s">
        <v>231</v>
      </c>
      <c r="B1065">
        <v>135</v>
      </c>
      <c r="C1065" t="s">
        <v>16</v>
      </c>
      <c r="D1065">
        <v>60</v>
      </c>
      <c r="E1065" t="s">
        <v>319</v>
      </c>
      <c r="F1065">
        <v>1</v>
      </c>
      <c r="G1065" t="s">
        <v>321</v>
      </c>
      <c r="H1065">
        <v>410</v>
      </c>
      <c r="I1065">
        <v>6</v>
      </c>
      <c r="J1065">
        <v>16</v>
      </c>
      <c r="K1065">
        <v>28</v>
      </c>
      <c r="L1065">
        <v>0</v>
      </c>
      <c r="M1065" s="4">
        <f t="shared" si="96"/>
        <v>6.6861111111111118</v>
      </c>
      <c r="N1065" t="s">
        <v>305</v>
      </c>
      <c r="O1065" s="50"/>
      <c r="P1065" s="50"/>
      <c r="Q1065" s="50"/>
      <c r="R1065" s="50"/>
      <c r="S1065" s="50"/>
      <c r="T1065" s="50"/>
      <c r="U1065">
        <v>28</v>
      </c>
      <c r="V1065">
        <v>7.1023275322190704</v>
      </c>
      <c r="W1065">
        <v>4.4090623293939597</v>
      </c>
      <c r="X1065">
        <v>20170808</v>
      </c>
      <c r="Y1065">
        <v>2</v>
      </c>
      <c r="Z1065">
        <v>40</v>
      </c>
      <c r="AA1065">
        <v>50</v>
      </c>
      <c r="AC1065">
        <v>63</v>
      </c>
      <c r="AT1065" s="45">
        <v>56</v>
      </c>
      <c r="AU1065" s="45">
        <v>26</v>
      </c>
      <c r="BB1065" s="23">
        <v>56</v>
      </c>
      <c r="BC1065" s="23">
        <v>14</v>
      </c>
      <c r="BF1065" s="9">
        <v>56</v>
      </c>
      <c r="BG1065" s="9">
        <v>14</v>
      </c>
    </row>
    <row r="1066" spans="1:59">
      <c r="A1066" t="s">
        <v>231</v>
      </c>
      <c r="B1066">
        <v>135</v>
      </c>
      <c r="C1066" t="s">
        <v>16</v>
      </c>
      <c r="D1066">
        <v>60</v>
      </c>
      <c r="E1066" t="s">
        <v>319</v>
      </c>
      <c r="F1066">
        <v>1</v>
      </c>
      <c r="G1066" t="s">
        <v>321</v>
      </c>
      <c r="H1066">
        <v>410</v>
      </c>
      <c r="I1066">
        <v>6</v>
      </c>
      <c r="J1066">
        <v>16</v>
      </c>
      <c r="K1066">
        <v>28</v>
      </c>
      <c r="L1066">
        <v>0</v>
      </c>
      <c r="M1066" s="4">
        <f t="shared" si="96"/>
        <v>6.6861111111111118</v>
      </c>
      <c r="N1066" t="s">
        <v>305</v>
      </c>
      <c r="O1066" s="50"/>
      <c r="P1066" s="50"/>
      <c r="Q1066" s="50"/>
      <c r="R1066" s="50"/>
      <c r="S1066" s="50"/>
      <c r="T1066" s="50"/>
      <c r="U1066">
        <v>28</v>
      </c>
      <c r="V1066">
        <v>7.1023275322190704</v>
      </c>
      <c r="W1066">
        <v>4.4090623293939597</v>
      </c>
      <c r="X1066">
        <v>20170808</v>
      </c>
      <c r="Y1066">
        <v>2</v>
      </c>
      <c r="Z1066">
        <v>40</v>
      </c>
      <c r="AA1066">
        <v>50</v>
      </c>
      <c r="AC1066">
        <v>63</v>
      </c>
      <c r="AT1066" s="45">
        <v>58</v>
      </c>
      <c r="AU1066" s="45">
        <v>10</v>
      </c>
      <c r="BB1066" s="23">
        <v>58</v>
      </c>
      <c r="BC1066" s="23">
        <v>10</v>
      </c>
      <c r="BF1066" s="9">
        <v>58</v>
      </c>
      <c r="BG1066" s="9">
        <v>10</v>
      </c>
    </row>
    <row r="1067" spans="1:59">
      <c r="A1067" t="s">
        <v>231</v>
      </c>
      <c r="B1067">
        <v>135</v>
      </c>
      <c r="C1067" t="s">
        <v>16</v>
      </c>
      <c r="D1067">
        <v>60</v>
      </c>
      <c r="E1067" t="s">
        <v>319</v>
      </c>
      <c r="F1067">
        <v>1</v>
      </c>
      <c r="G1067" t="s">
        <v>321</v>
      </c>
      <c r="H1067">
        <v>410</v>
      </c>
      <c r="I1067">
        <v>6</v>
      </c>
      <c r="J1067">
        <v>16</v>
      </c>
      <c r="K1067">
        <v>28</v>
      </c>
      <c r="L1067">
        <v>0</v>
      </c>
      <c r="M1067" s="4">
        <f t="shared" si="96"/>
        <v>6.6861111111111118</v>
      </c>
      <c r="N1067" t="s">
        <v>305</v>
      </c>
      <c r="O1067" s="50"/>
      <c r="P1067" s="50"/>
      <c r="Q1067" s="50"/>
      <c r="R1067" s="50"/>
      <c r="S1067" s="50"/>
      <c r="T1067" s="50"/>
      <c r="U1067">
        <v>28</v>
      </c>
      <c r="V1067">
        <v>7.1023275322190704</v>
      </c>
      <c r="W1067">
        <v>4.4090623293939597</v>
      </c>
      <c r="X1067">
        <v>20170808</v>
      </c>
      <c r="Y1067">
        <v>2</v>
      </c>
      <c r="Z1067">
        <v>40</v>
      </c>
      <c r="AA1067">
        <v>50</v>
      </c>
      <c r="AC1067">
        <v>63</v>
      </c>
      <c r="AT1067" s="45">
        <v>60</v>
      </c>
      <c r="AU1067" s="45">
        <v>17</v>
      </c>
      <c r="BB1067" s="23">
        <v>60</v>
      </c>
      <c r="BC1067" s="23">
        <v>14</v>
      </c>
      <c r="BF1067" s="9">
        <v>60</v>
      </c>
      <c r="BG1067" s="9">
        <v>14</v>
      </c>
    </row>
    <row r="1068" spans="1:59">
      <c r="A1068" t="s">
        <v>231</v>
      </c>
      <c r="B1068">
        <v>135</v>
      </c>
      <c r="C1068" t="s">
        <v>16</v>
      </c>
      <c r="D1068">
        <v>60</v>
      </c>
      <c r="E1068" t="s">
        <v>319</v>
      </c>
      <c r="F1068">
        <v>1</v>
      </c>
      <c r="G1068" t="s">
        <v>321</v>
      </c>
      <c r="H1068">
        <v>410</v>
      </c>
      <c r="I1068">
        <v>6</v>
      </c>
      <c r="J1068">
        <v>16</v>
      </c>
      <c r="K1068">
        <v>28</v>
      </c>
      <c r="L1068">
        <v>0</v>
      </c>
      <c r="M1068" s="4">
        <f t="shared" si="96"/>
        <v>6.6861111111111118</v>
      </c>
      <c r="N1068" t="s">
        <v>305</v>
      </c>
      <c r="O1068" s="50"/>
      <c r="P1068" s="50"/>
      <c r="Q1068" s="50"/>
      <c r="R1068" s="50"/>
      <c r="S1068" s="50"/>
      <c r="T1068" s="50"/>
      <c r="U1068">
        <v>28</v>
      </c>
      <c r="V1068">
        <v>7.1023275322190704</v>
      </c>
      <c r="W1068">
        <v>4.4090623293939597</v>
      </c>
      <c r="X1068">
        <v>20170808</v>
      </c>
      <c r="Y1068">
        <v>2</v>
      </c>
      <c r="Z1068">
        <v>40</v>
      </c>
      <c r="AA1068">
        <v>50</v>
      </c>
      <c r="AC1068">
        <v>63</v>
      </c>
      <c r="BB1068" s="23">
        <v>62</v>
      </c>
      <c r="BC1068" s="23">
        <v>8</v>
      </c>
      <c r="BF1068" s="9">
        <v>62</v>
      </c>
      <c r="BG1068" s="9">
        <v>8</v>
      </c>
    </row>
    <row r="1069" spans="1:59">
      <c r="A1069" t="s">
        <v>233</v>
      </c>
      <c r="B1069">
        <v>150</v>
      </c>
      <c r="C1069" t="s">
        <v>22</v>
      </c>
      <c r="D1069">
        <v>60</v>
      </c>
      <c r="E1069" t="s">
        <v>318</v>
      </c>
      <c r="F1069">
        <v>0</v>
      </c>
      <c r="G1069" t="s">
        <v>322</v>
      </c>
      <c r="H1069">
        <v>421</v>
      </c>
      <c r="I1069">
        <v>3</v>
      </c>
      <c r="J1069">
        <v>16</v>
      </c>
      <c r="K1069">
        <v>34</v>
      </c>
      <c r="L1069">
        <v>0</v>
      </c>
      <c r="M1069" s="4">
        <f t="shared" si="96"/>
        <v>3.6902777777777778</v>
      </c>
      <c r="N1069" t="s">
        <v>306</v>
      </c>
      <c r="O1069" s="53">
        <v>3.8806960837327331</v>
      </c>
      <c r="P1069" s="53">
        <v>0.27811152262318051</v>
      </c>
      <c r="Q1069" s="53">
        <v>3.246183172845317</v>
      </c>
      <c r="R1069" s="53">
        <v>2.4232812861153089E-2</v>
      </c>
      <c r="S1069" s="53">
        <f t="shared" ref="S1069" si="97">AVERAGE(O1069,Q1069)</f>
        <v>3.5634396282890251</v>
      </c>
      <c r="T1069" s="53">
        <f t="shared" ref="T1069" si="98">AVERAGE(Q1069,S1069)</f>
        <v>3.404811400567171</v>
      </c>
      <c r="U1069">
        <v>27</v>
      </c>
      <c r="V1069">
        <v>7.1023275322190704</v>
      </c>
      <c r="W1069">
        <v>4.4090623293939597</v>
      </c>
      <c r="X1069">
        <v>20170808</v>
      </c>
      <c r="Y1069">
        <v>2</v>
      </c>
      <c r="Z1069">
        <v>10</v>
      </c>
      <c r="AA1069">
        <v>47</v>
      </c>
      <c r="AC1069">
        <v>63</v>
      </c>
      <c r="AD1069" s="13">
        <v>10</v>
      </c>
      <c r="AE1069" s="13">
        <v>2</v>
      </c>
      <c r="AF1069" s="13">
        <f>SUM(AE1069:AE1078)</f>
        <v>81</v>
      </c>
      <c r="AG1069" s="13">
        <v>10.38</v>
      </c>
      <c r="AH1069" s="13">
        <f>AVERAGE(AG1069:AG1079)*((AA1069-Z1069)*Y1069)</f>
        <v>3621.9078000000004</v>
      </c>
      <c r="AI1069" s="13">
        <v>54.962000000000003</v>
      </c>
      <c r="AJ1069" s="13">
        <f>AVERAGE(AI1069:AI1079)*((AA1069-Z1069)*Y1069)</f>
        <v>5703.2243999999992</v>
      </c>
      <c r="AK1069" s="13" t="s">
        <v>112</v>
      </c>
      <c r="AL1069" s="9">
        <v>10</v>
      </c>
      <c r="AM1069" s="9">
        <v>2</v>
      </c>
      <c r="AN1069" s="9">
        <f>SUM(AM1069:AM1078)</f>
        <v>71</v>
      </c>
      <c r="AO1069" s="9">
        <v>7.0670000000000002</v>
      </c>
      <c r="AP1069" s="9">
        <f>AVERAGE(AO1069:AO1078)*(AA1069-Z1069)*Y1069</f>
        <v>3248.8071999999997</v>
      </c>
      <c r="AQ1069" s="9">
        <v>58.279000000000003</v>
      </c>
      <c r="AR1069" s="9">
        <f>AVERAGE(AQ1069:AQ1078)*(AA1069-Z1069)*Y1069</f>
        <v>7181.8702000000003</v>
      </c>
      <c r="AS1069" s="9" t="s">
        <v>466</v>
      </c>
      <c r="AT1069" s="45">
        <v>8</v>
      </c>
      <c r="AU1069" s="45">
        <v>9</v>
      </c>
      <c r="AV1069" s="45">
        <v>200</v>
      </c>
      <c r="AX1069" s="38">
        <v>12</v>
      </c>
      <c r="AY1069" s="38">
        <v>1</v>
      </c>
      <c r="AZ1069" s="38">
        <f>SUM(AY1069:AY1092)</f>
        <v>37</v>
      </c>
      <c r="BA1069" s="38" t="s">
        <v>406</v>
      </c>
      <c r="BB1069" s="23">
        <v>2</v>
      </c>
      <c r="BC1069" s="23">
        <v>1</v>
      </c>
      <c r="BD1069" s="23">
        <f>SUM(BC1069:BC1092)</f>
        <v>285</v>
      </c>
      <c r="BF1069" s="9">
        <v>2</v>
      </c>
      <c r="BG1069" s="9">
        <v>1</v>
      </c>
    </row>
    <row r="1070" spans="1:59">
      <c r="A1070" t="s">
        <v>233</v>
      </c>
      <c r="B1070">
        <v>150</v>
      </c>
      <c r="C1070" t="s">
        <v>22</v>
      </c>
      <c r="D1070">
        <v>60</v>
      </c>
      <c r="E1070" t="s">
        <v>318</v>
      </c>
      <c r="F1070">
        <v>0</v>
      </c>
      <c r="G1070" t="s">
        <v>322</v>
      </c>
      <c r="H1070">
        <v>421</v>
      </c>
      <c r="I1070">
        <v>3</v>
      </c>
      <c r="J1070">
        <v>16</v>
      </c>
      <c r="K1070">
        <v>34</v>
      </c>
      <c r="L1070">
        <v>0</v>
      </c>
      <c r="M1070" s="4">
        <f t="shared" ref="M1070:M1096" si="99">I1070+J1070/24+K1070/(24*60)+L1070/(24*60*60)</f>
        <v>3.6902777777777778</v>
      </c>
      <c r="N1070" t="s">
        <v>306</v>
      </c>
      <c r="O1070" s="50"/>
      <c r="P1070" s="50"/>
      <c r="Q1070" s="50"/>
      <c r="R1070" s="50"/>
      <c r="S1070" s="50"/>
      <c r="T1070" s="50"/>
      <c r="U1070">
        <v>27</v>
      </c>
      <c r="V1070">
        <v>7.1023275322190704</v>
      </c>
      <c r="W1070">
        <v>4.4090623293939597</v>
      </c>
      <c r="X1070">
        <v>20170808</v>
      </c>
      <c r="Y1070">
        <v>2</v>
      </c>
      <c r="Z1070">
        <v>10</v>
      </c>
      <c r="AA1070">
        <v>47</v>
      </c>
      <c r="AC1070">
        <v>63</v>
      </c>
      <c r="AD1070" s="13">
        <v>14</v>
      </c>
      <c r="AE1070" s="13">
        <v>5</v>
      </c>
      <c r="AG1070" s="13">
        <v>38.164000000000001</v>
      </c>
      <c r="AI1070" s="13">
        <v>59.36</v>
      </c>
      <c r="AL1070" s="9">
        <v>14</v>
      </c>
      <c r="AM1070" s="9">
        <v>8</v>
      </c>
      <c r="AO1070" s="9">
        <v>32.654000000000003</v>
      </c>
      <c r="AQ1070" s="9">
        <v>67.040000000000006</v>
      </c>
      <c r="AS1070" s="9" t="s">
        <v>465</v>
      </c>
      <c r="AT1070" s="45">
        <v>10</v>
      </c>
      <c r="AU1070" s="45">
        <v>11</v>
      </c>
      <c r="AX1070" s="38">
        <v>14</v>
      </c>
      <c r="AY1070" s="38">
        <v>1</v>
      </c>
      <c r="BB1070" s="23">
        <v>4</v>
      </c>
      <c r="BC1070" s="23">
        <v>3</v>
      </c>
      <c r="BF1070" s="9">
        <v>4</v>
      </c>
      <c r="BG1070" s="9">
        <v>3</v>
      </c>
    </row>
    <row r="1071" spans="1:59">
      <c r="A1071" t="s">
        <v>233</v>
      </c>
      <c r="B1071">
        <v>150</v>
      </c>
      <c r="C1071" t="s">
        <v>22</v>
      </c>
      <c r="D1071">
        <v>60</v>
      </c>
      <c r="E1071" t="s">
        <v>318</v>
      </c>
      <c r="F1071">
        <v>0</v>
      </c>
      <c r="G1071" t="s">
        <v>322</v>
      </c>
      <c r="H1071">
        <v>421</v>
      </c>
      <c r="I1071">
        <v>3</v>
      </c>
      <c r="J1071">
        <v>16</v>
      </c>
      <c r="K1071">
        <v>34</v>
      </c>
      <c r="L1071">
        <v>0</v>
      </c>
      <c r="M1071" s="4">
        <f t="shared" si="99"/>
        <v>3.6902777777777778</v>
      </c>
      <c r="N1071" t="s">
        <v>306</v>
      </c>
      <c r="O1071" s="50"/>
      <c r="P1071" s="50"/>
      <c r="Q1071" s="50"/>
      <c r="R1071" s="50"/>
      <c r="S1071" s="50"/>
      <c r="T1071" s="50"/>
      <c r="U1071">
        <v>27</v>
      </c>
      <c r="V1071">
        <v>7.1023275322190704</v>
      </c>
      <c r="W1071">
        <v>4.4090623293939597</v>
      </c>
      <c r="X1071">
        <v>20170808</v>
      </c>
      <c r="Y1071">
        <v>2</v>
      </c>
      <c r="Z1071">
        <v>10</v>
      </c>
      <c r="AA1071">
        <v>47</v>
      </c>
      <c r="AC1071">
        <v>63</v>
      </c>
      <c r="AD1071" s="13">
        <v>18</v>
      </c>
      <c r="AE1071" s="13">
        <v>7</v>
      </c>
      <c r="AG1071" s="13">
        <v>47.893999999999998</v>
      </c>
      <c r="AI1071" s="13">
        <v>72.081999999999994</v>
      </c>
      <c r="AL1071" s="9">
        <v>18</v>
      </c>
      <c r="AM1071" s="9">
        <v>6</v>
      </c>
      <c r="AO1071" s="9">
        <v>41.4</v>
      </c>
      <c r="AQ1071" s="9">
        <v>80.421000000000006</v>
      </c>
      <c r="AT1071" s="45">
        <v>12</v>
      </c>
      <c r="AU1071" s="45">
        <v>8</v>
      </c>
      <c r="AX1071" s="38">
        <v>16</v>
      </c>
      <c r="AY1071" s="38">
        <v>2</v>
      </c>
      <c r="BB1071" s="23">
        <v>6</v>
      </c>
      <c r="BC1071" s="23">
        <v>6</v>
      </c>
      <c r="BF1071" s="9">
        <v>6</v>
      </c>
      <c r="BG1071" s="9">
        <v>6</v>
      </c>
    </row>
    <row r="1072" spans="1:59">
      <c r="A1072" t="s">
        <v>233</v>
      </c>
      <c r="B1072">
        <v>150</v>
      </c>
      <c r="C1072" t="s">
        <v>22</v>
      </c>
      <c r="D1072">
        <v>60</v>
      </c>
      <c r="E1072" t="s">
        <v>318</v>
      </c>
      <c r="F1072">
        <v>0</v>
      </c>
      <c r="G1072" t="s">
        <v>322</v>
      </c>
      <c r="H1072">
        <v>421</v>
      </c>
      <c r="I1072">
        <v>3</v>
      </c>
      <c r="J1072">
        <v>16</v>
      </c>
      <c r="K1072">
        <v>34</v>
      </c>
      <c r="L1072">
        <v>0</v>
      </c>
      <c r="M1072" s="4">
        <f t="shared" si="99"/>
        <v>3.6902777777777778</v>
      </c>
      <c r="N1072" t="s">
        <v>306</v>
      </c>
      <c r="O1072" s="50"/>
      <c r="P1072" s="50"/>
      <c r="Q1072" s="50"/>
      <c r="R1072" s="50"/>
      <c r="S1072" s="50"/>
      <c r="T1072" s="50"/>
      <c r="U1072">
        <v>27</v>
      </c>
      <c r="V1072">
        <v>7.1023275322190704</v>
      </c>
      <c r="W1072">
        <v>4.4090623293939597</v>
      </c>
      <c r="X1072">
        <v>20170808</v>
      </c>
      <c r="Y1072">
        <v>2</v>
      </c>
      <c r="Z1072">
        <v>10</v>
      </c>
      <c r="AA1072">
        <v>47</v>
      </c>
      <c r="AC1072">
        <v>63</v>
      </c>
      <c r="AD1072" s="13">
        <v>22</v>
      </c>
      <c r="AE1072" s="13">
        <v>10</v>
      </c>
      <c r="AG1072" s="13">
        <v>60.569000000000003</v>
      </c>
      <c r="AI1072" s="13">
        <v>78.498999999999995</v>
      </c>
      <c r="AL1072" s="9">
        <v>22</v>
      </c>
      <c r="AM1072" s="9">
        <v>8</v>
      </c>
      <c r="AO1072" s="9">
        <v>55.783000000000001</v>
      </c>
      <c r="AQ1072" s="9">
        <v>86.209000000000003</v>
      </c>
      <c r="AT1072" s="45">
        <v>14</v>
      </c>
      <c r="AU1072" s="45">
        <v>10</v>
      </c>
      <c r="AX1072" s="38">
        <v>18</v>
      </c>
      <c r="AY1072" s="38">
        <v>5</v>
      </c>
      <c r="BB1072" s="23">
        <v>8</v>
      </c>
      <c r="BC1072" s="23">
        <v>8</v>
      </c>
      <c r="BF1072" s="9">
        <v>8</v>
      </c>
      <c r="BG1072" s="9">
        <v>8</v>
      </c>
    </row>
    <row r="1073" spans="1:59">
      <c r="A1073" t="s">
        <v>233</v>
      </c>
      <c r="B1073">
        <v>150</v>
      </c>
      <c r="C1073" t="s">
        <v>22</v>
      </c>
      <c r="D1073">
        <v>60</v>
      </c>
      <c r="E1073" t="s">
        <v>318</v>
      </c>
      <c r="F1073">
        <v>0</v>
      </c>
      <c r="G1073" t="s">
        <v>322</v>
      </c>
      <c r="H1073">
        <v>421</v>
      </c>
      <c r="I1073">
        <v>3</v>
      </c>
      <c r="J1073">
        <v>16</v>
      </c>
      <c r="K1073">
        <v>34</v>
      </c>
      <c r="L1073">
        <v>0</v>
      </c>
      <c r="M1073" s="4">
        <f t="shared" si="99"/>
        <v>3.6902777777777778</v>
      </c>
      <c r="N1073" t="s">
        <v>306</v>
      </c>
      <c r="O1073" s="50"/>
      <c r="P1073" s="50"/>
      <c r="Q1073" s="50"/>
      <c r="R1073" s="50"/>
      <c r="S1073" s="50"/>
      <c r="T1073" s="50"/>
      <c r="U1073">
        <v>27</v>
      </c>
      <c r="V1073">
        <v>7.1023275322190704</v>
      </c>
      <c r="W1073">
        <v>4.4090623293939597</v>
      </c>
      <c r="X1073">
        <v>20170808</v>
      </c>
      <c r="Y1073">
        <v>2</v>
      </c>
      <c r="Z1073">
        <v>10</v>
      </c>
      <c r="AA1073">
        <v>47</v>
      </c>
      <c r="AC1073">
        <v>63</v>
      </c>
      <c r="AD1073" s="13">
        <v>26</v>
      </c>
      <c r="AE1073" s="13">
        <v>9</v>
      </c>
      <c r="AG1073" s="13">
        <v>58.774999999999999</v>
      </c>
      <c r="AI1073" s="13">
        <v>84.26</v>
      </c>
      <c r="AL1073" s="9">
        <v>26</v>
      </c>
      <c r="AM1073" s="9">
        <v>8</v>
      </c>
      <c r="AO1073" s="9">
        <v>55.72</v>
      </c>
      <c r="AQ1073" s="9">
        <v>94.215999999999994</v>
      </c>
      <c r="AT1073" s="45">
        <v>16</v>
      </c>
      <c r="AU1073" s="45">
        <v>15</v>
      </c>
      <c r="AX1073" s="38">
        <v>20</v>
      </c>
      <c r="AY1073" s="38">
        <v>0</v>
      </c>
      <c r="BB1073" s="23">
        <v>10</v>
      </c>
      <c r="BC1073" s="23">
        <v>13</v>
      </c>
      <c r="BF1073" s="9">
        <v>10</v>
      </c>
      <c r="BG1073" s="9">
        <v>13</v>
      </c>
    </row>
    <row r="1074" spans="1:59">
      <c r="A1074" t="s">
        <v>233</v>
      </c>
      <c r="B1074">
        <v>150</v>
      </c>
      <c r="C1074" t="s">
        <v>22</v>
      </c>
      <c r="D1074">
        <v>60</v>
      </c>
      <c r="E1074" t="s">
        <v>318</v>
      </c>
      <c r="F1074">
        <v>0</v>
      </c>
      <c r="G1074" t="s">
        <v>322</v>
      </c>
      <c r="H1074">
        <v>421</v>
      </c>
      <c r="I1074">
        <v>3</v>
      </c>
      <c r="J1074">
        <v>16</v>
      </c>
      <c r="K1074">
        <v>34</v>
      </c>
      <c r="L1074">
        <v>0</v>
      </c>
      <c r="M1074" s="4">
        <f t="shared" si="99"/>
        <v>3.6902777777777778</v>
      </c>
      <c r="N1074" t="s">
        <v>306</v>
      </c>
      <c r="O1074" s="50"/>
      <c r="P1074" s="50"/>
      <c r="Q1074" s="50"/>
      <c r="R1074" s="50"/>
      <c r="S1074" s="50"/>
      <c r="T1074" s="50"/>
      <c r="U1074">
        <v>27</v>
      </c>
      <c r="V1074">
        <v>7.1023275322190704</v>
      </c>
      <c r="W1074">
        <v>4.4090623293939597</v>
      </c>
      <c r="X1074">
        <v>20170808</v>
      </c>
      <c r="Y1074">
        <v>2</v>
      </c>
      <c r="Z1074">
        <v>10</v>
      </c>
      <c r="AA1074">
        <v>47</v>
      </c>
      <c r="AC1074">
        <v>63</v>
      </c>
      <c r="AD1074" s="13">
        <v>30</v>
      </c>
      <c r="AE1074" s="13">
        <v>13</v>
      </c>
      <c r="AG1074" s="13">
        <v>44.189</v>
      </c>
      <c r="AI1074" s="13">
        <v>83.787999999999997</v>
      </c>
      <c r="AL1074" s="9">
        <v>30</v>
      </c>
      <c r="AM1074" s="9">
        <v>9</v>
      </c>
      <c r="AO1074" s="9">
        <v>40.180999999999997</v>
      </c>
      <c r="AQ1074" s="9">
        <v>102.587</v>
      </c>
      <c r="AT1074" s="45">
        <v>18</v>
      </c>
      <c r="AU1074" s="45">
        <v>8</v>
      </c>
      <c r="AX1074" s="38">
        <v>22</v>
      </c>
      <c r="AY1074" s="38">
        <v>1</v>
      </c>
      <c r="BB1074" s="23">
        <v>12</v>
      </c>
      <c r="BC1074" s="23">
        <v>11</v>
      </c>
      <c r="BF1074" s="9">
        <v>12</v>
      </c>
      <c r="BG1074" s="9">
        <v>11</v>
      </c>
    </row>
    <row r="1075" spans="1:59">
      <c r="A1075" t="s">
        <v>233</v>
      </c>
      <c r="B1075">
        <v>150</v>
      </c>
      <c r="C1075" t="s">
        <v>22</v>
      </c>
      <c r="D1075">
        <v>60</v>
      </c>
      <c r="E1075" t="s">
        <v>318</v>
      </c>
      <c r="F1075">
        <v>0</v>
      </c>
      <c r="G1075" t="s">
        <v>322</v>
      </c>
      <c r="H1075">
        <v>421</v>
      </c>
      <c r="I1075">
        <v>3</v>
      </c>
      <c r="J1075">
        <v>16</v>
      </c>
      <c r="K1075">
        <v>34</v>
      </c>
      <c r="L1075">
        <v>0</v>
      </c>
      <c r="M1075" s="4">
        <f t="shared" si="99"/>
        <v>3.6902777777777778</v>
      </c>
      <c r="N1075" t="s">
        <v>306</v>
      </c>
      <c r="O1075" s="50"/>
      <c r="P1075" s="50"/>
      <c r="Q1075" s="50"/>
      <c r="R1075" s="50"/>
      <c r="S1075" s="50"/>
      <c r="T1075" s="50"/>
      <c r="U1075">
        <v>27</v>
      </c>
      <c r="V1075">
        <v>7.1023275322190704</v>
      </c>
      <c r="W1075">
        <v>4.4090623293939597</v>
      </c>
      <c r="X1075">
        <v>20170808</v>
      </c>
      <c r="Y1075">
        <v>2</v>
      </c>
      <c r="Z1075">
        <v>10</v>
      </c>
      <c r="AA1075">
        <v>47</v>
      </c>
      <c r="AC1075">
        <v>63</v>
      </c>
      <c r="AD1075" s="13">
        <v>34</v>
      </c>
      <c r="AE1075" s="13">
        <v>10</v>
      </c>
      <c r="AG1075" s="13">
        <v>69.268000000000001</v>
      </c>
      <c r="AI1075" s="13">
        <v>88.718000000000004</v>
      </c>
      <c r="AL1075" s="9">
        <v>34</v>
      </c>
      <c r="AM1075" s="9">
        <v>9</v>
      </c>
      <c r="AO1075" s="9">
        <v>49.143999999999998</v>
      </c>
      <c r="AQ1075" s="9">
        <v>111.92400000000001</v>
      </c>
      <c r="AT1075" s="45">
        <v>20</v>
      </c>
      <c r="AU1075" s="45">
        <v>9</v>
      </c>
      <c r="AX1075" s="38">
        <v>24</v>
      </c>
      <c r="AY1075" s="38">
        <v>3</v>
      </c>
      <c r="BB1075" s="23">
        <v>14</v>
      </c>
      <c r="BC1075" s="23">
        <v>15</v>
      </c>
      <c r="BF1075" s="9">
        <v>14</v>
      </c>
      <c r="BG1075" s="9">
        <v>15</v>
      </c>
    </row>
    <row r="1076" spans="1:59">
      <c r="A1076" t="s">
        <v>233</v>
      </c>
      <c r="B1076">
        <v>150</v>
      </c>
      <c r="C1076" t="s">
        <v>22</v>
      </c>
      <c r="D1076">
        <v>60</v>
      </c>
      <c r="E1076" t="s">
        <v>318</v>
      </c>
      <c r="F1076">
        <v>0</v>
      </c>
      <c r="G1076" t="s">
        <v>322</v>
      </c>
      <c r="H1076">
        <v>421</v>
      </c>
      <c r="I1076">
        <v>3</v>
      </c>
      <c r="J1076">
        <v>16</v>
      </c>
      <c r="K1076">
        <v>34</v>
      </c>
      <c r="L1076">
        <v>0</v>
      </c>
      <c r="M1076" s="4">
        <f t="shared" si="99"/>
        <v>3.6902777777777778</v>
      </c>
      <c r="N1076" t="s">
        <v>306</v>
      </c>
      <c r="O1076" s="50"/>
      <c r="P1076" s="50"/>
      <c r="Q1076" s="50"/>
      <c r="R1076" s="50"/>
      <c r="S1076" s="50"/>
      <c r="T1076" s="50"/>
      <c r="U1076">
        <v>27</v>
      </c>
      <c r="V1076">
        <v>7.1023275322190704</v>
      </c>
      <c r="W1076">
        <v>4.4090623293939597</v>
      </c>
      <c r="X1076">
        <v>20170808</v>
      </c>
      <c r="Y1076">
        <v>2</v>
      </c>
      <c r="Z1076">
        <v>10</v>
      </c>
      <c r="AA1076">
        <v>47</v>
      </c>
      <c r="AC1076">
        <v>63</v>
      </c>
      <c r="AD1076" s="13">
        <v>38</v>
      </c>
      <c r="AE1076" s="13">
        <v>17</v>
      </c>
      <c r="AG1076" s="13">
        <v>95.819000000000003</v>
      </c>
      <c r="AI1076" s="13">
        <v>103.877</v>
      </c>
      <c r="AL1076" s="9">
        <v>38</v>
      </c>
      <c r="AM1076" s="9">
        <v>11</v>
      </c>
      <c r="AO1076" s="9">
        <v>90.215999999999994</v>
      </c>
      <c r="AQ1076" s="9">
        <v>134.09899999999999</v>
      </c>
      <c r="AT1076" s="45">
        <v>22</v>
      </c>
      <c r="AU1076" s="45">
        <v>16</v>
      </c>
      <c r="AX1076" s="38">
        <v>26</v>
      </c>
      <c r="AY1076" s="38">
        <v>4</v>
      </c>
      <c r="BB1076" s="23">
        <v>16</v>
      </c>
      <c r="BC1076" s="23">
        <v>14</v>
      </c>
      <c r="BF1076" s="9">
        <v>16</v>
      </c>
      <c r="BG1076" s="9">
        <v>14</v>
      </c>
    </row>
    <row r="1077" spans="1:59">
      <c r="A1077" t="s">
        <v>233</v>
      </c>
      <c r="B1077">
        <v>150</v>
      </c>
      <c r="C1077" t="s">
        <v>22</v>
      </c>
      <c r="D1077">
        <v>60</v>
      </c>
      <c r="E1077" t="s">
        <v>318</v>
      </c>
      <c r="F1077">
        <v>0</v>
      </c>
      <c r="G1077" t="s">
        <v>322</v>
      </c>
      <c r="H1077">
        <v>421</v>
      </c>
      <c r="I1077">
        <v>3</v>
      </c>
      <c r="J1077">
        <v>16</v>
      </c>
      <c r="K1077">
        <v>34</v>
      </c>
      <c r="L1077">
        <v>0</v>
      </c>
      <c r="M1077" s="4">
        <f t="shared" si="99"/>
        <v>3.6902777777777778</v>
      </c>
      <c r="N1077" t="s">
        <v>306</v>
      </c>
      <c r="O1077" s="50"/>
      <c r="P1077" s="50"/>
      <c r="Q1077" s="50"/>
      <c r="R1077" s="50"/>
      <c r="S1077" s="50"/>
      <c r="T1077" s="50"/>
      <c r="U1077">
        <v>27</v>
      </c>
      <c r="V1077">
        <v>7.1023275322190704</v>
      </c>
      <c r="W1077">
        <v>4.4090623293939597</v>
      </c>
      <c r="X1077">
        <v>20170808</v>
      </c>
      <c r="Y1077">
        <v>2</v>
      </c>
      <c r="Z1077">
        <v>10</v>
      </c>
      <c r="AA1077">
        <v>47</v>
      </c>
      <c r="AC1077">
        <v>63</v>
      </c>
      <c r="AD1077" s="13">
        <v>42</v>
      </c>
      <c r="AE1077" s="13">
        <v>7</v>
      </c>
      <c r="AG1077" s="13">
        <v>61.978999999999999</v>
      </c>
      <c r="AI1077" s="13">
        <v>84.998999999999995</v>
      </c>
      <c r="AL1077" s="9">
        <v>42</v>
      </c>
      <c r="AM1077" s="9">
        <v>6</v>
      </c>
      <c r="AO1077" s="9">
        <v>46.26</v>
      </c>
      <c r="AQ1077" s="9">
        <v>122.824</v>
      </c>
      <c r="AT1077" s="45">
        <v>24</v>
      </c>
      <c r="AU1077" s="45">
        <v>15</v>
      </c>
      <c r="AX1077" s="38">
        <v>28</v>
      </c>
      <c r="AY1077" s="38">
        <v>3</v>
      </c>
      <c r="BB1077" s="23">
        <v>18</v>
      </c>
      <c r="BC1077" s="23">
        <v>15</v>
      </c>
      <c r="BF1077" s="9">
        <v>18</v>
      </c>
      <c r="BG1077" s="9">
        <v>15</v>
      </c>
    </row>
    <row r="1078" spans="1:59">
      <c r="A1078" t="s">
        <v>233</v>
      </c>
      <c r="B1078">
        <v>150</v>
      </c>
      <c r="C1078" t="s">
        <v>22</v>
      </c>
      <c r="D1078">
        <v>60</v>
      </c>
      <c r="E1078" t="s">
        <v>318</v>
      </c>
      <c r="F1078">
        <v>0</v>
      </c>
      <c r="G1078" t="s">
        <v>322</v>
      </c>
      <c r="H1078">
        <v>421</v>
      </c>
      <c r="I1078">
        <v>3</v>
      </c>
      <c r="J1078">
        <v>16</v>
      </c>
      <c r="K1078">
        <v>34</v>
      </c>
      <c r="L1078">
        <v>0</v>
      </c>
      <c r="M1078" s="4">
        <f t="shared" si="99"/>
        <v>3.6902777777777778</v>
      </c>
      <c r="N1078" t="s">
        <v>306</v>
      </c>
      <c r="O1078" s="50"/>
      <c r="P1078" s="50"/>
      <c r="Q1078" s="50"/>
      <c r="R1078" s="50"/>
      <c r="S1078" s="50"/>
      <c r="T1078" s="50"/>
      <c r="U1078">
        <v>27</v>
      </c>
      <c r="V1078">
        <v>7.1023275322190704</v>
      </c>
      <c r="W1078">
        <v>4.4090623293939597</v>
      </c>
      <c r="X1078">
        <v>20170808</v>
      </c>
      <c r="Y1078">
        <v>2</v>
      </c>
      <c r="Z1078">
        <v>10</v>
      </c>
      <c r="AA1078">
        <v>47</v>
      </c>
      <c r="AC1078">
        <v>63</v>
      </c>
      <c r="AD1078" s="13">
        <v>46</v>
      </c>
      <c r="AE1078" s="13">
        <v>1</v>
      </c>
      <c r="AG1078" s="13">
        <v>2.41</v>
      </c>
      <c r="AI1078" s="13">
        <v>60.161000000000001</v>
      </c>
      <c r="AL1078" s="9">
        <v>46</v>
      </c>
      <c r="AM1078" s="9">
        <v>4</v>
      </c>
      <c r="AO1078" s="9">
        <v>20.603000000000002</v>
      </c>
      <c r="AQ1078" s="9">
        <v>112.92400000000001</v>
      </c>
      <c r="AT1078" s="45">
        <v>26</v>
      </c>
      <c r="AU1078" s="45">
        <v>10</v>
      </c>
      <c r="AX1078" s="38">
        <v>30</v>
      </c>
      <c r="AY1078" s="38">
        <v>7</v>
      </c>
      <c r="BB1078" s="23">
        <v>20</v>
      </c>
      <c r="BC1078" s="23">
        <v>11</v>
      </c>
      <c r="BF1078" s="9">
        <v>20</v>
      </c>
      <c r="BG1078" s="9">
        <v>11</v>
      </c>
    </row>
    <row r="1079" spans="1:59">
      <c r="A1079" t="s">
        <v>233</v>
      </c>
      <c r="B1079">
        <v>150</v>
      </c>
      <c r="C1079" t="s">
        <v>22</v>
      </c>
      <c r="D1079">
        <v>60</v>
      </c>
      <c r="E1079" t="s">
        <v>318</v>
      </c>
      <c r="F1079">
        <v>0</v>
      </c>
      <c r="G1079" t="s">
        <v>322</v>
      </c>
      <c r="H1079">
        <v>421</v>
      </c>
      <c r="I1079">
        <v>3</v>
      </c>
      <c r="J1079">
        <v>16</v>
      </c>
      <c r="K1079">
        <v>34</v>
      </c>
      <c r="L1079">
        <v>0</v>
      </c>
      <c r="M1079" s="4">
        <f t="shared" si="99"/>
        <v>3.6902777777777778</v>
      </c>
      <c r="N1079" t="s">
        <v>306</v>
      </c>
      <c r="O1079" s="50"/>
      <c r="P1079" s="50"/>
      <c r="Q1079" s="50"/>
      <c r="R1079" s="50"/>
      <c r="S1079" s="50"/>
      <c r="T1079" s="50"/>
      <c r="U1079">
        <v>27</v>
      </c>
      <c r="V1079">
        <v>7.1023275322190704</v>
      </c>
      <c r="W1079">
        <v>4.4090623293939597</v>
      </c>
      <c r="X1079">
        <v>20170808</v>
      </c>
      <c r="Y1079">
        <v>2</v>
      </c>
      <c r="Z1079">
        <v>10</v>
      </c>
      <c r="AA1079">
        <v>47</v>
      </c>
      <c r="AC1079">
        <v>63</v>
      </c>
      <c r="AT1079" s="45">
        <v>28</v>
      </c>
      <c r="AU1079" s="45">
        <v>14</v>
      </c>
      <c r="AX1079" s="38">
        <v>32</v>
      </c>
      <c r="AY1079" s="38">
        <v>2</v>
      </c>
      <c r="BB1079" s="23">
        <v>22</v>
      </c>
      <c r="BC1079" s="23">
        <v>19</v>
      </c>
      <c r="BF1079" s="9">
        <v>22</v>
      </c>
      <c r="BG1079" s="9">
        <v>19</v>
      </c>
    </row>
    <row r="1080" spans="1:59">
      <c r="A1080" t="s">
        <v>233</v>
      </c>
      <c r="B1080">
        <v>150</v>
      </c>
      <c r="C1080" t="s">
        <v>22</v>
      </c>
      <c r="D1080">
        <v>60</v>
      </c>
      <c r="E1080" t="s">
        <v>318</v>
      </c>
      <c r="F1080">
        <v>0</v>
      </c>
      <c r="G1080" t="s">
        <v>322</v>
      </c>
      <c r="H1080">
        <v>421</v>
      </c>
      <c r="I1080">
        <v>3</v>
      </c>
      <c r="J1080">
        <v>16</v>
      </c>
      <c r="K1080">
        <v>34</v>
      </c>
      <c r="L1080">
        <v>0</v>
      </c>
      <c r="M1080" s="4">
        <f t="shared" ref="M1080:M1092" si="100">I1080+J1080/24+K1080/(24*60)+L1080/(24*60*60)</f>
        <v>3.6902777777777778</v>
      </c>
      <c r="N1080" t="s">
        <v>306</v>
      </c>
      <c r="O1080" s="50"/>
      <c r="P1080" s="50"/>
      <c r="Q1080" s="50"/>
      <c r="R1080" s="50"/>
      <c r="S1080" s="50"/>
      <c r="T1080" s="50"/>
      <c r="U1080">
        <v>27</v>
      </c>
      <c r="V1080">
        <v>7.1023275322190704</v>
      </c>
      <c r="W1080">
        <v>4.4090623293939597</v>
      </c>
      <c r="X1080">
        <v>20170808</v>
      </c>
      <c r="Y1080">
        <v>2</v>
      </c>
      <c r="Z1080">
        <v>10</v>
      </c>
      <c r="AA1080">
        <v>47</v>
      </c>
      <c r="AC1080">
        <v>63</v>
      </c>
      <c r="AT1080" s="45">
        <v>30</v>
      </c>
      <c r="AU1080" s="45">
        <v>17</v>
      </c>
      <c r="AX1080" s="38">
        <v>34</v>
      </c>
      <c r="AY1080" s="38">
        <v>6</v>
      </c>
      <c r="BA1080" s="38" t="s">
        <v>407</v>
      </c>
      <c r="BB1080" s="23">
        <v>24</v>
      </c>
      <c r="BC1080" s="23">
        <v>14</v>
      </c>
      <c r="BF1080" s="9">
        <v>24</v>
      </c>
      <c r="BG1080" s="9">
        <v>14</v>
      </c>
    </row>
    <row r="1081" spans="1:59">
      <c r="A1081" t="s">
        <v>233</v>
      </c>
      <c r="B1081">
        <v>150</v>
      </c>
      <c r="C1081" t="s">
        <v>22</v>
      </c>
      <c r="D1081">
        <v>60</v>
      </c>
      <c r="E1081" t="s">
        <v>318</v>
      </c>
      <c r="F1081">
        <v>0</v>
      </c>
      <c r="G1081" t="s">
        <v>322</v>
      </c>
      <c r="H1081">
        <v>421</v>
      </c>
      <c r="I1081">
        <v>3</v>
      </c>
      <c r="J1081">
        <v>16</v>
      </c>
      <c r="K1081">
        <v>34</v>
      </c>
      <c r="L1081">
        <v>0</v>
      </c>
      <c r="M1081" s="4">
        <f t="shared" si="100"/>
        <v>3.6902777777777778</v>
      </c>
      <c r="N1081" t="s">
        <v>306</v>
      </c>
      <c r="O1081" s="50"/>
      <c r="P1081" s="50"/>
      <c r="Q1081" s="50"/>
      <c r="R1081" s="50"/>
      <c r="S1081" s="50"/>
      <c r="T1081" s="50"/>
      <c r="U1081">
        <v>27</v>
      </c>
      <c r="V1081">
        <v>7.1023275322190704</v>
      </c>
      <c r="W1081">
        <v>4.4090623293939597</v>
      </c>
      <c r="X1081">
        <v>20170808</v>
      </c>
      <c r="Y1081">
        <v>2</v>
      </c>
      <c r="Z1081">
        <v>10</v>
      </c>
      <c r="AA1081">
        <v>47</v>
      </c>
      <c r="AC1081">
        <v>63</v>
      </c>
      <c r="AT1081" s="45">
        <v>32</v>
      </c>
      <c r="AU1081" s="45">
        <v>7</v>
      </c>
      <c r="AX1081" s="38">
        <v>36</v>
      </c>
      <c r="AY1081" s="38">
        <v>2</v>
      </c>
      <c r="BB1081" s="23">
        <v>26</v>
      </c>
      <c r="BC1081" s="23">
        <v>27</v>
      </c>
      <c r="BF1081" s="9">
        <v>26</v>
      </c>
      <c r="BG1081" s="9">
        <v>27</v>
      </c>
    </row>
    <row r="1082" spans="1:59">
      <c r="A1082" t="s">
        <v>233</v>
      </c>
      <c r="B1082">
        <v>150</v>
      </c>
      <c r="C1082" t="s">
        <v>22</v>
      </c>
      <c r="D1082">
        <v>60</v>
      </c>
      <c r="E1082" t="s">
        <v>318</v>
      </c>
      <c r="F1082">
        <v>0</v>
      </c>
      <c r="G1082" t="s">
        <v>322</v>
      </c>
      <c r="H1082">
        <v>421</v>
      </c>
      <c r="I1082">
        <v>3</v>
      </c>
      <c r="J1082">
        <v>16</v>
      </c>
      <c r="K1082">
        <v>34</v>
      </c>
      <c r="L1082">
        <v>0</v>
      </c>
      <c r="M1082" s="4">
        <f t="shared" si="100"/>
        <v>3.6902777777777778</v>
      </c>
      <c r="N1082" t="s">
        <v>306</v>
      </c>
      <c r="O1082" s="50"/>
      <c r="P1082" s="50"/>
      <c r="Q1082" s="50"/>
      <c r="R1082" s="50"/>
      <c r="S1082" s="50"/>
      <c r="T1082" s="50"/>
      <c r="U1082">
        <v>27</v>
      </c>
      <c r="V1082">
        <v>7.1023275322190704</v>
      </c>
      <c r="W1082">
        <v>4.4090623293939597</v>
      </c>
      <c r="X1082">
        <v>20170808</v>
      </c>
      <c r="Y1082">
        <v>2</v>
      </c>
      <c r="Z1082">
        <v>10</v>
      </c>
      <c r="AA1082">
        <v>47</v>
      </c>
      <c r="AC1082">
        <v>63</v>
      </c>
      <c r="AT1082" s="45">
        <v>34</v>
      </c>
      <c r="AU1082" s="45">
        <v>11</v>
      </c>
      <c r="BB1082" s="23">
        <v>28</v>
      </c>
      <c r="BC1082" s="23">
        <v>26</v>
      </c>
      <c r="BF1082" s="9">
        <v>28</v>
      </c>
      <c r="BG1082" s="9">
        <v>26</v>
      </c>
    </row>
    <row r="1083" spans="1:59">
      <c r="A1083" t="s">
        <v>233</v>
      </c>
      <c r="B1083">
        <v>150</v>
      </c>
      <c r="C1083" t="s">
        <v>22</v>
      </c>
      <c r="D1083">
        <v>60</v>
      </c>
      <c r="E1083" t="s">
        <v>318</v>
      </c>
      <c r="F1083">
        <v>0</v>
      </c>
      <c r="G1083" t="s">
        <v>322</v>
      </c>
      <c r="H1083">
        <v>421</v>
      </c>
      <c r="I1083">
        <v>3</v>
      </c>
      <c r="J1083">
        <v>16</v>
      </c>
      <c r="K1083">
        <v>34</v>
      </c>
      <c r="L1083">
        <v>0</v>
      </c>
      <c r="M1083" s="4">
        <f t="shared" si="100"/>
        <v>3.6902777777777778</v>
      </c>
      <c r="N1083" t="s">
        <v>306</v>
      </c>
      <c r="O1083" s="50"/>
      <c r="P1083" s="50"/>
      <c r="Q1083" s="50"/>
      <c r="R1083" s="50"/>
      <c r="S1083" s="50"/>
      <c r="T1083" s="50"/>
      <c r="U1083">
        <v>27</v>
      </c>
      <c r="V1083">
        <v>7.1023275322190704</v>
      </c>
      <c r="W1083">
        <v>4.4090623293939597</v>
      </c>
      <c r="X1083">
        <v>20170808</v>
      </c>
      <c r="Y1083">
        <v>2</v>
      </c>
      <c r="Z1083">
        <v>10</v>
      </c>
      <c r="AA1083">
        <v>47</v>
      </c>
      <c r="AC1083">
        <v>63</v>
      </c>
      <c r="AT1083" s="45">
        <v>36</v>
      </c>
      <c r="AU1083" s="45">
        <v>9</v>
      </c>
      <c r="BB1083" s="23">
        <v>30</v>
      </c>
      <c r="BC1083" s="23">
        <v>26</v>
      </c>
      <c r="BF1083" s="9">
        <v>30</v>
      </c>
      <c r="BG1083" s="9">
        <v>26</v>
      </c>
    </row>
    <row r="1084" spans="1:59">
      <c r="A1084" t="s">
        <v>233</v>
      </c>
      <c r="B1084">
        <v>150</v>
      </c>
      <c r="C1084" t="s">
        <v>22</v>
      </c>
      <c r="D1084">
        <v>60</v>
      </c>
      <c r="E1084" t="s">
        <v>318</v>
      </c>
      <c r="F1084">
        <v>0</v>
      </c>
      <c r="G1084" t="s">
        <v>322</v>
      </c>
      <c r="H1084">
        <v>421</v>
      </c>
      <c r="I1084">
        <v>3</v>
      </c>
      <c r="J1084">
        <v>16</v>
      </c>
      <c r="K1084">
        <v>34</v>
      </c>
      <c r="L1084">
        <v>0</v>
      </c>
      <c r="M1084" s="4">
        <f t="shared" si="100"/>
        <v>3.6902777777777778</v>
      </c>
      <c r="N1084" t="s">
        <v>306</v>
      </c>
      <c r="O1084" s="50"/>
      <c r="P1084" s="50"/>
      <c r="Q1084" s="50"/>
      <c r="R1084" s="50"/>
      <c r="S1084" s="50"/>
      <c r="T1084" s="50"/>
      <c r="U1084">
        <v>27</v>
      </c>
      <c r="V1084">
        <v>7.1023275322190704</v>
      </c>
      <c r="W1084">
        <v>4.4090623293939597</v>
      </c>
      <c r="X1084">
        <v>20170808</v>
      </c>
      <c r="Y1084">
        <v>2</v>
      </c>
      <c r="Z1084">
        <v>10</v>
      </c>
      <c r="AA1084">
        <v>47</v>
      </c>
      <c r="AC1084">
        <v>63</v>
      </c>
      <c r="AT1084" s="45">
        <v>38</v>
      </c>
      <c r="AU1084" s="45">
        <v>4</v>
      </c>
      <c r="BB1084" s="23">
        <v>32</v>
      </c>
      <c r="BC1084" s="23">
        <v>22</v>
      </c>
      <c r="BF1084" s="9">
        <v>32</v>
      </c>
      <c r="BG1084" s="9">
        <v>22</v>
      </c>
    </row>
    <row r="1085" spans="1:59">
      <c r="A1085" t="s">
        <v>233</v>
      </c>
      <c r="B1085">
        <v>150</v>
      </c>
      <c r="C1085" t="s">
        <v>22</v>
      </c>
      <c r="D1085">
        <v>60</v>
      </c>
      <c r="E1085" t="s">
        <v>318</v>
      </c>
      <c r="F1085">
        <v>0</v>
      </c>
      <c r="G1085" t="s">
        <v>322</v>
      </c>
      <c r="H1085">
        <v>421</v>
      </c>
      <c r="I1085">
        <v>3</v>
      </c>
      <c r="J1085">
        <v>16</v>
      </c>
      <c r="K1085">
        <v>34</v>
      </c>
      <c r="L1085">
        <v>0</v>
      </c>
      <c r="M1085" s="4">
        <f t="shared" si="100"/>
        <v>3.6902777777777778</v>
      </c>
      <c r="N1085" t="s">
        <v>306</v>
      </c>
      <c r="O1085" s="50"/>
      <c r="P1085" s="50"/>
      <c r="Q1085" s="50"/>
      <c r="R1085" s="50"/>
      <c r="S1085" s="50"/>
      <c r="T1085" s="50"/>
      <c r="U1085">
        <v>27</v>
      </c>
      <c r="V1085">
        <v>7.1023275322190704</v>
      </c>
      <c r="W1085">
        <v>4.4090623293939597</v>
      </c>
      <c r="X1085">
        <v>20170808</v>
      </c>
      <c r="Y1085">
        <v>2</v>
      </c>
      <c r="Z1085">
        <v>10</v>
      </c>
      <c r="AA1085">
        <v>47</v>
      </c>
      <c r="AC1085">
        <v>63</v>
      </c>
      <c r="AT1085" s="45">
        <v>40</v>
      </c>
      <c r="AU1085" s="45">
        <v>5</v>
      </c>
      <c r="BB1085" s="23">
        <v>34</v>
      </c>
      <c r="BC1085" s="23">
        <v>10</v>
      </c>
      <c r="BF1085" s="9">
        <v>34</v>
      </c>
      <c r="BG1085" s="9">
        <v>10</v>
      </c>
    </row>
    <row r="1086" spans="1:59">
      <c r="A1086" t="s">
        <v>233</v>
      </c>
      <c r="B1086">
        <v>150</v>
      </c>
      <c r="C1086" t="s">
        <v>22</v>
      </c>
      <c r="D1086">
        <v>60</v>
      </c>
      <c r="E1086" t="s">
        <v>318</v>
      </c>
      <c r="F1086">
        <v>0</v>
      </c>
      <c r="G1086" t="s">
        <v>322</v>
      </c>
      <c r="H1086">
        <v>421</v>
      </c>
      <c r="I1086">
        <v>3</v>
      </c>
      <c r="J1086">
        <v>16</v>
      </c>
      <c r="K1086">
        <v>34</v>
      </c>
      <c r="L1086">
        <v>0</v>
      </c>
      <c r="M1086" s="4">
        <f t="shared" si="100"/>
        <v>3.6902777777777778</v>
      </c>
      <c r="N1086" t="s">
        <v>306</v>
      </c>
      <c r="O1086" s="50"/>
      <c r="P1086" s="50"/>
      <c r="Q1086" s="50"/>
      <c r="R1086" s="50"/>
      <c r="S1086" s="50"/>
      <c r="T1086" s="50"/>
      <c r="U1086">
        <v>27</v>
      </c>
      <c r="V1086">
        <v>7.1023275322190704</v>
      </c>
      <c r="W1086">
        <v>4.4090623293939597</v>
      </c>
      <c r="X1086">
        <v>20170808</v>
      </c>
      <c r="Y1086">
        <v>2</v>
      </c>
      <c r="Z1086">
        <v>10</v>
      </c>
      <c r="AA1086">
        <v>47</v>
      </c>
      <c r="AC1086">
        <v>63</v>
      </c>
      <c r="AT1086" s="45">
        <v>42</v>
      </c>
      <c r="AU1086" s="45">
        <v>9</v>
      </c>
      <c r="BB1086" s="23">
        <v>36</v>
      </c>
      <c r="BC1086" s="23">
        <v>10</v>
      </c>
      <c r="BF1086" s="9">
        <v>36</v>
      </c>
      <c r="BG1086" s="9">
        <v>10</v>
      </c>
    </row>
    <row r="1087" spans="1:59">
      <c r="A1087" t="s">
        <v>233</v>
      </c>
      <c r="B1087">
        <v>150</v>
      </c>
      <c r="C1087" t="s">
        <v>22</v>
      </c>
      <c r="D1087">
        <v>60</v>
      </c>
      <c r="E1087" t="s">
        <v>318</v>
      </c>
      <c r="F1087">
        <v>0</v>
      </c>
      <c r="G1087" t="s">
        <v>322</v>
      </c>
      <c r="H1087">
        <v>421</v>
      </c>
      <c r="I1087">
        <v>3</v>
      </c>
      <c r="J1087">
        <v>16</v>
      </c>
      <c r="K1087">
        <v>34</v>
      </c>
      <c r="L1087">
        <v>0</v>
      </c>
      <c r="M1087" s="4">
        <f t="shared" si="100"/>
        <v>3.6902777777777778</v>
      </c>
      <c r="N1087" t="s">
        <v>306</v>
      </c>
      <c r="O1087" s="50"/>
      <c r="P1087" s="50"/>
      <c r="Q1087" s="50"/>
      <c r="R1087" s="50"/>
      <c r="S1087" s="50"/>
      <c r="T1087" s="50"/>
      <c r="U1087">
        <v>27</v>
      </c>
      <c r="V1087">
        <v>7.1023275322190704</v>
      </c>
      <c r="W1087">
        <v>4.4090623293939597</v>
      </c>
      <c r="X1087">
        <v>20170808</v>
      </c>
      <c r="Y1087">
        <v>2</v>
      </c>
      <c r="Z1087">
        <v>10</v>
      </c>
      <c r="AA1087">
        <v>47</v>
      </c>
      <c r="AC1087">
        <v>63</v>
      </c>
      <c r="AT1087" s="45">
        <v>44</v>
      </c>
      <c r="AU1087" s="45">
        <v>3</v>
      </c>
      <c r="BB1087" s="23">
        <v>38</v>
      </c>
      <c r="BC1087" s="23">
        <v>10</v>
      </c>
      <c r="BF1087" s="9">
        <v>38</v>
      </c>
      <c r="BG1087" s="9">
        <v>10</v>
      </c>
    </row>
    <row r="1088" spans="1:59">
      <c r="A1088" t="s">
        <v>233</v>
      </c>
      <c r="B1088">
        <v>150</v>
      </c>
      <c r="C1088" t="s">
        <v>22</v>
      </c>
      <c r="D1088">
        <v>60</v>
      </c>
      <c r="E1088" t="s">
        <v>318</v>
      </c>
      <c r="F1088">
        <v>0</v>
      </c>
      <c r="G1088" t="s">
        <v>322</v>
      </c>
      <c r="H1088">
        <v>421</v>
      </c>
      <c r="I1088">
        <v>3</v>
      </c>
      <c r="J1088">
        <v>16</v>
      </c>
      <c r="K1088">
        <v>34</v>
      </c>
      <c r="L1088">
        <v>0</v>
      </c>
      <c r="M1088" s="4">
        <f t="shared" si="100"/>
        <v>3.6902777777777778</v>
      </c>
      <c r="N1088" t="s">
        <v>306</v>
      </c>
      <c r="O1088" s="50"/>
      <c r="P1088" s="50"/>
      <c r="Q1088" s="50"/>
      <c r="R1088" s="50"/>
      <c r="S1088" s="50"/>
      <c r="T1088" s="50"/>
      <c r="U1088">
        <v>27</v>
      </c>
      <c r="V1088">
        <v>7.1023275322190704</v>
      </c>
      <c r="W1088">
        <v>4.4090623293939597</v>
      </c>
      <c r="X1088">
        <v>20170808</v>
      </c>
      <c r="Y1088">
        <v>2</v>
      </c>
      <c r="Z1088">
        <v>10</v>
      </c>
      <c r="AA1088">
        <v>47</v>
      </c>
      <c r="AC1088">
        <v>63</v>
      </c>
      <c r="AT1088" s="45">
        <v>46</v>
      </c>
      <c r="AU1088" s="45">
        <v>4</v>
      </c>
      <c r="BB1088" s="23">
        <v>40</v>
      </c>
      <c r="BC1088" s="23">
        <v>7</v>
      </c>
      <c r="BF1088" s="9">
        <v>40</v>
      </c>
      <c r="BG1088" s="9">
        <v>7</v>
      </c>
    </row>
    <row r="1089" spans="1:59">
      <c r="A1089" t="s">
        <v>233</v>
      </c>
      <c r="B1089">
        <v>150</v>
      </c>
      <c r="C1089" t="s">
        <v>22</v>
      </c>
      <c r="D1089">
        <v>60</v>
      </c>
      <c r="E1089" t="s">
        <v>318</v>
      </c>
      <c r="F1089">
        <v>0</v>
      </c>
      <c r="G1089" t="s">
        <v>322</v>
      </c>
      <c r="H1089">
        <v>421</v>
      </c>
      <c r="I1089">
        <v>3</v>
      </c>
      <c r="J1089">
        <v>16</v>
      </c>
      <c r="K1089">
        <v>34</v>
      </c>
      <c r="L1089">
        <v>0</v>
      </c>
      <c r="M1089" s="4">
        <f t="shared" si="100"/>
        <v>3.6902777777777778</v>
      </c>
      <c r="N1089" t="s">
        <v>306</v>
      </c>
      <c r="O1089" s="50"/>
      <c r="P1089" s="50"/>
      <c r="Q1089" s="50"/>
      <c r="R1089" s="50"/>
      <c r="S1089" s="50"/>
      <c r="T1089" s="50"/>
      <c r="U1089">
        <v>27</v>
      </c>
      <c r="V1089">
        <v>7.1023275322190704</v>
      </c>
      <c r="W1089">
        <v>4.4090623293939597</v>
      </c>
      <c r="X1089">
        <v>20170808</v>
      </c>
      <c r="Y1089">
        <v>2</v>
      </c>
      <c r="Z1089">
        <v>10</v>
      </c>
      <c r="AA1089">
        <v>47</v>
      </c>
      <c r="AC1089">
        <v>63</v>
      </c>
      <c r="AT1089" s="45">
        <v>48</v>
      </c>
      <c r="AU1089" s="45">
        <v>5</v>
      </c>
      <c r="BB1089" s="23">
        <v>42</v>
      </c>
      <c r="BC1089" s="23">
        <v>7</v>
      </c>
      <c r="BF1089" s="9">
        <v>42</v>
      </c>
      <c r="BG1089" s="9">
        <v>7</v>
      </c>
    </row>
    <row r="1090" spans="1:59">
      <c r="A1090" t="s">
        <v>233</v>
      </c>
      <c r="B1090">
        <v>150</v>
      </c>
      <c r="C1090" t="s">
        <v>22</v>
      </c>
      <c r="D1090">
        <v>60</v>
      </c>
      <c r="E1090" t="s">
        <v>318</v>
      </c>
      <c r="F1090">
        <v>0</v>
      </c>
      <c r="G1090" t="s">
        <v>322</v>
      </c>
      <c r="H1090">
        <v>421</v>
      </c>
      <c r="I1090">
        <v>3</v>
      </c>
      <c r="J1090">
        <v>16</v>
      </c>
      <c r="K1090">
        <v>34</v>
      </c>
      <c r="L1090">
        <v>0</v>
      </c>
      <c r="M1090" s="4">
        <f t="shared" si="100"/>
        <v>3.6902777777777778</v>
      </c>
      <c r="N1090" t="s">
        <v>306</v>
      </c>
      <c r="O1090" s="50"/>
      <c r="P1090" s="50"/>
      <c r="Q1090" s="50"/>
      <c r="R1090" s="50"/>
      <c r="S1090" s="50"/>
      <c r="T1090" s="50"/>
      <c r="U1090">
        <v>27</v>
      </c>
      <c r="V1090">
        <v>7.1023275322190704</v>
      </c>
      <c r="W1090">
        <v>4.4090623293939597</v>
      </c>
      <c r="X1090">
        <v>20170808</v>
      </c>
      <c r="Y1090">
        <v>2</v>
      </c>
      <c r="Z1090">
        <v>10</v>
      </c>
      <c r="AA1090">
        <v>47</v>
      </c>
      <c r="AC1090">
        <v>63</v>
      </c>
      <c r="AT1090" s="45">
        <v>50</v>
      </c>
      <c r="AU1090" s="45">
        <v>1</v>
      </c>
      <c r="BB1090" s="23">
        <v>44</v>
      </c>
      <c r="BC1090" s="23">
        <v>4</v>
      </c>
      <c r="BF1090" s="9">
        <v>44</v>
      </c>
      <c r="BG1090" s="9">
        <v>4</v>
      </c>
    </row>
    <row r="1091" spans="1:59">
      <c r="A1091" t="s">
        <v>233</v>
      </c>
      <c r="B1091">
        <v>150</v>
      </c>
      <c r="C1091" t="s">
        <v>22</v>
      </c>
      <c r="D1091">
        <v>60</v>
      </c>
      <c r="E1091" t="s">
        <v>318</v>
      </c>
      <c r="F1091">
        <v>0</v>
      </c>
      <c r="G1091" t="s">
        <v>322</v>
      </c>
      <c r="H1091">
        <v>421</v>
      </c>
      <c r="I1091">
        <v>3</v>
      </c>
      <c r="J1091">
        <v>16</v>
      </c>
      <c r="K1091">
        <v>34</v>
      </c>
      <c r="L1091">
        <v>0</v>
      </c>
      <c r="M1091" s="4">
        <f t="shared" si="100"/>
        <v>3.6902777777777778</v>
      </c>
      <c r="N1091" t="s">
        <v>306</v>
      </c>
      <c r="O1091" s="50"/>
      <c r="P1091" s="50"/>
      <c r="Q1091" s="50"/>
      <c r="R1091" s="50"/>
      <c r="S1091" s="50"/>
      <c r="T1091" s="50"/>
      <c r="U1091">
        <v>27</v>
      </c>
      <c r="V1091">
        <v>7.1023275322190704</v>
      </c>
      <c r="W1091">
        <v>4.4090623293939597</v>
      </c>
      <c r="X1091">
        <v>20170808</v>
      </c>
      <c r="Y1091">
        <v>2</v>
      </c>
      <c r="Z1091">
        <v>10</v>
      </c>
      <c r="AA1091">
        <v>47</v>
      </c>
      <c r="AC1091">
        <v>63</v>
      </c>
      <c r="BB1091" s="23">
        <v>46</v>
      </c>
      <c r="BC1091" s="23">
        <v>2</v>
      </c>
      <c r="BF1091" s="9">
        <v>46</v>
      </c>
      <c r="BG1091" s="9">
        <v>2</v>
      </c>
    </row>
    <row r="1092" spans="1:59">
      <c r="A1092" t="s">
        <v>233</v>
      </c>
      <c r="B1092">
        <v>150</v>
      </c>
      <c r="C1092" t="s">
        <v>22</v>
      </c>
      <c r="D1092">
        <v>60</v>
      </c>
      <c r="E1092" t="s">
        <v>318</v>
      </c>
      <c r="F1092">
        <v>0</v>
      </c>
      <c r="G1092" t="s">
        <v>322</v>
      </c>
      <c r="H1092">
        <v>421</v>
      </c>
      <c r="I1092">
        <v>3</v>
      </c>
      <c r="J1092">
        <v>16</v>
      </c>
      <c r="K1092">
        <v>34</v>
      </c>
      <c r="L1092">
        <v>0</v>
      </c>
      <c r="M1092" s="4">
        <f t="shared" si="100"/>
        <v>3.6902777777777778</v>
      </c>
      <c r="N1092" t="s">
        <v>306</v>
      </c>
      <c r="O1092" s="50"/>
      <c r="P1092" s="50"/>
      <c r="Q1092" s="50"/>
      <c r="R1092" s="50"/>
      <c r="S1092" s="50"/>
      <c r="T1092" s="50"/>
      <c r="U1092">
        <v>27</v>
      </c>
      <c r="V1092">
        <v>7.1023275322190704</v>
      </c>
      <c r="W1092">
        <v>4.4090623293939597</v>
      </c>
      <c r="X1092">
        <v>20170808</v>
      </c>
      <c r="Y1092">
        <v>2</v>
      </c>
      <c r="Z1092">
        <v>10</v>
      </c>
      <c r="AA1092">
        <v>47</v>
      </c>
      <c r="AC1092">
        <v>63</v>
      </c>
      <c r="BB1092" s="23">
        <v>48</v>
      </c>
      <c r="BC1092" s="23">
        <v>4</v>
      </c>
      <c r="BF1092" s="9">
        <v>48</v>
      </c>
      <c r="BG1092" s="9">
        <v>4</v>
      </c>
    </row>
    <row r="1093" spans="1:59">
      <c r="A1093" s="22" t="s">
        <v>340</v>
      </c>
      <c r="B1093">
        <v>150</v>
      </c>
      <c r="C1093" t="s">
        <v>22</v>
      </c>
      <c r="D1093">
        <v>60</v>
      </c>
      <c r="E1093" t="s">
        <v>318</v>
      </c>
      <c r="F1093">
        <v>0</v>
      </c>
      <c r="G1093" t="s">
        <v>322</v>
      </c>
      <c r="H1093">
        <v>421</v>
      </c>
      <c r="I1093">
        <v>3</v>
      </c>
      <c r="J1093">
        <v>16</v>
      </c>
      <c r="K1093">
        <v>34</v>
      </c>
      <c r="L1093">
        <v>0</v>
      </c>
      <c r="M1093" s="4">
        <f t="shared" si="99"/>
        <v>3.6902777777777778</v>
      </c>
      <c r="N1093" t="s">
        <v>306</v>
      </c>
      <c r="O1093" s="50"/>
      <c r="P1093" s="50"/>
      <c r="Q1093" s="50"/>
      <c r="R1093" s="50"/>
      <c r="S1093" s="50"/>
      <c r="T1093" s="50"/>
      <c r="U1093">
        <v>27</v>
      </c>
      <c r="V1093">
        <v>7.1023275322190704</v>
      </c>
      <c r="W1093">
        <v>4.4090623293939597</v>
      </c>
      <c r="X1093">
        <v>20170808</v>
      </c>
      <c r="Y1093" s="4">
        <v>2</v>
      </c>
      <c r="Z1093" s="4">
        <v>19</v>
      </c>
      <c r="AA1093" s="4">
        <v>27</v>
      </c>
      <c r="AB1093" s="4"/>
      <c r="AC1093" s="4">
        <v>46</v>
      </c>
      <c r="AD1093" s="4">
        <v>19</v>
      </c>
      <c r="AE1093" s="4">
        <v>4</v>
      </c>
      <c r="AF1093" s="4">
        <v>14</v>
      </c>
      <c r="AG1093" s="4">
        <v>34.843000000000004</v>
      </c>
      <c r="AH1093" s="13">
        <f>AVERAGE(AG1093:AG1095)*((AA1072-Z1072)*Y1072)</f>
        <v>2837.9986666666668</v>
      </c>
      <c r="AI1093" s="4">
        <v>75.8</v>
      </c>
      <c r="AJ1093" s="13">
        <f>AVERAGE(AI1093:AI1095)*((AA1072-Z1072)*Y1072)</f>
        <v>5174.1293333333333</v>
      </c>
      <c r="AL1093" s="9">
        <v>19</v>
      </c>
      <c r="AM1093" s="9">
        <v>2</v>
      </c>
      <c r="AN1093" s="9">
        <f>SUM(AM1093:AM1096)</f>
        <v>8</v>
      </c>
      <c r="AO1093" s="9">
        <v>6.6669999999999998</v>
      </c>
      <c r="AP1093" s="9">
        <f>AVERAGE(AO1093:AO1096)*(AA1093-Z1093)*Y1093</f>
        <v>134.11599999999999</v>
      </c>
      <c r="AQ1093" s="9">
        <v>64.489999999999995</v>
      </c>
      <c r="AR1093" s="9">
        <f>AVERAGE(AQ1093:AQ1096)*(AA1093-Z1093)*Y1093</f>
        <v>783.26400000000001</v>
      </c>
      <c r="AS1093" s="9" t="s">
        <v>465</v>
      </c>
      <c r="AT1093" s="45">
        <v>1</v>
      </c>
      <c r="AU1093" s="45">
        <v>1</v>
      </c>
      <c r="AV1093" s="45">
        <v>125</v>
      </c>
      <c r="AX1093" s="38">
        <v>17</v>
      </c>
      <c r="AY1093" s="38">
        <v>1</v>
      </c>
      <c r="AZ1093" s="38">
        <f>SUM(AY1093:AY1099)</f>
        <v>13</v>
      </c>
      <c r="BB1093" s="23">
        <v>1</v>
      </c>
      <c r="BC1093" s="23">
        <v>1</v>
      </c>
      <c r="BD1093" s="23">
        <f>SUM(BC1093:BC1113)</f>
        <v>185</v>
      </c>
      <c r="BF1093" s="9">
        <v>1</v>
      </c>
      <c r="BG1093" s="9">
        <v>1</v>
      </c>
    </row>
    <row r="1094" spans="1:59">
      <c r="A1094" s="22" t="s">
        <v>340</v>
      </c>
      <c r="B1094">
        <v>150</v>
      </c>
      <c r="C1094" t="s">
        <v>22</v>
      </c>
      <c r="D1094">
        <v>60</v>
      </c>
      <c r="E1094" t="s">
        <v>318</v>
      </c>
      <c r="F1094">
        <v>0</v>
      </c>
      <c r="G1094" t="s">
        <v>322</v>
      </c>
      <c r="H1094">
        <v>421</v>
      </c>
      <c r="I1094">
        <v>3</v>
      </c>
      <c r="J1094">
        <v>16</v>
      </c>
      <c r="K1094">
        <v>34</v>
      </c>
      <c r="L1094">
        <v>0</v>
      </c>
      <c r="M1094" s="4">
        <f t="shared" si="99"/>
        <v>3.6902777777777778</v>
      </c>
      <c r="N1094" t="s">
        <v>306</v>
      </c>
      <c r="O1094" s="50"/>
      <c r="P1094" s="50"/>
      <c r="Q1094" s="50"/>
      <c r="R1094" s="50"/>
      <c r="S1094" s="50"/>
      <c r="T1094" s="50"/>
      <c r="U1094">
        <v>27</v>
      </c>
      <c r="V1094">
        <v>7.1023275322190704</v>
      </c>
      <c r="W1094">
        <v>4.4090623293939597</v>
      </c>
      <c r="X1094">
        <v>20170808</v>
      </c>
      <c r="Y1094" s="4">
        <v>2</v>
      </c>
      <c r="Z1094" s="4">
        <v>19</v>
      </c>
      <c r="AA1094" s="4">
        <v>27</v>
      </c>
      <c r="AB1094" s="4"/>
      <c r="AC1094" s="4">
        <v>46</v>
      </c>
      <c r="AD1094" s="4">
        <v>23</v>
      </c>
      <c r="AE1094" s="4">
        <v>7</v>
      </c>
      <c r="AF1094" s="4"/>
      <c r="AG1094" s="4">
        <v>60.396999999999998</v>
      </c>
      <c r="AH1094" s="4"/>
      <c r="AI1094" s="4">
        <v>81.010000000000005</v>
      </c>
      <c r="AL1094" s="9">
        <v>23</v>
      </c>
      <c r="AM1094" s="9">
        <v>1</v>
      </c>
      <c r="AO1094" s="9">
        <v>2.4729999999999999</v>
      </c>
      <c r="AQ1094" s="9">
        <v>47.768000000000001</v>
      </c>
      <c r="AT1094" s="45">
        <v>3</v>
      </c>
      <c r="AU1094" s="45">
        <v>2</v>
      </c>
      <c r="AX1094" s="38">
        <v>19</v>
      </c>
      <c r="AY1094" s="38">
        <v>2</v>
      </c>
      <c r="BB1094" s="23">
        <v>3</v>
      </c>
      <c r="BC1094" s="23">
        <v>2</v>
      </c>
      <c r="BF1094" s="9">
        <v>3</v>
      </c>
      <c r="BG1094" s="9">
        <v>2</v>
      </c>
    </row>
    <row r="1095" spans="1:59">
      <c r="A1095" s="22" t="s">
        <v>340</v>
      </c>
      <c r="B1095">
        <v>150</v>
      </c>
      <c r="C1095" t="s">
        <v>22</v>
      </c>
      <c r="D1095">
        <v>60</v>
      </c>
      <c r="E1095" t="s">
        <v>318</v>
      </c>
      <c r="F1095">
        <v>0</v>
      </c>
      <c r="G1095" t="s">
        <v>322</v>
      </c>
      <c r="H1095">
        <v>421</v>
      </c>
      <c r="I1095">
        <v>3</v>
      </c>
      <c r="J1095">
        <v>16</v>
      </c>
      <c r="K1095">
        <v>34</v>
      </c>
      <c r="L1095">
        <v>0</v>
      </c>
      <c r="M1095" s="4">
        <f t="shared" si="99"/>
        <v>3.6902777777777778</v>
      </c>
      <c r="N1095" t="s">
        <v>306</v>
      </c>
      <c r="O1095" s="50"/>
      <c r="P1095" s="50"/>
      <c r="Q1095" s="50"/>
      <c r="R1095" s="50"/>
      <c r="S1095" s="50"/>
      <c r="T1095" s="50"/>
      <c r="U1095">
        <v>27</v>
      </c>
      <c r="V1095">
        <v>7.1023275322190704</v>
      </c>
      <c r="W1095">
        <v>4.4090623293939597</v>
      </c>
      <c r="X1095">
        <v>20170808</v>
      </c>
      <c r="Y1095" s="4">
        <v>2</v>
      </c>
      <c r="Z1095" s="4">
        <v>19</v>
      </c>
      <c r="AA1095" s="4">
        <v>27</v>
      </c>
      <c r="AB1095" s="4"/>
      <c r="AC1095" s="4">
        <v>46</v>
      </c>
      <c r="AD1095" s="4">
        <v>27</v>
      </c>
      <c r="AE1095" s="4">
        <v>3</v>
      </c>
      <c r="AF1095" s="4"/>
      <c r="AG1095" s="4">
        <v>19.814</v>
      </c>
      <c r="AH1095" s="4"/>
      <c r="AI1095" s="4">
        <v>52.951999999999998</v>
      </c>
      <c r="AL1095" s="9">
        <v>27</v>
      </c>
      <c r="AM1095" s="9">
        <v>2</v>
      </c>
      <c r="AO1095" s="9">
        <v>6.68</v>
      </c>
      <c r="AQ1095" s="9">
        <v>40.039000000000001</v>
      </c>
      <c r="AT1095" s="45">
        <v>5</v>
      </c>
      <c r="AU1095" s="45">
        <v>0</v>
      </c>
      <c r="AX1095" s="38">
        <v>21</v>
      </c>
      <c r="AY1095" s="38">
        <v>4</v>
      </c>
      <c r="BB1095" s="23">
        <v>5</v>
      </c>
      <c r="BC1095" s="23">
        <v>0</v>
      </c>
      <c r="BF1095" s="9">
        <v>5</v>
      </c>
      <c r="BG1095" s="9">
        <v>0</v>
      </c>
    </row>
    <row r="1096" spans="1:59">
      <c r="A1096" s="22" t="s">
        <v>340</v>
      </c>
      <c r="B1096">
        <v>150</v>
      </c>
      <c r="C1096" t="s">
        <v>22</v>
      </c>
      <c r="D1096">
        <v>60</v>
      </c>
      <c r="E1096" t="s">
        <v>318</v>
      </c>
      <c r="F1096">
        <v>0</v>
      </c>
      <c r="G1096" t="s">
        <v>322</v>
      </c>
      <c r="H1096">
        <v>421</v>
      </c>
      <c r="I1096">
        <v>3</v>
      </c>
      <c r="J1096">
        <v>16</v>
      </c>
      <c r="K1096">
        <v>34</v>
      </c>
      <c r="L1096">
        <v>0</v>
      </c>
      <c r="M1096" s="4">
        <f t="shared" si="99"/>
        <v>3.6902777777777778</v>
      </c>
      <c r="N1096" t="s">
        <v>306</v>
      </c>
      <c r="O1096" s="50"/>
      <c r="P1096" s="50"/>
      <c r="Q1096" s="50"/>
      <c r="R1096" s="50"/>
      <c r="S1096" s="50"/>
      <c r="T1096" s="50"/>
      <c r="U1096">
        <v>27</v>
      </c>
      <c r="V1096">
        <v>7.1023275322190704</v>
      </c>
      <c r="W1096">
        <v>4.4090623293939597</v>
      </c>
      <c r="X1096">
        <v>20170808</v>
      </c>
      <c r="Y1096">
        <v>2</v>
      </c>
      <c r="Z1096">
        <v>27</v>
      </c>
      <c r="AA1096">
        <v>38</v>
      </c>
      <c r="AC1096">
        <v>46</v>
      </c>
      <c r="AL1096" s="9">
        <v>31</v>
      </c>
      <c r="AM1096" s="9">
        <v>3</v>
      </c>
      <c r="AO1096" s="9">
        <v>17.709</v>
      </c>
      <c r="AQ1096" s="9">
        <v>43.518999999999998</v>
      </c>
      <c r="AT1096" s="45">
        <v>7</v>
      </c>
      <c r="AU1096" s="45">
        <v>0</v>
      </c>
      <c r="AX1096" s="38">
        <v>23</v>
      </c>
      <c r="AY1096" s="38">
        <v>2</v>
      </c>
      <c r="BB1096" s="23">
        <v>7</v>
      </c>
      <c r="BC1096" s="23">
        <v>0</v>
      </c>
      <c r="BF1096" s="9">
        <v>7</v>
      </c>
      <c r="BG1096" s="9">
        <v>0</v>
      </c>
    </row>
    <row r="1097" spans="1:59">
      <c r="A1097" s="22" t="s">
        <v>340</v>
      </c>
      <c r="B1097">
        <v>150</v>
      </c>
      <c r="C1097" t="s">
        <v>22</v>
      </c>
      <c r="D1097">
        <v>60</v>
      </c>
      <c r="E1097" t="s">
        <v>318</v>
      </c>
      <c r="F1097">
        <v>0</v>
      </c>
      <c r="G1097" t="s">
        <v>322</v>
      </c>
      <c r="H1097">
        <v>421</v>
      </c>
      <c r="I1097">
        <v>3</v>
      </c>
      <c r="J1097">
        <v>16</v>
      </c>
      <c r="K1097">
        <v>34</v>
      </c>
      <c r="L1097">
        <v>0</v>
      </c>
      <c r="M1097" s="4">
        <f t="shared" ref="M1097:M1113" si="101">I1097+J1097/24+K1097/(24*60)+L1097/(24*60*60)</f>
        <v>3.6902777777777778</v>
      </c>
      <c r="N1097" t="s">
        <v>306</v>
      </c>
      <c r="O1097" s="50"/>
      <c r="P1097" s="50"/>
      <c r="Q1097" s="50"/>
      <c r="R1097" s="50"/>
      <c r="S1097" s="50"/>
      <c r="T1097" s="50"/>
      <c r="U1097">
        <v>27</v>
      </c>
      <c r="V1097">
        <v>7.1023275322190704</v>
      </c>
      <c r="W1097">
        <v>4.4090623293939597</v>
      </c>
      <c r="X1097">
        <v>20170808</v>
      </c>
      <c r="Y1097">
        <v>2</v>
      </c>
      <c r="Z1097">
        <v>27</v>
      </c>
      <c r="AA1097">
        <v>38</v>
      </c>
      <c r="AC1097">
        <v>46</v>
      </c>
      <c r="AT1097" s="45">
        <v>9</v>
      </c>
      <c r="AU1097" s="45">
        <v>3</v>
      </c>
      <c r="AX1097" s="38">
        <v>25</v>
      </c>
      <c r="AY1097" s="38">
        <v>0</v>
      </c>
      <c r="BB1097" s="23">
        <v>9</v>
      </c>
      <c r="BC1097" s="23">
        <v>1</v>
      </c>
      <c r="BF1097" s="9">
        <v>9</v>
      </c>
      <c r="BG1097" s="9">
        <v>1</v>
      </c>
    </row>
    <row r="1098" spans="1:59">
      <c r="A1098" s="22" t="s">
        <v>340</v>
      </c>
      <c r="B1098">
        <v>150</v>
      </c>
      <c r="C1098" t="s">
        <v>22</v>
      </c>
      <c r="D1098">
        <v>60</v>
      </c>
      <c r="E1098" t="s">
        <v>318</v>
      </c>
      <c r="F1098">
        <v>0</v>
      </c>
      <c r="G1098" t="s">
        <v>322</v>
      </c>
      <c r="H1098">
        <v>421</v>
      </c>
      <c r="I1098">
        <v>3</v>
      </c>
      <c r="J1098">
        <v>16</v>
      </c>
      <c r="K1098">
        <v>34</v>
      </c>
      <c r="L1098">
        <v>0</v>
      </c>
      <c r="M1098" s="4">
        <f t="shared" si="101"/>
        <v>3.6902777777777778</v>
      </c>
      <c r="N1098" t="s">
        <v>306</v>
      </c>
      <c r="O1098" s="50"/>
      <c r="P1098" s="50"/>
      <c r="Q1098" s="50"/>
      <c r="R1098" s="50"/>
      <c r="S1098" s="50"/>
      <c r="T1098" s="50"/>
      <c r="U1098">
        <v>27</v>
      </c>
      <c r="V1098">
        <v>7.1023275322190704</v>
      </c>
      <c r="W1098">
        <v>4.4090623293939597</v>
      </c>
      <c r="X1098">
        <v>20170808</v>
      </c>
      <c r="Y1098">
        <v>2</v>
      </c>
      <c r="Z1098">
        <v>27</v>
      </c>
      <c r="AA1098">
        <v>38</v>
      </c>
      <c r="AC1098">
        <v>46</v>
      </c>
      <c r="AT1098" s="45">
        <v>11</v>
      </c>
      <c r="AU1098" s="45">
        <v>5</v>
      </c>
      <c r="AX1098" s="38">
        <v>27</v>
      </c>
      <c r="AY1098" s="38">
        <v>3</v>
      </c>
      <c r="BB1098" s="23">
        <v>11</v>
      </c>
      <c r="BC1098" s="23">
        <v>8</v>
      </c>
      <c r="BF1098" s="9">
        <v>11</v>
      </c>
      <c r="BG1098" s="9">
        <v>8</v>
      </c>
    </row>
    <row r="1099" spans="1:59">
      <c r="A1099" s="22" t="s">
        <v>340</v>
      </c>
      <c r="B1099">
        <v>150</v>
      </c>
      <c r="C1099" t="s">
        <v>22</v>
      </c>
      <c r="D1099">
        <v>60</v>
      </c>
      <c r="E1099" t="s">
        <v>318</v>
      </c>
      <c r="F1099">
        <v>0</v>
      </c>
      <c r="G1099" t="s">
        <v>322</v>
      </c>
      <c r="H1099">
        <v>421</v>
      </c>
      <c r="I1099">
        <v>3</v>
      </c>
      <c r="J1099">
        <v>16</v>
      </c>
      <c r="K1099">
        <v>34</v>
      </c>
      <c r="L1099">
        <v>0</v>
      </c>
      <c r="M1099" s="4">
        <f t="shared" si="101"/>
        <v>3.6902777777777778</v>
      </c>
      <c r="N1099" t="s">
        <v>306</v>
      </c>
      <c r="O1099" s="50"/>
      <c r="P1099" s="50"/>
      <c r="Q1099" s="50"/>
      <c r="R1099" s="50"/>
      <c r="S1099" s="50"/>
      <c r="T1099" s="50"/>
      <c r="U1099">
        <v>27</v>
      </c>
      <c r="V1099">
        <v>7.1023275322190704</v>
      </c>
      <c r="W1099">
        <v>4.4090623293939597</v>
      </c>
      <c r="X1099">
        <v>20170808</v>
      </c>
      <c r="Y1099">
        <v>2</v>
      </c>
      <c r="Z1099">
        <v>27</v>
      </c>
      <c r="AA1099">
        <v>38</v>
      </c>
      <c r="AC1099">
        <v>46</v>
      </c>
      <c r="AT1099" s="45">
        <v>13</v>
      </c>
      <c r="AU1099" s="45">
        <v>3</v>
      </c>
      <c r="AX1099" s="38">
        <v>29</v>
      </c>
      <c r="AY1099" s="38">
        <v>1</v>
      </c>
      <c r="BB1099" s="23">
        <v>13</v>
      </c>
      <c r="BC1099" s="23">
        <v>1</v>
      </c>
      <c r="BF1099" s="9">
        <v>13</v>
      </c>
      <c r="BG1099" s="9">
        <v>1</v>
      </c>
    </row>
    <row r="1100" spans="1:59">
      <c r="A1100" s="22" t="s">
        <v>340</v>
      </c>
      <c r="B1100">
        <v>150</v>
      </c>
      <c r="C1100" t="s">
        <v>22</v>
      </c>
      <c r="D1100">
        <v>60</v>
      </c>
      <c r="E1100" t="s">
        <v>318</v>
      </c>
      <c r="F1100">
        <v>0</v>
      </c>
      <c r="G1100" t="s">
        <v>322</v>
      </c>
      <c r="H1100">
        <v>421</v>
      </c>
      <c r="I1100">
        <v>3</v>
      </c>
      <c r="J1100">
        <v>16</v>
      </c>
      <c r="K1100">
        <v>34</v>
      </c>
      <c r="L1100">
        <v>0</v>
      </c>
      <c r="M1100" s="4">
        <f t="shared" si="101"/>
        <v>3.6902777777777778</v>
      </c>
      <c r="N1100" t="s">
        <v>306</v>
      </c>
      <c r="O1100" s="50"/>
      <c r="P1100" s="50"/>
      <c r="Q1100" s="50"/>
      <c r="R1100" s="50"/>
      <c r="S1100" s="50"/>
      <c r="T1100" s="50"/>
      <c r="U1100">
        <v>27</v>
      </c>
      <c r="V1100">
        <v>7.1023275322190704</v>
      </c>
      <c r="W1100">
        <v>4.4090623293939597</v>
      </c>
      <c r="X1100">
        <v>20170808</v>
      </c>
      <c r="Y1100">
        <v>2</v>
      </c>
      <c r="Z1100">
        <v>27</v>
      </c>
      <c r="AA1100">
        <v>38</v>
      </c>
      <c r="AC1100">
        <v>46</v>
      </c>
      <c r="AT1100" s="45">
        <v>15</v>
      </c>
      <c r="AU1100" s="45">
        <v>5</v>
      </c>
      <c r="AX1100" s="38">
        <v>42</v>
      </c>
      <c r="AY1100" s="38">
        <v>1</v>
      </c>
      <c r="BB1100" s="23">
        <v>15</v>
      </c>
      <c r="BC1100" s="23">
        <v>6</v>
      </c>
      <c r="BF1100" s="9">
        <v>15</v>
      </c>
      <c r="BG1100" s="9">
        <v>6</v>
      </c>
    </row>
    <row r="1101" spans="1:59">
      <c r="A1101" s="22" t="s">
        <v>340</v>
      </c>
      <c r="B1101">
        <v>150</v>
      </c>
      <c r="C1101" t="s">
        <v>22</v>
      </c>
      <c r="D1101">
        <v>60</v>
      </c>
      <c r="E1101" t="s">
        <v>318</v>
      </c>
      <c r="F1101">
        <v>0</v>
      </c>
      <c r="G1101" t="s">
        <v>322</v>
      </c>
      <c r="H1101">
        <v>421</v>
      </c>
      <c r="I1101">
        <v>3</v>
      </c>
      <c r="J1101">
        <v>16</v>
      </c>
      <c r="K1101">
        <v>34</v>
      </c>
      <c r="L1101">
        <v>0</v>
      </c>
      <c r="M1101" s="4">
        <f t="shared" si="101"/>
        <v>3.6902777777777778</v>
      </c>
      <c r="N1101" t="s">
        <v>306</v>
      </c>
      <c r="O1101" s="50"/>
      <c r="P1101" s="50"/>
      <c r="Q1101" s="50"/>
      <c r="R1101" s="50"/>
      <c r="S1101" s="50"/>
      <c r="T1101" s="50"/>
      <c r="U1101">
        <v>27</v>
      </c>
      <c r="V1101">
        <v>7.1023275322190704</v>
      </c>
      <c r="W1101">
        <v>4.4090623293939597</v>
      </c>
      <c r="X1101">
        <v>20170808</v>
      </c>
      <c r="Y1101">
        <v>2</v>
      </c>
      <c r="Z1101">
        <v>27</v>
      </c>
      <c r="AA1101">
        <v>38</v>
      </c>
      <c r="AC1101">
        <v>46</v>
      </c>
      <c r="AT1101" s="45">
        <v>17</v>
      </c>
      <c r="AU1101" s="45">
        <v>8</v>
      </c>
      <c r="BB1101" s="23">
        <v>17</v>
      </c>
      <c r="BC1101" s="23">
        <v>8</v>
      </c>
      <c r="BF1101" s="9">
        <v>17</v>
      </c>
      <c r="BG1101" s="9">
        <v>8</v>
      </c>
    </row>
    <row r="1102" spans="1:59">
      <c r="A1102" s="22" t="s">
        <v>340</v>
      </c>
      <c r="B1102">
        <v>150</v>
      </c>
      <c r="C1102" t="s">
        <v>22</v>
      </c>
      <c r="D1102">
        <v>60</v>
      </c>
      <c r="E1102" t="s">
        <v>318</v>
      </c>
      <c r="F1102">
        <v>0</v>
      </c>
      <c r="G1102" t="s">
        <v>322</v>
      </c>
      <c r="H1102">
        <v>421</v>
      </c>
      <c r="I1102">
        <v>3</v>
      </c>
      <c r="J1102">
        <v>16</v>
      </c>
      <c r="K1102">
        <v>34</v>
      </c>
      <c r="L1102">
        <v>0</v>
      </c>
      <c r="M1102" s="4">
        <f t="shared" si="101"/>
        <v>3.6902777777777778</v>
      </c>
      <c r="N1102" t="s">
        <v>306</v>
      </c>
      <c r="O1102" s="50"/>
      <c r="P1102" s="50"/>
      <c r="Q1102" s="50"/>
      <c r="R1102" s="50"/>
      <c r="S1102" s="50"/>
      <c r="T1102" s="50"/>
      <c r="U1102">
        <v>27</v>
      </c>
      <c r="V1102">
        <v>7.1023275322190704</v>
      </c>
      <c r="W1102">
        <v>4.4090623293939597</v>
      </c>
      <c r="X1102">
        <v>20170808</v>
      </c>
      <c r="Y1102">
        <v>2</v>
      </c>
      <c r="Z1102">
        <v>27</v>
      </c>
      <c r="AA1102">
        <v>38</v>
      </c>
      <c r="AC1102">
        <v>46</v>
      </c>
      <c r="AT1102" s="45">
        <v>19</v>
      </c>
      <c r="AU1102" s="45">
        <v>5</v>
      </c>
      <c r="BB1102" s="23">
        <v>19</v>
      </c>
      <c r="BC1102" s="23">
        <v>9</v>
      </c>
      <c r="BF1102" s="9">
        <v>19</v>
      </c>
      <c r="BG1102" s="9">
        <v>9</v>
      </c>
    </row>
    <row r="1103" spans="1:59">
      <c r="A1103" s="22" t="s">
        <v>340</v>
      </c>
      <c r="B1103">
        <v>150</v>
      </c>
      <c r="C1103" t="s">
        <v>22</v>
      </c>
      <c r="D1103">
        <v>60</v>
      </c>
      <c r="E1103" t="s">
        <v>318</v>
      </c>
      <c r="F1103">
        <v>0</v>
      </c>
      <c r="G1103" t="s">
        <v>322</v>
      </c>
      <c r="H1103">
        <v>421</v>
      </c>
      <c r="I1103">
        <v>3</v>
      </c>
      <c r="J1103">
        <v>16</v>
      </c>
      <c r="K1103">
        <v>34</v>
      </c>
      <c r="L1103">
        <v>0</v>
      </c>
      <c r="M1103" s="4">
        <f t="shared" si="101"/>
        <v>3.6902777777777778</v>
      </c>
      <c r="N1103" t="s">
        <v>306</v>
      </c>
      <c r="O1103" s="50"/>
      <c r="P1103" s="50"/>
      <c r="Q1103" s="50"/>
      <c r="R1103" s="50"/>
      <c r="S1103" s="50"/>
      <c r="T1103" s="50"/>
      <c r="U1103">
        <v>27</v>
      </c>
      <c r="V1103">
        <v>7.1023275322190704</v>
      </c>
      <c r="W1103">
        <v>4.4090623293939597</v>
      </c>
      <c r="X1103">
        <v>20170808</v>
      </c>
      <c r="Y1103">
        <v>2</v>
      </c>
      <c r="Z1103">
        <v>27</v>
      </c>
      <c r="AA1103">
        <v>38</v>
      </c>
      <c r="AC1103">
        <v>46</v>
      </c>
      <c r="AT1103" s="45">
        <v>21</v>
      </c>
      <c r="AU1103" s="45">
        <v>8</v>
      </c>
      <c r="BB1103" s="23">
        <v>21</v>
      </c>
      <c r="BC1103" s="23">
        <v>11</v>
      </c>
      <c r="BF1103" s="9">
        <v>21</v>
      </c>
      <c r="BG1103" s="9">
        <v>11</v>
      </c>
    </row>
    <row r="1104" spans="1:59">
      <c r="A1104" s="22" t="s">
        <v>340</v>
      </c>
      <c r="B1104">
        <v>150</v>
      </c>
      <c r="C1104" t="s">
        <v>22</v>
      </c>
      <c r="D1104">
        <v>60</v>
      </c>
      <c r="E1104" t="s">
        <v>318</v>
      </c>
      <c r="F1104">
        <v>0</v>
      </c>
      <c r="G1104" t="s">
        <v>322</v>
      </c>
      <c r="H1104">
        <v>421</v>
      </c>
      <c r="I1104">
        <v>3</v>
      </c>
      <c r="J1104">
        <v>16</v>
      </c>
      <c r="K1104">
        <v>34</v>
      </c>
      <c r="L1104">
        <v>0</v>
      </c>
      <c r="M1104" s="4">
        <f t="shared" si="101"/>
        <v>3.6902777777777778</v>
      </c>
      <c r="N1104" t="s">
        <v>306</v>
      </c>
      <c r="O1104" s="50"/>
      <c r="P1104" s="50"/>
      <c r="Q1104" s="50"/>
      <c r="R1104" s="50"/>
      <c r="S1104" s="50"/>
      <c r="T1104" s="50"/>
      <c r="U1104">
        <v>27</v>
      </c>
      <c r="V1104">
        <v>7.1023275322190704</v>
      </c>
      <c r="W1104">
        <v>4.4090623293939597</v>
      </c>
      <c r="X1104">
        <v>20170808</v>
      </c>
      <c r="Y1104">
        <v>2</v>
      </c>
      <c r="Z1104">
        <v>27</v>
      </c>
      <c r="AA1104">
        <v>38</v>
      </c>
      <c r="AC1104">
        <v>46</v>
      </c>
      <c r="AT1104" s="45">
        <v>23</v>
      </c>
      <c r="AU1104" s="45">
        <v>10</v>
      </c>
      <c r="BB1104" s="23">
        <v>23</v>
      </c>
      <c r="BC1104" s="23">
        <v>14</v>
      </c>
      <c r="BF1104" s="9">
        <v>23</v>
      </c>
      <c r="BG1104" s="9">
        <v>14</v>
      </c>
    </row>
    <row r="1105" spans="1:59">
      <c r="A1105" s="22" t="s">
        <v>340</v>
      </c>
      <c r="B1105">
        <v>150</v>
      </c>
      <c r="C1105" t="s">
        <v>22</v>
      </c>
      <c r="D1105">
        <v>60</v>
      </c>
      <c r="E1105" t="s">
        <v>318</v>
      </c>
      <c r="F1105">
        <v>0</v>
      </c>
      <c r="G1105" t="s">
        <v>322</v>
      </c>
      <c r="H1105">
        <v>421</v>
      </c>
      <c r="I1105">
        <v>3</v>
      </c>
      <c r="J1105">
        <v>16</v>
      </c>
      <c r="K1105">
        <v>34</v>
      </c>
      <c r="L1105">
        <v>0</v>
      </c>
      <c r="M1105" s="4">
        <f t="shared" si="101"/>
        <v>3.6902777777777778</v>
      </c>
      <c r="N1105" t="s">
        <v>306</v>
      </c>
      <c r="O1105" s="50"/>
      <c r="P1105" s="50"/>
      <c r="Q1105" s="50"/>
      <c r="R1105" s="50"/>
      <c r="S1105" s="50"/>
      <c r="T1105" s="50"/>
      <c r="U1105">
        <v>27</v>
      </c>
      <c r="V1105">
        <v>7.1023275322190704</v>
      </c>
      <c r="W1105">
        <v>4.4090623293939597</v>
      </c>
      <c r="X1105">
        <v>20170808</v>
      </c>
      <c r="Y1105">
        <v>2</v>
      </c>
      <c r="Z1105">
        <v>27</v>
      </c>
      <c r="AA1105">
        <v>38</v>
      </c>
      <c r="AC1105">
        <v>46</v>
      </c>
      <c r="AT1105" s="45">
        <v>25</v>
      </c>
      <c r="AU1105" s="45">
        <v>13</v>
      </c>
      <c r="BB1105" s="23">
        <v>25</v>
      </c>
      <c r="BC1105" s="23">
        <v>16</v>
      </c>
      <c r="BF1105" s="9">
        <v>25</v>
      </c>
      <c r="BG1105" s="9">
        <v>16</v>
      </c>
    </row>
    <row r="1106" spans="1:59">
      <c r="A1106" s="22" t="s">
        <v>340</v>
      </c>
      <c r="B1106">
        <v>150</v>
      </c>
      <c r="C1106" t="s">
        <v>22</v>
      </c>
      <c r="D1106">
        <v>60</v>
      </c>
      <c r="E1106" t="s">
        <v>318</v>
      </c>
      <c r="F1106">
        <v>0</v>
      </c>
      <c r="G1106" t="s">
        <v>322</v>
      </c>
      <c r="H1106">
        <v>421</v>
      </c>
      <c r="I1106">
        <v>3</v>
      </c>
      <c r="J1106">
        <v>16</v>
      </c>
      <c r="K1106">
        <v>34</v>
      </c>
      <c r="L1106">
        <v>0</v>
      </c>
      <c r="M1106" s="4">
        <f t="shared" si="101"/>
        <v>3.6902777777777778</v>
      </c>
      <c r="N1106" t="s">
        <v>306</v>
      </c>
      <c r="O1106" s="50"/>
      <c r="P1106" s="50"/>
      <c r="Q1106" s="50"/>
      <c r="R1106" s="50"/>
      <c r="S1106" s="50"/>
      <c r="T1106" s="50"/>
      <c r="U1106">
        <v>27</v>
      </c>
      <c r="V1106">
        <v>7.1023275322190704</v>
      </c>
      <c r="W1106">
        <v>4.4090623293939597</v>
      </c>
      <c r="X1106">
        <v>20170808</v>
      </c>
      <c r="Y1106">
        <v>2</v>
      </c>
      <c r="Z1106">
        <v>27</v>
      </c>
      <c r="AA1106">
        <v>38</v>
      </c>
      <c r="AC1106">
        <v>46</v>
      </c>
      <c r="AT1106" s="45">
        <v>27</v>
      </c>
      <c r="AU1106" s="45">
        <v>12</v>
      </c>
      <c r="BB1106" s="23">
        <v>27</v>
      </c>
      <c r="BC1106" s="23">
        <v>16</v>
      </c>
      <c r="BF1106" s="9">
        <v>27</v>
      </c>
      <c r="BG1106" s="9">
        <v>16</v>
      </c>
    </row>
    <row r="1107" spans="1:59">
      <c r="A1107" s="22" t="s">
        <v>340</v>
      </c>
      <c r="B1107">
        <v>150</v>
      </c>
      <c r="C1107" t="s">
        <v>22</v>
      </c>
      <c r="D1107">
        <v>60</v>
      </c>
      <c r="E1107" t="s">
        <v>318</v>
      </c>
      <c r="F1107">
        <v>0</v>
      </c>
      <c r="G1107" t="s">
        <v>322</v>
      </c>
      <c r="H1107">
        <v>421</v>
      </c>
      <c r="I1107">
        <v>3</v>
      </c>
      <c r="J1107">
        <v>16</v>
      </c>
      <c r="K1107">
        <v>34</v>
      </c>
      <c r="L1107">
        <v>0</v>
      </c>
      <c r="M1107" s="4">
        <f t="shared" si="101"/>
        <v>3.6902777777777778</v>
      </c>
      <c r="N1107" t="s">
        <v>306</v>
      </c>
      <c r="O1107" s="50"/>
      <c r="P1107" s="50"/>
      <c r="Q1107" s="50"/>
      <c r="R1107" s="50"/>
      <c r="S1107" s="50"/>
      <c r="T1107" s="50"/>
      <c r="U1107">
        <v>27</v>
      </c>
      <c r="V1107">
        <v>7.1023275322190704</v>
      </c>
      <c r="W1107">
        <v>4.4090623293939597</v>
      </c>
      <c r="X1107">
        <v>20170808</v>
      </c>
      <c r="Y1107">
        <v>2</v>
      </c>
      <c r="Z1107">
        <v>27</v>
      </c>
      <c r="AA1107">
        <v>38</v>
      </c>
      <c r="AC1107">
        <v>46</v>
      </c>
      <c r="AT1107" s="45">
        <v>29</v>
      </c>
      <c r="AU1107" s="45">
        <v>11</v>
      </c>
      <c r="BB1107" s="23">
        <v>29</v>
      </c>
      <c r="BC1107" s="23">
        <v>14</v>
      </c>
      <c r="BF1107" s="9">
        <v>29</v>
      </c>
      <c r="BG1107" s="9">
        <v>14</v>
      </c>
    </row>
    <row r="1108" spans="1:59">
      <c r="A1108" s="22" t="s">
        <v>340</v>
      </c>
      <c r="B1108">
        <v>150</v>
      </c>
      <c r="C1108" t="s">
        <v>22</v>
      </c>
      <c r="D1108">
        <v>60</v>
      </c>
      <c r="E1108" t="s">
        <v>318</v>
      </c>
      <c r="F1108">
        <v>0</v>
      </c>
      <c r="G1108" t="s">
        <v>322</v>
      </c>
      <c r="H1108">
        <v>421</v>
      </c>
      <c r="I1108">
        <v>3</v>
      </c>
      <c r="J1108">
        <v>16</v>
      </c>
      <c r="K1108">
        <v>34</v>
      </c>
      <c r="L1108">
        <v>0</v>
      </c>
      <c r="M1108" s="4">
        <f t="shared" si="101"/>
        <v>3.6902777777777778</v>
      </c>
      <c r="N1108" t="s">
        <v>306</v>
      </c>
      <c r="O1108" s="50"/>
      <c r="P1108" s="50"/>
      <c r="Q1108" s="50"/>
      <c r="R1108" s="50"/>
      <c r="S1108" s="50"/>
      <c r="T1108" s="50"/>
      <c r="U1108">
        <v>27</v>
      </c>
      <c r="V1108">
        <v>7.1023275322190704</v>
      </c>
      <c r="W1108">
        <v>4.4090623293939597</v>
      </c>
      <c r="X1108">
        <v>20170808</v>
      </c>
      <c r="Y1108">
        <v>2</v>
      </c>
      <c r="Z1108">
        <v>27</v>
      </c>
      <c r="AA1108">
        <v>38</v>
      </c>
      <c r="AC1108">
        <v>46</v>
      </c>
      <c r="AT1108" s="45">
        <v>31</v>
      </c>
      <c r="AU1108" s="45">
        <v>12</v>
      </c>
      <c r="BB1108" s="23">
        <v>31</v>
      </c>
      <c r="BC1108" s="23">
        <v>16</v>
      </c>
      <c r="BF1108" s="9">
        <v>31</v>
      </c>
      <c r="BG1108" s="9">
        <v>16</v>
      </c>
    </row>
    <row r="1109" spans="1:59">
      <c r="A1109" s="22" t="s">
        <v>340</v>
      </c>
      <c r="B1109">
        <v>150</v>
      </c>
      <c r="C1109" t="s">
        <v>22</v>
      </c>
      <c r="D1109">
        <v>60</v>
      </c>
      <c r="E1109" t="s">
        <v>318</v>
      </c>
      <c r="F1109">
        <v>0</v>
      </c>
      <c r="G1109" t="s">
        <v>322</v>
      </c>
      <c r="H1109">
        <v>421</v>
      </c>
      <c r="I1109">
        <v>3</v>
      </c>
      <c r="J1109">
        <v>16</v>
      </c>
      <c r="K1109">
        <v>34</v>
      </c>
      <c r="L1109">
        <v>0</v>
      </c>
      <c r="M1109" s="4">
        <f t="shared" si="101"/>
        <v>3.6902777777777778</v>
      </c>
      <c r="N1109" t="s">
        <v>306</v>
      </c>
      <c r="O1109" s="50"/>
      <c r="P1109" s="50"/>
      <c r="Q1109" s="50"/>
      <c r="R1109" s="50"/>
      <c r="S1109" s="50"/>
      <c r="T1109" s="50"/>
      <c r="U1109">
        <v>27</v>
      </c>
      <c r="V1109">
        <v>7.1023275322190704</v>
      </c>
      <c r="W1109">
        <v>4.4090623293939597</v>
      </c>
      <c r="X1109">
        <v>20170808</v>
      </c>
      <c r="Y1109">
        <v>2</v>
      </c>
      <c r="Z1109">
        <v>27</v>
      </c>
      <c r="AA1109">
        <v>38</v>
      </c>
      <c r="AC1109">
        <v>46</v>
      </c>
      <c r="AT1109" s="45">
        <v>33</v>
      </c>
      <c r="AU1109" s="45">
        <v>13</v>
      </c>
      <c r="BB1109" s="23">
        <v>33</v>
      </c>
      <c r="BC1109" s="23">
        <v>18</v>
      </c>
      <c r="BF1109" s="9">
        <v>33</v>
      </c>
      <c r="BG1109" s="9">
        <v>18</v>
      </c>
    </row>
    <row r="1110" spans="1:59">
      <c r="A1110" s="22" t="s">
        <v>340</v>
      </c>
      <c r="B1110">
        <v>150</v>
      </c>
      <c r="C1110" t="s">
        <v>22</v>
      </c>
      <c r="D1110">
        <v>60</v>
      </c>
      <c r="E1110" t="s">
        <v>318</v>
      </c>
      <c r="F1110">
        <v>0</v>
      </c>
      <c r="G1110" t="s">
        <v>322</v>
      </c>
      <c r="H1110">
        <v>421</v>
      </c>
      <c r="I1110">
        <v>3</v>
      </c>
      <c r="J1110">
        <v>16</v>
      </c>
      <c r="K1110">
        <v>34</v>
      </c>
      <c r="L1110">
        <v>0</v>
      </c>
      <c r="M1110" s="4">
        <f t="shared" si="101"/>
        <v>3.6902777777777778</v>
      </c>
      <c r="N1110" t="s">
        <v>306</v>
      </c>
      <c r="O1110" s="50"/>
      <c r="P1110" s="50"/>
      <c r="Q1110" s="50"/>
      <c r="R1110" s="50"/>
      <c r="S1110" s="50"/>
      <c r="T1110" s="50"/>
      <c r="U1110">
        <v>27</v>
      </c>
      <c r="V1110">
        <v>7.1023275322190704</v>
      </c>
      <c r="W1110">
        <v>4.4090623293939597</v>
      </c>
      <c r="X1110">
        <v>20170808</v>
      </c>
      <c r="Y1110">
        <v>2</v>
      </c>
      <c r="Z1110">
        <v>27</v>
      </c>
      <c r="AA1110">
        <v>38</v>
      </c>
      <c r="AC1110">
        <v>46</v>
      </c>
      <c r="AT1110" s="45">
        <v>35</v>
      </c>
      <c r="AU1110" s="45">
        <v>9</v>
      </c>
      <c r="BB1110" s="23">
        <v>35</v>
      </c>
      <c r="BC1110" s="23">
        <v>19</v>
      </c>
      <c r="BF1110" s="9">
        <v>35</v>
      </c>
      <c r="BG1110" s="9">
        <v>19</v>
      </c>
    </row>
    <row r="1111" spans="1:59">
      <c r="A1111" s="22" t="s">
        <v>340</v>
      </c>
      <c r="B1111">
        <v>150</v>
      </c>
      <c r="C1111" t="s">
        <v>22</v>
      </c>
      <c r="D1111">
        <v>60</v>
      </c>
      <c r="E1111" t="s">
        <v>318</v>
      </c>
      <c r="F1111">
        <v>0</v>
      </c>
      <c r="G1111" t="s">
        <v>322</v>
      </c>
      <c r="H1111">
        <v>421</v>
      </c>
      <c r="I1111">
        <v>3</v>
      </c>
      <c r="J1111">
        <v>16</v>
      </c>
      <c r="K1111">
        <v>34</v>
      </c>
      <c r="L1111">
        <v>0</v>
      </c>
      <c r="M1111" s="4">
        <f t="shared" si="101"/>
        <v>3.6902777777777778</v>
      </c>
      <c r="N1111" t="s">
        <v>306</v>
      </c>
      <c r="O1111" s="50"/>
      <c r="P1111" s="50"/>
      <c r="Q1111" s="50"/>
      <c r="R1111" s="50"/>
      <c r="S1111" s="50"/>
      <c r="T1111" s="50"/>
      <c r="U1111">
        <v>27</v>
      </c>
      <c r="V1111">
        <v>7.1023275322190704</v>
      </c>
      <c r="W1111">
        <v>4.4090623293939597</v>
      </c>
      <c r="X1111">
        <v>20170808</v>
      </c>
      <c r="Y1111">
        <v>2</v>
      </c>
      <c r="Z1111">
        <v>27</v>
      </c>
      <c r="AA1111">
        <v>38</v>
      </c>
      <c r="AC1111">
        <v>46</v>
      </c>
      <c r="AT1111" s="45">
        <v>37</v>
      </c>
      <c r="AU1111" s="45">
        <v>5</v>
      </c>
      <c r="BB1111" s="23">
        <v>37</v>
      </c>
      <c r="BC1111" s="23">
        <v>12</v>
      </c>
      <c r="BF1111" s="9">
        <v>37</v>
      </c>
      <c r="BG1111" s="9">
        <v>12</v>
      </c>
    </row>
    <row r="1112" spans="1:59">
      <c r="A1112" s="22" t="s">
        <v>340</v>
      </c>
      <c r="B1112">
        <v>150</v>
      </c>
      <c r="C1112" t="s">
        <v>22</v>
      </c>
      <c r="D1112">
        <v>60</v>
      </c>
      <c r="E1112" t="s">
        <v>318</v>
      </c>
      <c r="F1112">
        <v>0</v>
      </c>
      <c r="G1112" t="s">
        <v>322</v>
      </c>
      <c r="H1112">
        <v>421</v>
      </c>
      <c r="I1112">
        <v>3</v>
      </c>
      <c r="J1112">
        <v>16</v>
      </c>
      <c r="K1112">
        <v>34</v>
      </c>
      <c r="L1112">
        <v>0</v>
      </c>
      <c r="M1112" s="4">
        <f t="shared" si="101"/>
        <v>3.6902777777777778</v>
      </c>
      <c r="N1112" t="s">
        <v>306</v>
      </c>
      <c r="O1112" s="50"/>
      <c r="P1112" s="50"/>
      <c r="Q1112" s="50"/>
      <c r="R1112" s="50"/>
      <c r="S1112" s="50"/>
      <c r="T1112" s="50"/>
      <c r="U1112">
        <v>27</v>
      </c>
      <c r="V1112">
        <v>7.1023275322190704</v>
      </c>
      <c r="W1112">
        <v>4.4090623293939597</v>
      </c>
      <c r="X1112">
        <v>20170808</v>
      </c>
      <c r="Y1112">
        <v>2</v>
      </c>
      <c r="Z1112">
        <v>27</v>
      </c>
      <c r="AA1112">
        <v>38</v>
      </c>
      <c r="AC1112">
        <v>46</v>
      </c>
      <c r="BB1112" s="23">
        <v>39</v>
      </c>
      <c r="BC1112" s="23">
        <v>9</v>
      </c>
      <c r="BF1112" s="9">
        <v>39</v>
      </c>
      <c r="BG1112" s="9">
        <v>9</v>
      </c>
    </row>
    <row r="1113" spans="1:59">
      <c r="A1113" s="22" t="s">
        <v>340</v>
      </c>
      <c r="B1113">
        <v>150</v>
      </c>
      <c r="C1113" t="s">
        <v>22</v>
      </c>
      <c r="D1113">
        <v>60</v>
      </c>
      <c r="E1113" t="s">
        <v>318</v>
      </c>
      <c r="F1113">
        <v>0</v>
      </c>
      <c r="G1113" t="s">
        <v>322</v>
      </c>
      <c r="H1113">
        <v>421</v>
      </c>
      <c r="I1113">
        <v>3</v>
      </c>
      <c r="J1113">
        <v>16</v>
      </c>
      <c r="K1113">
        <v>34</v>
      </c>
      <c r="L1113">
        <v>0</v>
      </c>
      <c r="M1113" s="4">
        <f t="shared" si="101"/>
        <v>3.6902777777777778</v>
      </c>
      <c r="N1113" t="s">
        <v>306</v>
      </c>
      <c r="O1113" s="50"/>
      <c r="P1113" s="50"/>
      <c r="Q1113" s="50"/>
      <c r="R1113" s="50"/>
      <c r="S1113" s="50"/>
      <c r="T1113" s="50"/>
      <c r="U1113">
        <v>27</v>
      </c>
      <c r="V1113">
        <v>7.1023275322190704</v>
      </c>
      <c r="W1113">
        <v>4.4090623293939597</v>
      </c>
      <c r="X1113">
        <v>20170808</v>
      </c>
      <c r="Y1113">
        <v>2</v>
      </c>
      <c r="Z1113">
        <v>27</v>
      </c>
      <c r="AA1113">
        <v>38</v>
      </c>
      <c r="AC1113">
        <v>46</v>
      </c>
      <c r="BB1113" s="23">
        <v>41</v>
      </c>
      <c r="BC1113" s="23">
        <v>4</v>
      </c>
      <c r="BF1113" s="9">
        <v>41</v>
      </c>
      <c r="BG1113" s="9">
        <v>4</v>
      </c>
    </row>
    <row r="1114" spans="1:59">
      <c r="A1114" t="s">
        <v>341</v>
      </c>
      <c r="B1114">
        <v>150</v>
      </c>
      <c r="C1114" t="s">
        <v>22</v>
      </c>
      <c r="D1114">
        <v>60</v>
      </c>
      <c r="E1114" t="s">
        <v>318</v>
      </c>
      <c r="F1114">
        <v>0</v>
      </c>
      <c r="G1114" t="s">
        <v>322</v>
      </c>
      <c r="H1114">
        <v>421</v>
      </c>
      <c r="I1114">
        <v>3</v>
      </c>
      <c r="J1114">
        <v>16</v>
      </c>
      <c r="K1114">
        <v>34</v>
      </c>
      <c r="L1114">
        <v>0</v>
      </c>
      <c r="M1114" s="4">
        <f>I1114+J1114/24+K1114/(24*60)+L1114/(24*60*60)</f>
        <v>3.6902777777777778</v>
      </c>
      <c r="N1114" t="s">
        <v>306</v>
      </c>
      <c r="O1114" s="50"/>
      <c r="P1114" s="50"/>
      <c r="Q1114" s="50"/>
      <c r="R1114" s="50"/>
      <c r="S1114" s="50"/>
      <c r="T1114" s="50"/>
      <c r="U1114">
        <v>27</v>
      </c>
      <c r="V1114">
        <v>7.1023275322190704</v>
      </c>
      <c r="W1114">
        <v>4.4090623293939597</v>
      </c>
      <c r="X1114">
        <v>20170808</v>
      </c>
      <c r="Y1114">
        <v>2</v>
      </c>
      <c r="Z1114">
        <v>27</v>
      </c>
      <c r="AA1114">
        <v>38</v>
      </c>
      <c r="AC1114">
        <v>46</v>
      </c>
      <c r="AD1114" s="13">
        <v>27</v>
      </c>
      <c r="AE1114" s="13">
        <v>3</v>
      </c>
      <c r="AF1114" s="13">
        <f>SUM(AE1114:AE1116)</f>
        <v>13</v>
      </c>
      <c r="AG1114" s="13">
        <v>17.77</v>
      </c>
      <c r="AH1114" s="13">
        <f>AVERAGE(AG1114:AG1117)*((AA1093-Z1093)*Y1093)</f>
        <v>518.95999999999992</v>
      </c>
      <c r="AI1114" s="13">
        <v>41.372999999999998</v>
      </c>
      <c r="AJ1114" s="13">
        <f>AVERAGE(AI1114:AI1117)*((AA1093-Z1093)*Y1093)</f>
        <v>867.84</v>
      </c>
      <c r="AK1114" s="13" t="s">
        <v>234</v>
      </c>
      <c r="AL1114" s="9">
        <v>27</v>
      </c>
      <c r="AM1114" s="9">
        <v>3</v>
      </c>
      <c r="AN1114" s="9">
        <f>SUM(AM1114:AM1116)</f>
        <v>12</v>
      </c>
      <c r="AO1114" s="9">
        <v>16.992999999999999</v>
      </c>
      <c r="AP1114" s="9">
        <f>AVERAGE(AO1114:AO1116)*(AA1114-Z1114)*Y1114</f>
        <v>571.43533333333335</v>
      </c>
      <c r="AQ1114" s="9">
        <v>89.831000000000003</v>
      </c>
      <c r="AR1114" s="9">
        <f>AVERAGE(AQ1114:AQ1116)*(AA1114-Z1114)*Y1114</f>
        <v>1768.558</v>
      </c>
      <c r="AT1114" s="45">
        <v>21</v>
      </c>
      <c r="AU1114" s="45">
        <v>1</v>
      </c>
      <c r="AV1114" s="45">
        <v>102</v>
      </c>
      <c r="AX1114" s="38">
        <v>25</v>
      </c>
      <c r="AY1114" s="38">
        <v>1</v>
      </c>
      <c r="AZ1114" s="38">
        <f>SUM(AY1114:AY1127)</f>
        <v>22</v>
      </c>
      <c r="BB1114" s="23">
        <v>17</v>
      </c>
      <c r="BC1114" s="23">
        <v>2</v>
      </c>
      <c r="BD1114" s="23">
        <f>SUM(BC1114:BC1128)</f>
        <v>182</v>
      </c>
      <c r="BF1114" s="9">
        <v>17</v>
      </c>
      <c r="BG1114" s="9">
        <v>2</v>
      </c>
    </row>
    <row r="1115" spans="1:59">
      <c r="A1115" t="s">
        <v>341</v>
      </c>
      <c r="B1115">
        <v>150</v>
      </c>
      <c r="C1115" t="s">
        <v>22</v>
      </c>
      <c r="D1115">
        <v>60</v>
      </c>
      <c r="E1115" t="s">
        <v>318</v>
      </c>
      <c r="F1115">
        <v>0</v>
      </c>
      <c r="G1115" t="s">
        <v>322</v>
      </c>
      <c r="H1115">
        <v>421</v>
      </c>
      <c r="I1115">
        <v>3</v>
      </c>
      <c r="J1115">
        <v>16</v>
      </c>
      <c r="K1115">
        <v>34</v>
      </c>
      <c r="L1115">
        <v>0</v>
      </c>
      <c r="M1115" s="4">
        <f>I1115+J1115/24+K1115/(24*60)+L1115/(24*60*60)</f>
        <v>3.6902777777777778</v>
      </c>
      <c r="N1115" t="s">
        <v>306</v>
      </c>
      <c r="O1115" s="50"/>
      <c r="P1115" s="50"/>
      <c r="Q1115" s="50"/>
      <c r="R1115" s="50"/>
      <c r="S1115" s="50"/>
      <c r="T1115" s="50"/>
      <c r="U1115">
        <v>27</v>
      </c>
      <c r="V1115">
        <v>7.1023275322190704</v>
      </c>
      <c r="W1115">
        <v>4.4090623293939597</v>
      </c>
      <c r="X1115">
        <v>20170808</v>
      </c>
      <c r="Y1115">
        <v>2</v>
      </c>
      <c r="Z1115">
        <v>27</v>
      </c>
      <c r="AA1115">
        <v>38</v>
      </c>
      <c r="AC1115">
        <v>46</v>
      </c>
      <c r="AD1115" s="13">
        <v>31</v>
      </c>
      <c r="AE1115" s="13">
        <v>5</v>
      </c>
      <c r="AG1115" s="13">
        <v>35.497</v>
      </c>
      <c r="AI1115" s="13">
        <v>59.475999999999999</v>
      </c>
      <c r="AL1115" s="9">
        <v>31</v>
      </c>
      <c r="AM1115" s="9">
        <v>5</v>
      </c>
      <c r="AO1115" s="9">
        <v>32.347000000000001</v>
      </c>
      <c r="AQ1115" s="9">
        <v>70.031999999999996</v>
      </c>
      <c r="AT1115" s="45">
        <v>23</v>
      </c>
      <c r="AU1115" s="45">
        <v>1</v>
      </c>
      <c r="AX1115" s="38">
        <v>27</v>
      </c>
      <c r="AY1115" s="38">
        <v>1</v>
      </c>
      <c r="BB1115" s="23">
        <v>19</v>
      </c>
      <c r="BC1115" s="23">
        <v>1</v>
      </c>
      <c r="BF1115" s="9">
        <v>19</v>
      </c>
      <c r="BG1115" s="9">
        <v>1</v>
      </c>
    </row>
    <row r="1116" spans="1:59">
      <c r="A1116" t="s">
        <v>341</v>
      </c>
      <c r="B1116">
        <v>150</v>
      </c>
      <c r="C1116" t="s">
        <v>22</v>
      </c>
      <c r="D1116">
        <v>60</v>
      </c>
      <c r="E1116" t="s">
        <v>318</v>
      </c>
      <c r="F1116">
        <v>0</v>
      </c>
      <c r="G1116" t="s">
        <v>322</v>
      </c>
      <c r="H1116">
        <v>421</v>
      </c>
      <c r="I1116">
        <v>3</v>
      </c>
      <c r="J1116">
        <v>16</v>
      </c>
      <c r="K1116">
        <v>34</v>
      </c>
      <c r="L1116">
        <v>0</v>
      </c>
      <c r="M1116" s="4">
        <f>I1116+J1116/24+K1116/(24*60)+L1116/(24*60*60)</f>
        <v>3.6902777777777778</v>
      </c>
      <c r="N1116" t="s">
        <v>306</v>
      </c>
      <c r="O1116" s="50"/>
      <c r="P1116" s="50"/>
      <c r="Q1116" s="50"/>
      <c r="R1116" s="50"/>
      <c r="S1116" s="50"/>
      <c r="T1116" s="50"/>
      <c r="U1116">
        <v>27</v>
      </c>
      <c r="V1116">
        <v>7.1023275322190704</v>
      </c>
      <c r="W1116">
        <v>4.4090623293939597</v>
      </c>
      <c r="X1116">
        <v>20170808</v>
      </c>
      <c r="Y1116">
        <v>2</v>
      </c>
      <c r="Z1116">
        <v>27</v>
      </c>
      <c r="AA1116">
        <v>38</v>
      </c>
      <c r="AC1116">
        <v>46</v>
      </c>
      <c r="AD1116" s="13">
        <v>35</v>
      </c>
      <c r="AE1116" s="13">
        <v>5</v>
      </c>
      <c r="AG1116" s="13">
        <v>44.037999999999997</v>
      </c>
      <c r="AI1116" s="13">
        <v>61.871000000000002</v>
      </c>
      <c r="AL1116" s="9">
        <v>35</v>
      </c>
      <c r="AM1116" s="9">
        <v>4</v>
      </c>
      <c r="AO1116" s="9">
        <v>28.582999999999998</v>
      </c>
      <c r="AQ1116" s="9">
        <v>81.304000000000002</v>
      </c>
      <c r="AT1116" s="45">
        <v>25</v>
      </c>
      <c r="AU1116" s="45">
        <v>3</v>
      </c>
      <c r="AX1116" s="38">
        <v>29</v>
      </c>
      <c r="AY1116" s="38">
        <v>0</v>
      </c>
      <c r="BB1116" s="23">
        <v>21</v>
      </c>
      <c r="BC1116" s="23">
        <v>3</v>
      </c>
      <c r="BF1116" s="9">
        <v>21</v>
      </c>
      <c r="BG1116" s="9">
        <v>3</v>
      </c>
    </row>
    <row r="1117" spans="1:59">
      <c r="A1117" t="s">
        <v>341</v>
      </c>
      <c r="B1117">
        <v>150</v>
      </c>
      <c r="C1117" t="s">
        <v>22</v>
      </c>
      <c r="D1117">
        <v>60</v>
      </c>
      <c r="E1117" t="s">
        <v>318</v>
      </c>
      <c r="F1117">
        <v>0</v>
      </c>
      <c r="G1117" t="s">
        <v>322</v>
      </c>
      <c r="H1117">
        <v>421</v>
      </c>
      <c r="I1117">
        <v>3</v>
      </c>
      <c r="J1117">
        <v>16</v>
      </c>
      <c r="K1117">
        <v>34</v>
      </c>
      <c r="L1117">
        <v>0</v>
      </c>
      <c r="M1117" s="4">
        <f>I1117+J1117/24+K1117/(24*60)+L1117/(24*60*60)</f>
        <v>3.6902777777777778</v>
      </c>
      <c r="N1117" t="s">
        <v>306</v>
      </c>
      <c r="O1117" s="50"/>
      <c r="P1117" s="50"/>
      <c r="Q1117" s="50"/>
      <c r="R1117" s="50"/>
      <c r="S1117" s="50"/>
      <c r="T1117" s="50"/>
      <c r="U1117">
        <v>27</v>
      </c>
      <c r="V1117">
        <v>7.1023275322190704</v>
      </c>
      <c r="W1117">
        <v>4.4090623293939597</v>
      </c>
      <c r="X1117">
        <v>20170808</v>
      </c>
      <c r="Y1117">
        <v>2</v>
      </c>
      <c r="Z1117">
        <v>27</v>
      </c>
      <c r="AA1117">
        <v>38</v>
      </c>
      <c r="AC1117">
        <v>46</v>
      </c>
      <c r="AT1117" s="45">
        <v>27</v>
      </c>
      <c r="AU1117" s="45">
        <v>7</v>
      </c>
      <c r="AX1117" s="38">
        <v>31</v>
      </c>
      <c r="AY1117" s="38">
        <v>1</v>
      </c>
      <c r="BB1117" s="23">
        <v>23</v>
      </c>
      <c r="BC1117" s="23">
        <v>6</v>
      </c>
      <c r="BF1117" s="9">
        <v>23</v>
      </c>
      <c r="BG1117" s="9">
        <v>6</v>
      </c>
    </row>
    <row r="1118" spans="1:59">
      <c r="A1118" t="s">
        <v>341</v>
      </c>
      <c r="B1118">
        <v>150</v>
      </c>
      <c r="C1118" t="s">
        <v>22</v>
      </c>
      <c r="D1118">
        <v>60</v>
      </c>
      <c r="E1118" t="s">
        <v>318</v>
      </c>
      <c r="F1118">
        <v>0</v>
      </c>
      <c r="G1118" t="s">
        <v>322</v>
      </c>
      <c r="H1118">
        <v>421</v>
      </c>
      <c r="I1118">
        <v>3</v>
      </c>
      <c r="J1118">
        <v>16</v>
      </c>
      <c r="K1118">
        <v>34</v>
      </c>
      <c r="L1118">
        <v>0</v>
      </c>
      <c r="M1118" s="4">
        <f t="shared" ref="M1118:M1127" si="102">I1118+J1118/24+K1118/(24*60)+L1118/(24*60*60)</f>
        <v>3.6902777777777778</v>
      </c>
      <c r="N1118" t="s">
        <v>306</v>
      </c>
      <c r="O1118" s="50"/>
      <c r="P1118" s="50"/>
      <c r="Q1118" s="50"/>
      <c r="R1118" s="50"/>
      <c r="S1118" s="50"/>
      <c r="T1118" s="50"/>
      <c r="U1118">
        <v>27</v>
      </c>
      <c r="V1118">
        <v>7.1023275322190704</v>
      </c>
      <c r="W1118">
        <v>4.4090623293939597</v>
      </c>
      <c r="X1118">
        <v>20170808</v>
      </c>
      <c r="Y1118">
        <v>2</v>
      </c>
      <c r="Z1118">
        <v>27</v>
      </c>
      <c r="AA1118">
        <v>38</v>
      </c>
      <c r="AC1118">
        <v>46</v>
      </c>
      <c r="AT1118" s="45">
        <v>29</v>
      </c>
      <c r="AU1118" s="45">
        <v>7</v>
      </c>
      <c r="AX1118" s="38">
        <v>33</v>
      </c>
      <c r="AY1118" s="38">
        <v>4</v>
      </c>
      <c r="BB1118" s="23">
        <v>25</v>
      </c>
      <c r="BC1118" s="23">
        <v>9</v>
      </c>
      <c r="BF1118" s="9">
        <v>25</v>
      </c>
      <c r="BG1118" s="9">
        <v>9</v>
      </c>
    </row>
    <row r="1119" spans="1:59">
      <c r="A1119" t="s">
        <v>341</v>
      </c>
      <c r="B1119">
        <v>150</v>
      </c>
      <c r="C1119" t="s">
        <v>22</v>
      </c>
      <c r="D1119">
        <v>60</v>
      </c>
      <c r="E1119" t="s">
        <v>318</v>
      </c>
      <c r="F1119">
        <v>0</v>
      </c>
      <c r="G1119" t="s">
        <v>322</v>
      </c>
      <c r="H1119">
        <v>421</v>
      </c>
      <c r="I1119">
        <v>3</v>
      </c>
      <c r="J1119">
        <v>16</v>
      </c>
      <c r="K1119">
        <v>34</v>
      </c>
      <c r="L1119">
        <v>0</v>
      </c>
      <c r="M1119" s="4">
        <f t="shared" si="102"/>
        <v>3.6902777777777778</v>
      </c>
      <c r="N1119" t="s">
        <v>306</v>
      </c>
      <c r="O1119" s="50"/>
      <c r="P1119" s="50"/>
      <c r="Q1119" s="50"/>
      <c r="R1119" s="50"/>
      <c r="S1119" s="50"/>
      <c r="T1119" s="50"/>
      <c r="U1119">
        <v>27</v>
      </c>
      <c r="V1119">
        <v>7.1023275322190704</v>
      </c>
      <c r="W1119">
        <v>4.4090623293939597</v>
      </c>
      <c r="X1119">
        <v>20170808</v>
      </c>
      <c r="Y1119">
        <v>2</v>
      </c>
      <c r="Z1119">
        <v>27</v>
      </c>
      <c r="AA1119">
        <v>38</v>
      </c>
      <c r="AC1119">
        <v>46</v>
      </c>
      <c r="AT1119" s="45">
        <v>31</v>
      </c>
      <c r="AU1119" s="45">
        <v>12</v>
      </c>
      <c r="AX1119" s="38">
        <v>35</v>
      </c>
      <c r="AY1119" s="38">
        <v>6</v>
      </c>
      <c r="BB1119" s="23">
        <v>27</v>
      </c>
      <c r="BC1119" s="23">
        <v>12</v>
      </c>
      <c r="BF1119" s="9">
        <v>27</v>
      </c>
      <c r="BG1119" s="9">
        <v>12</v>
      </c>
    </row>
    <row r="1120" spans="1:59">
      <c r="A1120" t="s">
        <v>341</v>
      </c>
      <c r="B1120">
        <v>150</v>
      </c>
      <c r="C1120" t="s">
        <v>22</v>
      </c>
      <c r="D1120">
        <v>60</v>
      </c>
      <c r="E1120" t="s">
        <v>318</v>
      </c>
      <c r="F1120">
        <v>0</v>
      </c>
      <c r="G1120" t="s">
        <v>322</v>
      </c>
      <c r="H1120">
        <v>421</v>
      </c>
      <c r="I1120">
        <v>3</v>
      </c>
      <c r="J1120">
        <v>16</v>
      </c>
      <c r="K1120">
        <v>34</v>
      </c>
      <c r="L1120">
        <v>0</v>
      </c>
      <c r="M1120" s="4">
        <f t="shared" si="102"/>
        <v>3.6902777777777778</v>
      </c>
      <c r="N1120" t="s">
        <v>306</v>
      </c>
      <c r="O1120" s="50"/>
      <c r="P1120" s="50"/>
      <c r="Q1120" s="50"/>
      <c r="R1120" s="50"/>
      <c r="S1120" s="50"/>
      <c r="T1120" s="50"/>
      <c r="U1120">
        <v>27</v>
      </c>
      <c r="V1120">
        <v>7.1023275322190704</v>
      </c>
      <c r="W1120">
        <v>4.4090623293939597</v>
      </c>
      <c r="X1120">
        <v>20170808</v>
      </c>
      <c r="Y1120">
        <v>2</v>
      </c>
      <c r="Z1120">
        <v>27</v>
      </c>
      <c r="AA1120">
        <v>38</v>
      </c>
      <c r="AC1120">
        <v>46</v>
      </c>
      <c r="AT1120" s="45">
        <v>33</v>
      </c>
      <c r="AU1120" s="45">
        <v>11</v>
      </c>
      <c r="AX1120" s="38">
        <v>37</v>
      </c>
      <c r="AY1120" s="38">
        <v>3</v>
      </c>
      <c r="BB1120" s="23">
        <v>29</v>
      </c>
      <c r="BC1120" s="23">
        <v>15</v>
      </c>
      <c r="BF1120" s="9">
        <v>29</v>
      </c>
      <c r="BG1120" s="9">
        <v>15</v>
      </c>
    </row>
    <row r="1121" spans="1:59">
      <c r="A1121" t="s">
        <v>341</v>
      </c>
      <c r="B1121">
        <v>150</v>
      </c>
      <c r="C1121" t="s">
        <v>22</v>
      </c>
      <c r="D1121">
        <v>60</v>
      </c>
      <c r="E1121" t="s">
        <v>318</v>
      </c>
      <c r="F1121">
        <v>0</v>
      </c>
      <c r="G1121" t="s">
        <v>322</v>
      </c>
      <c r="H1121">
        <v>421</v>
      </c>
      <c r="I1121">
        <v>3</v>
      </c>
      <c r="J1121">
        <v>16</v>
      </c>
      <c r="K1121">
        <v>34</v>
      </c>
      <c r="L1121">
        <v>0</v>
      </c>
      <c r="M1121" s="4">
        <f t="shared" si="102"/>
        <v>3.6902777777777778</v>
      </c>
      <c r="N1121" t="s">
        <v>306</v>
      </c>
      <c r="O1121" s="50"/>
      <c r="P1121" s="50"/>
      <c r="Q1121" s="50"/>
      <c r="R1121" s="50"/>
      <c r="S1121" s="50"/>
      <c r="T1121" s="50"/>
      <c r="U1121">
        <v>27</v>
      </c>
      <c r="V1121">
        <v>7.1023275322190704</v>
      </c>
      <c r="W1121">
        <v>4.4090623293939597</v>
      </c>
      <c r="X1121">
        <v>20170808</v>
      </c>
      <c r="Y1121">
        <v>2</v>
      </c>
      <c r="Z1121">
        <v>27</v>
      </c>
      <c r="AA1121">
        <v>38</v>
      </c>
      <c r="AC1121">
        <v>46</v>
      </c>
      <c r="AT1121" s="45">
        <v>35</v>
      </c>
      <c r="AU1121" s="45">
        <v>8</v>
      </c>
      <c r="AX1121" s="38">
        <v>39</v>
      </c>
      <c r="AY1121" s="38">
        <v>4</v>
      </c>
      <c r="BB1121" s="23">
        <v>31</v>
      </c>
      <c r="BC1121" s="23">
        <v>14</v>
      </c>
      <c r="BF1121" s="9">
        <v>31</v>
      </c>
      <c r="BG1121" s="9">
        <v>14</v>
      </c>
    </row>
    <row r="1122" spans="1:59">
      <c r="A1122" t="s">
        <v>341</v>
      </c>
      <c r="B1122">
        <v>150</v>
      </c>
      <c r="C1122" t="s">
        <v>22</v>
      </c>
      <c r="D1122">
        <v>60</v>
      </c>
      <c r="E1122" t="s">
        <v>318</v>
      </c>
      <c r="F1122">
        <v>0</v>
      </c>
      <c r="G1122" t="s">
        <v>322</v>
      </c>
      <c r="H1122">
        <v>421</v>
      </c>
      <c r="I1122">
        <v>3</v>
      </c>
      <c r="J1122">
        <v>16</v>
      </c>
      <c r="K1122">
        <v>34</v>
      </c>
      <c r="L1122">
        <v>0</v>
      </c>
      <c r="M1122" s="4">
        <f t="shared" si="102"/>
        <v>3.6902777777777778</v>
      </c>
      <c r="N1122" t="s">
        <v>306</v>
      </c>
      <c r="O1122" s="50"/>
      <c r="P1122" s="50"/>
      <c r="Q1122" s="50"/>
      <c r="R1122" s="50"/>
      <c r="S1122" s="50"/>
      <c r="T1122" s="50"/>
      <c r="U1122">
        <v>27</v>
      </c>
      <c r="V1122">
        <v>7.1023275322190704</v>
      </c>
      <c r="W1122">
        <v>4.4090623293939597</v>
      </c>
      <c r="X1122">
        <v>20170808</v>
      </c>
      <c r="Y1122">
        <v>2</v>
      </c>
      <c r="Z1122">
        <v>27</v>
      </c>
      <c r="AA1122">
        <v>38</v>
      </c>
      <c r="AC1122">
        <v>46</v>
      </c>
      <c r="AT1122" s="45">
        <v>37</v>
      </c>
      <c r="AU1122" s="45">
        <v>9</v>
      </c>
      <c r="AX1122" s="38">
        <v>41</v>
      </c>
      <c r="AY1122" s="38">
        <v>2</v>
      </c>
      <c r="BB1122" s="23">
        <v>33</v>
      </c>
      <c r="BC1122" s="23">
        <v>16</v>
      </c>
      <c r="BF1122" s="9">
        <v>33</v>
      </c>
      <c r="BG1122" s="9">
        <v>16</v>
      </c>
    </row>
    <row r="1123" spans="1:59">
      <c r="A1123" t="s">
        <v>341</v>
      </c>
      <c r="B1123">
        <v>150</v>
      </c>
      <c r="C1123" t="s">
        <v>22</v>
      </c>
      <c r="D1123">
        <v>60</v>
      </c>
      <c r="E1123" t="s">
        <v>318</v>
      </c>
      <c r="F1123">
        <v>0</v>
      </c>
      <c r="G1123" t="s">
        <v>322</v>
      </c>
      <c r="H1123">
        <v>421</v>
      </c>
      <c r="I1123">
        <v>3</v>
      </c>
      <c r="J1123">
        <v>16</v>
      </c>
      <c r="K1123">
        <v>34</v>
      </c>
      <c r="L1123">
        <v>0</v>
      </c>
      <c r="M1123" s="4">
        <f t="shared" si="102"/>
        <v>3.6902777777777778</v>
      </c>
      <c r="N1123" t="s">
        <v>306</v>
      </c>
      <c r="O1123" s="50"/>
      <c r="P1123" s="50"/>
      <c r="Q1123" s="50"/>
      <c r="R1123" s="50"/>
      <c r="S1123" s="50"/>
      <c r="T1123" s="50"/>
      <c r="U1123">
        <v>27</v>
      </c>
      <c r="V1123">
        <v>7.1023275322190704</v>
      </c>
      <c r="W1123">
        <v>4.4090623293939597</v>
      </c>
      <c r="X1123">
        <v>20170808</v>
      </c>
      <c r="Y1123">
        <v>2</v>
      </c>
      <c r="Z1123">
        <v>27</v>
      </c>
      <c r="AA1123">
        <v>38</v>
      </c>
      <c r="AC1123">
        <v>46</v>
      </c>
      <c r="AT1123" s="45">
        <v>39</v>
      </c>
      <c r="AU1123" s="45">
        <v>10</v>
      </c>
      <c r="BB1123" s="23">
        <v>35</v>
      </c>
      <c r="BC1123" s="23">
        <v>13</v>
      </c>
      <c r="BF1123" s="9">
        <v>35</v>
      </c>
      <c r="BG1123" s="9">
        <v>13</v>
      </c>
    </row>
    <row r="1124" spans="1:59">
      <c r="A1124" t="s">
        <v>341</v>
      </c>
      <c r="B1124">
        <v>150</v>
      </c>
      <c r="C1124" t="s">
        <v>22</v>
      </c>
      <c r="D1124">
        <v>60</v>
      </c>
      <c r="E1124" t="s">
        <v>318</v>
      </c>
      <c r="F1124">
        <v>0</v>
      </c>
      <c r="G1124" t="s">
        <v>322</v>
      </c>
      <c r="H1124">
        <v>421</v>
      </c>
      <c r="I1124">
        <v>3</v>
      </c>
      <c r="J1124">
        <v>16</v>
      </c>
      <c r="K1124">
        <v>34</v>
      </c>
      <c r="L1124">
        <v>0</v>
      </c>
      <c r="M1124" s="4">
        <f t="shared" si="102"/>
        <v>3.6902777777777778</v>
      </c>
      <c r="N1124" t="s">
        <v>306</v>
      </c>
      <c r="O1124" s="50"/>
      <c r="P1124" s="50"/>
      <c r="Q1124" s="50"/>
      <c r="R1124" s="50"/>
      <c r="S1124" s="50"/>
      <c r="T1124" s="50"/>
      <c r="U1124">
        <v>27</v>
      </c>
      <c r="V1124">
        <v>7.1023275322190704</v>
      </c>
      <c r="W1124">
        <v>4.4090623293939597</v>
      </c>
      <c r="X1124">
        <v>20170808</v>
      </c>
      <c r="Y1124">
        <v>2</v>
      </c>
      <c r="Z1124">
        <v>27</v>
      </c>
      <c r="AA1124">
        <v>38</v>
      </c>
      <c r="AC1124">
        <v>46</v>
      </c>
      <c r="AL1124" s="9">
        <v>3</v>
      </c>
      <c r="AM1124" s="9">
        <v>3</v>
      </c>
      <c r="AN1124" s="9">
        <f>SUM(AM1124:AM1131)</f>
        <v>40</v>
      </c>
      <c r="AO1124" s="9">
        <v>23.536000000000001</v>
      </c>
      <c r="AP1124" s="9">
        <f>AVERAGE(AO1124:AO1131)*(AA1124-Z1124)*Y1124</f>
        <v>710.40200000000004</v>
      </c>
      <c r="AQ1124" s="9">
        <v>53.029000000000003</v>
      </c>
      <c r="AR1124" s="9">
        <f>AVERAGE(AQ1124:AQ1131)*(AA1124-Z1124)*Y1124</f>
        <v>1210.8745000000001</v>
      </c>
      <c r="AT1124" s="45">
        <v>41</v>
      </c>
      <c r="AU1124" s="45">
        <v>17</v>
      </c>
      <c r="BB1124" s="23">
        <v>37</v>
      </c>
      <c r="BC1124" s="23">
        <v>15</v>
      </c>
      <c r="BF1124" s="9">
        <v>37</v>
      </c>
      <c r="BG1124" s="9">
        <v>15</v>
      </c>
    </row>
    <row r="1125" spans="1:59">
      <c r="A1125" t="s">
        <v>341</v>
      </c>
      <c r="B1125">
        <v>150</v>
      </c>
      <c r="C1125" t="s">
        <v>22</v>
      </c>
      <c r="D1125">
        <v>60</v>
      </c>
      <c r="E1125" t="s">
        <v>318</v>
      </c>
      <c r="F1125">
        <v>0</v>
      </c>
      <c r="G1125" t="s">
        <v>322</v>
      </c>
      <c r="H1125">
        <v>421</v>
      </c>
      <c r="I1125">
        <v>3</v>
      </c>
      <c r="J1125">
        <v>16</v>
      </c>
      <c r="K1125">
        <v>34</v>
      </c>
      <c r="L1125">
        <v>0</v>
      </c>
      <c r="M1125" s="4">
        <f t="shared" si="102"/>
        <v>3.6902777777777778</v>
      </c>
      <c r="N1125" t="s">
        <v>306</v>
      </c>
      <c r="O1125" s="50"/>
      <c r="P1125" s="50"/>
      <c r="Q1125" s="50"/>
      <c r="R1125" s="50"/>
      <c r="S1125" s="50"/>
      <c r="T1125" s="50"/>
      <c r="U1125">
        <v>27</v>
      </c>
      <c r="V1125">
        <v>7.1023275322190704</v>
      </c>
      <c r="W1125">
        <v>4.4090623293939597</v>
      </c>
      <c r="X1125">
        <v>20170808</v>
      </c>
      <c r="Y1125">
        <v>2</v>
      </c>
      <c r="Z1125">
        <v>27</v>
      </c>
      <c r="AA1125">
        <v>38</v>
      </c>
      <c r="AC1125">
        <v>46</v>
      </c>
      <c r="AL1125" s="9">
        <v>7</v>
      </c>
      <c r="AM1125" s="9">
        <v>6</v>
      </c>
      <c r="AO1125" s="9">
        <v>46.55</v>
      </c>
      <c r="AQ1125" s="9">
        <v>69.828000000000003</v>
      </c>
      <c r="AT1125" s="45">
        <v>43</v>
      </c>
      <c r="AU1125" s="45">
        <v>9</v>
      </c>
      <c r="BB1125" s="23">
        <v>39</v>
      </c>
      <c r="BC1125" s="23">
        <v>18</v>
      </c>
      <c r="BF1125" s="9">
        <v>39</v>
      </c>
      <c r="BG1125" s="9">
        <v>18</v>
      </c>
    </row>
    <row r="1126" spans="1:59">
      <c r="A1126" t="s">
        <v>341</v>
      </c>
      <c r="B1126">
        <v>150</v>
      </c>
      <c r="C1126" t="s">
        <v>22</v>
      </c>
      <c r="D1126">
        <v>60</v>
      </c>
      <c r="E1126" t="s">
        <v>318</v>
      </c>
      <c r="F1126">
        <v>0</v>
      </c>
      <c r="G1126" t="s">
        <v>322</v>
      </c>
      <c r="H1126">
        <v>421</v>
      </c>
      <c r="I1126">
        <v>3</v>
      </c>
      <c r="J1126">
        <v>16</v>
      </c>
      <c r="K1126">
        <v>34</v>
      </c>
      <c r="L1126">
        <v>0</v>
      </c>
      <c r="M1126" s="4">
        <f t="shared" si="102"/>
        <v>3.6902777777777778</v>
      </c>
      <c r="N1126" t="s">
        <v>306</v>
      </c>
      <c r="O1126" s="50"/>
      <c r="P1126" s="50"/>
      <c r="Q1126" s="50"/>
      <c r="R1126" s="50"/>
      <c r="S1126" s="50"/>
      <c r="T1126" s="50"/>
      <c r="U1126">
        <v>27</v>
      </c>
      <c r="V1126">
        <v>7.1023275322190704</v>
      </c>
      <c r="W1126">
        <v>4.4090623293939597</v>
      </c>
      <c r="X1126">
        <v>20170808</v>
      </c>
      <c r="Y1126">
        <v>2</v>
      </c>
      <c r="Z1126">
        <v>27</v>
      </c>
      <c r="AA1126">
        <v>38</v>
      </c>
      <c r="AC1126">
        <v>46</v>
      </c>
      <c r="AL1126" s="9">
        <v>11</v>
      </c>
      <c r="AM1126" s="9">
        <v>6</v>
      </c>
      <c r="AO1126" s="9">
        <v>41.4</v>
      </c>
      <c r="AQ1126" s="9">
        <v>70.656000000000006</v>
      </c>
      <c r="AT1126" s="45">
        <v>45</v>
      </c>
      <c r="AU1126" s="45">
        <v>7</v>
      </c>
      <c r="BB1126" s="23">
        <v>41</v>
      </c>
      <c r="BC1126" s="23">
        <v>19</v>
      </c>
      <c r="BF1126" s="9">
        <v>41</v>
      </c>
      <c r="BG1126" s="9">
        <v>19</v>
      </c>
    </row>
    <row r="1127" spans="1:59">
      <c r="A1127" t="s">
        <v>341</v>
      </c>
      <c r="B1127">
        <v>150</v>
      </c>
      <c r="C1127" t="s">
        <v>22</v>
      </c>
      <c r="D1127">
        <v>60</v>
      </c>
      <c r="E1127" t="s">
        <v>318</v>
      </c>
      <c r="F1127">
        <v>0</v>
      </c>
      <c r="G1127" t="s">
        <v>322</v>
      </c>
      <c r="H1127">
        <v>421</v>
      </c>
      <c r="I1127">
        <v>3</v>
      </c>
      <c r="J1127">
        <v>16</v>
      </c>
      <c r="K1127">
        <v>34</v>
      </c>
      <c r="L1127">
        <v>0</v>
      </c>
      <c r="M1127" s="4">
        <f t="shared" si="102"/>
        <v>3.6902777777777778</v>
      </c>
      <c r="N1127" t="s">
        <v>306</v>
      </c>
      <c r="O1127" s="50"/>
      <c r="P1127" s="50"/>
      <c r="Q1127" s="50"/>
      <c r="R1127" s="50"/>
      <c r="S1127" s="50"/>
      <c r="T1127" s="50"/>
      <c r="U1127">
        <v>27</v>
      </c>
      <c r="V1127">
        <v>7.1023275322190704</v>
      </c>
      <c r="W1127">
        <v>4.4090623293939597</v>
      </c>
      <c r="X1127">
        <v>20170808</v>
      </c>
      <c r="Y1127">
        <v>2</v>
      </c>
      <c r="Z1127">
        <v>27</v>
      </c>
      <c r="AA1127">
        <v>38</v>
      </c>
      <c r="AC1127">
        <v>46</v>
      </c>
      <c r="AL1127" s="9">
        <v>15</v>
      </c>
      <c r="AM1127" s="9">
        <v>8</v>
      </c>
      <c r="AO1127" s="9">
        <v>54.832000000000001</v>
      </c>
      <c r="AQ1127" s="9">
        <v>70.95</v>
      </c>
      <c r="BB1127" s="23">
        <v>43</v>
      </c>
      <c r="BC1127" s="23">
        <v>20</v>
      </c>
      <c r="BF1127" s="9">
        <v>43</v>
      </c>
      <c r="BG1127" s="9">
        <v>20</v>
      </c>
    </row>
    <row r="1128" spans="1:59">
      <c r="A1128" t="s">
        <v>341</v>
      </c>
      <c r="B1128">
        <v>150</v>
      </c>
      <c r="C1128" t="s">
        <v>22</v>
      </c>
      <c r="D1128">
        <v>60</v>
      </c>
      <c r="E1128" t="s">
        <v>318</v>
      </c>
      <c r="F1128">
        <v>0</v>
      </c>
      <c r="G1128" t="s">
        <v>322</v>
      </c>
      <c r="H1128">
        <v>421</v>
      </c>
      <c r="I1128">
        <v>3</v>
      </c>
      <c r="J1128">
        <v>16</v>
      </c>
      <c r="K1128">
        <v>34</v>
      </c>
      <c r="L1128">
        <v>0</v>
      </c>
      <c r="M1128" s="4">
        <f t="shared" ref="M1128:M1131" si="103">I1128+J1128/24+K1128/(24*60)+L1128/(24*60*60)</f>
        <v>3.6902777777777778</v>
      </c>
      <c r="N1128" t="s">
        <v>306</v>
      </c>
      <c r="O1128" s="50"/>
      <c r="P1128" s="50"/>
      <c r="Q1128" s="50"/>
      <c r="R1128" s="50"/>
      <c r="S1128" s="50"/>
      <c r="T1128" s="50"/>
      <c r="U1128">
        <v>27</v>
      </c>
      <c r="V1128">
        <v>7.1023275322190704</v>
      </c>
      <c r="W1128">
        <v>4.4090623293939597</v>
      </c>
      <c r="X1128">
        <v>20170808</v>
      </c>
      <c r="Y1128">
        <v>2</v>
      </c>
      <c r="Z1128">
        <v>27</v>
      </c>
      <c r="AA1128">
        <v>38</v>
      </c>
      <c r="AC1128">
        <v>46</v>
      </c>
      <c r="AL1128" s="9">
        <v>19</v>
      </c>
      <c r="AM1128" s="9">
        <v>9</v>
      </c>
      <c r="AO1128" s="9">
        <v>55.311999999999998</v>
      </c>
      <c r="AQ1128" s="9">
        <v>68.424000000000007</v>
      </c>
      <c r="BB1128" s="23">
        <v>45</v>
      </c>
      <c r="BC1128" s="23">
        <v>19</v>
      </c>
      <c r="BF1128" s="9">
        <v>45</v>
      </c>
      <c r="BG1128" s="9">
        <v>19</v>
      </c>
    </row>
    <row r="1129" spans="1:59">
      <c r="A1129" t="s">
        <v>408</v>
      </c>
      <c r="B1129">
        <v>150</v>
      </c>
      <c r="C1129" t="s">
        <v>22</v>
      </c>
      <c r="D1129">
        <v>60</v>
      </c>
      <c r="E1129" t="s">
        <v>318</v>
      </c>
      <c r="F1129">
        <v>0</v>
      </c>
      <c r="G1129" t="s">
        <v>322</v>
      </c>
      <c r="H1129">
        <v>421</v>
      </c>
      <c r="I1129">
        <v>3</v>
      </c>
      <c r="J1129">
        <v>16</v>
      </c>
      <c r="K1129">
        <v>34</v>
      </c>
      <c r="L1129">
        <v>0</v>
      </c>
      <c r="M1129" s="4">
        <f t="shared" si="103"/>
        <v>3.6902777777777778</v>
      </c>
      <c r="N1129" t="s">
        <v>306</v>
      </c>
      <c r="O1129" s="50"/>
      <c r="P1129" s="50"/>
      <c r="Q1129" s="50"/>
      <c r="R1129" s="50"/>
      <c r="S1129" s="50"/>
      <c r="T1129" s="50"/>
      <c r="U1129">
        <v>27</v>
      </c>
      <c r="V1129">
        <v>7.1023275322190704</v>
      </c>
      <c r="W1129">
        <v>4.4090623293939597</v>
      </c>
      <c r="X1129">
        <v>20170808</v>
      </c>
      <c r="Y1129">
        <v>2</v>
      </c>
      <c r="Z1129">
        <v>27</v>
      </c>
      <c r="AA1129">
        <v>38</v>
      </c>
      <c r="AC1129">
        <v>46</v>
      </c>
      <c r="AL1129" s="9">
        <v>23</v>
      </c>
      <c r="AM1129" s="9">
        <v>5</v>
      </c>
      <c r="AO1129" s="9">
        <v>26.263000000000002</v>
      </c>
      <c r="AQ1129" s="9">
        <v>42.905999999999999</v>
      </c>
      <c r="AT1129" s="45">
        <v>9</v>
      </c>
      <c r="AU1129" s="45">
        <v>3</v>
      </c>
      <c r="AV1129" s="45">
        <v>10</v>
      </c>
      <c r="AX1129" s="38">
        <v>10</v>
      </c>
      <c r="AY1129" s="38">
        <v>2</v>
      </c>
      <c r="AZ1129" s="38">
        <f>SUM(AY1129:AY1131)</f>
        <v>4</v>
      </c>
    </row>
    <row r="1130" spans="1:59">
      <c r="A1130" t="s">
        <v>408</v>
      </c>
      <c r="B1130">
        <v>150</v>
      </c>
      <c r="C1130" t="s">
        <v>22</v>
      </c>
      <c r="D1130">
        <v>60</v>
      </c>
      <c r="E1130" t="s">
        <v>318</v>
      </c>
      <c r="F1130">
        <v>0</v>
      </c>
      <c r="G1130" t="s">
        <v>322</v>
      </c>
      <c r="H1130">
        <v>421</v>
      </c>
      <c r="I1130">
        <v>3</v>
      </c>
      <c r="J1130">
        <v>16</v>
      </c>
      <c r="K1130">
        <v>34</v>
      </c>
      <c r="L1130">
        <v>0</v>
      </c>
      <c r="M1130" s="4">
        <f t="shared" si="103"/>
        <v>3.6902777777777778</v>
      </c>
      <c r="N1130" t="s">
        <v>306</v>
      </c>
      <c r="O1130" s="50"/>
      <c r="P1130" s="50"/>
      <c r="Q1130" s="50"/>
      <c r="R1130" s="50"/>
      <c r="S1130" s="50"/>
      <c r="T1130" s="50"/>
      <c r="U1130">
        <v>27</v>
      </c>
      <c r="V1130">
        <v>7.1023275322190704</v>
      </c>
      <c r="W1130">
        <v>4.4090623293939597</v>
      </c>
      <c r="X1130">
        <v>20170808</v>
      </c>
      <c r="Y1130">
        <v>2</v>
      </c>
      <c r="Z1130">
        <v>27</v>
      </c>
      <c r="AA1130">
        <v>38</v>
      </c>
      <c r="AC1130">
        <v>46</v>
      </c>
      <c r="AL1130" s="9">
        <v>27</v>
      </c>
      <c r="AM1130" s="9">
        <v>2</v>
      </c>
      <c r="AO1130" s="9">
        <v>7.1020000000000003</v>
      </c>
      <c r="AQ1130" s="9">
        <v>33.811</v>
      </c>
      <c r="AT1130" s="45">
        <v>11</v>
      </c>
      <c r="AU1130" s="45">
        <v>5</v>
      </c>
      <c r="AX1130" s="38">
        <v>12</v>
      </c>
      <c r="AY1130" s="38">
        <v>1</v>
      </c>
    </row>
    <row r="1131" spans="1:59">
      <c r="A1131" t="s">
        <v>408</v>
      </c>
      <c r="B1131">
        <v>150</v>
      </c>
      <c r="C1131" t="s">
        <v>22</v>
      </c>
      <c r="D1131">
        <v>60</v>
      </c>
      <c r="E1131" t="s">
        <v>318</v>
      </c>
      <c r="F1131">
        <v>0</v>
      </c>
      <c r="G1131" t="s">
        <v>322</v>
      </c>
      <c r="H1131">
        <v>421</v>
      </c>
      <c r="I1131">
        <v>3</v>
      </c>
      <c r="J1131">
        <v>16</v>
      </c>
      <c r="K1131">
        <v>34</v>
      </c>
      <c r="L1131">
        <v>0</v>
      </c>
      <c r="M1131" s="4">
        <f t="shared" si="103"/>
        <v>3.6902777777777778</v>
      </c>
      <c r="N1131" t="s">
        <v>306</v>
      </c>
      <c r="O1131" s="50"/>
      <c r="P1131" s="50"/>
      <c r="Q1131" s="50"/>
      <c r="R1131" s="50"/>
      <c r="S1131" s="50"/>
      <c r="T1131" s="50"/>
      <c r="U1131">
        <v>27</v>
      </c>
      <c r="V1131">
        <v>7.1023275322190704</v>
      </c>
      <c r="W1131">
        <v>4.4090623293939597</v>
      </c>
      <c r="X1131">
        <v>20170808</v>
      </c>
      <c r="Y1131">
        <v>2</v>
      </c>
      <c r="Z1131">
        <v>27</v>
      </c>
      <c r="AA1131">
        <v>38</v>
      </c>
      <c r="AC1131">
        <v>46</v>
      </c>
      <c r="AL1131" s="9">
        <v>31</v>
      </c>
      <c r="AM1131" s="9">
        <v>1</v>
      </c>
      <c r="AO1131" s="9">
        <v>3.3330000000000002</v>
      </c>
      <c r="AQ1131" s="9">
        <v>30.713999999999999</v>
      </c>
      <c r="AT1131" s="45">
        <v>13</v>
      </c>
      <c r="AU1131" s="45">
        <v>2</v>
      </c>
      <c r="AX1131" s="38">
        <v>14</v>
      </c>
      <c r="AY1131" s="38">
        <v>1</v>
      </c>
    </row>
    <row r="1132" spans="1:59">
      <c r="A1132" t="s">
        <v>235</v>
      </c>
      <c r="B1132">
        <v>159</v>
      </c>
      <c r="C1132" t="s">
        <v>22</v>
      </c>
      <c r="D1132">
        <v>60</v>
      </c>
      <c r="E1132" t="s">
        <v>318</v>
      </c>
      <c r="F1132">
        <v>1</v>
      </c>
      <c r="G1132" t="s">
        <v>321</v>
      </c>
      <c r="H1132">
        <v>421</v>
      </c>
      <c r="I1132">
        <v>3</v>
      </c>
      <c r="J1132">
        <v>19</v>
      </c>
      <c r="K1132">
        <v>24</v>
      </c>
      <c r="L1132">
        <v>0</v>
      </c>
      <c r="M1132" s="4">
        <f t="shared" ref="M1132:M1135" si="104">I1132+J1132/24+K1132/(24*60)+L1132/(24*60*60)</f>
        <v>3.8083333333333331</v>
      </c>
      <c r="N1132" s="32" t="s">
        <v>307</v>
      </c>
      <c r="O1132" s="54">
        <v>17.131640313748822</v>
      </c>
      <c r="P1132" s="54">
        <v>0.75728809348807713</v>
      </c>
      <c r="Q1132" s="54">
        <v>17.86209842970537</v>
      </c>
      <c r="R1132" s="54">
        <v>0.64425498327851849</v>
      </c>
      <c r="S1132" s="54">
        <v>17.496869371727094</v>
      </c>
      <c r="T1132" s="54">
        <v>17.679483900716232</v>
      </c>
      <c r="U1132" s="32">
        <v>27</v>
      </c>
      <c r="V1132">
        <v>7.1023275322190704</v>
      </c>
      <c r="W1132">
        <v>4.4090623293939597</v>
      </c>
      <c r="X1132">
        <v>20170808</v>
      </c>
      <c r="Y1132">
        <v>2</v>
      </c>
      <c r="Z1132">
        <v>31</v>
      </c>
      <c r="AA1132">
        <v>39</v>
      </c>
      <c r="AC1132">
        <v>57</v>
      </c>
      <c r="AD1132" s="13">
        <v>31</v>
      </c>
      <c r="AE1132" s="13">
        <v>10</v>
      </c>
      <c r="AF1132" s="13">
        <v>31</v>
      </c>
      <c r="AG1132" s="13">
        <v>31.463999999999999</v>
      </c>
      <c r="AH1132" s="13">
        <f>AVERAGE(AG1132:AG1134)*((AA1132-Z1132)*Y1132)</f>
        <v>713.05066666666664</v>
      </c>
      <c r="AI1132" s="13">
        <v>49.713000000000001</v>
      </c>
      <c r="AJ1132" s="13">
        <f>AVERAGE(AI1132:AI1134)*((AA1132-Z1132)*Y1132)</f>
        <v>967.27466666666658</v>
      </c>
      <c r="AK1132" s="13" t="s">
        <v>112</v>
      </c>
      <c r="AL1132" s="9">
        <v>31</v>
      </c>
      <c r="AM1132" s="9">
        <v>6</v>
      </c>
      <c r="AN1132" s="9">
        <f>SUM(AM1132:AM1134)</f>
        <v>24</v>
      </c>
      <c r="AO1132" s="9">
        <v>25.628</v>
      </c>
      <c r="AP1132" s="9">
        <f>AVERAGE(AO1132:AO1134)*(AA1132-Z1132)*Y1132</f>
        <v>647.18933333333337</v>
      </c>
      <c r="AQ1132" s="9">
        <v>74.224000000000004</v>
      </c>
      <c r="AR1132" s="9">
        <f>AVERAGE(AQ1132:AQ1134)*(AA1132-Z1132)*Y1132</f>
        <v>1274.24</v>
      </c>
      <c r="AS1132" s="9" t="s">
        <v>465</v>
      </c>
      <c r="AT1132" s="45">
        <v>31</v>
      </c>
      <c r="AU1132" s="45">
        <v>2</v>
      </c>
      <c r="AV1132" s="45">
        <v>70</v>
      </c>
      <c r="AX1132" s="38">
        <v>33</v>
      </c>
      <c r="AY1132" s="38">
        <v>3</v>
      </c>
      <c r="AZ1132" s="38">
        <f>SUM(AY1132:AY1141)</f>
        <v>22</v>
      </c>
      <c r="BB1132" s="23">
        <v>31</v>
      </c>
      <c r="BC1132" s="23">
        <v>1</v>
      </c>
      <c r="BD1132" s="23">
        <f>SUM(BC1132:BC1141)</f>
        <v>137</v>
      </c>
      <c r="BF1132" s="9">
        <v>31</v>
      </c>
      <c r="BG1132" s="9">
        <v>1</v>
      </c>
    </row>
    <row r="1133" spans="1:59">
      <c r="A1133" t="s">
        <v>235</v>
      </c>
      <c r="B1133">
        <v>159</v>
      </c>
      <c r="C1133" t="s">
        <v>22</v>
      </c>
      <c r="D1133">
        <v>60</v>
      </c>
      <c r="E1133" t="s">
        <v>318</v>
      </c>
      <c r="F1133">
        <v>1</v>
      </c>
      <c r="G1133" t="s">
        <v>321</v>
      </c>
      <c r="H1133">
        <v>421</v>
      </c>
      <c r="I1133">
        <v>3</v>
      </c>
      <c r="J1133">
        <v>19</v>
      </c>
      <c r="K1133">
        <v>24</v>
      </c>
      <c r="L1133">
        <v>0</v>
      </c>
      <c r="M1133" s="4">
        <f t="shared" si="104"/>
        <v>3.8083333333333331</v>
      </c>
      <c r="N1133" s="32" t="s">
        <v>307</v>
      </c>
      <c r="O1133" s="54"/>
      <c r="P1133" s="54"/>
      <c r="Q1133" s="54"/>
      <c r="R1133" s="54"/>
      <c r="S1133" s="54"/>
      <c r="T1133" s="54"/>
      <c r="U1133" s="32">
        <v>27</v>
      </c>
      <c r="V1133">
        <v>7.1023275322190704</v>
      </c>
      <c r="W1133">
        <v>4.4090623293939597</v>
      </c>
      <c r="X1133">
        <v>20170808</v>
      </c>
      <c r="Y1133">
        <v>2</v>
      </c>
      <c r="Z1133">
        <v>31</v>
      </c>
      <c r="AA1133">
        <v>39</v>
      </c>
      <c r="AC1133">
        <v>57</v>
      </c>
      <c r="AD1133" s="13">
        <v>35</v>
      </c>
      <c r="AE1133" s="13">
        <v>16</v>
      </c>
      <c r="AG1133" s="13">
        <v>57.921999999999997</v>
      </c>
      <c r="AI1133" s="13">
        <v>69.308999999999997</v>
      </c>
      <c r="AL1133" s="9">
        <v>35</v>
      </c>
      <c r="AM1133" s="9">
        <v>13</v>
      </c>
      <c r="AO1133" s="9">
        <v>55.581000000000003</v>
      </c>
      <c r="AQ1133" s="9">
        <v>90.525999999999996</v>
      </c>
      <c r="AT1133" s="45">
        <v>33</v>
      </c>
      <c r="AU1133" s="45">
        <v>6</v>
      </c>
      <c r="AX1133" s="38">
        <v>35</v>
      </c>
      <c r="AY1133" s="38">
        <v>2</v>
      </c>
      <c r="BB1133" s="23">
        <v>33</v>
      </c>
      <c r="BC1133" s="23">
        <v>7</v>
      </c>
      <c r="BF1133" s="9">
        <v>33</v>
      </c>
      <c r="BG1133" s="9">
        <v>7</v>
      </c>
    </row>
    <row r="1134" spans="1:59">
      <c r="A1134" t="s">
        <v>235</v>
      </c>
      <c r="B1134">
        <v>159</v>
      </c>
      <c r="C1134" t="s">
        <v>22</v>
      </c>
      <c r="D1134">
        <v>60</v>
      </c>
      <c r="E1134" t="s">
        <v>318</v>
      </c>
      <c r="F1134">
        <v>1</v>
      </c>
      <c r="G1134" t="s">
        <v>321</v>
      </c>
      <c r="H1134">
        <v>421</v>
      </c>
      <c r="I1134">
        <v>3</v>
      </c>
      <c r="J1134">
        <v>19</v>
      </c>
      <c r="K1134">
        <v>24</v>
      </c>
      <c r="L1134">
        <v>0</v>
      </c>
      <c r="M1134" s="4">
        <f t="shared" si="104"/>
        <v>3.8083333333333331</v>
      </c>
      <c r="N1134" s="32" t="s">
        <v>307</v>
      </c>
      <c r="O1134" s="54"/>
      <c r="P1134" s="54"/>
      <c r="Q1134" s="54"/>
      <c r="R1134" s="54"/>
      <c r="S1134" s="54"/>
      <c r="T1134" s="54"/>
      <c r="U1134" s="32">
        <v>27</v>
      </c>
      <c r="V1134">
        <v>7.1023275322190704</v>
      </c>
      <c r="W1134">
        <v>4.4090623293939597</v>
      </c>
      <c r="X1134">
        <v>20170808</v>
      </c>
      <c r="Y1134">
        <v>2</v>
      </c>
      <c r="Z1134">
        <v>31</v>
      </c>
      <c r="AA1134">
        <v>39</v>
      </c>
      <c r="AC1134">
        <v>57</v>
      </c>
      <c r="AD1134" s="13">
        <v>39</v>
      </c>
      <c r="AE1134" s="13">
        <v>5</v>
      </c>
      <c r="AG1134" s="13">
        <v>44.311</v>
      </c>
      <c r="AI1134" s="13">
        <v>62.341999999999999</v>
      </c>
      <c r="AL1134" s="9">
        <v>39</v>
      </c>
      <c r="AM1134" s="9">
        <v>5</v>
      </c>
      <c r="AO1134" s="9">
        <v>40.139000000000003</v>
      </c>
      <c r="AQ1134" s="9">
        <v>74.17</v>
      </c>
      <c r="AT1134" s="45">
        <v>35</v>
      </c>
      <c r="AU1134" s="45">
        <v>9</v>
      </c>
      <c r="AX1134" s="38">
        <v>37</v>
      </c>
      <c r="AY1134" s="38">
        <v>6</v>
      </c>
      <c r="BB1134" s="23">
        <v>35</v>
      </c>
      <c r="BC1134" s="23">
        <v>14</v>
      </c>
      <c r="BF1134" s="9">
        <v>35</v>
      </c>
      <c r="BG1134" s="9">
        <v>14</v>
      </c>
    </row>
    <row r="1135" spans="1:59">
      <c r="A1135" t="s">
        <v>235</v>
      </c>
      <c r="B1135">
        <v>159</v>
      </c>
      <c r="C1135" t="s">
        <v>22</v>
      </c>
      <c r="D1135">
        <v>60</v>
      </c>
      <c r="E1135" t="s">
        <v>318</v>
      </c>
      <c r="F1135">
        <v>1</v>
      </c>
      <c r="G1135" t="s">
        <v>321</v>
      </c>
      <c r="H1135">
        <v>421</v>
      </c>
      <c r="I1135">
        <v>3</v>
      </c>
      <c r="J1135">
        <v>19</v>
      </c>
      <c r="K1135">
        <v>24</v>
      </c>
      <c r="L1135">
        <v>0</v>
      </c>
      <c r="M1135" s="4">
        <f t="shared" si="104"/>
        <v>3.8083333333333331</v>
      </c>
      <c r="N1135" s="32" t="s">
        <v>307</v>
      </c>
      <c r="O1135" s="54"/>
      <c r="P1135" s="54"/>
      <c r="Q1135" s="54"/>
      <c r="R1135" s="54"/>
      <c r="S1135" s="54"/>
      <c r="T1135" s="54"/>
      <c r="U1135" s="32">
        <v>27</v>
      </c>
      <c r="V1135">
        <v>7.1023275322190704</v>
      </c>
      <c r="W1135">
        <v>4.4090623293939597</v>
      </c>
      <c r="X1135">
        <v>20170808</v>
      </c>
      <c r="Y1135">
        <v>2</v>
      </c>
      <c r="Z1135">
        <v>31</v>
      </c>
      <c r="AA1135">
        <v>39</v>
      </c>
      <c r="AC1135">
        <v>57</v>
      </c>
      <c r="AT1135" s="45">
        <v>37</v>
      </c>
      <c r="AU1135" s="45">
        <v>12</v>
      </c>
      <c r="AX1135" s="38">
        <v>39</v>
      </c>
      <c r="AY1135" s="38">
        <v>5</v>
      </c>
      <c r="BB1135" s="23">
        <v>37</v>
      </c>
      <c r="BC1135" s="23">
        <v>19</v>
      </c>
      <c r="BF1135" s="9">
        <v>37</v>
      </c>
      <c r="BG1135" s="9">
        <v>19</v>
      </c>
    </row>
    <row r="1136" spans="1:59">
      <c r="A1136" t="s">
        <v>235</v>
      </c>
      <c r="B1136">
        <v>159</v>
      </c>
      <c r="C1136" t="s">
        <v>22</v>
      </c>
      <c r="D1136">
        <v>60</v>
      </c>
      <c r="E1136" t="s">
        <v>318</v>
      </c>
      <c r="F1136">
        <v>1</v>
      </c>
      <c r="G1136" t="s">
        <v>321</v>
      </c>
      <c r="H1136">
        <v>421</v>
      </c>
      <c r="I1136">
        <v>3</v>
      </c>
      <c r="J1136">
        <v>19</v>
      </c>
      <c r="K1136">
        <v>24</v>
      </c>
      <c r="L1136">
        <v>0</v>
      </c>
      <c r="M1136" s="4">
        <f t="shared" ref="M1136:M1141" si="105">I1136+J1136/24+K1136/(24*60)+L1136/(24*60*60)</f>
        <v>3.8083333333333331</v>
      </c>
      <c r="N1136" s="32" t="s">
        <v>307</v>
      </c>
      <c r="O1136" s="54"/>
      <c r="P1136" s="54"/>
      <c r="Q1136" s="54"/>
      <c r="R1136" s="54"/>
      <c r="S1136" s="54"/>
      <c r="T1136" s="54"/>
      <c r="U1136" s="32">
        <v>27</v>
      </c>
      <c r="V1136">
        <v>7.1023275322190704</v>
      </c>
      <c r="W1136">
        <v>4.4090623293939597</v>
      </c>
      <c r="X1136">
        <v>20170808</v>
      </c>
      <c r="Y1136">
        <v>2</v>
      </c>
      <c r="Z1136">
        <v>31</v>
      </c>
      <c r="AA1136">
        <v>39</v>
      </c>
      <c r="AC1136">
        <v>57</v>
      </c>
      <c r="AT1136" s="45">
        <v>39</v>
      </c>
      <c r="AU1136" s="45">
        <v>11</v>
      </c>
      <c r="AX1136" s="38">
        <v>41</v>
      </c>
      <c r="AY1136" s="38">
        <v>6</v>
      </c>
      <c r="BB1136" s="23">
        <v>39</v>
      </c>
      <c r="BC1136" s="23">
        <v>27</v>
      </c>
      <c r="BF1136" s="9">
        <v>39</v>
      </c>
      <c r="BG1136" s="9">
        <v>27</v>
      </c>
    </row>
    <row r="1137" spans="1:59">
      <c r="A1137" t="s">
        <v>235</v>
      </c>
      <c r="B1137">
        <v>159</v>
      </c>
      <c r="C1137" t="s">
        <v>22</v>
      </c>
      <c r="D1137">
        <v>60</v>
      </c>
      <c r="E1137" t="s">
        <v>318</v>
      </c>
      <c r="F1137">
        <v>1</v>
      </c>
      <c r="G1137" t="s">
        <v>321</v>
      </c>
      <c r="H1137">
        <v>421</v>
      </c>
      <c r="I1137">
        <v>3</v>
      </c>
      <c r="J1137">
        <v>19</v>
      </c>
      <c r="K1137">
        <v>24</v>
      </c>
      <c r="L1137">
        <v>0</v>
      </c>
      <c r="M1137" s="4">
        <f t="shared" si="105"/>
        <v>3.8083333333333331</v>
      </c>
      <c r="N1137" s="32" t="s">
        <v>307</v>
      </c>
      <c r="O1137" s="54"/>
      <c r="P1137" s="54"/>
      <c r="Q1137" s="54"/>
      <c r="R1137" s="54"/>
      <c r="S1137" s="54"/>
      <c r="T1137" s="54"/>
      <c r="U1137" s="32">
        <v>27</v>
      </c>
      <c r="V1137">
        <v>7.1023275322190704</v>
      </c>
      <c r="W1137">
        <v>4.4090623293939597</v>
      </c>
      <c r="X1137">
        <v>20170808</v>
      </c>
      <c r="Y1137">
        <v>2</v>
      </c>
      <c r="Z1137">
        <v>31</v>
      </c>
      <c r="AA1137">
        <v>39</v>
      </c>
      <c r="AC1137">
        <v>57</v>
      </c>
      <c r="AT1137" s="45">
        <v>41</v>
      </c>
      <c r="AU1137" s="45">
        <v>17</v>
      </c>
      <c r="BB1137" s="23">
        <v>41</v>
      </c>
      <c r="BC1137" s="23">
        <v>40</v>
      </c>
      <c r="BF1137" s="9">
        <v>41</v>
      </c>
      <c r="BG1137" s="9">
        <v>40</v>
      </c>
    </row>
    <row r="1138" spans="1:59">
      <c r="A1138" t="s">
        <v>235</v>
      </c>
      <c r="B1138">
        <v>159</v>
      </c>
      <c r="C1138" t="s">
        <v>22</v>
      </c>
      <c r="D1138">
        <v>60</v>
      </c>
      <c r="E1138" t="s">
        <v>318</v>
      </c>
      <c r="F1138">
        <v>1</v>
      </c>
      <c r="G1138" t="s">
        <v>321</v>
      </c>
      <c r="H1138">
        <v>421</v>
      </c>
      <c r="I1138">
        <v>3</v>
      </c>
      <c r="J1138">
        <v>19</v>
      </c>
      <c r="K1138">
        <v>24</v>
      </c>
      <c r="L1138">
        <v>0</v>
      </c>
      <c r="M1138" s="4">
        <f t="shared" si="105"/>
        <v>3.8083333333333331</v>
      </c>
      <c r="N1138" s="32" t="s">
        <v>307</v>
      </c>
      <c r="O1138" s="54"/>
      <c r="P1138" s="54"/>
      <c r="Q1138" s="54"/>
      <c r="R1138" s="54"/>
      <c r="S1138" s="54"/>
      <c r="T1138" s="54"/>
      <c r="U1138" s="32">
        <v>27</v>
      </c>
      <c r="V1138">
        <v>7.1023275322190704</v>
      </c>
      <c r="W1138">
        <v>4.4090623293939597</v>
      </c>
      <c r="X1138">
        <v>20170808</v>
      </c>
      <c r="Y1138">
        <v>2</v>
      </c>
      <c r="Z1138">
        <v>31</v>
      </c>
      <c r="AA1138">
        <v>39</v>
      </c>
      <c r="AC1138">
        <v>57</v>
      </c>
      <c r="AT1138" s="45">
        <v>43</v>
      </c>
      <c r="AU1138" s="45">
        <v>4</v>
      </c>
      <c r="BB1138" s="23">
        <v>43</v>
      </c>
      <c r="BC1138" s="23">
        <v>16</v>
      </c>
      <c r="BF1138" s="9">
        <v>43</v>
      </c>
      <c r="BG1138" s="9">
        <v>16</v>
      </c>
    </row>
    <row r="1139" spans="1:59">
      <c r="A1139" t="s">
        <v>235</v>
      </c>
      <c r="B1139">
        <v>159</v>
      </c>
      <c r="C1139" t="s">
        <v>22</v>
      </c>
      <c r="D1139">
        <v>60</v>
      </c>
      <c r="E1139" t="s">
        <v>318</v>
      </c>
      <c r="F1139">
        <v>1</v>
      </c>
      <c r="G1139" t="s">
        <v>321</v>
      </c>
      <c r="H1139">
        <v>421</v>
      </c>
      <c r="I1139">
        <v>3</v>
      </c>
      <c r="J1139">
        <v>19</v>
      </c>
      <c r="K1139">
        <v>24</v>
      </c>
      <c r="L1139">
        <v>0</v>
      </c>
      <c r="M1139" s="4">
        <f t="shared" si="105"/>
        <v>3.8083333333333331</v>
      </c>
      <c r="N1139" s="32" t="s">
        <v>307</v>
      </c>
      <c r="O1139" s="54"/>
      <c r="P1139" s="54"/>
      <c r="Q1139" s="54"/>
      <c r="R1139" s="54"/>
      <c r="S1139" s="54"/>
      <c r="T1139" s="54"/>
      <c r="U1139" s="32">
        <v>27</v>
      </c>
      <c r="V1139">
        <v>7.1023275322190704</v>
      </c>
      <c r="W1139">
        <v>4.4090623293939597</v>
      </c>
      <c r="X1139">
        <v>20170808</v>
      </c>
      <c r="Y1139">
        <v>2</v>
      </c>
      <c r="Z1139">
        <v>31</v>
      </c>
      <c r="AA1139">
        <v>39</v>
      </c>
      <c r="AC1139">
        <v>57</v>
      </c>
      <c r="AT1139" s="45">
        <v>45</v>
      </c>
      <c r="AU1139" s="45">
        <v>9</v>
      </c>
      <c r="BB1139" s="23">
        <v>45</v>
      </c>
      <c r="BC1139" s="23">
        <v>7</v>
      </c>
      <c r="BF1139" s="9">
        <v>45</v>
      </c>
      <c r="BG1139" s="9">
        <v>7</v>
      </c>
    </row>
    <row r="1140" spans="1:59">
      <c r="A1140" t="s">
        <v>235</v>
      </c>
      <c r="B1140">
        <v>159</v>
      </c>
      <c r="C1140" t="s">
        <v>22</v>
      </c>
      <c r="D1140">
        <v>60</v>
      </c>
      <c r="E1140" t="s">
        <v>318</v>
      </c>
      <c r="F1140">
        <v>1</v>
      </c>
      <c r="G1140" t="s">
        <v>321</v>
      </c>
      <c r="H1140">
        <v>421</v>
      </c>
      <c r="I1140">
        <v>3</v>
      </c>
      <c r="J1140">
        <v>19</v>
      </c>
      <c r="K1140">
        <v>24</v>
      </c>
      <c r="L1140">
        <v>0</v>
      </c>
      <c r="M1140" s="4">
        <f t="shared" si="105"/>
        <v>3.8083333333333331</v>
      </c>
      <c r="N1140" s="32" t="s">
        <v>307</v>
      </c>
      <c r="O1140" s="54"/>
      <c r="P1140" s="54"/>
      <c r="Q1140" s="54"/>
      <c r="R1140" s="54"/>
      <c r="S1140" s="54"/>
      <c r="T1140" s="54"/>
      <c r="U1140" s="32">
        <v>27</v>
      </c>
      <c r="V1140">
        <v>7.1023275322190704</v>
      </c>
      <c r="W1140">
        <v>4.4090623293939597</v>
      </c>
      <c r="X1140">
        <v>20170808</v>
      </c>
      <c r="Y1140">
        <v>2</v>
      </c>
      <c r="Z1140">
        <v>31</v>
      </c>
      <c r="AA1140">
        <v>39</v>
      </c>
      <c r="AC1140">
        <v>57</v>
      </c>
      <c r="BB1140" s="23">
        <v>47</v>
      </c>
      <c r="BC1140" s="23">
        <v>5</v>
      </c>
      <c r="BF1140" s="9">
        <v>47</v>
      </c>
      <c r="BG1140" s="9">
        <v>5</v>
      </c>
    </row>
    <row r="1141" spans="1:59">
      <c r="A1141" t="s">
        <v>235</v>
      </c>
      <c r="B1141">
        <v>159</v>
      </c>
      <c r="C1141" t="s">
        <v>22</v>
      </c>
      <c r="D1141">
        <v>60</v>
      </c>
      <c r="E1141" t="s">
        <v>318</v>
      </c>
      <c r="F1141">
        <v>1</v>
      </c>
      <c r="G1141" t="s">
        <v>321</v>
      </c>
      <c r="H1141">
        <v>421</v>
      </c>
      <c r="I1141">
        <v>3</v>
      </c>
      <c r="J1141">
        <v>19</v>
      </c>
      <c r="K1141">
        <v>24</v>
      </c>
      <c r="L1141">
        <v>0</v>
      </c>
      <c r="M1141" s="4">
        <f t="shared" si="105"/>
        <v>3.8083333333333331</v>
      </c>
      <c r="N1141" s="32" t="s">
        <v>307</v>
      </c>
      <c r="O1141" s="54"/>
      <c r="P1141" s="54"/>
      <c r="Q1141" s="54"/>
      <c r="R1141" s="54"/>
      <c r="S1141" s="54"/>
      <c r="T1141" s="54"/>
      <c r="U1141" s="32">
        <v>27</v>
      </c>
      <c r="V1141">
        <v>7.1023275322190704</v>
      </c>
      <c r="W1141">
        <v>4.4090623293939597</v>
      </c>
      <c r="X1141">
        <v>20170808</v>
      </c>
      <c r="Y1141">
        <v>2</v>
      </c>
      <c r="Z1141">
        <v>31</v>
      </c>
      <c r="AA1141">
        <v>39</v>
      </c>
      <c r="AC1141">
        <v>57</v>
      </c>
      <c r="BB1141" s="23">
        <v>49</v>
      </c>
      <c r="BC1141" s="23">
        <v>1</v>
      </c>
      <c r="BF1141" s="9">
        <v>49</v>
      </c>
      <c r="BG1141" s="9">
        <v>1</v>
      </c>
    </row>
    <row r="1142" spans="1:59">
      <c r="A1142" t="s">
        <v>236</v>
      </c>
      <c r="B1142">
        <v>77</v>
      </c>
      <c r="C1142" t="s">
        <v>22</v>
      </c>
      <c r="D1142">
        <v>60</v>
      </c>
      <c r="E1142" t="s">
        <v>319</v>
      </c>
      <c r="F1142">
        <v>0</v>
      </c>
      <c r="G1142" t="s">
        <v>322</v>
      </c>
      <c r="H1142">
        <v>372</v>
      </c>
      <c r="I1142">
        <v>6</v>
      </c>
      <c r="J1142">
        <v>7</v>
      </c>
      <c r="K1142">
        <v>10</v>
      </c>
      <c r="L1142">
        <v>0</v>
      </c>
      <c r="M1142" s="4">
        <f>I1142+J1142/24+K1142/(24*60)+L1142/(24*60*60)</f>
        <v>6.2986111111111116</v>
      </c>
      <c r="N1142" t="s">
        <v>308</v>
      </c>
      <c r="O1142" s="50">
        <v>17.468384726053259</v>
      </c>
      <c r="P1142" s="50">
        <v>0.51448095685751727</v>
      </c>
      <c r="Q1142" s="50">
        <v>17.835953753111632</v>
      </c>
      <c r="R1142" s="50">
        <v>0.39998669130145931</v>
      </c>
      <c r="S1142" s="50">
        <v>17.652169239582445</v>
      </c>
      <c r="T1142" s="50">
        <v>17.744061496347037</v>
      </c>
      <c r="U1142">
        <v>27</v>
      </c>
      <c r="V1142">
        <v>7.1023275322190704</v>
      </c>
      <c r="W1142">
        <v>4.4090623293939597</v>
      </c>
      <c r="X1142">
        <v>20170811</v>
      </c>
      <c r="Y1142">
        <v>2</v>
      </c>
      <c r="Z1142">
        <v>12</v>
      </c>
      <c r="AA1142">
        <v>38</v>
      </c>
      <c r="AC1142">
        <v>43</v>
      </c>
      <c r="AD1142" s="13">
        <v>12</v>
      </c>
      <c r="AE1142" s="13">
        <v>6</v>
      </c>
      <c r="AF1142" s="13">
        <f>SUM(AE1142:AE1148)</f>
        <v>44</v>
      </c>
      <c r="AG1142" s="13">
        <v>29.898</v>
      </c>
      <c r="AH1142" s="13">
        <f>AVERAGE(AG1142:AG1149)*((AA1142-Z1142)*Y1142)</f>
        <v>3773.692</v>
      </c>
      <c r="AI1142" s="13">
        <v>48.262</v>
      </c>
      <c r="AJ1142" s="13">
        <f>AVERAGE(AI1142:AI1149)*((AA1142-Z1142)*Y1142)</f>
        <v>5377.0005714285717</v>
      </c>
      <c r="AK1142" s="13" t="s">
        <v>112</v>
      </c>
      <c r="AL1142" s="9">
        <v>13</v>
      </c>
      <c r="AM1142" s="9">
        <v>8</v>
      </c>
      <c r="AN1142" s="9">
        <f>SUM(AM1142:AM1148)</f>
        <v>46</v>
      </c>
      <c r="AO1142" s="9">
        <v>61.143000000000001</v>
      </c>
      <c r="AP1142" s="9">
        <f>AVERAGE(AO1142:AO1148)*(AA1142-Z1142)*Y1142</f>
        <v>3250.884</v>
      </c>
      <c r="AQ1142" s="9">
        <v>71.524000000000001</v>
      </c>
      <c r="AR1142" s="9">
        <f>AVERAGE(AQ1142:AQ1148)*(AA1142-Z1142)*Y1142</f>
        <v>6389.2771428571423</v>
      </c>
      <c r="AT1142" s="45">
        <v>16</v>
      </c>
      <c r="AU1142" s="45">
        <v>2</v>
      </c>
      <c r="AV1142" s="45">
        <v>13</v>
      </c>
      <c r="AY1142" s="38">
        <v>0</v>
      </c>
      <c r="AZ1142" s="38">
        <v>0</v>
      </c>
      <c r="BA1142" s="38" t="s">
        <v>385</v>
      </c>
      <c r="BB1142" s="23">
        <v>7</v>
      </c>
      <c r="BC1142" s="23">
        <v>1</v>
      </c>
      <c r="BD1142" s="23">
        <f>SUM(BC1142:BC1152)</f>
        <v>21</v>
      </c>
      <c r="BF1142" s="9">
        <v>7</v>
      </c>
      <c r="BG1142" s="9">
        <v>1</v>
      </c>
    </row>
    <row r="1143" spans="1:59">
      <c r="A1143" t="s">
        <v>236</v>
      </c>
      <c r="B1143">
        <v>77</v>
      </c>
      <c r="C1143" t="s">
        <v>22</v>
      </c>
      <c r="D1143">
        <v>60</v>
      </c>
      <c r="E1143" t="s">
        <v>319</v>
      </c>
      <c r="F1143">
        <v>0</v>
      </c>
      <c r="G1143" t="s">
        <v>322</v>
      </c>
      <c r="H1143">
        <v>372</v>
      </c>
      <c r="I1143">
        <v>6</v>
      </c>
      <c r="J1143">
        <v>7</v>
      </c>
      <c r="K1143">
        <v>10</v>
      </c>
      <c r="L1143">
        <v>0</v>
      </c>
      <c r="M1143" s="4">
        <f t="shared" ref="M1143:M1177" si="106">I1143+J1143/24+K1143/(24*60)+L1143/(24*60*60)</f>
        <v>6.2986111111111116</v>
      </c>
      <c r="N1143" t="s">
        <v>308</v>
      </c>
      <c r="O1143" s="50"/>
      <c r="P1143" s="50"/>
      <c r="Q1143" s="50"/>
      <c r="R1143" s="50"/>
      <c r="S1143" s="50"/>
      <c r="T1143" s="50"/>
      <c r="U1143">
        <v>27</v>
      </c>
      <c r="V1143">
        <v>7.1023275322190704</v>
      </c>
      <c r="W1143">
        <v>4.4090623293939597</v>
      </c>
      <c r="X1143">
        <v>20170811</v>
      </c>
      <c r="Y1143">
        <v>2</v>
      </c>
      <c r="Z1143">
        <v>12</v>
      </c>
      <c r="AA1143">
        <v>38</v>
      </c>
      <c r="AC1143">
        <v>43</v>
      </c>
      <c r="AD1143" s="13">
        <v>16</v>
      </c>
      <c r="AE1143" s="13">
        <v>6</v>
      </c>
      <c r="AG1143" s="13">
        <v>64.424000000000007</v>
      </c>
      <c r="AI1143" s="13">
        <v>72.275000000000006</v>
      </c>
      <c r="AL1143" s="9">
        <v>17</v>
      </c>
      <c r="AM1143" s="9">
        <v>6</v>
      </c>
      <c r="AO1143" s="9">
        <v>50.668999999999997</v>
      </c>
      <c r="AQ1143" s="9">
        <v>100.116</v>
      </c>
      <c r="AT1143" s="45">
        <v>18</v>
      </c>
      <c r="AU1143" s="45">
        <v>2</v>
      </c>
      <c r="BB1143" s="23">
        <v>9</v>
      </c>
      <c r="BC1143" s="23">
        <v>1</v>
      </c>
      <c r="BF1143" s="9">
        <v>9</v>
      </c>
      <c r="BG1143" s="9">
        <v>1</v>
      </c>
    </row>
    <row r="1144" spans="1:59">
      <c r="A1144" t="s">
        <v>236</v>
      </c>
      <c r="B1144">
        <v>77</v>
      </c>
      <c r="C1144" t="s">
        <v>22</v>
      </c>
      <c r="D1144">
        <v>60</v>
      </c>
      <c r="E1144" t="s">
        <v>319</v>
      </c>
      <c r="F1144">
        <v>0</v>
      </c>
      <c r="G1144" t="s">
        <v>322</v>
      </c>
      <c r="H1144">
        <v>372</v>
      </c>
      <c r="I1144">
        <v>6</v>
      </c>
      <c r="J1144">
        <v>7</v>
      </c>
      <c r="K1144">
        <v>10</v>
      </c>
      <c r="L1144">
        <v>0</v>
      </c>
      <c r="M1144" s="4">
        <f t="shared" si="106"/>
        <v>6.2986111111111116</v>
      </c>
      <c r="N1144" t="s">
        <v>308</v>
      </c>
      <c r="O1144" s="50"/>
      <c r="P1144" s="50"/>
      <c r="Q1144" s="50"/>
      <c r="R1144" s="50"/>
      <c r="S1144" s="50"/>
      <c r="T1144" s="50"/>
      <c r="U1144">
        <v>27</v>
      </c>
      <c r="V1144">
        <v>7.1023275322190704</v>
      </c>
      <c r="W1144">
        <v>4.4090623293939597</v>
      </c>
      <c r="X1144">
        <v>20170811</v>
      </c>
      <c r="Y1144">
        <v>2</v>
      </c>
      <c r="Z1144">
        <v>12</v>
      </c>
      <c r="AA1144">
        <v>38</v>
      </c>
      <c r="AC1144">
        <v>43</v>
      </c>
      <c r="AD1144" s="13">
        <v>20</v>
      </c>
      <c r="AE1144" s="13">
        <v>6</v>
      </c>
      <c r="AG1144" s="13">
        <v>50.615000000000002</v>
      </c>
      <c r="AI1144" s="13">
        <v>80.004000000000005</v>
      </c>
      <c r="AL1144" s="9">
        <v>21</v>
      </c>
      <c r="AM1144" s="9">
        <v>5</v>
      </c>
      <c r="AO1144" s="9">
        <v>40.008000000000003</v>
      </c>
      <c r="AQ1144" s="9">
        <v>99.99</v>
      </c>
      <c r="AT1144" s="45">
        <v>20</v>
      </c>
      <c r="AU1144" s="45">
        <v>2</v>
      </c>
      <c r="BB1144" s="23">
        <v>11</v>
      </c>
      <c r="BC1144" s="23">
        <v>1</v>
      </c>
      <c r="BF1144" s="9">
        <v>11</v>
      </c>
      <c r="BG1144" s="9">
        <v>1</v>
      </c>
    </row>
    <row r="1145" spans="1:59">
      <c r="A1145" t="s">
        <v>236</v>
      </c>
      <c r="B1145">
        <v>77</v>
      </c>
      <c r="C1145" t="s">
        <v>22</v>
      </c>
      <c r="D1145">
        <v>60</v>
      </c>
      <c r="E1145" t="s">
        <v>319</v>
      </c>
      <c r="F1145">
        <v>0</v>
      </c>
      <c r="G1145" t="s">
        <v>322</v>
      </c>
      <c r="H1145">
        <v>372</v>
      </c>
      <c r="I1145">
        <v>6</v>
      </c>
      <c r="J1145">
        <v>7</v>
      </c>
      <c r="K1145">
        <v>10</v>
      </c>
      <c r="L1145">
        <v>0</v>
      </c>
      <c r="M1145" s="4">
        <f t="shared" si="106"/>
        <v>6.2986111111111116</v>
      </c>
      <c r="N1145" t="s">
        <v>308</v>
      </c>
      <c r="O1145" s="50"/>
      <c r="P1145" s="50"/>
      <c r="Q1145" s="50"/>
      <c r="R1145" s="50"/>
      <c r="S1145" s="50"/>
      <c r="T1145" s="50"/>
      <c r="U1145">
        <v>27</v>
      </c>
      <c r="V1145">
        <v>7.1023275322190704</v>
      </c>
      <c r="W1145">
        <v>4.4090623293939597</v>
      </c>
      <c r="X1145">
        <v>20170811</v>
      </c>
      <c r="Y1145">
        <v>2</v>
      </c>
      <c r="Z1145">
        <v>12</v>
      </c>
      <c r="AA1145">
        <v>38</v>
      </c>
      <c r="AC1145">
        <v>43</v>
      </c>
      <c r="AD1145" s="13">
        <v>24</v>
      </c>
      <c r="AE1145" s="13">
        <v>10</v>
      </c>
      <c r="AG1145" s="13">
        <v>105.989</v>
      </c>
      <c r="AI1145" s="13">
        <v>141.63999999999999</v>
      </c>
      <c r="AL1145" s="9">
        <v>25</v>
      </c>
      <c r="AM1145" s="9">
        <v>7</v>
      </c>
      <c r="AO1145" s="9">
        <v>77.206000000000003</v>
      </c>
      <c r="AQ1145" s="9">
        <v>162.833</v>
      </c>
      <c r="AT1145" s="45">
        <v>22</v>
      </c>
      <c r="AU1145" s="45">
        <v>3</v>
      </c>
      <c r="BB1145" s="23">
        <v>13</v>
      </c>
      <c r="BC1145" s="23">
        <v>3</v>
      </c>
      <c r="BF1145" s="9">
        <v>13</v>
      </c>
      <c r="BG1145" s="9">
        <v>3</v>
      </c>
    </row>
    <row r="1146" spans="1:59">
      <c r="A1146" t="s">
        <v>236</v>
      </c>
      <c r="B1146">
        <v>77</v>
      </c>
      <c r="C1146" t="s">
        <v>22</v>
      </c>
      <c r="D1146">
        <v>60</v>
      </c>
      <c r="E1146" t="s">
        <v>319</v>
      </c>
      <c r="F1146">
        <v>0</v>
      </c>
      <c r="G1146" t="s">
        <v>322</v>
      </c>
      <c r="H1146">
        <v>372</v>
      </c>
      <c r="I1146">
        <v>6</v>
      </c>
      <c r="J1146">
        <v>7</v>
      </c>
      <c r="K1146">
        <v>10</v>
      </c>
      <c r="L1146">
        <v>0</v>
      </c>
      <c r="M1146" s="4">
        <f t="shared" si="106"/>
        <v>6.2986111111111116</v>
      </c>
      <c r="N1146" t="s">
        <v>308</v>
      </c>
      <c r="O1146" s="50"/>
      <c r="P1146" s="50"/>
      <c r="Q1146" s="50"/>
      <c r="R1146" s="50"/>
      <c r="S1146" s="50"/>
      <c r="T1146" s="50"/>
      <c r="U1146">
        <v>27</v>
      </c>
      <c r="V1146">
        <v>7.1023275322190704</v>
      </c>
      <c r="W1146">
        <v>4.4090623293939597</v>
      </c>
      <c r="X1146">
        <v>20170811</v>
      </c>
      <c r="Y1146">
        <v>2</v>
      </c>
      <c r="Z1146">
        <v>12</v>
      </c>
      <c r="AA1146">
        <v>38</v>
      </c>
      <c r="AC1146">
        <v>43</v>
      </c>
      <c r="AD1146" s="13">
        <v>28</v>
      </c>
      <c r="AE1146" s="13">
        <v>7</v>
      </c>
      <c r="AG1146" s="13">
        <v>126.77500000000001</v>
      </c>
      <c r="AI1146" s="13">
        <v>150.119</v>
      </c>
      <c r="AL1146" s="9">
        <v>29</v>
      </c>
      <c r="AM1146" s="9">
        <v>10</v>
      </c>
      <c r="AO1146" s="9">
        <v>99.65</v>
      </c>
      <c r="AQ1146" s="9">
        <v>168.261</v>
      </c>
      <c r="AT1146" s="45">
        <v>24</v>
      </c>
      <c r="AU1146" s="45">
        <v>3</v>
      </c>
      <c r="BB1146" s="23">
        <v>15</v>
      </c>
      <c r="BC1146" s="23">
        <v>2</v>
      </c>
      <c r="BF1146" s="9">
        <v>15</v>
      </c>
      <c r="BG1146" s="9">
        <v>2</v>
      </c>
    </row>
    <row r="1147" spans="1:59">
      <c r="A1147" t="s">
        <v>236</v>
      </c>
      <c r="B1147">
        <v>77</v>
      </c>
      <c r="C1147" t="s">
        <v>22</v>
      </c>
      <c r="D1147">
        <v>60</v>
      </c>
      <c r="E1147" t="s">
        <v>319</v>
      </c>
      <c r="F1147">
        <v>0</v>
      </c>
      <c r="G1147" t="s">
        <v>322</v>
      </c>
      <c r="H1147">
        <v>372</v>
      </c>
      <c r="I1147">
        <v>6</v>
      </c>
      <c r="J1147">
        <v>7</v>
      </c>
      <c r="K1147">
        <v>10</v>
      </c>
      <c r="L1147">
        <v>0</v>
      </c>
      <c r="M1147" s="4">
        <f t="shared" si="106"/>
        <v>6.2986111111111116</v>
      </c>
      <c r="N1147" t="s">
        <v>308</v>
      </c>
      <c r="O1147" s="50"/>
      <c r="P1147" s="50"/>
      <c r="Q1147" s="50"/>
      <c r="R1147" s="50"/>
      <c r="S1147" s="50"/>
      <c r="T1147" s="50"/>
      <c r="U1147">
        <v>27</v>
      </c>
      <c r="V1147">
        <v>7.1023275322190704</v>
      </c>
      <c r="W1147">
        <v>4.4090623293939597</v>
      </c>
      <c r="X1147">
        <v>20170811</v>
      </c>
      <c r="Y1147">
        <v>2</v>
      </c>
      <c r="Z1147">
        <v>12</v>
      </c>
      <c r="AA1147">
        <v>38</v>
      </c>
      <c r="AC1147">
        <v>43</v>
      </c>
      <c r="AD1147" s="13">
        <v>32</v>
      </c>
      <c r="AE1147" s="13">
        <v>6</v>
      </c>
      <c r="AG1147" s="13">
        <v>82.007000000000005</v>
      </c>
      <c r="AI1147" s="13">
        <v>125.587</v>
      </c>
      <c r="AL1147" s="9">
        <v>33</v>
      </c>
      <c r="AM1147" s="9">
        <v>8</v>
      </c>
      <c r="AO1147" s="9">
        <v>77.212000000000003</v>
      </c>
      <c r="AQ1147" s="9">
        <v>142.179</v>
      </c>
      <c r="AT1147" s="45">
        <v>26</v>
      </c>
      <c r="AU1147" s="45">
        <v>1</v>
      </c>
      <c r="BB1147" s="23">
        <v>17</v>
      </c>
      <c r="BC1147" s="23">
        <v>3</v>
      </c>
      <c r="BF1147" s="9">
        <v>17</v>
      </c>
      <c r="BG1147" s="9">
        <v>3</v>
      </c>
    </row>
    <row r="1148" spans="1:59">
      <c r="A1148" t="s">
        <v>236</v>
      </c>
      <c r="B1148">
        <v>77</v>
      </c>
      <c r="C1148" t="s">
        <v>22</v>
      </c>
      <c r="D1148">
        <v>60</v>
      </c>
      <c r="E1148" t="s">
        <v>319</v>
      </c>
      <c r="F1148">
        <v>0</v>
      </c>
      <c r="G1148" t="s">
        <v>322</v>
      </c>
      <c r="H1148">
        <v>372</v>
      </c>
      <c r="I1148">
        <v>6</v>
      </c>
      <c r="J1148">
        <v>7</v>
      </c>
      <c r="K1148">
        <v>10</v>
      </c>
      <c r="L1148">
        <v>0</v>
      </c>
      <c r="M1148" s="4">
        <f t="shared" si="106"/>
        <v>6.2986111111111116</v>
      </c>
      <c r="N1148" t="s">
        <v>308</v>
      </c>
      <c r="O1148" s="50"/>
      <c r="P1148" s="50"/>
      <c r="Q1148" s="50"/>
      <c r="R1148" s="50"/>
      <c r="S1148" s="50"/>
      <c r="T1148" s="50"/>
      <c r="U1148">
        <v>27</v>
      </c>
      <c r="V1148">
        <v>7.1023275322190704</v>
      </c>
      <c r="W1148">
        <v>4.4090623293939597</v>
      </c>
      <c r="X1148">
        <v>20170811</v>
      </c>
      <c r="Y1148">
        <v>2</v>
      </c>
      <c r="Z1148">
        <v>12</v>
      </c>
      <c r="AA1148">
        <v>38</v>
      </c>
      <c r="AC1148">
        <v>43</v>
      </c>
      <c r="AD1148" s="13">
        <v>36</v>
      </c>
      <c r="AE1148" s="13">
        <v>3</v>
      </c>
      <c r="AG1148" s="13">
        <v>48.289000000000001</v>
      </c>
      <c r="AI1148" s="13">
        <v>105.94</v>
      </c>
      <c r="AL1148" s="9">
        <v>37</v>
      </c>
      <c r="AM1148" s="9">
        <v>2</v>
      </c>
      <c r="AO1148" s="9">
        <v>31.731000000000002</v>
      </c>
      <c r="AQ1148" s="9">
        <v>115.19199999999999</v>
      </c>
      <c r="BB1148" s="23">
        <v>19</v>
      </c>
      <c r="BC1148" s="23">
        <v>3</v>
      </c>
      <c r="BF1148" s="9">
        <v>19</v>
      </c>
      <c r="BG1148" s="9">
        <v>3</v>
      </c>
    </row>
    <row r="1149" spans="1:59">
      <c r="A1149" t="s">
        <v>236</v>
      </c>
      <c r="B1149">
        <v>77</v>
      </c>
      <c r="C1149" t="s">
        <v>22</v>
      </c>
      <c r="D1149">
        <v>60</v>
      </c>
      <c r="E1149" t="s">
        <v>319</v>
      </c>
      <c r="F1149">
        <v>0</v>
      </c>
      <c r="G1149" t="s">
        <v>322</v>
      </c>
      <c r="H1149">
        <v>372</v>
      </c>
      <c r="I1149">
        <v>6</v>
      </c>
      <c r="J1149">
        <v>7</v>
      </c>
      <c r="K1149">
        <v>10</v>
      </c>
      <c r="L1149">
        <v>0</v>
      </c>
      <c r="M1149" s="4">
        <f t="shared" si="106"/>
        <v>6.2986111111111116</v>
      </c>
      <c r="N1149" t="s">
        <v>308</v>
      </c>
      <c r="O1149" s="50"/>
      <c r="P1149" s="50"/>
      <c r="Q1149" s="50"/>
      <c r="R1149" s="50"/>
      <c r="S1149" s="50"/>
      <c r="T1149" s="50"/>
      <c r="U1149">
        <v>27</v>
      </c>
      <c r="V1149">
        <v>7.1023275322190704</v>
      </c>
      <c r="W1149">
        <v>4.4090623293939597</v>
      </c>
      <c r="X1149">
        <v>20170811</v>
      </c>
      <c r="Y1149">
        <v>2</v>
      </c>
      <c r="Z1149">
        <v>12</v>
      </c>
      <c r="AA1149">
        <v>38</v>
      </c>
      <c r="AC1149">
        <v>43</v>
      </c>
      <c r="BB1149" s="23">
        <v>21</v>
      </c>
      <c r="BC1149" s="23">
        <v>2</v>
      </c>
      <c r="BF1149" s="9">
        <v>21</v>
      </c>
      <c r="BG1149" s="9">
        <v>2</v>
      </c>
    </row>
    <row r="1150" spans="1:59">
      <c r="A1150" t="s">
        <v>236</v>
      </c>
      <c r="B1150">
        <v>77</v>
      </c>
      <c r="C1150" t="s">
        <v>22</v>
      </c>
      <c r="D1150">
        <v>60</v>
      </c>
      <c r="E1150" t="s">
        <v>319</v>
      </c>
      <c r="F1150">
        <v>0</v>
      </c>
      <c r="G1150" t="s">
        <v>322</v>
      </c>
      <c r="H1150">
        <v>372</v>
      </c>
      <c r="I1150">
        <v>6</v>
      </c>
      <c r="J1150">
        <v>7</v>
      </c>
      <c r="K1150">
        <v>10</v>
      </c>
      <c r="L1150">
        <v>0</v>
      </c>
      <c r="M1150" s="4">
        <f>I1150+J1150/24+K1150/(24*60)+L1150/(24*60*60)</f>
        <v>6.2986111111111116</v>
      </c>
      <c r="N1150" t="s">
        <v>308</v>
      </c>
      <c r="O1150" s="50"/>
      <c r="P1150" s="50"/>
      <c r="Q1150" s="50"/>
      <c r="R1150" s="50"/>
      <c r="S1150" s="50"/>
      <c r="T1150" s="50"/>
      <c r="U1150">
        <v>27</v>
      </c>
      <c r="V1150">
        <v>7.1023275322190704</v>
      </c>
      <c r="W1150">
        <v>4.4090623293939597</v>
      </c>
      <c r="X1150">
        <v>20170811</v>
      </c>
      <c r="Y1150">
        <v>2</v>
      </c>
      <c r="Z1150">
        <v>12</v>
      </c>
      <c r="AA1150">
        <v>38</v>
      </c>
      <c r="AC1150">
        <v>43</v>
      </c>
      <c r="BB1150" s="23">
        <v>23</v>
      </c>
      <c r="BC1150" s="23">
        <v>3</v>
      </c>
      <c r="BF1150" s="9">
        <v>23</v>
      </c>
      <c r="BG1150" s="9">
        <v>3</v>
      </c>
    </row>
    <row r="1151" spans="1:59">
      <c r="A1151" t="s">
        <v>236</v>
      </c>
      <c r="B1151">
        <v>77</v>
      </c>
      <c r="C1151" t="s">
        <v>22</v>
      </c>
      <c r="D1151">
        <v>60</v>
      </c>
      <c r="E1151" t="s">
        <v>319</v>
      </c>
      <c r="F1151">
        <v>0</v>
      </c>
      <c r="G1151" t="s">
        <v>322</v>
      </c>
      <c r="H1151">
        <v>372</v>
      </c>
      <c r="I1151">
        <v>6</v>
      </c>
      <c r="J1151">
        <v>7</v>
      </c>
      <c r="K1151">
        <v>10</v>
      </c>
      <c r="L1151">
        <v>0</v>
      </c>
      <c r="M1151" s="4">
        <f>I1151+J1151/24+K1151/(24*60)+L1151/(24*60*60)</f>
        <v>6.2986111111111116</v>
      </c>
      <c r="N1151" t="s">
        <v>308</v>
      </c>
      <c r="O1151" s="50"/>
      <c r="P1151" s="50"/>
      <c r="Q1151" s="50"/>
      <c r="R1151" s="50"/>
      <c r="S1151" s="50"/>
      <c r="T1151" s="50"/>
      <c r="U1151">
        <v>27</v>
      </c>
      <c r="V1151">
        <v>7.1023275322190704</v>
      </c>
      <c r="W1151">
        <v>4.4090623293939597</v>
      </c>
      <c r="X1151">
        <v>20170811</v>
      </c>
      <c r="Y1151">
        <v>2</v>
      </c>
      <c r="Z1151">
        <v>12</v>
      </c>
      <c r="AA1151">
        <v>38</v>
      </c>
      <c r="AC1151">
        <v>43</v>
      </c>
      <c r="BB1151" s="23">
        <v>25</v>
      </c>
      <c r="BC1151" s="23">
        <v>1</v>
      </c>
      <c r="BF1151" s="9">
        <v>25</v>
      </c>
      <c r="BG1151" s="9">
        <v>1</v>
      </c>
    </row>
    <row r="1152" spans="1:59">
      <c r="A1152" t="s">
        <v>236</v>
      </c>
      <c r="B1152">
        <v>77</v>
      </c>
      <c r="C1152" t="s">
        <v>22</v>
      </c>
      <c r="D1152">
        <v>60</v>
      </c>
      <c r="E1152" t="s">
        <v>319</v>
      </c>
      <c r="F1152">
        <v>0</v>
      </c>
      <c r="G1152" t="s">
        <v>322</v>
      </c>
      <c r="H1152">
        <v>372</v>
      </c>
      <c r="I1152">
        <v>6</v>
      </c>
      <c r="J1152">
        <v>7</v>
      </c>
      <c r="K1152">
        <v>10</v>
      </c>
      <c r="L1152">
        <v>0</v>
      </c>
      <c r="M1152" s="4">
        <f>I1152+J1152/24+K1152/(24*60)+L1152/(24*60*60)</f>
        <v>6.2986111111111116</v>
      </c>
      <c r="N1152" t="s">
        <v>308</v>
      </c>
      <c r="O1152" s="50"/>
      <c r="P1152" s="50"/>
      <c r="Q1152" s="50"/>
      <c r="R1152" s="50"/>
      <c r="S1152" s="50"/>
      <c r="T1152" s="50"/>
      <c r="U1152">
        <v>27</v>
      </c>
      <c r="V1152">
        <v>7.1023275322190704</v>
      </c>
      <c r="W1152">
        <v>4.4090623293939597</v>
      </c>
      <c r="X1152">
        <v>20170811</v>
      </c>
      <c r="Y1152">
        <v>2</v>
      </c>
      <c r="Z1152">
        <v>12</v>
      </c>
      <c r="AA1152">
        <v>38</v>
      </c>
      <c r="AC1152">
        <v>43</v>
      </c>
      <c r="BB1152" s="23">
        <v>27</v>
      </c>
      <c r="BC1152" s="23">
        <v>1</v>
      </c>
      <c r="BF1152" s="9">
        <v>27</v>
      </c>
      <c r="BG1152" s="9">
        <v>1</v>
      </c>
    </row>
    <row r="1153" spans="1:59">
      <c r="A1153" t="s">
        <v>237</v>
      </c>
      <c r="B1153">
        <v>77</v>
      </c>
      <c r="C1153" t="s">
        <v>22</v>
      </c>
      <c r="D1153">
        <v>60</v>
      </c>
      <c r="E1153" t="s">
        <v>319</v>
      </c>
      <c r="F1153">
        <v>0</v>
      </c>
      <c r="G1153" t="s">
        <v>322</v>
      </c>
      <c r="H1153">
        <v>372</v>
      </c>
      <c r="I1153">
        <v>6</v>
      </c>
      <c r="J1153">
        <v>7</v>
      </c>
      <c r="K1153">
        <v>10</v>
      </c>
      <c r="L1153">
        <v>0</v>
      </c>
      <c r="M1153" s="4">
        <f t="shared" si="106"/>
        <v>6.2986111111111116</v>
      </c>
      <c r="N1153" t="s">
        <v>308</v>
      </c>
      <c r="O1153" s="50"/>
      <c r="P1153" s="50"/>
      <c r="Q1153" s="50"/>
      <c r="R1153" s="50"/>
      <c r="S1153" s="50"/>
      <c r="T1153" s="50"/>
      <c r="U1153">
        <v>27</v>
      </c>
      <c r="V1153">
        <v>7.1023275322190704</v>
      </c>
      <c r="W1153">
        <v>4.4090623293939597</v>
      </c>
      <c r="X1153">
        <v>20170811</v>
      </c>
      <c r="Y1153">
        <v>2</v>
      </c>
      <c r="Z1153">
        <v>10</v>
      </c>
      <c r="AA1153">
        <v>26</v>
      </c>
      <c r="AC1153">
        <v>50</v>
      </c>
      <c r="AD1153" s="13">
        <v>10</v>
      </c>
      <c r="AE1153" s="13">
        <v>1</v>
      </c>
      <c r="AF1153" s="13">
        <f>SUM(AE1153:AE1157)</f>
        <v>19</v>
      </c>
      <c r="AG1153" s="13">
        <v>4.2110000000000003</v>
      </c>
      <c r="AH1153" s="13">
        <f>AVERAGE(AG1153:AG1157)*((AA1153-Z1153)*Y1153)</f>
        <v>759.10400000000004</v>
      </c>
      <c r="AI1153" s="13">
        <v>50.39</v>
      </c>
      <c r="AJ1153" s="13">
        <f>AVERAGE(AI1153:AI1157)*((AA1153-Z1153)*Y1153)</f>
        <v>1817.7728000000002</v>
      </c>
      <c r="AK1153" s="13" t="s">
        <v>189</v>
      </c>
      <c r="AL1153" s="9">
        <v>6</v>
      </c>
      <c r="AM1153" s="9">
        <v>1</v>
      </c>
      <c r="AN1153" s="9">
        <f>SUM(AM1153:AM1158)</f>
        <v>15</v>
      </c>
      <c r="AO1153" s="9">
        <v>2.2349999999999999</v>
      </c>
      <c r="AP1153" s="9">
        <f>AVERAGE(AO1153:AO1158)*(AA1153-Z1153)*Y1153</f>
        <v>527.05599999999993</v>
      </c>
      <c r="AQ1153" s="9">
        <v>51.524999999999999</v>
      </c>
      <c r="AR1153" s="9">
        <f>AVERAGE(AQ1153:AQ1158)*(AA1153-Z1153)*Y1153</f>
        <v>2178.277333333333</v>
      </c>
      <c r="AT1153" s="45">
        <v>23</v>
      </c>
      <c r="AU1153" s="45">
        <v>1</v>
      </c>
      <c r="AV1153" s="45">
        <v>11</v>
      </c>
      <c r="AX1153" s="38">
        <v>24</v>
      </c>
      <c r="AY1153" s="38">
        <v>1</v>
      </c>
      <c r="AZ1153" s="38">
        <f>SUM(AY1153:AY1160)</f>
        <v>1</v>
      </c>
      <c r="BB1153" s="23">
        <v>24</v>
      </c>
      <c r="BC1153" s="23">
        <v>1</v>
      </c>
      <c r="BD1153" s="23">
        <f>SUM(BC1153:BC1160)</f>
        <v>17</v>
      </c>
      <c r="BF1153" s="9">
        <v>24</v>
      </c>
      <c r="BG1153" s="9">
        <v>1</v>
      </c>
    </row>
    <row r="1154" spans="1:59">
      <c r="A1154" t="s">
        <v>237</v>
      </c>
      <c r="B1154">
        <v>77</v>
      </c>
      <c r="C1154" t="s">
        <v>22</v>
      </c>
      <c r="D1154">
        <v>60</v>
      </c>
      <c r="E1154" t="s">
        <v>319</v>
      </c>
      <c r="F1154">
        <v>0</v>
      </c>
      <c r="G1154" t="s">
        <v>322</v>
      </c>
      <c r="H1154">
        <v>372</v>
      </c>
      <c r="I1154">
        <v>6</v>
      </c>
      <c r="J1154">
        <v>7</v>
      </c>
      <c r="K1154">
        <v>10</v>
      </c>
      <c r="L1154">
        <v>0</v>
      </c>
      <c r="M1154" s="4">
        <f t="shared" si="106"/>
        <v>6.2986111111111116</v>
      </c>
      <c r="N1154" t="s">
        <v>308</v>
      </c>
      <c r="O1154" s="50"/>
      <c r="P1154" s="50"/>
      <c r="Q1154" s="50"/>
      <c r="R1154" s="50"/>
      <c r="S1154" s="50"/>
      <c r="T1154" s="50"/>
      <c r="U1154">
        <v>27</v>
      </c>
      <c r="V1154">
        <v>7.1023275322190704</v>
      </c>
      <c r="W1154">
        <v>4.4090623293939597</v>
      </c>
      <c r="X1154">
        <v>20170811</v>
      </c>
      <c r="Y1154">
        <v>2</v>
      </c>
      <c r="Z1154">
        <v>10</v>
      </c>
      <c r="AA1154">
        <v>26</v>
      </c>
      <c r="AC1154">
        <v>50</v>
      </c>
      <c r="AD1154" s="13">
        <v>14</v>
      </c>
      <c r="AE1154" s="13">
        <v>3</v>
      </c>
      <c r="AG1154" s="13">
        <v>41.366999999999997</v>
      </c>
      <c r="AI1154" s="13">
        <v>67.045000000000002</v>
      </c>
      <c r="AL1154" s="9">
        <v>10</v>
      </c>
      <c r="AM1154" s="9">
        <v>1</v>
      </c>
      <c r="AO1154" s="9">
        <v>2.8490000000000002</v>
      </c>
      <c r="AQ1154" s="9">
        <v>68.662999999999997</v>
      </c>
      <c r="AT1154" s="45">
        <v>25</v>
      </c>
      <c r="AU1154" s="45">
        <v>0</v>
      </c>
      <c r="BB1154" s="23">
        <v>26</v>
      </c>
      <c r="BC1154" s="23">
        <v>0</v>
      </c>
      <c r="BF1154" s="9">
        <v>26</v>
      </c>
      <c r="BG1154" s="9">
        <v>0</v>
      </c>
    </row>
    <row r="1155" spans="1:59">
      <c r="A1155" t="s">
        <v>237</v>
      </c>
      <c r="B1155">
        <v>77</v>
      </c>
      <c r="C1155" t="s">
        <v>22</v>
      </c>
      <c r="D1155">
        <v>60</v>
      </c>
      <c r="E1155" t="s">
        <v>319</v>
      </c>
      <c r="F1155">
        <v>0</v>
      </c>
      <c r="G1155" t="s">
        <v>322</v>
      </c>
      <c r="H1155">
        <v>372</v>
      </c>
      <c r="I1155">
        <v>6</v>
      </c>
      <c r="J1155">
        <v>7</v>
      </c>
      <c r="K1155">
        <v>10</v>
      </c>
      <c r="L1155">
        <v>0</v>
      </c>
      <c r="M1155" s="4">
        <f t="shared" si="106"/>
        <v>6.2986111111111116</v>
      </c>
      <c r="N1155" t="s">
        <v>308</v>
      </c>
      <c r="O1155" s="50"/>
      <c r="P1155" s="50"/>
      <c r="Q1155" s="50"/>
      <c r="R1155" s="50"/>
      <c r="S1155" s="50"/>
      <c r="T1155" s="50"/>
      <c r="U1155">
        <v>27</v>
      </c>
      <c r="V1155">
        <v>7.1023275322190704</v>
      </c>
      <c r="W1155">
        <v>4.4090623293939597</v>
      </c>
      <c r="X1155">
        <v>20170811</v>
      </c>
      <c r="Y1155">
        <v>2</v>
      </c>
      <c r="Z1155">
        <v>10</v>
      </c>
      <c r="AA1155">
        <v>26</v>
      </c>
      <c r="AC1155">
        <v>50</v>
      </c>
      <c r="AD1155" s="13">
        <v>18</v>
      </c>
      <c r="AE1155" s="13">
        <v>3</v>
      </c>
      <c r="AG1155" s="13">
        <v>26.896999999999998</v>
      </c>
      <c r="AI1155" s="13">
        <v>53.274000000000001</v>
      </c>
      <c r="AL1155" s="9">
        <v>14</v>
      </c>
      <c r="AM1155" s="9">
        <v>3</v>
      </c>
      <c r="AO1155" s="9">
        <v>32.323999999999998</v>
      </c>
      <c r="AQ1155" s="9">
        <v>68.558000000000007</v>
      </c>
      <c r="AT1155" s="45">
        <v>27</v>
      </c>
      <c r="AU1155" s="45">
        <v>2</v>
      </c>
      <c r="BB1155" s="23">
        <v>28</v>
      </c>
      <c r="BC1155" s="23">
        <v>3</v>
      </c>
      <c r="BF1155" s="9">
        <v>28</v>
      </c>
      <c r="BG1155" s="9">
        <v>3</v>
      </c>
    </row>
    <row r="1156" spans="1:59">
      <c r="A1156" t="s">
        <v>237</v>
      </c>
      <c r="B1156">
        <v>77</v>
      </c>
      <c r="C1156" t="s">
        <v>22</v>
      </c>
      <c r="D1156">
        <v>60</v>
      </c>
      <c r="E1156" t="s">
        <v>319</v>
      </c>
      <c r="F1156">
        <v>0</v>
      </c>
      <c r="G1156" t="s">
        <v>322</v>
      </c>
      <c r="H1156">
        <v>372</v>
      </c>
      <c r="I1156">
        <v>6</v>
      </c>
      <c r="J1156">
        <v>7</v>
      </c>
      <c r="K1156">
        <v>10</v>
      </c>
      <c r="L1156">
        <v>0</v>
      </c>
      <c r="M1156" s="4">
        <f t="shared" si="106"/>
        <v>6.2986111111111116</v>
      </c>
      <c r="N1156" t="s">
        <v>308</v>
      </c>
      <c r="O1156" s="50"/>
      <c r="P1156" s="50"/>
      <c r="Q1156" s="50"/>
      <c r="R1156" s="50"/>
      <c r="S1156" s="50"/>
      <c r="T1156" s="50"/>
      <c r="U1156">
        <v>27</v>
      </c>
      <c r="V1156">
        <v>7.1023275322190704</v>
      </c>
      <c r="W1156">
        <v>4.4090623293939597</v>
      </c>
      <c r="X1156">
        <v>20170811</v>
      </c>
      <c r="Y1156">
        <v>2</v>
      </c>
      <c r="Z1156">
        <v>10</v>
      </c>
      <c r="AA1156">
        <v>26</v>
      </c>
      <c r="AC1156">
        <v>50</v>
      </c>
      <c r="AD1156" s="13">
        <v>22</v>
      </c>
      <c r="AE1156" s="13">
        <v>11</v>
      </c>
      <c r="AG1156" s="13">
        <v>43.857999999999997</v>
      </c>
      <c r="AI1156" s="13">
        <v>60.3</v>
      </c>
      <c r="AL1156" s="9">
        <v>18</v>
      </c>
      <c r="AM1156" s="9">
        <v>3</v>
      </c>
      <c r="AO1156" s="9">
        <v>22.728999999999999</v>
      </c>
      <c r="AQ1156" s="9">
        <v>75.777000000000001</v>
      </c>
      <c r="AT1156" s="45">
        <v>29</v>
      </c>
      <c r="AU1156" s="45">
        <v>4</v>
      </c>
      <c r="BB1156" s="23">
        <v>30</v>
      </c>
      <c r="BC1156" s="23">
        <v>4</v>
      </c>
      <c r="BF1156" s="9">
        <v>30</v>
      </c>
      <c r="BG1156" s="9">
        <v>4</v>
      </c>
    </row>
    <row r="1157" spans="1:59">
      <c r="A1157" t="s">
        <v>237</v>
      </c>
      <c r="B1157">
        <v>77</v>
      </c>
      <c r="C1157" t="s">
        <v>22</v>
      </c>
      <c r="D1157">
        <v>60</v>
      </c>
      <c r="E1157" t="s">
        <v>319</v>
      </c>
      <c r="F1157">
        <v>0</v>
      </c>
      <c r="G1157" t="s">
        <v>322</v>
      </c>
      <c r="H1157">
        <v>372</v>
      </c>
      <c r="I1157">
        <v>6</v>
      </c>
      <c r="J1157">
        <v>7</v>
      </c>
      <c r="K1157">
        <v>10</v>
      </c>
      <c r="L1157">
        <v>0</v>
      </c>
      <c r="M1157" s="4">
        <f t="shared" si="106"/>
        <v>6.2986111111111116</v>
      </c>
      <c r="N1157" t="s">
        <v>308</v>
      </c>
      <c r="O1157" s="50"/>
      <c r="P1157" s="50"/>
      <c r="Q1157" s="50"/>
      <c r="R1157" s="50"/>
      <c r="S1157" s="50"/>
      <c r="T1157" s="50"/>
      <c r="U1157">
        <v>27</v>
      </c>
      <c r="V1157">
        <v>7.1023275322190704</v>
      </c>
      <c r="W1157">
        <v>4.4090623293939597</v>
      </c>
      <c r="X1157">
        <v>20170811</v>
      </c>
      <c r="Y1157">
        <v>2</v>
      </c>
      <c r="Z1157">
        <v>10</v>
      </c>
      <c r="AA1157">
        <v>26</v>
      </c>
      <c r="AC1157">
        <v>50</v>
      </c>
      <c r="AD1157" s="13">
        <v>26</v>
      </c>
      <c r="AE1157" s="13">
        <v>1</v>
      </c>
      <c r="AG1157" s="13">
        <v>2.2770000000000001</v>
      </c>
      <c r="AI1157" s="13">
        <v>53.018000000000001</v>
      </c>
      <c r="AL1157" s="9">
        <v>22</v>
      </c>
      <c r="AM1157" s="9">
        <v>6</v>
      </c>
      <c r="AO1157" s="9">
        <v>36.213000000000001</v>
      </c>
      <c r="AQ1157" s="9">
        <v>92.263000000000005</v>
      </c>
      <c r="AT1157" s="45">
        <v>31</v>
      </c>
      <c r="AU1157" s="45">
        <v>2</v>
      </c>
      <c r="BB1157" s="23">
        <v>32</v>
      </c>
      <c r="BC1157" s="23">
        <v>6</v>
      </c>
      <c r="BF1157" s="9">
        <v>32</v>
      </c>
      <c r="BG1157" s="9">
        <v>6</v>
      </c>
    </row>
    <row r="1158" spans="1:59">
      <c r="A1158" t="s">
        <v>237</v>
      </c>
      <c r="B1158">
        <v>77</v>
      </c>
      <c r="C1158" t="s">
        <v>22</v>
      </c>
      <c r="D1158">
        <v>60</v>
      </c>
      <c r="E1158" t="s">
        <v>319</v>
      </c>
      <c r="F1158">
        <v>0</v>
      </c>
      <c r="G1158" t="s">
        <v>322</v>
      </c>
      <c r="H1158">
        <v>372</v>
      </c>
      <c r="I1158">
        <v>6</v>
      </c>
      <c r="J1158">
        <v>7</v>
      </c>
      <c r="K1158">
        <v>10</v>
      </c>
      <c r="L1158">
        <v>0</v>
      </c>
      <c r="M1158" s="4">
        <f>I1158+J1158/24+K1158/(24*60)+L1158/(24*60*60)</f>
        <v>6.2986111111111116</v>
      </c>
      <c r="N1158" t="s">
        <v>308</v>
      </c>
      <c r="O1158" s="50"/>
      <c r="P1158" s="50"/>
      <c r="Q1158" s="50"/>
      <c r="R1158" s="50"/>
      <c r="S1158" s="50"/>
      <c r="T1158" s="50"/>
      <c r="U1158">
        <v>27</v>
      </c>
      <c r="V1158">
        <v>7.1023275322190704</v>
      </c>
      <c r="W1158">
        <v>4.4090623293939597</v>
      </c>
      <c r="X1158">
        <v>20170811</v>
      </c>
      <c r="Y1158">
        <v>2</v>
      </c>
      <c r="Z1158">
        <v>10</v>
      </c>
      <c r="AA1158">
        <v>26</v>
      </c>
      <c r="AC1158">
        <v>50</v>
      </c>
      <c r="AL1158" s="9">
        <v>26</v>
      </c>
      <c r="AM1158" s="9">
        <v>1</v>
      </c>
      <c r="AO1158" s="9">
        <v>2.4729999999999999</v>
      </c>
      <c r="AQ1158" s="9">
        <v>51.640999999999998</v>
      </c>
      <c r="AT1158" s="45">
        <v>33</v>
      </c>
      <c r="AU1158" s="45">
        <v>1</v>
      </c>
      <c r="BB1158" s="23">
        <v>34</v>
      </c>
      <c r="BC1158" s="23">
        <v>0</v>
      </c>
      <c r="BF1158" s="9">
        <v>34</v>
      </c>
      <c r="BG1158" s="9">
        <v>0</v>
      </c>
    </row>
    <row r="1159" spans="1:59">
      <c r="A1159" t="s">
        <v>237</v>
      </c>
      <c r="B1159">
        <v>77</v>
      </c>
      <c r="C1159" t="s">
        <v>22</v>
      </c>
      <c r="D1159">
        <v>60</v>
      </c>
      <c r="E1159" t="s">
        <v>319</v>
      </c>
      <c r="F1159">
        <v>0</v>
      </c>
      <c r="G1159" t="s">
        <v>322</v>
      </c>
      <c r="H1159">
        <v>372</v>
      </c>
      <c r="I1159">
        <v>6</v>
      </c>
      <c r="J1159">
        <v>7</v>
      </c>
      <c r="K1159">
        <v>10</v>
      </c>
      <c r="L1159">
        <v>0</v>
      </c>
      <c r="M1159" s="4">
        <f>I1159+J1159/24+K1159/(24*60)+L1159/(24*60*60)</f>
        <v>6.2986111111111116</v>
      </c>
      <c r="N1159" t="s">
        <v>308</v>
      </c>
      <c r="O1159" s="50"/>
      <c r="P1159" s="50"/>
      <c r="Q1159" s="50"/>
      <c r="R1159" s="50"/>
      <c r="S1159" s="50"/>
      <c r="T1159" s="50"/>
      <c r="U1159">
        <v>27</v>
      </c>
      <c r="V1159">
        <v>7.1023275322190704</v>
      </c>
      <c r="W1159">
        <v>4.4090623293939597</v>
      </c>
      <c r="X1159">
        <v>20170811</v>
      </c>
      <c r="Y1159">
        <v>2</v>
      </c>
      <c r="Z1159">
        <v>10</v>
      </c>
      <c r="AA1159">
        <v>26</v>
      </c>
      <c r="AC1159">
        <v>50</v>
      </c>
      <c r="AT1159" s="45">
        <v>35</v>
      </c>
      <c r="AU1159" s="45">
        <v>1</v>
      </c>
      <c r="BB1159" s="23">
        <v>36</v>
      </c>
      <c r="BC1159" s="23">
        <v>0</v>
      </c>
      <c r="BF1159" s="9">
        <v>36</v>
      </c>
      <c r="BG1159" s="9">
        <v>0</v>
      </c>
    </row>
    <row r="1160" spans="1:59">
      <c r="A1160" t="s">
        <v>237</v>
      </c>
      <c r="B1160">
        <v>77</v>
      </c>
      <c r="C1160" t="s">
        <v>22</v>
      </c>
      <c r="D1160">
        <v>60</v>
      </c>
      <c r="E1160" t="s">
        <v>319</v>
      </c>
      <c r="F1160">
        <v>0</v>
      </c>
      <c r="G1160" t="s">
        <v>322</v>
      </c>
      <c r="H1160">
        <v>372</v>
      </c>
      <c r="I1160">
        <v>6</v>
      </c>
      <c r="J1160">
        <v>7</v>
      </c>
      <c r="K1160">
        <v>10</v>
      </c>
      <c r="L1160">
        <v>0</v>
      </c>
      <c r="M1160" s="4">
        <f>I1160+J1160/24+K1160/(24*60)+L1160/(24*60*60)</f>
        <v>6.2986111111111116</v>
      </c>
      <c r="N1160" t="s">
        <v>308</v>
      </c>
      <c r="O1160" s="50"/>
      <c r="P1160" s="50"/>
      <c r="Q1160" s="50"/>
      <c r="R1160" s="50"/>
      <c r="S1160" s="50"/>
      <c r="T1160" s="50"/>
      <c r="U1160">
        <v>27</v>
      </c>
      <c r="V1160">
        <v>7.1023275322190704</v>
      </c>
      <c r="W1160">
        <v>4.4090623293939597</v>
      </c>
      <c r="X1160">
        <v>20170811</v>
      </c>
      <c r="Y1160">
        <v>2</v>
      </c>
      <c r="Z1160">
        <v>10</v>
      </c>
      <c r="AA1160">
        <v>26</v>
      </c>
      <c r="AC1160">
        <v>50</v>
      </c>
      <c r="BB1160" s="23">
        <v>38</v>
      </c>
      <c r="BC1160" s="23">
        <v>3</v>
      </c>
      <c r="BF1160" s="9">
        <v>38</v>
      </c>
      <c r="BG1160" s="9">
        <v>3</v>
      </c>
    </row>
    <row r="1161" spans="1:59">
      <c r="A1161" t="s">
        <v>238</v>
      </c>
      <c r="B1161">
        <v>77</v>
      </c>
      <c r="C1161" t="s">
        <v>22</v>
      </c>
      <c r="D1161">
        <v>60</v>
      </c>
      <c r="E1161" t="s">
        <v>319</v>
      </c>
      <c r="F1161">
        <v>0</v>
      </c>
      <c r="G1161" t="s">
        <v>322</v>
      </c>
      <c r="H1161">
        <v>372</v>
      </c>
      <c r="I1161">
        <v>6</v>
      </c>
      <c r="J1161">
        <v>7</v>
      </c>
      <c r="K1161">
        <v>10</v>
      </c>
      <c r="L1161">
        <v>0</v>
      </c>
      <c r="M1161" s="4">
        <f t="shared" si="106"/>
        <v>6.2986111111111116</v>
      </c>
      <c r="N1161" t="s">
        <v>308</v>
      </c>
      <c r="O1161" s="50"/>
      <c r="P1161" s="50"/>
      <c r="Q1161" s="50"/>
      <c r="R1161" s="50"/>
      <c r="S1161" s="50"/>
      <c r="T1161" s="50"/>
      <c r="U1161">
        <v>27</v>
      </c>
      <c r="V1161">
        <v>7.1023275322190704</v>
      </c>
      <c r="W1161">
        <v>4.4090623293939597</v>
      </c>
      <c r="X1161">
        <v>20170811</v>
      </c>
      <c r="Y1161">
        <v>2</v>
      </c>
      <c r="Z1161">
        <v>33</v>
      </c>
      <c r="AA1161">
        <v>41</v>
      </c>
      <c r="AC1161">
        <v>50</v>
      </c>
      <c r="AD1161" s="13">
        <v>33</v>
      </c>
      <c r="AE1161" s="13">
        <v>5</v>
      </c>
      <c r="AF1161" s="13">
        <v>15</v>
      </c>
      <c r="AG1161" s="13">
        <v>13.986000000000001</v>
      </c>
      <c r="AH1161" s="13">
        <f>AVERAGE(AG1161:AG1163)*((AA1161-Z1161)*Y1161)</f>
        <v>199.69600000000003</v>
      </c>
      <c r="AI1161" s="13">
        <v>24.478999999999999</v>
      </c>
      <c r="AJ1161" s="13">
        <f>AVERAGE(AI1161:AI1163)*((AA1161-Z1161)*Y1161)</f>
        <v>412.35733333333337</v>
      </c>
      <c r="AK1161" s="13" t="s">
        <v>239</v>
      </c>
      <c r="AL1161" s="9">
        <v>33</v>
      </c>
      <c r="AM1161" s="9">
        <v>3</v>
      </c>
      <c r="AN1161" s="9">
        <f>SUM(AM1161:AM1162)</f>
        <v>8</v>
      </c>
      <c r="AO1161" s="9">
        <v>14.106999999999999</v>
      </c>
      <c r="AP1161" s="9">
        <f>AVERAGE(AO1161:AO1162)*(AA1161-Z1161)*Y1161</f>
        <v>260.32799999999997</v>
      </c>
      <c r="AQ1161" s="9">
        <v>59.174999999999997</v>
      </c>
      <c r="AR1161" s="9">
        <f>AVERAGE(AQ1161:AQ1162)*(AA1161-Z1161)*Y1161</f>
        <v>783.98399999999992</v>
      </c>
      <c r="AT1161" s="45">
        <v>37</v>
      </c>
      <c r="AU1161" s="45">
        <v>3</v>
      </c>
      <c r="AV1161" s="45">
        <v>13</v>
      </c>
      <c r="AX1161" s="38">
        <v>32</v>
      </c>
      <c r="AY1161" s="38">
        <v>2</v>
      </c>
      <c r="AZ1161" s="38">
        <f>SUM(AY1161:AY1168)</f>
        <v>2</v>
      </c>
      <c r="BB1161" s="23">
        <v>35</v>
      </c>
      <c r="BC1161" s="23">
        <v>3</v>
      </c>
      <c r="BD1161" s="23">
        <f>SUM(BC1161:BC1168)</f>
        <v>22</v>
      </c>
      <c r="BF1161" s="9">
        <v>35</v>
      </c>
      <c r="BG1161" s="9">
        <v>3</v>
      </c>
    </row>
    <row r="1162" spans="1:59">
      <c r="A1162" t="s">
        <v>238</v>
      </c>
      <c r="B1162">
        <v>77</v>
      </c>
      <c r="C1162" t="s">
        <v>22</v>
      </c>
      <c r="D1162">
        <v>60</v>
      </c>
      <c r="E1162" t="s">
        <v>319</v>
      </c>
      <c r="F1162">
        <v>0</v>
      </c>
      <c r="G1162" t="s">
        <v>322</v>
      </c>
      <c r="H1162">
        <v>372</v>
      </c>
      <c r="I1162">
        <v>6</v>
      </c>
      <c r="J1162">
        <v>7</v>
      </c>
      <c r="K1162">
        <v>10</v>
      </c>
      <c r="L1162">
        <v>0</v>
      </c>
      <c r="M1162" s="4">
        <f t="shared" si="106"/>
        <v>6.2986111111111116</v>
      </c>
      <c r="N1162" t="s">
        <v>308</v>
      </c>
      <c r="O1162" s="50"/>
      <c r="P1162" s="50"/>
      <c r="Q1162" s="50"/>
      <c r="R1162" s="50"/>
      <c r="S1162" s="50"/>
      <c r="T1162" s="50"/>
      <c r="U1162">
        <v>27</v>
      </c>
      <c r="V1162">
        <v>7.1023275322190704</v>
      </c>
      <c r="W1162">
        <v>4.4090623293939597</v>
      </c>
      <c r="X1162">
        <v>20170811</v>
      </c>
      <c r="Y1162">
        <v>2</v>
      </c>
      <c r="Z1162">
        <v>33</v>
      </c>
      <c r="AA1162">
        <v>41</v>
      </c>
      <c r="AC1162">
        <v>50</v>
      </c>
      <c r="AD1162" s="13">
        <v>37</v>
      </c>
      <c r="AE1162" s="13">
        <v>8</v>
      </c>
      <c r="AG1162" s="13">
        <v>19.106999999999999</v>
      </c>
      <c r="AI1162" s="13">
        <v>29.198</v>
      </c>
      <c r="AL1162" s="9">
        <v>37</v>
      </c>
      <c r="AM1162" s="9">
        <v>5</v>
      </c>
      <c r="AO1162" s="9">
        <v>18.434000000000001</v>
      </c>
      <c r="AQ1162" s="9">
        <v>38.823</v>
      </c>
      <c r="AT1162" s="45">
        <v>39</v>
      </c>
      <c r="AU1162" s="45">
        <v>2</v>
      </c>
      <c r="BB1162" s="23">
        <v>37</v>
      </c>
      <c r="BC1162" s="23">
        <v>2</v>
      </c>
      <c r="BF1162" s="9">
        <v>37</v>
      </c>
      <c r="BG1162" s="9">
        <v>2</v>
      </c>
    </row>
    <row r="1163" spans="1:59">
      <c r="A1163" t="s">
        <v>238</v>
      </c>
      <c r="B1163">
        <v>77</v>
      </c>
      <c r="C1163" t="s">
        <v>22</v>
      </c>
      <c r="D1163">
        <v>60</v>
      </c>
      <c r="E1163" t="s">
        <v>319</v>
      </c>
      <c r="F1163">
        <v>0</v>
      </c>
      <c r="G1163" t="s">
        <v>322</v>
      </c>
      <c r="H1163">
        <v>372</v>
      </c>
      <c r="I1163">
        <v>6</v>
      </c>
      <c r="J1163">
        <v>7</v>
      </c>
      <c r="K1163">
        <v>10</v>
      </c>
      <c r="L1163">
        <v>0</v>
      </c>
      <c r="M1163" s="4">
        <f t="shared" si="106"/>
        <v>6.2986111111111116</v>
      </c>
      <c r="N1163" t="s">
        <v>308</v>
      </c>
      <c r="O1163" s="50"/>
      <c r="P1163" s="50"/>
      <c r="Q1163" s="50"/>
      <c r="R1163" s="50"/>
      <c r="S1163" s="50"/>
      <c r="T1163" s="50"/>
      <c r="U1163">
        <v>27</v>
      </c>
      <c r="V1163">
        <v>7.1023275322190704</v>
      </c>
      <c r="W1163">
        <v>4.4090623293939597</v>
      </c>
      <c r="X1163">
        <v>20170811</v>
      </c>
      <c r="Y1163">
        <v>2</v>
      </c>
      <c r="Z1163">
        <v>33</v>
      </c>
      <c r="AA1163">
        <v>41</v>
      </c>
      <c r="AC1163">
        <v>50</v>
      </c>
      <c r="AD1163" s="13">
        <v>41</v>
      </c>
      <c r="AE1163" s="13">
        <v>2</v>
      </c>
      <c r="AG1163" s="13">
        <v>4.3499999999999996</v>
      </c>
      <c r="AI1163" s="13">
        <v>23.64</v>
      </c>
      <c r="AT1163" s="45">
        <v>41</v>
      </c>
      <c r="AU1163" s="45">
        <v>3</v>
      </c>
      <c r="BB1163" s="23">
        <v>39</v>
      </c>
      <c r="BC1163" s="23">
        <v>2</v>
      </c>
      <c r="BF1163" s="9">
        <v>39</v>
      </c>
      <c r="BG1163" s="9">
        <v>2</v>
      </c>
    </row>
    <row r="1164" spans="1:59">
      <c r="A1164" t="s">
        <v>238</v>
      </c>
      <c r="B1164">
        <v>77</v>
      </c>
      <c r="C1164" t="s">
        <v>22</v>
      </c>
      <c r="D1164">
        <v>60</v>
      </c>
      <c r="E1164" t="s">
        <v>319</v>
      </c>
      <c r="F1164">
        <v>0</v>
      </c>
      <c r="G1164" t="s">
        <v>322</v>
      </c>
      <c r="H1164">
        <v>372</v>
      </c>
      <c r="I1164">
        <v>6</v>
      </c>
      <c r="J1164">
        <v>7</v>
      </c>
      <c r="K1164">
        <v>10</v>
      </c>
      <c r="L1164">
        <v>0</v>
      </c>
      <c r="M1164" s="4">
        <f>I1164+J1164/24+K1164/(24*60)+L1164/(24*60*60)</f>
        <v>6.2986111111111116</v>
      </c>
      <c r="N1164" t="s">
        <v>308</v>
      </c>
      <c r="O1164" s="50"/>
      <c r="P1164" s="50"/>
      <c r="Q1164" s="50"/>
      <c r="R1164" s="50"/>
      <c r="S1164" s="50"/>
      <c r="T1164" s="50"/>
      <c r="U1164">
        <v>27</v>
      </c>
      <c r="V1164">
        <v>7.1023275322190704</v>
      </c>
      <c r="W1164">
        <v>4.4090623293939597</v>
      </c>
      <c r="X1164">
        <v>20170811</v>
      </c>
      <c r="Y1164">
        <v>2</v>
      </c>
      <c r="Z1164">
        <v>33</v>
      </c>
      <c r="AA1164">
        <v>41</v>
      </c>
      <c r="AC1164">
        <v>50</v>
      </c>
      <c r="AT1164" s="45">
        <v>43</v>
      </c>
      <c r="AU1164" s="45">
        <v>2</v>
      </c>
      <c r="BB1164" s="23">
        <v>41</v>
      </c>
      <c r="BC1164" s="23">
        <v>1</v>
      </c>
      <c r="BF1164" s="9">
        <v>41</v>
      </c>
      <c r="BG1164" s="9">
        <v>1</v>
      </c>
    </row>
    <row r="1165" spans="1:59">
      <c r="A1165" t="s">
        <v>238</v>
      </c>
      <c r="B1165">
        <v>77</v>
      </c>
      <c r="C1165" t="s">
        <v>22</v>
      </c>
      <c r="D1165">
        <v>60</v>
      </c>
      <c r="E1165" t="s">
        <v>319</v>
      </c>
      <c r="F1165">
        <v>0</v>
      </c>
      <c r="G1165" t="s">
        <v>322</v>
      </c>
      <c r="H1165">
        <v>372</v>
      </c>
      <c r="I1165">
        <v>6</v>
      </c>
      <c r="J1165">
        <v>7</v>
      </c>
      <c r="K1165">
        <v>10</v>
      </c>
      <c r="L1165">
        <v>0</v>
      </c>
      <c r="M1165" s="4">
        <f>I1165+J1165/24+K1165/(24*60)+L1165/(24*60*60)</f>
        <v>6.2986111111111116</v>
      </c>
      <c r="N1165" t="s">
        <v>308</v>
      </c>
      <c r="O1165" s="50"/>
      <c r="P1165" s="50"/>
      <c r="Q1165" s="50"/>
      <c r="R1165" s="50"/>
      <c r="S1165" s="50"/>
      <c r="T1165" s="50"/>
      <c r="U1165">
        <v>27</v>
      </c>
      <c r="V1165">
        <v>7.1023275322190704</v>
      </c>
      <c r="W1165">
        <v>4.4090623293939597</v>
      </c>
      <c r="X1165">
        <v>20170811</v>
      </c>
      <c r="Y1165">
        <v>2</v>
      </c>
      <c r="Z1165">
        <v>33</v>
      </c>
      <c r="AA1165">
        <v>41</v>
      </c>
      <c r="AC1165">
        <v>50</v>
      </c>
      <c r="AT1165" s="45">
        <v>45</v>
      </c>
      <c r="AU1165" s="45">
        <v>3</v>
      </c>
      <c r="BB1165" s="23">
        <v>43</v>
      </c>
      <c r="BC1165" s="23">
        <v>4</v>
      </c>
      <c r="BF1165" s="9">
        <v>43</v>
      </c>
      <c r="BG1165" s="9">
        <v>4</v>
      </c>
    </row>
    <row r="1166" spans="1:59">
      <c r="A1166" t="s">
        <v>238</v>
      </c>
      <c r="B1166">
        <v>77</v>
      </c>
      <c r="C1166" t="s">
        <v>22</v>
      </c>
      <c r="D1166">
        <v>60</v>
      </c>
      <c r="E1166" t="s">
        <v>319</v>
      </c>
      <c r="F1166">
        <v>0</v>
      </c>
      <c r="G1166" t="s">
        <v>322</v>
      </c>
      <c r="H1166">
        <v>372</v>
      </c>
      <c r="I1166">
        <v>6</v>
      </c>
      <c r="J1166">
        <v>7</v>
      </c>
      <c r="K1166">
        <v>10</v>
      </c>
      <c r="L1166">
        <v>0</v>
      </c>
      <c r="M1166" s="4">
        <f>I1166+J1166/24+K1166/(24*60)+L1166/(24*60*60)</f>
        <v>6.2986111111111116</v>
      </c>
      <c r="N1166" t="s">
        <v>308</v>
      </c>
      <c r="O1166" s="50"/>
      <c r="P1166" s="50"/>
      <c r="Q1166" s="50"/>
      <c r="R1166" s="50"/>
      <c r="S1166" s="50"/>
      <c r="T1166" s="50"/>
      <c r="U1166">
        <v>27</v>
      </c>
      <c r="V1166">
        <v>7.1023275322190704</v>
      </c>
      <c r="W1166">
        <v>4.4090623293939597</v>
      </c>
      <c r="X1166">
        <v>20170811</v>
      </c>
      <c r="Y1166">
        <v>2</v>
      </c>
      <c r="Z1166">
        <v>33</v>
      </c>
      <c r="AA1166">
        <v>41</v>
      </c>
      <c r="AC1166">
        <v>50</v>
      </c>
      <c r="BB1166" s="23">
        <v>45</v>
      </c>
      <c r="BC1166" s="23">
        <v>3</v>
      </c>
      <c r="BF1166" s="9">
        <v>45</v>
      </c>
      <c r="BG1166" s="9">
        <v>3</v>
      </c>
    </row>
    <row r="1167" spans="1:59">
      <c r="A1167" t="s">
        <v>238</v>
      </c>
      <c r="B1167">
        <v>77</v>
      </c>
      <c r="C1167" t="s">
        <v>22</v>
      </c>
      <c r="D1167">
        <v>60</v>
      </c>
      <c r="E1167" t="s">
        <v>319</v>
      </c>
      <c r="F1167">
        <v>0</v>
      </c>
      <c r="G1167" t="s">
        <v>322</v>
      </c>
      <c r="H1167">
        <v>372</v>
      </c>
      <c r="I1167">
        <v>6</v>
      </c>
      <c r="J1167">
        <v>7</v>
      </c>
      <c r="K1167">
        <v>10</v>
      </c>
      <c r="L1167">
        <v>0</v>
      </c>
      <c r="M1167" s="4">
        <f>I1167+J1167/24+K1167/(24*60)+L1167/(24*60*60)</f>
        <v>6.2986111111111116</v>
      </c>
      <c r="N1167" t="s">
        <v>308</v>
      </c>
      <c r="O1167" s="50"/>
      <c r="P1167" s="50"/>
      <c r="Q1167" s="50"/>
      <c r="R1167" s="50"/>
      <c r="S1167" s="50"/>
      <c r="T1167" s="50"/>
      <c r="U1167">
        <v>27</v>
      </c>
      <c r="V1167">
        <v>7.1023275322190704</v>
      </c>
      <c r="W1167">
        <v>4.4090623293939597</v>
      </c>
      <c r="X1167">
        <v>20170811</v>
      </c>
      <c r="Y1167">
        <v>2</v>
      </c>
      <c r="Z1167">
        <v>33</v>
      </c>
      <c r="AA1167">
        <v>41</v>
      </c>
      <c r="AC1167">
        <v>50</v>
      </c>
      <c r="BB1167" s="23">
        <v>47</v>
      </c>
      <c r="BC1167" s="23">
        <v>4</v>
      </c>
      <c r="BF1167" s="9">
        <v>47</v>
      </c>
      <c r="BG1167" s="9">
        <v>4</v>
      </c>
    </row>
    <row r="1168" spans="1:59">
      <c r="A1168" t="s">
        <v>238</v>
      </c>
      <c r="B1168">
        <v>77</v>
      </c>
      <c r="C1168" t="s">
        <v>22</v>
      </c>
      <c r="D1168">
        <v>60</v>
      </c>
      <c r="E1168" t="s">
        <v>319</v>
      </c>
      <c r="F1168">
        <v>0</v>
      </c>
      <c r="G1168" t="s">
        <v>322</v>
      </c>
      <c r="H1168">
        <v>372</v>
      </c>
      <c r="I1168">
        <v>6</v>
      </c>
      <c r="J1168">
        <v>7</v>
      </c>
      <c r="K1168">
        <v>10</v>
      </c>
      <c r="L1168">
        <v>0</v>
      </c>
      <c r="M1168" s="4">
        <f>I1168+J1168/24+K1168/(24*60)+L1168/(24*60*60)</f>
        <v>6.2986111111111116</v>
      </c>
      <c r="N1168" t="s">
        <v>308</v>
      </c>
      <c r="O1168" s="50"/>
      <c r="P1168" s="50"/>
      <c r="Q1168" s="50"/>
      <c r="R1168" s="50"/>
      <c r="S1168" s="50"/>
      <c r="T1168" s="50"/>
      <c r="U1168">
        <v>27</v>
      </c>
      <c r="V1168">
        <v>7.1023275322190704</v>
      </c>
      <c r="W1168">
        <v>4.4090623293939597</v>
      </c>
      <c r="X1168">
        <v>20170811</v>
      </c>
      <c r="Y1168">
        <v>2</v>
      </c>
      <c r="Z1168">
        <v>33</v>
      </c>
      <c r="AA1168">
        <v>41</v>
      </c>
      <c r="AC1168">
        <v>50</v>
      </c>
      <c r="BB1168" s="23">
        <v>49</v>
      </c>
      <c r="BC1168" s="23">
        <v>3</v>
      </c>
      <c r="BF1168" s="9">
        <v>49</v>
      </c>
      <c r="BG1168" s="9">
        <v>3</v>
      </c>
    </row>
    <row r="1169" spans="1:59">
      <c r="A1169" t="s">
        <v>240</v>
      </c>
      <c r="B1169">
        <v>77</v>
      </c>
      <c r="C1169" t="s">
        <v>22</v>
      </c>
      <c r="D1169">
        <v>60</v>
      </c>
      <c r="E1169" t="s">
        <v>319</v>
      </c>
      <c r="F1169">
        <v>0</v>
      </c>
      <c r="G1169" t="s">
        <v>322</v>
      </c>
      <c r="H1169">
        <v>372</v>
      </c>
      <c r="I1169">
        <v>6</v>
      </c>
      <c r="J1169">
        <v>7</v>
      </c>
      <c r="K1169">
        <v>10</v>
      </c>
      <c r="L1169">
        <v>0</v>
      </c>
      <c r="M1169" s="4">
        <f t="shared" si="106"/>
        <v>6.2986111111111116</v>
      </c>
      <c r="N1169" t="s">
        <v>308</v>
      </c>
      <c r="O1169" s="50"/>
      <c r="P1169" s="50"/>
      <c r="Q1169" s="50"/>
      <c r="R1169" s="50"/>
      <c r="S1169" s="50"/>
      <c r="T1169" s="50"/>
      <c r="U1169">
        <v>27</v>
      </c>
      <c r="V1169">
        <v>7.1023275322190704</v>
      </c>
      <c r="W1169">
        <v>4.4090623293939597</v>
      </c>
      <c r="X1169">
        <v>20170811</v>
      </c>
      <c r="Y1169">
        <v>2</v>
      </c>
      <c r="Z1169">
        <v>7</v>
      </c>
      <c r="AA1169">
        <v>14</v>
      </c>
      <c r="AC1169">
        <v>28</v>
      </c>
      <c r="AD1169" s="13">
        <v>7</v>
      </c>
      <c r="AE1169" s="13">
        <v>6</v>
      </c>
      <c r="AF1169" s="13">
        <v>10</v>
      </c>
      <c r="AG1169" s="13">
        <v>38.082999999999998</v>
      </c>
      <c r="AH1169" s="13">
        <f>AVERAGE(AG1169:AG1171)*((AA1169-Z1169)*Y1169)</f>
        <v>342.86466666666661</v>
      </c>
      <c r="AI1169" s="13">
        <v>47.585000000000001</v>
      </c>
      <c r="AJ1169" s="13">
        <f>AVERAGE(AI1169:AI1171)*((AA1169-Z1169)*Y1169)</f>
        <v>649.06799999999998</v>
      </c>
      <c r="AK1169" s="13" t="s">
        <v>112</v>
      </c>
      <c r="AL1169" s="9">
        <v>7</v>
      </c>
      <c r="AM1169" s="9">
        <v>2</v>
      </c>
      <c r="AN1169" s="9">
        <f>SUM(AM1169:AM1170)</f>
        <v>7</v>
      </c>
      <c r="AO1169" s="9">
        <v>8.3759999999999994</v>
      </c>
      <c r="AP1169" s="9">
        <f>AVERAGE(AO1169:AO1170)*(AA1169-Z1169)*Y1169</f>
        <v>275.83500000000004</v>
      </c>
      <c r="AQ1169" s="9">
        <v>57.554000000000002</v>
      </c>
      <c r="AR1169" s="9">
        <f>AVERAGE(AQ1169:AQ1170)*(AA1169-Z1169)*Y1169</f>
        <v>807.21199999999999</v>
      </c>
      <c r="AT1169" s="45">
        <v>16</v>
      </c>
      <c r="AU1169" s="45">
        <v>1</v>
      </c>
      <c r="AV1169" s="45">
        <v>3</v>
      </c>
      <c r="AY1169" s="38">
        <v>0</v>
      </c>
      <c r="AZ1169" s="38">
        <v>0</v>
      </c>
      <c r="BA1169" s="38" t="s">
        <v>385</v>
      </c>
      <c r="BB1169" s="23">
        <v>19</v>
      </c>
      <c r="BC1169" s="23">
        <v>1</v>
      </c>
      <c r="BD1169" s="23">
        <v>2</v>
      </c>
      <c r="BF1169" s="9">
        <v>19</v>
      </c>
      <c r="BG1169" s="9">
        <v>1</v>
      </c>
    </row>
    <row r="1170" spans="1:59">
      <c r="A1170" t="s">
        <v>240</v>
      </c>
      <c r="B1170">
        <v>77</v>
      </c>
      <c r="C1170" t="s">
        <v>22</v>
      </c>
      <c r="D1170">
        <v>60</v>
      </c>
      <c r="E1170" t="s">
        <v>319</v>
      </c>
      <c r="F1170">
        <v>0</v>
      </c>
      <c r="G1170" t="s">
        <v>322</v>
      </c>
      <c r="H1170">
        <v>372</v>
      </c>
      <c r="I1170">
        <v>6</v>
      </c>
      <c r="J1170">
        <v>7</v>
      </c>
      <c r="K1170">
        <v>10</v>
      </c>
      <c r="L1170">
        <v>0</v>
      </c>
      <c r="M1170" s="4">
        <f t="shared" si="106"/>
        <v>6.2986111111111116</v>
      </c>
      <c r="N1170" t="s">
        <v>308</v>
      </c>
      <c r="O1170" s="50"/>
      <c r="P1170" s="50"/>
      <c r="Q1170" s="50"/>
      <c r="R1170" s="50"/>
      <c r="S1170" s="50"/>
      <c r="T1170" s="50"/>
      <c r="U1170">
        <v>27</v>
      </c>
      <c r="V1170">
        <v>7.1023275322190704</v>
      </c>
      <c r="W1170">
        <v>4.4090623293939597</v>
      </c>
      <c r="X1170">
        <v>20170811</v>
      </c>
      <c r="Y1170">
        <v>2</v>
      </c>
      <c r="Z1170">
        <v>7</v>
      </c>
      <c r="AA1170">
        <v>14</v>
      </c>
      <c r="AC1170">
        <v>28</v>
      </c>
      <c r="AD1170" s="13">
        <v>11</v>
      </c>
      <c r="AE1170" s="13">
        <v>3</v>
      </c>
      <c r="AG1170" s="13">
        <v>33.243000000000002</v>
      </c>
      <c r="AI1170" s="13">
        <v>47.802999999999997</v>
      </c>
      <c r="AL1170" s="9">
        <v>11</v>
      </c>
      <c r="AM1170" s="9">
        <v>5</v>
      </c>
      <c r="AO1170" s="9">
        <v>31.029</v>
      </c>
      <c r="AQ1170" s="9">
        <v>57.762</v>
      </c>
      <c r="AT1170" s="45">
        <v>18</v>
      </c>
      <c r="AU1170" s="45">
        <v>2</v>
      </c>
      <c r="BB1170" s="23">
        <v>21</v>
      </c>
      <c r="BC1170" s="23">
        <v>1</v>
      </c>
      <c r="BF1170" s="9">
        <v>21</v>
      </c>
      <c r="BG1170" s="9">
        <v>1</v>
      </c>
    </row>
    <row r="1171" spans="1:59">
      <c r="A1171" t="s">
        <v>240</v>
      </c>
      <c r="B1171">
        <v>77</v>
      </c>
      <c r="C1171" t="s">
        <v>22</v>
      </c>
      <c r="D1171">
        <v>60</v>
      </c>
      <c r="E1171" t="s">
        <v>319</v>
      </c>
      <c r="F1171">
        <v>0</v>
      </c>
      <c r="G1171" t="s">
        <v>322</v>
      </c>
      <c r="H1171">
        <v>372</v>
      </c>
      <c r="I1171">
        <v>6</v>
      </c>
      <c r="J1171">
        <v>7</v>
      </c>
      <c r="K1171">
        <v>10</v>
      </c>
      <c r="L1171">
        <v>0</v>
      </c>
      <c r="M1171" s="4">
        <f t="shared" si="106"/>
        <v>6.2986111111111116</v>
      </c>
      <c r="N1171" t="s">
        <v>308</v>
      </c>
      <c r="O1171" s="50"/>
      <c r="P1171" s="50"/>
      <c r="Q1171" s="50"/>
      <c r="R1171" s="50"/>
      <c r="S1171" s="50"/>
      <c r="T1171" s="50"/>
      <c r="U1171">
        <v>27</v>
      </c>
      <c r="V1171">
        <v>7.1023275322190704</v>
      </c>
      <c r="W1171">
        <v>4.4090623293939597</v>
      </c>
      <c r="X1171">
        <v>20170811</v>
      </c>
      <c r="Y1171">
        <v>2</v>
      </c>
      <c r="Z1171">
        <v>7</v>
      </c>
      <c r="AA1171">
        <v>14</v>
      </c>
      <c r="AC1171">
        <v>28</v>
      </c>
      <c r="AD1171" s="13">
        <v>14</v>
      </c>
      <c r="AE1171" s="13">
        <v>1</v>
      </c>
      <c r="AG1171" s="13">
        <v>2.145</v>
      </c>
      <c r="AI1171" s="13">
        <v>43.698</v>
      </c>
    </row>
    <row r="1172" spans="1:59">
      <c r="A1172" t="s">
        <v>241</v>
      </c>
      <c r="B1172">
        <v>77</v>
      </c>
      <c r="C1172" t="s">
        <v>16</v>
      </c>
      <c r="D1172">
        <v>60</v>
      </c>
      <c r="E1172" t="s">
        <v>319</v>
      </c>
      <c r="F1172">
        <v>0</v>
      </c>
      <c r="G1172" t="s">
        <v>322</v>
      </c>
      <c r="H1172">
        <v>372</v>
      </c>
      <c r="I1172">
        <v>6</v>
      </c>
      <c r="J1172">
        <v>7</v>
      </c>
      <c r="K1172">
        <v>10</v>
      </c>
      <c r="L1172">
        <v>0</v>
      </c>
      <c r="M1172" s="4">
        <f t="shared" si="106"/>
        <v>6.2986111111111116</v>
      </c>
      <c r="N1172" t="s">
        <v>308</v>
      </c>
      <c r="O1172" s="50"/>
      <c r="P1172" s="50"/>
      <c r="Q1172" s="50"/>
      <c r="R1172" s="50"/>
      <c r="S1172" s="50"/>
      <c r="T1172" s="50"/>
      <c r="U1172">
        <v>27</v>
      </c>
      <c r="V1172">
        <v>7.1023275322190704</v>
      </c>
      <c r="W1172">
        <v>4.4090623293939597</v>
      </c>
      <c r="X1172">
        <v>20170811</v>
      </c>
      <c r="Y1172">
        <v>2</v>
      </c>
      <c r="Z1172">
        <v>6</v>
      </c>
      <c r="AA1172">
        <v>26</v>
      </c>
      <c r="AC1172">
        <v>30</v>
      </c>
      <c r="AD1172" s="13">
        <v>6</v>
      </c>
      <c r="AE1172" s="13">
        <v>2</v>
      </c>
      <c r="AF1172" s="13">
        <f>SUM(AE1172:AE1177)</f>
        <v>49</v>
      </c>
      <c r="AG1172" s="13">
        <v>38.386000000000003</v>
      </c>
      <c r="AH1172" s="13">
        <f>AVERAGE(AG1172:AG1177)*((AA1172-Z1172)*Y1172)</f>
        <v>1765.0533333333331</v>
      </c>
      <c r="AI1172" s="13">
        <v>66.358999999999995</v>
      </c>
      <c r="AJ1172" s="13">
        <f>AVERAGE(AI1172:AI1177)*((AA1172-Z1172)*Y1172)</f>
        <v>2717.7333333333336</v>
      </c>
      <c r="AK1172" s="13" t="s">
        <v>112</v>
      </c>
      <c r="AL1172" s="9">
        <v>6</v>
      </c>
      <c r="AM1172" s="9">
        <v>2</v>
      </c>
      <c r="AN1172" s="9">
        <f>SUM(AM1172:AM1177)</f>
        <v>36</v>
      </c>
      <c r="AO1172" s="9">
        <v>31.24</v>
      </c>
      <c r="AP1172" s="9">
        <f>AVERAGE(AO1172:AO1177)*(AA1172-Z1172)*Y1172</f>
        <v>1445.7866666666666</v>
      </c>
      <c r="AQ1172" s="9">
        <v>54.762999999999998</v>
      </c>
      <c r="AR1172" s="9">
        <f>AVERAGE(AQ1172:AQ1177)*(AA1172-Z1172)*Y1172</f>
        <v>4272.9733333333334</v>
      </c>
      <c r="AS1172" s="9" t="s">
        <v>467</v>
      </c>
      <c r="AU1172" s="45">
        <v>0</v>
      </c>
      <c r="AV1172" s="45">
        <v>0</v>
      </c>
      <c r="AW1172" s="45" t="s">
        <v>385</v>
      </c>
      <c r="AY1172" s="38">
        <v>0</v>
      </c>
      <c r="AZ1172" s="38">
        <v>0</v>
      </c>
      <c r="BA1172" s="38" t="s">
        <v>385</v>
      </c>
      <c r="BB1172" s="23">
        <v>11</v>
      </c>
      <c r="BC1172" s="23">
        <v>2</v>
      </c>
      <c r="BD1172" s="23">
        <f>SUM(BC1172:BC1181)</f>
        <v>17</v>
      </c>
      <c r="BF1172" s="9">
        <v>11</v>
      </c>
      <c r="BG1172" s="9">
        <v>2</v>
      </c>
    </row>
    <row r="1173" spans="1:59">
      <c r="A1173" t="s">
        <v>241</v>
      </c>
      <c r="B1173">
        <v>77</v>
      </c>
      <c r="C1173" t="s">
        <v>16</v>
      </c>
      <c r="D1173">
        <v>60</v>
      </c>
      <c r="E1173" t="s">
        <v>319</v>
      </c>
      <c r="F1173">
        <v>0</v>
      </c>
      <c r="G1173" t="s">
        <v>322</v>
      </c>
      <c r="H1173">
        <v>372</v>
      </c>
      <c r="I1173">
        <v>6</v>
      </c>
      <c r="J1173">
        <v>7</v>
      </c>
      <c r="K1173">
        <v>10</v>
      </c>
      <c r="L1173">
        <v>0</v>
      </c>
      <c r="M1173" s="4">
        <f t="shared" si="106"/>
        <v>6.2986111111111116</v>
      </c>
      <c r="N1173" t="s">
        <v>308</v>
      </c>
      <c r="O1173" s="50"/>
      <c r="P1173" s="50"/>
      <c r="Q1173" s="50"/>
      <c r="R1173" s="50"/>
      <c r="S1173" s="50"/>
      <c r="T1173" s="50"/>
      <c r="U1173">
        <v>27</v>
      </c>
      <c r="V1173">
        <v>7.1023275322190704</v>
      </c>
      <c r="W1173">
        <v>4.4090623293939597</v>
      </c>
      <c r="X1173">
        <v>20170811</v>
      </c>
      <c r="Y1173">
        <v>2</v>
      </c>
      <c r="Z1173">
        <v>6</v>
      </c>
      <c r="AA1173">
        <v>26</v>
      </c>
      <c r="AC1173">
        <v>30</v>
      </c>
      <c r="AD1173" s="13">
        <v>10</v>
      </c>
      <c r="AE1173" s="13">
        <v>11</v>
      </c>
      <c r="AG1173" s="13">
        <v>60.927</v>
      </c>
      <c r="AI1173" s="13">
        <v>76.385000000000005</v>
      </c>
      <c r="AL1173" s="9">
        <v>10</v>
      </c>
      <c r="AM1173" s="9">
        <v>7</v>
      </c>
      <c r="AO1173" s="9">
        <v>45.238999999999997</v>
      </c>
      <c r="AQ1173" s="9">
        <v>112.339</v>
      </c>
      <c r="BB1173" s="23">
        <v>13</v>
      </c>
      <c r="BC1173" s="23">
        <v>0</v>
      </c>
      <c r="BF1173" s="9">
        <v>13</v>
      </c>
      <c r="BG1173" s="9">
        <v>0</v>
      </c>
    </row>
    <row r="1174" spans="1:59">
      <c r="A1174" t="s">
        <v>241</v>
      </c>
      <c r="B1174">
        <v>77</v>
      </c>
      <c r="C1174" t="s">
        <v>16</v>
      </c>
      <c r="D1174">
        <v>60</v>
      </c>
      <c r="E1174" t="s">
        <v>319</v>
      </c>
      <c r="F1174">
        <v>0</v>
      </c>
      <c r="G1174" t="s">
        <v>322</v>
      </c>
      <c r="H1174">
        <v>372</v>
      </c>
      <c r="I1174">
        <v>6</v>
      </c>
      <c r="J1174">
        <v>7</v>
      </c>
      <c r="K1174">
        <v>10</v>
      </c>
      <c r="L1174">
        <v>0</v>
      </c>
      <c r="M1174" s="4">
        <f t="shared" si="106"/>
        <v>6.2986111111111116</v>
      </c>
      <c r="N1174" t="s">
        <v>308</v>
      </c>
      <c r="O1174" s="50"/>
      <c r="P1174" s="50"/>
      <c r="Q1174" s="50"/>
      <c r="R1174" s="50"/>
      <c r="S1174" s="50"/>
      <c r="T1174" s="50"/>
      <c r="U1174">
        <v>27</v>
      </c>
      <c r="V1174">
        <v>7.1023275322190704</v>
      </c>
      <c r="W1174">
        <v>4.4090623293939597</v>
      </c>
      <c r="X1174">
        <v>20170811</v>
      </c>
      <c r="Y1174">
        <v>2</v>
      </c>
      <c r="Z1174">
        <v>6</v>
      </c>
      <c r="AA1174">
        <v>26</v>
      </c>
      <c r="AC1174">
        <v>30</v>
      </c>
      <c r="AD1174" s="13">
        <v>14</v>
      </c>
      <c r="AE1174" s="13">
        <v>23</v>
      </c>
      <c r="AG1174" s="13">
        <v>63.637999999999998</v>
      </c>
      <c r="AI1174" s="13">
        <v>74.251999999999995</v>
      </c>
      <c r="AL1174" s="9">
        <v>14</v>
      </c>
      <c r="AM1174" s="9">
        <v>16</v>
      </c>
      <c r="AO1174" s="9">
        <v>55.723999999999997</v>
      </c>
      <c r="AQ1174" s="9">
        <v>144.136</v>
      </c>
      <c r="BB1174" s="23">
        <v>15</v>
      </c>
      <c r="BC1174" s="23">
        <v>0</v>
      </c>
      <c r="BF1174" s="9">
        <v>15</v>
      </c>
      <c r="BG1174" s="9">
        <v>0</v>
      </c>
    </row>
    <row r="1175" spans="1:59">
      <c r="A1175" t="s">
        <v>241</v>
      </c>
      <c r="B1175">
        <v>77</v>
      </c>
      <c r="C1175" t="s">
        <v>16</v>
      </c>
      <c r="D1175">
        <v>60</v>
      </c>
      <c r="E1175" t="s">
        <v>319</v>
      </c>
      <c r="F1175">
        <v>0</v>
      </c>
      <c r="G1175" t="s">
        <v>322</v>
      </c>
      <c r="H1175">
        <v>372</v>
      </c>
      <c r="I1175">
        <v>6</v>
      </c>
      <c r="J1175">
        <v>7</v>
      </c>
      <c r="K1175">
        <v>10</v>
      </c>
      <c r="L1175">
        <v>0</v>
      </c>
      <c r="M1175" s="4">
        <f t="shared" si="106"/>
        <v>6.2986111111111116</v>
      </c>
      <c r="N1175" t="s">
        <v>308</v>
      </c>
      <c r="O1175" s="50"/>
      <c r="P1175" s="50"/>
      <c r="Q1175" s="50"/>
      <c r="R1175" s="50"/>
      <c r="S1175" s="50"/>
      <c r="T1175" s="50"/>
      <c r="U1175">
        <v>27</v>
      </c>
      <c r="V1175">
        <v>7.1023275322190704</v>
      </c>
      <c r="W1175">
        <v>4.4090623293939597</v>
      </c>
      <c r="X1175">
        <v>20170811</v>
      </c>
      <c r="Y1175">
        <v>2</v>
      </c>
      <c r="Z1175">
        <v>6</v>
      </c>
      <c r="AA1175">
        <v>26</v>
      </c>
      <c r="AC1175">
        <v>30</v>
      </c>
      <c r="AD1175" s="13">
        <v>18</v>
      </c>
      <c r="AE1175" s="13">
        <v>9</v>
      </c>
      <c r="AG1175" s="13">
        <v>60.908999999999999</v>
      </c>
      <c r="AI1175" s="13">
        <v>84.191000000000003</v>
      </c>
      <c r="AL1175" s="9">
        <v>18</v>
      </c>
      <c r="AM1175" s="9">
        <v>7</v>
      </c>
      <c r="AO1175" s="9">
        <v>52.125999999999998</v>
      </c>
      <c r="AQ1175" s="9">
        <v>137.67400000000001</v>
      </c>
      <c r="BB1175" s="23">
        <v>17</v>
      </c>
      <c r="BC1175" s="23">
        <v>3</v>
      </c>
      <c r="BF1175" s="9">
        <v>17</v>
      </c>
      <c r="BG1175" s="9">
        <v>3</v>
      </c>
    </row>
    <row r="1176" spans="1:59">
      <c r="A1176" t="s">
        <v>241</v>
      </c>
      <c r="B1176">
        <v>77</v>
      </c>
      <c r="C1176" t="s">
        <v>16</v>
      </c>
      <c r="D1176">
        <v>60</v>
      </c>
      <c r="E1176" t="s">
        <v>319</v>
      </c>
      <c r="F1176">
        <v>0</v>
      </c>
      <c r="G1176" t="s">
        <v>322</v>
      </c>
      <c r="H1176">
        <v>372</v>
      </c>
      <c r="I1176">
        <v>6</v>
      </c>
      <c r="J1176">
        <v>7</v>
      </c>
      <c r="K1176">
        <v>10</v>
      </c>
      <c r="L1176">
        <v>0</v>
      </c>
      <c r="M1176" s="4">
        <f t="shared" si="106"/>
        <v>6.2986111111111116</v>
      </c>
      <c r="N1176" t="s">
        <v>308</v>
      </c>
      <c r="O1176" s="50"/>
      <c r="P1176" s="50"/>
      <c r="Q1176" s="50"/>
      <c r="R1176" s="50"/>
      <c r="S1176" s="50"/>
      <c r="T1176" s="50"/>
      <c r="U1176">
        <v>27</v>
      </c>
      <c r="V1176">
        <v>7.1023275322190704</v>
      </c>
      <c r="W1176">
        <v>4.4090623293939597</v>
      </c>
      <c r="X1176">
        <v>20170811</v>
      </c>
      <c r="Y1176">
        <v>2</v>
      </c>
      <c r="Z1176">
        <v>6</v>
      </c>
      <c r="AA1176">
        <v>26</v>
      </c>
      <c r="AC1176">
        <v>30</v>
      </c>
      <c r="AD1176" s="13">
        <v>22</v>
      </c>
      <c r="AE1176" s="13">
        <v>2</v>
      </c>
      <c r="AG1176" s="13">
        <v>18.029</v>
      </c>
      <c r="AI1176" s="13">
        <v>61.643999999999998</v>
      </c>
      <c r="AL1176" s="9">
        <v>22</v>
      </c>
      <c r="AM1176" s="9">
        <v>2</v>
      </c>
      <c r="AO1176" s="9">
        <v>13.411</v>
      </c>
      <c r="AQ1176" s="9">
        <v>107.273</v>
      </c>
      <c r="BB1176" s="23">
        <v>19</v>
      </c>
      <c r="BC1176" s="23">
        <v>3</v>
      </c>
      <c r="BF1176" s="9">
        <v>19</v>
      </c>
      <c r="BG1176" s="9">
        <v>3</v>
      </c>
    </row>
    <row r="1177" spans="1:59">
      <c r="A1177" t="s">
        <v>241</v>
      </c>
      <c r="B1177">
        <v>77</v>
      </c>
      <c r="C1177" t="s">
        <v>16</v>
      </c>
      <c r="D1177">
        <v>60</v>
      </c>
      <c r="E1177" t="s">
        <v>319</v>
      </c>
      <c r="F1177">
        <v>0</v>
      </c>
      <c r="G1177" t="s">
        <v>322</v>
      </c>
      <c r="H1177">
        <v>372</v>
      </c>
      <c r="I1177">
        <v>6</v>
      </c>
      <c r="J1177">
        <v>7</v>
      </c>
      <c r="K1177">
        <v>10</v>
      </c>
      <c r="L1177">
        <v>0</v>
      </c>
      <c r="M1177" s="4">
        <f t="shared" si="106"/>
        <v>6.2986111111111116</v>
      </c>
      <c r="N1177" t="s">
        <v>308</v>
      </c>
      <c r="O1177" s="50"/>
      <c r="P1177" s="50"/>
      <c r="Q1177" s="50"/>
      <c r="R1177" s="50"/>
      <c r="S1177" s="50"/>
      <c r="T1177" s="50"/>
      <c r="U1177">
        <v>27</v>
      </c>
      <c r="V1177">
        <v>7.1023275322190704</v>
      </c>
      <c r="W1177">
        <v>4.4090623293939597</v>
      </c>
      <c r="X1177">
        <v>20170811</v>
      </c>
      <c r="Y1177">
        <v>2</v>
      </c>
      <c r="Z1177">
        <v>6</v>
      </c>
      <c r="AA1177">
        <v>26</v>
      </c>
      <c r="AC1177">
        <v>30</v>
      </c>
      <c r="AD1177" s="13">
        <v>26</v>
      </c>
      <c r="AE1177" s="13">
        <v>2</v>
      </c>
      <c r="AG1177" s="13">
        <v>22.869</v>
      </c>
      <c r="AI1177" s="13">
        <v>44.829000000000001</v>
      </c>
      <c r="AL1177" s="9">
        <v>26</v>
      </c>
      <c r="AM1177" s="9">
        <v>2</v>
      </c>
      <c r="AO1177" s="9">
        <v>19.128</v>
      </c>
      <c r="AQ1177" s="9">
        <v>84.760999999999996</v>
      </c>
      <c r="BB1177" s="23">
        <v>21</v>
      </c>
      <c r="BC1177" s="23">
        <v>3</v>
      </c>
      <c r="BF1177" s="9">
        <v>21</v>
      </c>
      <c r="BG1177" s="9">
        <v>3</v>
      </c>
    </row>
    <row r="1178" spans="1:59">
      <c r="A1178" t="s">
        <v>241</v>
      </c>
      <c r="B1178">
        <v>77</v>
      </c>
      <c r="C1178" t="s">
        <v>16</v>
      </c>
      <c r="D1178">
        <v>60</v>
      </c>
      <c r="E1178" t="s">
        <v>319</v>
      </c>
      <c r="F1178">
        <v>0</v>
      </c>
      <c r="G1178" t="s">
        <v>322</v>
      </c>
      <c r="H1178">
        <v>372</v>
      </c>
      <c r="I1178">
        <v>6</v>
      </c>
      <c r="J1178">
        <v>7</v>
      </c>
      <c r="K1178">
        <v>10</v>
      </c>
      <c r="L1178">
        <v>0</v>
      </c>
      <c r="M1178" s="4">
        <f t="shared" ref="M1178:M1203" si="107">I1178+J1178/24+K1178/(24*60)+L1178/(24*60*60)</f>
        <v>6.2986111111111116</v>
      </c>
      <c r="N1178" t="s">
        <v>308</v>
      </c>
      <c r="O1178" s="50"/>
      <c r="P1178" s="50"/>
      <c r="Q1178" s="50"/>
      <c r="R1178" s="50"/>
      <c r="S1178" s="50"/>
      <c r="T1178" s="50"/>
      <c r="U1178">
        <v>27</v>
      </c>
      <c r="V1178">
        <v>7.1023275322190704</v>
      </c>
      <c r="W1178">
        <v>4.4090623293939597</v>
      </c>
      <c r="X1178">
        <v>20170811</v>
      </c>
      <c r="Y1178">
        <v>2</v>
      </c>
      <c r="Z1178">
        <v>6</v>
      </c>
      <c r="AA1178">
        <v>26</v>
      </c>
      <c r="AC1178">
        <v>30</v>
      </c>
      <c r="BB1178" s="23">
        <v>23</v>
      </c>
      <c r="BC1178" s="23">
        <v>1</v>
      </c>
      <c r="BF1178" s="9">
        <v>23</v>
      </c>
      <c r="BG1178" s="9">
        <v>1</v>
      </c>
    </row>
    <row r="1179" spans="1:59">
      <c r="A1179" t="s">
        <v>241</v>
      </c>
      <c r="B1179">
        <v>77</v>
      </c>
      <c r="C1179" t="s">
        <v>16</v>
      </c>
      <c r="D1179">
        <v>60</v>
      </c>
      <c r="E1179" t="s">
        <v>319</v>
      </c>
      <c r="F1179">
        <v>0</v>
      </c>
      <c r="G1179" t="s">
        <v>322</v>
      </c>
      <c r="H1179">
        <v>372</v>
      </c>
      <c r="I1179">
        <v>6</v>
      </c>
      <c r="J1179">
        <v>7</v>
      </c>
      <c r="K1179">
        <v>10</v>
      </c>
      <c r="L1179">
        <v>0</v>
      </c>
      <c r="M1179" s="4">
        <f t="shared" si="107"/>
        <v>6.2986111111111116</v>
      </c>
      <c r="N1179" t="s">
        <v>308</v>
      </c>
      <c r="O1179" s="50"/>
      <c r="P1179" s="50"/>
      <c r="Q1179" s="50"/>
      <c r="R1179" s="50"/>
      <c r="S1179" s="50"/>
      <c r="T1179" s="50"/>
      <c r="U1179">
        <v>27</v>
      </c>
      <c r="V1179">
        <v>7.1023275322190704</v>
      </c>
      <c r="W1179">
        <v>4.4090623293939597</v>
      </c>
      <c r="X1179">
        <v>20170811</v>
      </c>
      <c r="Y1179">
        <v>2</v>
      </c>
      <c r="Z1179">
        <v>6</v>
      </c>
      <c r="AA1179">
        <v>26</v>
      </c>
      <c r="AC1179">
        <v>30</v>
      </c>
      <c r="BB1179" s="23">
        <v>25</v>
      </c>
      <c r="BC1179" s="23">
        <v>3</v>
      </c>
      <c r="BF1179" s="9">
        <v>25</v>
      </c>
      <c r="BG1179" s="9">
        <v>3</v>
      </c>
    </row>
    <row r="1180" spans="1:59">
      <c r="A1180" t="s">
        <v>241</v>
      </c>
      <c r="B1180">
        <v>77</v>
      </c>
      <c r="C1180" t="s">
        <v>16</v>
      </c>
      <c r="D1180">
        <v>60</v>
      </c>
      <c r="E1180" t="s">
        <v>319</v>
      </c>
      <c r="F1180">
        <v>0</v>
      </c>
      <c r="G1180" t="s">
        <v>322</v>
      </c>
      <c r="H1180">
        <v>372</v>
      </c>
      <c r="I1180">
        <v>6</v>
      </c>
      <c r="J1180">
        <v>7</v>
      </c>
      <c r="K1180">
        <v>10</v>
      </c>
      <c r="L1180">
        <v>0</v>
      </c>
      <c r="M1180" s="4">
        <f t="shared" si="107"/>
        <v>6.2986111111111116</v>
      </c>
      <c r="N1180" t="s">
        <v>308</v>
      </c>
      <c r="O1180" s="50"/>
      <c r="P1180" s="50"/>
      <c r="Q1180" s="50"/>
      <c r="R1180" s="50"/>
      <c r="S1180" s="50"/>
      <c r="T1180" s="50"/>
      <c r="U1180">
        <v>27</v>
      </c>
      <c r="V1180">
        <v>7.1023275322190704</v>
      </c>
      <c r="W1180">
        <v>4.4090623293939597</v>
      </c>
      <c r="X1180">
        <v>20170811</v>
      </c>
      <c r="Y1180">
        <v>2</v>
      </c>
      <c r="Z1180">
        <v>6</v>
      </c>
      <c r="AA1180">
        <v>26</v>
      </c>
      <c r="AC1180">
        <v>30</v>
      </c>
      <c r="BB1180" s="23">
        <v>27</v>
      </c>
      <c r="BC1180" s="23">
        <v>1</v>
      </c>
      <c r="BF1180" s="9">
        <v>27</v>
      </c>
      <c r="BG1180" s="9">
        <v>1</v>
      </c>
    </row>
    <row r="1181" spans="1:59">
      <c r="A1181" t="s">
        <v>241</v>
      </c>
      <c r="B1181">
        <v>77</v>
      </c>
      <c r="C1181" t="s">
        <v>16</v>
      </c>
      <c r="D1181">
        <v>60</v>
      </c>
      <c r="E1181" t="s">
        <v>319</v>
      </c>
      <c r="F1181">
        <v>0</v>
      </c>
      <c r="G1181" t="s">
        <v>322</v>
      </c>
      <c r="H1181">
        <v>372</v>
      </c>
      <c r="I1181">
        <v>6</v>
      </c>
      <c r="J1181">
        <v>7</v>
      </c>
      <c r="K1181">
        <v>10</v>
      </c>
      <c r="L1181">
        <v>0</v>
      </c>
      <c r="M1181" s="4">
        <f t="shared" si="107"/>
        <v>6.2986111111111116</v>
      </c>
      <c r="N1181" t="s">
        <v>308</v>
      </c>
      <c r="O1181" s="50"/>
      <c r="P1181" s="50"/>
      <c r="Q1181" s="50"/>
      <c r="R1181" s="50"/>
      <c r="S1181" s="50"/>
      <c r="T1181" s="50"/>
      <c r="U1181">
        <v>27</v>
      </c>
      <c r="V1181">
        <v>7.1023275322190704</v>
      </c>
      <c r="W1181">
        <v>4.4090623293939597</v>
      </c>
      <c r="X1181">
        <v>20170811</v>
      </c>
      <c r="Y1181">
        <v>2</v>
      </c>
      <c r="Z1181">
        <v>6</v>
      </c>
      <c r="AA1181">
        <v>26</v>
      </c>
      <c r="AC1181">
        <v>30</v>
      </c>
      <c r="BB1181" s="23">
        <v>29</v>
      </c>
      <c r="BC1181" s="23">
        <v>1</v>
      </c>
      <c r="BF1181" s="9">
        <v>29</v>
      </c>
      <c r="BG1181" s="9">
        <v>1</v>
      </c>
    </row>
    <row r="1182" spans="1:59">
      <c r="A1182" t="s">
        <v>242</v>
      </c>
      <c r="B1182">
        <v>77</v>
      </c>
      <c r="C1182" t="s">
        <v>16</v>
      </c>
      <c r="D1182">
        <v>60</v>
      </c>
      <c r="E1182" t="s">
        <v>319</v>
      </c>
      <c r="F1182">
        <v>0</v>
      </c>
      <c r="G1182" t="s">
        <v>322</v>
      </c>
      <c r="H1182">
        <v>372</v>
      </c>
      <c r="I1182">
        <v>6</v>
      </c>
      <c r="J1182">
        <v>7</v>
      </c>
      <c r="K1182">
        <v>10</v>
      </c>
      <c r="L1182">
        <v>0</v>
      </c>
      <c r="M1182" s="4">
        <f t="shared" si="107"/>
        <v>6.2986111111111116</v>
      </c>
      <c r="N1182" t="s">
        <v>308</v>
      </c>
      <c r="O1182" s="50"/>
      <c r="P1182" s="50"/>
      <c r="Q1182" s="50"/>
      <c r="R1182" s="50"/>
      <c r="S1182" s="50"/>
      <c r="T1182" s="50"/>
      <c r="U1182">
        <v>27</v>
      </c>
      <c r="V1182">
        <v>7.1023275322190704</v>
      </c>
      <c r="W1182">
        <v>4.4090623293939597</v>
      </c>
      <c r="X1182">
        <v>20170811</v>
      </c>
      <c r="Y1182">
        <v>2</v>
      </c>
      <c r="Z1182">
        <v>16</v>
      </c>
      <c r="AA1182">
        <v>24</v>
      </c>
      <c r="AC1182">
        <v>24</v>
      </c>
      <c r="AK1182" s="13" t="s">
        <v>243</v>
      </c>
      <c r="AL1182" s="9">
        <v>16</v>
      </c>
      <c r="AM1182" s="9">
        <v>2</v>
      </c>
      <c r="AN1182" s="9">
        <f>SUM(AM1182:AM1184)</f>
        <v>9</v>
      </c>
      <c r="AO1182" s="9">
        <v>7.42</v>
      </c>
      <c r="AP1182" s="9">
        <f>AVERAGE(AO1182:AO1184)*(AA1182-Z1182)*Y1182</f>
        <v>253.49866666666665</v>
      </c>
      <c r="AQ1182" s="9">
        <v>34.991999999999997</v>
      </c>
      <c r="AR1182" s="9">
        <f>AVERAGE(AQ1182:AQ1184)*(AA1182-Z1182)*Y1182</f>
        <v>896.78399999999999</v>
      </c>
      <c r="AS1182" s="9" t="s">
        <v>467</v>
      </c>
      <c r="AT1182" s="45">
        <v>17</v>
      </c>
      <c r="AU1182" s="45">
        <v>3</v>
      </c>
      <c r="AV1182" s="45">
        <v>9</v>
      </c>
      <c r="AX1182" s="38">
        <v>1</v>
      </c>
      <c r="AY1182" s="38">
        <v>7</v>
      </c>
      <c r="AZ1182" s="38">
        <f>SUM(AY1182:AY1189)</f>
        <v>24</v>
      </c>
      <c r="BA1182" s="38" t="s">
        <v>409</v>
      </c>
      <c r="BB1182" s="23">
        <v>19</v>
      </c>
      <c r="BC1182" s="23">
        <v>1</v>
      </c>
      <c r="BD1182" s="23">
        <v>5</v>
      </c>
      <c r="BF1182" s="9">
        <v>19</v>
      </c>
      <c r="BG1182" s="9">
        <v>1</v>
      </c>
    </row>
    <row r="1183" spans="1:59">
      <c r="A1183" t="s">
        <v>242</v>
      </c>
      <c r="B1183">
        <v>77</v>
      </c>
      <c r="C1183" t="s">
        <v>16</v>
      </c>
      <c r="D1183">
        <v>60</v>
      </c>
      <c r="E1183" t="s">
        <v>319</v>
      </c>
      <c r="F1183">
        <v>0</v>
      </c>
      <c r="G1183" t="s">
        <v>322</v>
      </c>
      <c r="H1183">
        <v>372</v>
      </c>
      <c r="I1183">
        <v>6</v>
      </c>
      <c r="J1183">
        <v>7</v>
      </c>
      <c r="K1183">
        <v>10</v>
      </c>
      <c r="L1183">
        <v>0</v>
      </c>
      <c r="M1183" s="4">
        <f t="shared" ref="M1183:M1189" si="108">I1183+J1183/24+K1183/(24*60)+L1183/(24*60*60)</f>
        <v>6.2986111111111116</v>
      </c>
      <c r="N1183" t="s">
        <v>308</v>
      </c>
      <c r="O1183" s="50"/>
      <c r="P1183" s="50"/>
      <c r="Q1183" s="50"/>
      <c r="R1183" s="50"/>
      <c r="S1183" s="50"/>
      <c r="T1183" s="50"/>
      <c r="U1183">
        <v>27</v>
      </c>
      <c r="V1183">
        <v>7.1023275322190704</v>
      </c>
      <c r="W1183">
        <v>4.4090623293939597</v>
      </c>
      <c r="X1183">
        <v>20170811</v>
      </c>
      <c r="Y1183">
        <v>2</v>
      </c>
      <c r="Z1183">
        <v>16</v>
      </c>
      <c r="AA1183">
        <v>24</v>
      </c>
      <c r="AC1183">
        <v>24</v>
      </c>
      <c r="AL1183" s="9">
        <v>20</v>
      </c>
      <c r="AM1183" s="9">
        <v>3</v>
      </c>
      <c r="AO1183" s="9">
        <v>20.678000000000001</v>
      </c>
      <c r="AQ1183" s="9">
        <v>68.004000000000005</v>
      </c>
      <c r="AT1183" s="45">
        <v>19</v>
      </c>
      <c r="AU1183" s="45">
        <v>1</v>
      </c>
      <c r="AX1183" s="38">
        <v>3</v>
      </c>
      <c r="AY1183" s="38">
        <v>3</v>
      </c>
      <c r="BB1183" s="23">
        <v>21</v>
      </c>
      <c r="BC1183" s="23">
        <v>0</v>
      </c>
      <c r="BF1183" s="9">
        <v>21</v>
      </c>
      <c r="BG1183" s="9">
        <v>0</v>
      </c>
    </row>
    <row r="1184" spans="1:59">
      <c r="A1184" t="s">
        <v>242</v>
      </c>
      <c r="B1184">
        <v>77</v>
      </c>
      <c r="C1184" t="s">
        <v>16</v>
      </c>
      <c r="D1184">
        <v>60</v>
      </c>
      <c r="E1184" t="s">
        <v>319</v>
      </c>
      <c r="F1184">
        <v>0</v>
      </c>
      <c r="G1184" t="s">
        <v>322</v>
      </c>
      <c r="H1184">
        <v>372</v>
      </c>
      <c r="I1184">
        <v>6</v>
      </c>
      <c r="J1184">
        <v>7</v>
      </c>
      <c r="K1184">
        <v>10</v>
      </c>
      <c r="L1184">
        <v>0</v>
      </c>
      <c r="M1184" s="4">
        <f t="shared" si="108"/>
        <v>6.2986111111111116</v>
      </c>
      <c r="N1184" t="s">
        <v>308</v>
      </c>
      <c r="O1184" s="50"/>
      <c r="P1184" s="50"/>
      <c r="Q1184" s="50"/>
      <c r="R1184" s="50"/>
      <c r="S1184" s="50"/>
      <c r="T1184" s="50"/>
      <c r="U1184">
        <v>27</v>
      </c>
      <c r="V1184">
        <v>7.1023275322190704</v>
      </c>
      <c r="W1184">
        <v>4.4090623293939597</v>
      </c>
      <c r="X1184">
        <v>20170811</v>
      </c>
      <c r="Y1184">
        <v>2</v>
      </c>
      <c r="Z1184">
        <v>16</v>
      </c>
      <c r="AA1184">
        <v>24</v>
      </c>
      <c r="AC1184">
        <v>24</v>
      </c>
      <c r="AL1184" s="9">
        <v>24</v>
      </c>
      <c r="AM1184" s="9">
        <v>4</v>
      </c>
      <c r="AO1184" s="9">
        <v>19.433</v>
      </c>
      <c r="AQ1184" s="9">
        <v>65.150999999999996</v>
      </c>
      <c r="AT1184" s="45">
        <v>21</v>
      </c>
      <c r="AU1184" s="45">
        <v>0</v>
      </c>
      <c r="AX1184" s="38">
        <v>5</v>
      </c>
      <c r="AY1184" s="38">
        <v>6</v>
      </c>
      <c r="BB1184" s="23">
        <v>23</v>
      </c>
      <c r="BC1184" s="23">
        <v>4</v>
      </c>
      <c r="BF1184" s="9">
        <v>23</v>
      </c>
      <c r="BG1184" s="9">
        <v>4</v>
      </c>
    </row>
    <row r="1185" spans="1:59">
      <c r="A1185" t="s">
        <v>242</v>
      </c>
      <c r="B1185">
        <v>77</v>
      </c>
      <c r="C1185" t="s">
        <v>16</v>
      </c>
      <c r="D1185">
        <v>60</v>
      </c>
      <c r="E1185" t="s">
        <v>319</v>
      </c>
      <c r="F1185">
        <v>0</v>
      </c>
      <c r="G1185" t="s">
        <v>322</v>
      </c>
      <c r="H1185">
        <v>372</v>
      </c>
      <c r="I1185">
        <v>6</v>
      </c>
      <c r="J1185">
        <v>7</v>
      </c>
      <c r="K1185">
        <v>10</v>
      </c>
      <c r="L1185">
        <v>0</v>
      </c>
      <c r="M1185" s="4">
        <f t="shared" si="108"/>
        <v>6.2986111111111116</v>
      </c>
      <c r="N1185" t="s">
        <v>308</v>
      </c>
      <c r="O1185" s="50"/>
      <c r="P1185" s="50"/>
      <c r="Q1185" s="50"/>
      <c r="R1185" s="50"/>
      <c r="S1185" s="50"/>
      <c r="T1185" s="50"/>
      <c r="U1185">
        <v>27</v>
      </c>
      <c r="V1185">
        <v>7.1023275322190704</v>
      </c>
      <c r="W1185">
        <v>4.4090623293939597</v>
      </c>
      <c r="X1185">
        <v>20170811</v>
      </c>
      <c r="Y1185">
        <v>2</v>
      </c>
      <c r="Z1185">
        <v>16</v>
      </c>
      <c r="AA1185">
        <v>24</v>
      </c>
      <c r="AC1185">
        <v>24</v>
      </c>
      <c r="AT1185" s="45">
        <v>23</v>
      </c>
      <c r="AU1185" s="45">
        <v>5</v>
      </c>
      <c r="AX1185" s="38">
        <v>7</v>
      </c>
      <c r="AY1185" s="38">
        <v>2</v>
      </c>
    </row>
    <row r="1186" spans="1:59">
      <c r="A1186" t="s">
        <v>242</v>
      </c>
      <c r="B1186">
        <v>77</v>
      </c>
      <c r="C1186" t="s">
        <v>16</v>
      </c>
      <c r="D1186">
        <v>60</v>
      </c>
      <c r="E1186" t="s">
        <v>319</v>
      </c>
      <c r="F1186">
        <v>0</v>
      </c>
      <c r="G1186" t="s">
        <v>322</v>
      </c>
      <c r="H1186">
        <v>372</v>
      </c>
      <c r="I1186">
        <v>6</v>
      </c>
      <c r="J1186">
        <v>7</v>
      </c>
      <c r="K1186">
        <v>10</v>
      </c>
      <c r="L1186">
        <v>0</v>
      </c>
      <c r="M1186" s="4">
        <f t="shared" si="108"/>
        <v>6.2986111111111116</v>
      </c>
      <c r="N1186" t="s">
        <v>308</v>
      </c>
      <c r="O1186" s="50"/>
      <c r="P1186" s="50"/>
      <c r="Q1186" s="50"/>
      <c r="R1186" s="50"/>
      <c r="S1186" s="50"/>
      <c r="T1186" s="50"/>
      <c r="U1186">
        <v>27</v>
      </c>
      <c r="V1186">
        <v>7.1023275322190704</v>
      </c>
      <c r="W1186">
        <v>4.4090623293939597</v>
      </c>
      <c r="X1186">
        <v>20170811</v>
      </c>
      <c r="Y1186">
        <v>2</v>
      </c>
      <c r="Z1186">
        <v>16</v>
      </c>
      <c r="AA1186">
        <v>24</v>
      </c>
      <c r="AC1186">
        <v>24</v>
      </c>
      <c r="AX1186" s="38">
        <v>9</v>
      </c>
      <c r="AY1186" s="38">
        <v>1</v>
      </c>
    </row>
    <row r="1187" spans="1:59">
      <c r="A1187" t="s">
        <v>242</v>
      </c>
      <c r="B1187">
        <v>77</v>
      </c>
      <c r="C1187" t="s">
        <v>16</v>
      </c>
      <c r="D1187">
        <v>60</v>
      </c>
      <c r="E1187" t="s">
        <v>319</v>
      </c>
      <c r="F1187">
        <v>0</v>
      </c>
      <c r="G1187" t="s">
        <v>322</v>
      </c>
      <c r="H1187">
        <v>372</v>
      </c>
      <c r="I1187">
        <v>6</v>
      </c>
      <c r="J1187">
        <v>7</v>
      </c>
      <c r="K1187">
        <v>10</v>
      </c>
      <c r="L1187">
        <v>0</v>
      </c>
      <c r="M1187" s="4">
        <f t="shared" si="108"/>
        <v>6.2986111111111116</v>
      </c>
      <c r="N1187" t="s">
        <v>308</v>
      </c>
      <c r="O1187" s="50"/>
      <c r="P1187" s="50"/>
      <c r="Q1187" s="50"/>
      <c r="R1187" s="50"/>
      <c r="S1187" s="50"/>
      <c r="T1187" s="50"/>
      <c r="U1187">
        <v>27</v>
      </c>
      <c r="V1187">
        <v>7.1023275322190704</v>
      </c>
      <c r="W1187">
        <v>4.4090623293939597</v>
      </c>
      <c r="X1187">
        <v>20170811</v>
      </c>
      <c r="Y1187">
        <v>2</v>
      </c>
      <c r="Z1187">
        <v>16</v>
      </c>
      <c r="AA1187">
        <v>24</v>
      </c>
      <c r="AC1187">
        <v>24</v>
      </c>
      <c r="AX1187" s="38">
        <v>11</v>
      </c>
      <c r="AY1187" s="38">
        <v>2</v>
      </c>
    </row>
    <row r="1188" spans="1:59">
      <c r="A1188" t="s">
        <v>242</v>
      </c>
      <c r="B1188">
        <v>77</v>
      </c>
      <c r="C1188" t="s">
        <v>16</v>
      </c>
      <c r="D1188">
        <v>60</v>
      </c>
      <c r="E1188" t="s">
        <v>319</v>
      </c>
      <c r="F1188">
        <v>0</v>
      </c>
      <c r="G1188" t="s">
        <v>322</v>
      </c>
      <c r="H1188">
        <v>372</v>
      </c>
      <c r="I1188">
        <v>6</v>
      </c>
      <c r="J1188">
        <v>7</v>
      </c>
      <c r="K1188">
        <v>10</v>
      </c>
      <c r="L1188">
        <v>0</v>
      </c>
      <c r="M1188" s="4">
        <f t="shared" si="108"/>
        <v>6.2986111111111116</v>
      </c>
      <c r="N1188" t="s">
        <v>308</v>
      </c>
      <c r="O1188" s="50"/>
      <c r="P1188" s="50"/>
      <c r="Q1188" s="50"/>
      <c r="R1188" s="50"/>
      <c r="S1188" s="50"/>
      <c r="T1188" s="50"/>
      <c r="U1188">
        <v>27</v>
      </c>
      <c r="V1188">
        <v>7.1023275322190704</v>
      </c>
      <c r="W1188">
        <v>4.4090623293939597</v>
      </c>
      <c r="X1188">
        <v>20170811</v>
      </c>
      <c r="Y1188">
        <v>2</v>
      </c>
      <c r="Z1188">
        <v>16</v>
      </c>
      <c r="AA1188">
        <v>24</v>
      </c>
      <c r="AC1188">
        <v>24</v>
      </c>
      <c r="AX1188" s="38">
        <v>13</v>
      </c>
      <c r="AY1188" s="38">
        <v>1</v>
      </c>
    </row>
    <row r="1189" spans="1:59">
      <c r="A1189" t="s">
        <v>242</v>
      </c>
      <c r="B1189">
        <v>77</v>
      </c>
      <c r="C1189" t="s">
        <v>16</v>
      </c>
      <c r="D1189">
        <v>60</v>
      </c>
      <c r="E1189" t="s">
        <v>319</v>
      </c>
      <c r="F1189">
        <v>0</v>
      </c>
      <c r="G1189" t="s">
        <v>322</v>
      </c>
      <c r="H1189">
        <v>372</v>
      </c>
      <c r="I1189">
        <v>6</v>
      </c>
      <c r="J1189">
        <v>7</v>
      </c>
      <c r="K1189">
        <v>10</v>
      </c>
      <c r="L1189">
        <v>0</v>
      </c>
      <c r="M1189" s="4">
        <f t="shared" si="108"/>
        <v>6.2986111111111116</v>
      </c>
      <c r="N1189" t="s">
        <v>308</v>
      </c>
      <c r="O1189" s="50"/>
      <c r="P1189" s="50"/>
      <c r="Q1189" s="50"/>
      <c r="R1189" s="50"/>
      <c r="S1189" s="50"/>
      <c r="T1189" s="50"/>
      <c r="U1189">
        <v>27</v>
      </c>
      <c r="V1189">
        <v>7.1023275322190704</v>
      </c>
      <c r="W1189">
        <v>4.4090623293939597</v>
      </c>
      <c r="X1189">
        <v>20170811</v>
      </c>
      <c r="Y1189">
        <v>2</v>
      </c>
      <c r="Z1189">
        <v>16</v>
      </c>
      <c r="AA1189">
        <v>24</v>
      </c>
      <c r="AC1189">
        <v>24</v>
      </c>
      <c r="AX1189" s="38">
        <v>15</v>
      </c>
      <c r="AY1189" s="38">
        <v>2</v>
      </c>
    </row>
    <row r="1190" spans="1:59">
      <c r="A1190" s="2" t="s">
        <v>244</v>
      </c>
      <c r="B1190" s="2">
        <v>78</v>
      </c>
      <c r="C1190" t="s">
        <v>16</v>
      </c>
      <c r="D1190">
        <v>60</v>
      </c>
      <c r="E1190" s="2" t="s">
        <v>319</v>
      </c>
      <c r="F1190" s="2">
        <v>0</v>
      </c>
      <c r="G1190" s="2" t="s">
        <v>322</v>
      </c>
      <c r="H1190">
        <v>373</v>
      </c>
      <c r="I1190" s="2">
        <v>6</v>
      </c>
      <c r="J1190" s="2">
        <v>7</v>
      </c>
      <c r="K1190" s="2">
        <v>13</v>
      </c>
      <c r="L1190" s="2">
        <v>0</v>
      </c>
      <c r="M1190" s="4">
        <f t="shared" ref="M1190:M1193" si="109">I1190+J1190/24+K1190/(24*60)+L1190/(24*60*60)</f>
        <v>6.3006944444444448</v>
      </c>
      <c r="N1190" s="21" t="s">
        <v>309</v>
      </c>
      <c r="O1190" s="53">
        <v>7.5017671180694938</v>
      </c>
      <c r="P1190" s="53">
        <v>0.69286913728852118</v>
      </c>
      <c r="Q1190" s="53">
        <v>7.204344363069616</v>
      </c>
      <c r="R1190" s="53">
        <v>0.59711883654142728</v>
      </c>
      <c r="S1190" s="53">
        <f t="shared" ref="S1190" si="110">AVERAGE(O1190,Q1190)</f>
        <v>7.3530557405695554</v>
      </c>
      <c r="T1190" s="53">
        <f t="shared" ref="T1190" si="111">AVERAGE(Q1190,S1190)</f>
        <v>7.2787000518195857</v>
      </c>
      <c r="U1190" s="20">
        <v>27</v>
      </c>
      <c r="V1190">
        <v>7.1023275322190704</v>
      </c>
      <c r="W1190">
        <v>4.4090623293939597</v>
      </c>
      <c r="X1190">
        <v>20170811</v>
      </c>
      <c r="Y1190">
        <v>2</v>
      </c>
      <c r="Z1190">
        <v>9</v>
      </c>
      <c r="AA1190">
        <v>21</v>
      </c>
      <c r="AC1190">
        <v>21</v>
      </c>
      <c r="AK1190" s="13" t="s">
        <v>354</v>
      </c>
      <c r="AL1190" s="9">
        <v>9</v>
      </c>
      <c r="AM1190" s="9">
        <v>11</v>
      </c>
      <c r="AN1190" s="9">
        <f>SUM(AM1190:AM1193)</f>
        <v>41</v>
      </c>
      <c r="AO1190" s="9">
        <v>88.334000000000003</v>
      </c>
      <c r="AP1190" s="9">
        <f>AVERAGE(AO1190:AO1193)*(AA1190-Z1190)*Y1190</f>
        <v>1495.3440000000001</v>
      </c>
      <c r="AQ1190" s="9">
        <v>149.291</v>
      </c>
      <c r="AR1190" s="9">
        <f>AVERAGE(AQ1190:AQ1193)*(AA1190-Z1190)*Y1190</f>
        <v>2438.7180000000003</v>
      </c>
      <c r="AS1190" s="9" t="s">
        <v>467</v>
      </c>
      <c r="AU1190" s="45" t="s">
        <v>434</v>
      </c>
      <c r="AV1190" s="45" t="s">
        <v>434</v>
      </c>
      <c r="AW1190" s="45" t="s">
        <v>434</v>
      </c>
      <c r="AY1190" s="38">
        <v>0</v>
      </c>
      <c r="AZ1190" s="38">
        <v>0</v>
      </c>
      <c r="BA1190" s="38" t="s">
        <v>385</v>
      </c>
      <c r="BB1190" s="22"/>
      <c r="BC1190" s="22"/>
      <c r="BD1190" s="22"/>
      <c r="BE1190" s="23" t="s">
        <v>360</v>
      </c>
    </row>
    <row r="1191" spans="1:59">
      <c r="A1191" s="2" t="s">
        <v>244</v>
      </c>
      <c r="B1191" s="2">
        <v>78</v>
      </c>
      <c r="C1191" t="s">
        <v>16</v>
      </c>
      <c r="D1191">
        <v>60</v>
      </c>
      <c r="E1191" s="2" t="s">
        <v>319</v>
      </c>
      <c r="F1191" s="2">
        <v>0</v>
      </c>
      <c r="G1191" s="2" t="s">
        <v>322</v>
      </c>
      <c r="H1191">
        <v>373</v>
      </c>
      <c r="I1191" s="2">
        <v>6</v>
      </c>
      <c r="J1191" s="2">
        <v>7</v>
      </c>
      <c r="K1191" s="2">
        <v>13</v>
      </c>
      <c r="L1191" s="2">
        <v>0</v>
      </c>
      <c r="M1191" s="4">
        <f t="shared" si="109"/>
        <v>6.3006944444444448</v>
      </c>
      <c r="N1191" s="21" t="s">
        <v>309</v>
      </c>
      <c r="O1191" s="56"/>
      <c r="P1191" s="56"/>
      <c r="Q1191" s="56"/>
      <c r="R1191" s="56"/>
      <c r="S1191" s="56"/>
      <c r="T1191" s="56"/>
      <c r="U1191" s="20">
        <v>27</v>
      </c>
      <c r="V1191">
        <v>7.1023275322190704</v>
      </c>
      <c r="W1191">
        <v>4.4090623293939597</v>
      </c>
      <c r="X1191">
        <v>20170811</v>
      </c>
      <c r="Y1191">
        <v>2</v>
      </c>
      <c r="Z1191">
        <v>9</v>
      </c>
      <c r="AA1191">
        <v>21</v>
      </c>
      <c r="AC1191">
        <v>21</v>
      </c>
      <c r="AK1191" s="13" t="s">
        <v>354</v>
      </c>
      <c r="AL1191" s="9">
        <v>13</v>
      </c>
      <c r="AM1191" s="9">
        <v>20</v>
      </c>
      <c r="AO1191" s="9">
        <v>93.929000000000002</v>
      </c>
      <c r="AQ1191" s="9">
        <v>164.309</v>
      </c>
    </row>
    <row r="1192" spans="1:59">
      <c r="A1192" s="2" t="s">
        <v>244</v>
      </c>
      <c r="B1192" s="2">
        <v>78</v>
      </c>
      <c r="C1192" t="s">
        <v>16</v>
      </c>
      <c r="D1192">
        <v>60</v>
      </c>
      <c r="E1192" s="2" t="s">
        <v>319</v>
      </c>
      <c r="F1192" s="2">
        <v>0</v>
      </c>
      <c r="G1192" s="2" t="s">
        <v>322</v>
      </c>
      <c r="H1192">
        <v>373</v>
      </c>
      <c r="I1192" s="2">
        <v>6</v>
      </c>
      <c r="J1192" s="2">
        <v>7</v>
      </c>
      <c r="K1192" s="2">
        <v>13</v>
      </c>
      <c r="L1192" s="2">
        <v>0</v>
      </c>
      <c r="M1192" s="4">
        <f t="shared" si="109"/>
        <v>6.3006944444444448</v>
      </c>
      <c r="N1192" s="21" t="s">
        <v>309</v>
      </c>
      <c r="O1192" s="56"/>
      <c r="P1192" s="56"/>
      <c r="Q1192" s="56"/>
      <c r="R1192" s="56"/>
      <c r="S1192" s="56"/>
      <c r="T1192" s="56"/>
      <c r="U1192" s="20">
        <v>27</v>
      </c>
      <c r="V1192">
        <v>7.1023275322190704</v>
      </c>
      <c r="W1192">
        <v>4.4090623293939597</v>
      </c>
      <c r="X1192">
        <v>20170811</v>
      </c>
      <c r="Y1192">
        <v>2</v>
      </c>
      <c r="Z1192">
        <v>9</v>
      </c>
      <c r="AA1192">
        <v>21</v>
      </c>
      <c r="AC1192">
        <v>21</v>
      </c>
      <c r="AK1192" s="13" t="s">
        <v>354</v>
      </c>
      <c r="AL1192" s="9">
        <v>17</v>
      </c>
      <c r="AM1192" s="9">
        <v>6</v>
      </c>
      <c r="AO1192" s="9">
        <v>36.189</v>
      </c>
      <c r="AQ1192" s="9">
        <v>62.734999999999999</v>
      </c>
    </row>
    <row r="1193" spans="1:59">
      <c r="A1193" s="2" t="s">
        <v>244</v>
      </c>
      <c r="B1193" s="2">
        <v>78</v>
      </c>
      <c r="C1193" t="s">
        <v>16</v>
      </c>
      <c r="D1193">
        <v>60</v>
      </c>
      <c r="E1193" s="2" t="s">
        <v>319</v>
      </c>
      <c r="F1193" s="2">
        <v>0</v>
      </c>
      <c r="G1193" s="2" t="s">
        <v>322</v>
      </c>
      <c r="H1193">
        <v>373</v>
      </c>
      <c r="I1193" s="2">
        <v>6</v>
      </c>
      <c r="J1193" s="2">
        <v>7</v>
      </c>
      <c r="K1193" s="2">
        <v>13</v>
      </c>
      <c r="L1193" s="2">
        <v>0</v>
      </c>
      <c r="M1193" s="4">
        <f t="shared" si="109"/>
        <v>6.3006944444444448</v>
      </c>
      <c r="N1193" s="21" t="s">
        <v>309</v>
      </c>
      <c r="O1193" s="56"/>
      <c r="P1193" s="56"/>
      <c r="Q1193" s="56"/>
      <c r="R1193" s="56"/>
      <c r="S1193" s="56"/>
      <c r="T1193" s="56"/>
      <c r="U1193" s="20">
        <v>27</v>
      </c>
      <c r="V1193">
        <v>7.1023275322190704</v>
      </c>
      <c r="W1193">
        <v>4.4090623293939597</v>
      </c>
      <c r="X1193">
        <v>20170811</v>
      </c>
      <c r="Y1193">
        <v>2</v>
      </c>
      <c r="Z1193">
        <v>9</v>
      </c>
      <c r="AA1193">
        <v>21</v>
      </c>
      <c r="AC1193">
        <v>21</v>
      </c>
      <c r="AK1193" s="13" t="s">
        <v>354</v>
      </c>
      <c r="AL1193" s="9">
        <v>21</v>
      </c>
      <c r="AM1193" s="9">
        <v>4</v>
      </c>
      <c r="AO1193" s="9">
        <v>30.771999999999998</v>
      </c>
      <c r="AQ1193" s="9">
        <v>30.117999999999999</v>
      </c>
    </row>
    <row r="1194" spans="1:59">
      <c r="A1194" s="2" t="s">
        <v>245</v>
      </c>
      <c r="B1194" s="2">
        <v>78</v>
      </c>
      <c r="C1194" t="s">
        <v>16</v>
      </c>
      <c r="D1194">
        <v>60</v>
      </c>
      <c r="E1194" s="2" t="s">
        <v>319</v>
      </c>
      <c r="F1194" s="2">
        <v>0</v>
      </c>
      <c r="G1194" s="2" t="s">
        <v>322</v>
      </c>
      <c r="H1194">
        <v>373</v>
      </c>
      <c r="I1194" s="2">
        <v>6</v>
      </c>
      <c r="J1194" s="2">
        <v>7</v>
      </c>
      <c r="K1194" s="2">
        <v>13</v>
      </c>
      <c r="L1194" s="2">
        <v>0</v>
      </c>
      <c r="M1194" s="4">
        <f t="shared" si="107"/>
        <v>6.3006944444444448</v>
      </c>
      <c r="N1194" s="21" t="s">
        <v>309</v>
      </c>
      <c r="O1194" s="56"/>
      <c r="P1194" s="56"/>
      <c r="Q1194" s="56"/>
      <c r="R1194" s="56"/>
      <c r="S1194" s="56"/>
      <c r="T1194" s="56"/>
      <c r="U1194" s="20">
        <v>27</v>
      </c>
      <c r="V1194">
        <v>7.1023275322190704</v>
      </c>
      <c r="W1194">
        <v>4.4090623293939597</v>
      </c>
      <c r="X1194">
        <v>20170811</v>
      </c>
      <c r="Y1194" s="30">
        <v>2</v>
      </c>
      <c r="Z1194" s="30">
        <v>5</v>
      </c>
      <c r="AA1194" s="30">
        <v>13</v>
      </c>
      <c r="AB1194" s="30"/>
      <c r="AC1194" s="30">
        <v>24</v>
      </c>
      <c r="AD1194" s="30">
        <v>5</v>
      </c>
      <c r="AE1194" s="30">
        <v>8</v>
      </c>
      <c r="AF1194" s="30">
        <v>56</v>
      </c>
      <c r="AG1194" s="30">
        <v>24.753</v>
      </c>
      <c r="AH1194" s="13">
        <f>AVERAGE(AG1194:AG1196)*((AA1194-Z1194)*Y1194)</f>
        <v>960.3413333333333</v>
      </c>
      <c r="AI1194" s="30">
        <v>63.779000000000003</v>
      </c>
      <c r="AJ1194" s="13">
        <f>AVERAGE(AI1194:AI1196)*((AA1194-Z1194)*Y1194)</f>
        <v>1377.9413333333334</v>
      </c>
      <c r="AK1194" s="30" t="s">
        <v>355</v>
      </c>
      <c r="AL1194" s="9">
        <v>5</v>
      </c>
      <c r="AM1194" s="9">
        <v>2</v>
      </c>
      <c r="AN1194" s="9">
        <f>SUM(AM1194:AM1198)</f>
        <v>34</v>
      </c>
      <c r="AO1194" s="9">
        <v>12.019</v>
      </c>
      <c r="AP1194" s="9">
        <f>AVERAGE(AO1194:AO1198)*(AA1194-Z1194)*Y1194</f>
        <v>752.94720000000007</v>
      </c>
      <c r="AQ1194" s="9">
        <v>44.527000000000001</v>
      </c>
      <c r="AR1194" s="9">
        <f>AVERAGE(AQ1194:AQ1198)*(AA1194-Z1194)*Y1194</f>
        <v>1278.6527999999998</v>
      </c>
      <c r="AS1194" s="9" t="s">
        <v>467</v>
      </c>
      <c r="AU1194" s="45">
        <v>0</v>
      </c>
      <c r="AV1194" s="45">
        <v>0</v>
      </c>
      <c r="AW1194" s="45" t="s">
        <v>385</v>
      </c>
      <c r="AY1194" s="38">
        <v>0</v>
      </c>
      <c r="AZ1194" s="38">
        <v>0</v>
      </c>
      <c r="BA1194" s="38" t="s">
        <v>385</v>
      </c>
      <c r="BB1194" s="23">
        <v>15</v>
      </c>
      <c r="BC1194" s="23">
        <v>1</v>
      </c>
      <c r="BD1194" s="23">
        <f>SUM(BC1194:BC1200)</f>
        <v>11</v>
      </c>
      <c r="BF1194" s="9">
        <v>15</v>
      </c>
      <c r="BG1194" s="9">
        <v>1</v>
      </c>
    </row>
    <row r="1195" spans="1:59">
      <c r="A1195" s="2" t="s">
        <v>245</v>
      </c>
      <c r="B1195" s="2">
        <v>78</v>
      </c>
      <c r="C1195" t="s">
        <v>16</v>
      </c>
      <c r="D1195">
        <v>60</v>
      </c>
      <c r="E1195" s="2" t="s">
        <v>319</v>
      </c>
      <c r="F1195" s="2">
        <v>0</v>
      </c>
      <c r="G1195" s="2" t="s">
        <v>322</v>
      </c>
      <c r="H1195">
        <v>373</v>
      </c>
      <c r="I1195" s="2">
        <v>6</v>
      </c>
      <c r="J1195" s="2">
        <v>7</v>
      </c>
      <c r="K1195" s="2">
        <v>13</v>
      </c>
      <c r="L1195" s="2">
        <v>0</v>
      </c>
      <c r="M1195" s="4">
        <f t="shared" si="107"/>
        <v>6.3006944444444448</v>
      </c>
      <c r="N1195" s="21" t="s">
        <v>309</v>
      </c>
      <c r="O1195" s="56"/>
      <c r="P1195" s="56"/>
      <c r="Q1195" s="56"/>
      <c r="R1195" s="56"/>
      <c r="S1195" s="56"/>
      <c r="T1195" s="56"/>
      <c r="U1195" s="20">
        <v>27</v>
      </c>
      <c r="V1195">
        <v>7.1023275322190704</v>
      </c>
      <c r="W1195">
        <v>4.4090623293939597</v>
      </c>
      <c r="X1195">
        <v>20170811</v>
      </c>
      <c r="Y1195" s="30">
        <v>2</v>
      </c>
      <c r="Z1195" s="30">
        <v>5</v>
      </c>
      <c r="AA1195" s="30">
        <v>13</v>
      </c>
      <c r="AB1195" s="30"/>
      <c r="AC1195" s="30">
        <v>24</v>
      </c>
      <c r="AD1195" s="30">
        <v>9</v>
      </c>
      <c r="AE1195" s="30">
        <v>38</v>
      </c>
      <c r="AF1195" s="30"/>
      <c r="AG1195" s="30">
        <v>90.040999999999997</v>
      </c>
      <c r="AH1195" s="30"/>
      <c r="AI1195" s="30">
        <v>101.977</v>
      </c>
      <c r="AJ1195" s="30"/>
      <c r="AK1195" s="30"/>
      <c r="AL1195" s="9">
        <v>9</v>
      </c>
      <c r="AM1195" s="9">
        <v>5</v>
      </c>
      <c r="AO1195" s="9">
        <v>33.44</v>
      </c>
      <c r="AQ1195" s="9">
        <v>68.332999999999998</v>
      </c>
      <c r="BB1195" s="23">
        <v>17</v>
      </c>
      <c r="BC1195" s="23">
        <v>2</v>
      </c>
      <c r="BF1195" s="9">
        <v>17</v>
      </c>
      <c r="BG1195" s="9">
        <v>2</v>
      </c>
    </row>
    <row r="1196" spans="1:59">
      <c r="A1196" s="2" t="s">
        <v>245</v>
      </c>
      <c r="B1196" s="2">
        <v>78</v>
      </c>
      <c r="C1196" t="s">
        <v>16</v>
      </c>
      <c r="D1196">
        <v>60</v>
      </c>
      <c r="E1196" s="2" t="s">
        <v>319</v>
      </c>
      <c r="F1196" s="2">
        <v>0</v>
      </c>
      <c r="G1196" s="2" t="s">
        <v>322</v>
      </c>
      <c r="H1196">
        <v>373</v>
      </c>
      <c r="I1196" s="2">
        <v>6</v>
      </c>
      <c r="J1196" s="2">
        <v>7</v>
      </c>
      <c r="K1196" s="2">
        <v>13</v>
      </c>
      <c r="L1196" s="2">
        <v>0</v>
      </c>
      <c r="M1196" s="4">
        <f t="shared" si="107"/>
        <v>6.3006944444444448</v>
      </c>
      <c r="N1196" s="21" t="s">
        <v>309</v>
      </c>
      <c r="O1196" s="56"/>
      <c r="P1196" s="56"/>
      <c r="Q1196" s="56"/>
      <c r="R1196" s="56"/>
      <c r="S1196" s="56"/>
      <c r="T1196" s="56"/>
      <c r="U1196" s="20">
        <v>27</v>
      </c>
      <c r="V1196">
        <v>7.1023275322190704</v>
      </c>
      <c r="W1196">
        <v>4.4090623293939597</v>
      </c>
      <c r="X1196">
        <v>20170811</v>
      </c>
      <c r="Y1196" s="30">
        <v>2</v>
      </c>
      <c r="Z1196" s="30">
        <v>5</v>
      </c>
      <c r="AA1196" s="30">
        <v>13</v>
      </c>
      <c r="AB1196" s="30"/>
      <c r="AC1196" s="30">
        <v>24</v>
      </c>
      <c r="AD1196" s="30">
        <v>13</v>
      </c>
      <c r="AE1196" s="30">
        <v>10</v>
      </c>
      <c r="AF1196" s="30"/>
      <c r="AG1196" s="30">
        <v>65.27</v>
      </c>
      <c r="AH1196" s="30"/>
      <c r="AI1196" s="30">
        <v>92.608000000000004</v>
      </c>
      <c r="AJ1196" s="30"/>
      <c r="AK1196" s="30"/>
      <c r="AL1196" s="9">
        <v>13</v>
      </c>
      <c r="AM1196" s="9">
        <v>9</v>
      </c>
      <c r="AO1196" s="9">
        <v>75.394000000000005</v>
      </c>
      <c r="AQ1196" s="9">
        <v>107.79600000000001</v>
      </c>
      <c r="BB1196" s="23">
        <v>19</v>
      </c>
      <c r="BC1196" s="23">
        <v>2</v>
      </c>
      <c r="BF1196" s="9">
        <v>19</v>
      </c>
      <c r="BG1196" s="9">
        <v>2</v>
      </c>
    </row>
    <row r="1197" spans="1:59">
      <c r="A1197" s="2" t="s">
        <v>245</v>
      </c>
      <c r="B1197" s="2">
        <v>78</v>
      </c>
      <c r="C1197" t="s">
        <v>16</v>
      </c>
      <c r="D1197">
        <v>60</v>
      </c>
      <c r="E1197" s="2" t="s">
        <v>319</v>
      </c>
      <c r="F1197" s="2">
        <v>0</v>
      </c>
      <c r="G1197" s="2" t="s">
        <v>322</v>
      </c>
      <c r="H1197">
        <v>373</v>
      </c>
      <c r="I1197" s="2">
        <v>6</v>
      </c>
      <c r="J1197" s="2">
        <v>7</v>
      </c>
      <c r="K1197" s="2">
        <v>13</v>
      </c>
      <c r="L1197" s="2">
        <v>0</v>
      </c>
      <c r="M1197" s="4">
        <f t="shared" ref="M1197:M1198" si="112">I1197+J1197/24+K1197/(24*60)+L1197/(24*60*60)</f>
        <v>6.3006944444444448</v>
      </c>
      <c r="N1197" s="21" t="s">
        <v>309</v>
      </c>
      <c r="O1197" s="56"/>
      <c r="P1197" s="56"/>
      <c r="Q1197" s="56"/>
      <c r="R1197" s="56"/>
      <c r="S1197" s="56"/>
      <c r="T1197" s="56"/>
      <c r="U1197" s="20">
        <v>27</v>
      </c>
      <c r="V1197">
        <v>7.1023275322190704</v>
      </c>
      <c r="W1197">
        <v>4.4090623293939597</v>
      </c>
      <c r="X1197">
        <v>20170811</v>
      </c>
      <c r="Y1197" s="30">
        <v>2</v>
      </c>
      <c r="Z1197" s="30">
        <v>5</v>
      </c>
      <c r="AA1197" s="30">
        <v>13</v>
      </c>
      <c r="AB1197" s="30"/>
      <c r="AC1197" s="30">
        <v>24</v>
      </c>
      <c r="AD1197" s="30"/>
      <c r="AE1197" s="30"/>
      <c r="AF1197" s="30"/>
      <c r="AG1197" s="30"/>
      <c r="AH1197" s="30"/>
      <c r="AI1197" s="30"/>
      <c r="AJ1197" s="30"/>
      <c r="AK1197" s="30"/>
      <c r="AL1197" s="9">
        <v>17</v>
      </c>
      <c r="AM1197" s="9">
        <v>13</v>
      </c>
      <c r="AO1197" s="9">
        <v>51.054000000000002</v>
      </c>
      <c r="AQ1197" s="9">
        <v>82.450999999999993</v>
      </c>
      <c r="AS1197" s="9" t="s">
        <v>468</v>
      </c>
    </row>
    <row r="1198" spans="1:59">
      <c r="A1198" s="2" t="s">
        <v>245</v>
      </c>
      <c r="B1198" s="2">
        <v>78</v>
      </c>
      <c r="C1198" t="s">
        <v>16</v>
      </c>
      <c r="D1198">
        <v>60</v>
      </c>
      <c r="E1198" s="2" t="s">
        <v>319</v>
      </c>
      <c r="F1198" s="2">
        <v>0</v>
      </c>
      <c r="G1198" s="2" t="s">
        <v>322</v>
      </c>
      <c r="H1198">
        <v>373</v>
      </c>
      <c r="I1198" s="2">
        <v>6</v>
      </c>
      <c r="J1198" s="2">
        <v>7</v>
      </c>
      <c r="K1198" s="2">
        <v>13</v>
      </c>
      <c r="L1198" s="2">
        <v>0</v>
      </c>
      <c r="M1198" s="4">
        <f t="shared" si="112"/>
        <v>6.3006944444444448</v>
      </c>
      <c r="N1198" s="21" t="s">
        <v>309</v>
      </c>
      <c r="O1198" s="56"/>
      <c r="P1198" s="56"/>
      <c r="Q1198" s="56"/>
      <c r="R1198" s="56"/>
      <c r="S1198" s="56"/>
      <c r="T1198" s="56"/>
      <c r="U1198" s="20">
        <v>27</v>
      </c>
      <c r="V1198">
        <v>7.1023275322190704</v>
      </c>
      <c r="W1198">
        <v>4.4090623293939597</v>
      </c>
      <c r="X1198">
        <v>20170811</v>
      </c>
      <c r="Y1198" s="30">
        <v>2</v>
      </c>
      <c r="Z1198" s="30">
        <v>5</v>
      </c>
      <c r="AA1198" s="30">
        <v>13</v>
      </c>
      <c r="AB1198" s="30"/>
      <c r="AC1198" s="30">
        <v>24</v>
      </c>
      <c r="AD1198" s="30"/>
      <c r="AE1198" s="30"/>
      <c r="AF1198" s="30"/>
      <c r="AG1198" s="30"/>
      <c r="AH1198" s="30"/>
      <c r="AI1198" s="30"/>
      <c r="AJ1198" s="30"/>
      <c r="AK1198" s="30"/>
      <c r="AL1198" s="9">
        <v>17</v>
      </c>
      <c r="AM1198" s="9">
        <v>5</v>
      </c>
      <c r="AO1198" s="9">
        <v>63.389000000000003</v>
      </c>
      <c r="AQ1198" s="9">
        <v>96.471999999999994</v>
      </c>
      <c r="AS1198" s="9" t="s">
        <v>409</v>
      </c>
    </row>
    <row r="1199" spans="1:59">
      <c r="A1199" s="2" t="s">
        <v>245</v>
      </c>
      <c r="B1199" s="2">
        <v>78</v>
      </c>
      <c r="C1199" t="s">
        <v>16</v>
      </c>
      <c r="D1199">
        <v>60</v>
      </c>
      <c r="E1199" s="2" t="s">
        <v>319</v>
      </c>
      <c r="F1199" s="2">
        <v>0</v>
      </c>
      <c r="G1199" s="2" t="s">
        <v>322</v>
      </c>
      <c r="H1199">
        <v>373</v>
      </c>
      <c r="I1199" s="2">
        <v>6</v>
      </c>
      <c r="J1199" s="2">
        <v>7</v>
      </c>
      <c r="K1199" s="2">
        <v>13</v>
      </c>
      <c r="L1199" s="2">
        <v>0</v>
      </c>
      <c r="M1199" s="4">
        <f t="shared" si="107"/>
        <v>6.3006944444444448</v>
      </c>
      <c r="N1199" s="21" t="s">
        <v>309</v>
      </c>
      <c r="O1199" s="56"/>
      <c r="P1199" s="56"/>
      <c r="Q1199" s="56"/>
      <c r="R1199" s="56"/>
      <c r="S1199" s="56"/>
      <c r="T1199" s="56"/>
      <c r="U1199" s="20">
        <v>27</v>
      </c>
      <c r="V1199">
        <v>7.1023275322190704</v>
      </c>
      <c r="W1199">
        <v>4.4090623293939597</v>
      </c>
      <c r="X1199">
        <v>20170811</v>
      </c>
      <c r="Y1199" s="30">
        <v>2</v>
      </c>
      <c r="Z1199" s="30">
        <v>8</v>
      </c>
      <c r="AA1199" s="30">
        <v>20</v>
      </c>
      <c r="AB1199" s="30"/>
      <c r="AC1199" s="30">
        <v>24</v>
      </c>
      <c r="AD1199" s="30">
        <v>8</v>
      </c>
      <c r="AE1199" s="30">
        <v>3</v>
      </c>
      <c r="AF1199" s="30">
        <f>SUM(AE1199:AE1202)</f>
        <v>39</v>
      </c>
      <c r="AG1199" s="30">
        <v>17.757000000000001</v>
      </c>
      <c r="AH1199" s="13">
        <f>AVERAGE(AG1199:AG1202)*((AA1199-Z1199)*Y1199)</f>
        <v>1130.1480000000001</v>
      </c>
      <c r="AI1199" s="30">
        <v>52.954999999999998</v>
      </c>
      <c r="AJ1199" s="13">
        <f>AVERAGE(AI1199:AI1202)*((AA1199-Z1199)*Y1199)</f>
        <v>1698.87</v>
      </c>
      <c r="AK1199" s="30" t="s">
        <v>328</v>
      </c>
      <c r="AL1199" s="9">
        <v>6</v>
      </c>
      <c r="AM1199" s="9">
        <v>12</v>
      </c>
      <c r="AN1199" s="9">
        <f>SUM(AM1199:AM1202)</f>
        <v>46</v>
      </c>
      <c r="AO1199" s="9">
        <v>61.234000000000002</v>
      </c>
      <c r="AP1199" s="9">
        <f>AVERAGE(AO1199:AO1202)*(AA1199-Z1199)*Y1199</f>
        <v>1147.422</v>
      </c>
      <c r="AQ1199" s="9">
        <v>77.335999999999999</v>
      </c>
      <c r="AR1199" s="9">
        <f>AVERAGE(AQ1199:AQ1202)*(AA1199-Z1199)*Y1199</f>
        <v>2236.5300000000002</v>
      </c>
      <c r="AS1199" s="9" t="s">
        <v>189</v>
      </c>
      <c r="BB1199" s="23">
        <v>21</v>
      </c>
      <c r="BC1199" s="23">
        <v>2</v>
      </c>
      <c r="BF1199" s="9">
        <v>21</v>
      </c>
      <c r="BG1199" s="9">
        <v>2</v>
      </c>
    </row>
    <row r="1200" spans="1:59">
      <c r="A1200" s="2" t="s">
        <v>245</v>
      </c>
      <c r="B1200" s="2">
        <v>78</v>
      </c>
      <c r="C1200" t="s">
        <v>16</v>
      </c>
      <c r="D1200">
        <v>60</v>
      </c>
      <c r="E1200" s="2" t="s">
        <v>319</v>
      </c>
      <c r="F1200" s="2">
        <v>0</v>
      </c>
      <c r="G1200" s="2" t="s">
        <v>322</v>
      </c>
      <c r="H1200">
        <v>373</v>
      </c>
      <c r="I1200" s="2">
        <v>6</v>
      </c>
      <c r="J1200" s="2">
        <v>7</v>
      </c>
      <c r="K1200" s="2">
        <v>13</v>
      </c>
      <c r="L1200" s="2">
        <v>0</v>
      </c>
      <c r="M1200" s="4">
        <f t="shared" si="107"/>
        <v>6.3006944444444448</v>
      </c>
      <c r="N1200" s="21" t="s">
        <v>309</v>
      </c>
      <c r="O1200" s="56"/>
      <c r="P1200" s="56"/>
      <c r="Q1200" s="56"/>
      <c r="R1200" s="56"/>
      <c r="S1200" s="56"/>
      <c r="T1200" s="56"/>
      <c r="U1200" s="20">
        <v>27</v>
      </c>
      <c r="V1200">
        <v>7.1023275322190704</v>
      </c>
      <c r="W1200">
        <v>4.4090623293939597</v>
      </c>
      <c r="X1200">
        <v>20170811</v>
      </c>
      <c r="Y1200" s="30">
        <v>2</v>
      </c>
      <c r="Z1200" s="30">
        <v>8</v>
      </c>
      <c r="AA1200" s="30">
        <v>20</v>
      </c>
      <c r="AB1200" s="30"/>
      <c r="AC1200" s="30">
        <v>24</v>
      </c>
      <c r="AD1200" s="30">
        <v>12</v>
      </c>
      <c r="AE1200" s="30">
        <v>12</v>
      </c>
      <c r="AF1200" s="30"/>
      <c r="AG1200" s="30">
        <v>52.228999999999999</v>
      </c>
      <c r="AH1200" s="30"/>
      <c r="AI1200" s="30">
        <v>74.876000000000005</v>
      </c>
      <c r="AJ1200" s="30"/>
      <c r="AK1200" s="30"/>
      <c r="AL1200" s="9">
        <v>10</v>
      </c>
      <c r="AM1200" s="9">
        <v>27</v>
      </c>
      <c r="AO1200" s="9">
        <v>84.248000000000005</v>
      </c>
      <c r="AQ1200" s="9">
        <v>112.56</v>
      </c>
      <c r="BB1200" s="23">
        <v>23</v>
      </c>
      <c r="BC1200" s="23">
        <v>4</v>
      </c>
      <c r="BF1200" s="9">
        <v>23</v>
      </c>
      <c r="BG1200" s="9">
        <v>4</v>
      </c>
    </row>
    <row r="1201" spans="1:59">
      <c r="A1201" s="2" t="s">
        <v>245</v>
      </c>
      <c r="B1201" s="2">
        <v>78</v>
      </c>
      <c r="C1201" t="s">
        <v>16</v>
      </c>
      <c r="D1201">
        <v>60</v>
      </c>
      <c r="E1201" s="2" t="s">
        <v>319</v>
      </c>
      <c r="F1201" s="2">
        <v>0</v>
      </c>
      <c r="G1201" s="2" t="s">
        <v>322</v>
      </c>
      <c r="H1201">
        <v>373</v>
      </c>
      <c r="I1201" s="2">
        <v>6</v>
      </c>
      <c r="J1201" s="2">
        <v>7</v>
      </c>
      <c r="K1201" s="2">
        <v>13</v>
      </c>
      <c r="L1201" s="2">
        <v>0</v>
      </c>
      <c r="M1201" s="4">
        <f t="shared" si="107"/>
        <v>6.3006944444444448</v>
      </c>
      <c r="N1201" s="21" t="s">
        <v>309</v>
      </c>
      <c r="O1201" s="56"/>
      <c r="P1201" s="56"/>
      <c r="Q1201" s="56"/>
      <c r="R1201" s="56"/>
      <c r="S1201" s="56"/>
      <c r="T1201" s="56"/>
      <c r="U1201" s="20">
        <v>27</v>
      </c>
      <c r="V1201">
        <v>7.1023275322190704</v>
      </c>
      <c r="W1201">
        <v>4.4090623293939597</v>
      </c>
      <c r="X1201">
        <v>20170811</v>
      </c>
      <c r="Y1201" s="30">
        <v>2</v>
      </c>
      <c r="Z1201" s="30">
        <v>8</v>
      </c>
      <c r="AA1201" s="30">
        <v>20</v>
      </c>
      <c r="AB1201" s="30"/>
      <c r="AC1201" s="30">
        <v>24</v>
      </c>
      <c r="AD1201" s="30">
        <v>16</v>
      </c>
      <c r="AE1201" s="30">
        <v>19</v>
      </c>
      <c r="AF1201" s="30"/>
      <c r="AG1201" s="30">
        <v>66.629000000000005</v>
      </c>
      <c r="AH1201" s="30"/>
      <c r="AI1201" s="30">
        <v>78.722999999999999</v>
      </c>
      <c r="AJ1201" s="30"/>
      <c r="AK1201" s="30"/>
      <c r="AL1201" s="9">
        <v>14</v>
      </c>
      <c r="AM1201" s="9">
        <v>6</v>
      </c>
      <c r="AO1201" s="9">
        <v>40.058</v>
      </c>
      <c r="AQ1201" s="9">
        <v>101.069</v>
      </c>
    </row>
    <row r="1202" spans="1:59">
      <c r="A1202" s="2" t="s">
        <v>245</v>
      </c>
      <c r="B1202" s="2">
        <v>78</v>
      </c>
      <c r="C1202" t="s">
        <v>16</v>
      </c>
      <c r="D1202">
        <v>60</v>
      </c>
      <c r="E1202" s="2" t="s">
        <v>319</v>
      </c>
      <c r="F1202" s="2">
        <v>0</v>
      </c>
      <c r="G1202" s="2" t="s">
        <v>322</v>
      </c>
      <c r="H1202">
        <v>373</v>
      </c>
      <c r="I1202" s="2">
        <v>6</v>
      </c>
      <c r="J1202" s="2">
        <v>7</v>
      </c>
      <c r="K1202" s="2">
        <v>13</v>
      </c>
      <c r="L1202" s="2">
        <v>0</v>
      </c>
      <c r="M1202" s="4">
        <f t="shared" si="107"/>
        <v>6.3006944444444448</v>
      </c>
      <c r="N1202" s="21" t="s">
        <v>309</v>
      </c>
      <c r="O1202" s="56"/>
      <c r="P1202" s="56"/>
      <c r="Q1202" s="56"/>
      <c r="R1202" s="56"/>
      <c r="S1202" s="56"/>
      <c r="T1202" s="56"/>
      <c r="U1202" s="20">
        <v>27</v>
      </c>
      <c r="V1202">
        <v>7.1023275322190704</v>
      </c>
      <c r="W1202">
        <v>4.4090623293939597</v>
      </c>
      <c r="X1202">
        <v>20170811</v>
      </c>
      <c r="Y1202" s="30">
        <v>2</v>
      </c>
      <c r="Z1202" s="30">
        <v>8</v>
      </c>
      <c r="AA1202" s="30">
        <v>20</v>
      </c>
      <c r="AB1202" s="30"/>
      <c r="AC1202" s="30">
        <v>24</v>
      </c>
      <c r="AD1202" s="30">
        <v>20</v>
      </c>
      <c r="AE1202" s="30">
        <v>5</v>
      </c>
      <c r="AF1202" s="30"/>
      <c r="AG1202" s="30">
        <v>51.743000000000002</v>
      </c>
      <c r="AH1202" s="30"/>
      <c r="AI1202" s="30">
        <v>76.590999999999994</v>
      </c>
      <c r="AJ1202" s="30"/>
      <c r="AK1202" s="30"/>
      <c r="AL1202" s="9">
        <v>18</v>
      </c>
      <c r="AM1202" s="9">
        <v>1</v>
      </c>
      <c r="AO1202" s="9">
        <v>5.6970000000000001</v>
      </c>
      <c r="AQ1202" s="9">
        <v>81.790000000000006</v>
      </c>
    </row>
    <row r="1203" spans="1:59">
      <c r="A1203" t="s">
        <v>246</v>
      </c>
      <c r="B1203">
        <v>82</v>
      </c>
      <c r="C1203" t="s">
        <v>22</v>
      </c>
      <c r="D1203">
        <v>60</v>
      </c>
      <c r="E1203" t="s">
        <v>319</v>
      </c>
      <c r="F1203">
        <v>1</v>
      </c>
      <c r="G1203" t="s">
        <v>321</v>
      </c>
      <c r="H1203">
        <v>372</v>
      </c>
      <c r="I1203">
        <v>6</v>
      </c>
      <c r="J1203">
        <v>10</v>
      </c>
      <c r="K1203">
        <v>17</v>
      </c>
      <c r="L1203">
        <v>0</v>
      </c>
      <c r="M1203" s="4">
        <f t="shared" si="107"/>
        <v>6.4284722222222221</v>
      </c>
      <c r="N1203" s="20" t="s">
        <v>310</v>
      </c>
      <c r="O1203" s="54">
        <v>8.2674146899415444</v>
      </c>
      <c r="P1203" s="54">
        <v>0.51294659822281174</v>
      </c>
      <c r="Q1203" s="54">
        <v>8.9267582470958757</v>
      </c>
      <c r="R1203" s="54">
        <v>0.55143354506348574</v>
      </c>
      <c r="S1203" s="54">
        <v>8.5970864685187109</v>
      </c>
      <c r="T1203" s="54">
        <v>8.7619223578072933</v>
      </c>
      <c r="U1203" s="20">
        <v>28</v>
      </c>
      <c r="V1203">
        <v>7.1023275322190704</v>
      </c>
      <c r="W1203">
        <v>4.4090623293939597</v>
      </c>
      <c r="X1203">
        <v>20170811</v>
      </c>
      <c r="Y1203">
        <v>2</v>
      </c>
      <c r="Z1203">
        <v>6</v>
      </c>
      <c r="AA1203">
        <v>24</v>
      </c>
      <c r="AC1203">
        <v>31</v>
      </c>
      <c r="AD1203" s="13">
        <v>6</v>
      </c>
      <c r="AE1203" s="13">
        <v>8</v>
      </c>
      <c r="AF1203" s="13">
        <f>SUM(AE1203:AE1207)</f>
        <v>48</v>
      </c>
      <c r="AG1203" s="13">
        <v>52.774000000000001</v>
      </c>
      <c r="AH1203" s="13">
        <f>AVERAGE(AG1203:AG1208)*((AA1203-Z1203)*Y1203)</f>
        <v>3197.6496000000006</v>
      </c>
      <c r="AI1203" s="13">
        <v>68.245000000000005</v>
      </c>
      <c r="AJ1203" s="13">
        <f>AVERAGE(AI1203:AI1208)*((AA1203-Z1203)*Y1203)</f>
        <v>4009.8528000000001</v>
      </c>
      <c r="AK1203" s="13" t="s">
        <v>112</v>
      </c>
      <c r="AL1203" s="9">
        <v>6</v>
      </c>
      <c r="AM1203" s="9">
        <v>6</v>
      </c>
      <c r="AN1203" s="9">
        <f>SUM(AM1203:AM1207)</f>
        <v>34</v>
      </c>
      <c r="AO1203" s="9">
        <v>41.491</v>
      </c>
      <c r="AP1203" s="9">
        <f>AVERAGE(AO1203:AO1207)*(AA1203-Z1203)*Y1203</f>
        <v>2484.8856000000001</v>
      </c>
      <c r="AQ1203" s="9">
        <v>65.400999999999996</v>
      </c>
      <c r="AR1203" s="9">
        <f>AVERAGE(AQ1203:AQ1207)*(AA1203-Z1203)*Y1203</f>
        <v>4950.3383999999996</v>
      </c>
      <c r="AS1203" s="9" t="s">
        <v>467</v>
      </c>
      <c r="AT1203" s="45">
        <v>7</v>
      </c>
      <c r="AU1203" s="45">
        <v>4</v>
      </c>
      <c r="AV1203" s="45">
        <v>17</v>
      </c>
      <c r="AX1203" s="38">
        <v>10</v>
      </c>
      <c r="AY1203" s="38">
        <v>2</v>
      </c>
      <c r="AZ1203" s="38">
        <f>SUM(AY1203:AY1214)</f>
        <v>12</v>
      </c>
      <c r="BA1203" s="38" t="s">
        <v>410</v>
      </c>
      <c r="BB1203" s="23">
        <v>2</v>
      </c>
      <c r="BC1203" s="23">
        <v>5</v>
      </c>
      <c r="BD1203" s="23">
        <f>SUM(BC1203:BC1214)</f>
        <v>50</v>
      </c>
      <c r="BF1203" s="9">
        <v>2</v>
      </c>
      <c r="BG1203" s="9">
        <v>5</v>
      </c>
    </row>
    <row r="1204" spans="1:59">
      <c r="A1204" t="s">
        <v>246</v>
      </c>
      <c r="B1204">
        <v>82</v>
      </c>
      <c r="C1204" t="s">
        <v>22</v>
      </c>
      <c r="D1204">
        <v>60</v>
      </c>
      <c r="E1204" t="s">
        <v>319</v>
      </c>
      <c r="F1204">
        <v>1</v>
      </c>
      <c r="G1204" t="s">
        <v>321</v>
      </c>
      <c r="H1204">
        <v>372</v>
      </c>
      <c r="I1204">
        <v>6</v>
      </c>
      <c r="J1204">
        <v>10</v>
      </c>
      <c r="K1204">
        <v>17</v>
      </c>
      <c r="L1204">
        <v>0</v>
      </c>
      <c r="M1204" s="4">
        <f t="shared" ref="M1204:M1256" si="113">I1204+J1204/24+K1204/(24*60)+L1204/(24*60*60)</f>
        <v>6.4284722222222221</v>
      </c>
      <c r="N1204" s="20" t="s">
        <v>310</v>
      </c>
      <c r="O1204" s="54"/>
      <c r="P1204" s="54"/>
      <c r="Q1204" s="54"/>
      <c r="R1204" s="54"/>
      <c r="S1204" s="54"/>
      <c r="T1204" s="54"/>
      <c r="U1204" s="20">
        <v>28</v>
      </c>
      <c r="V1204">
        <v>7.1023275322190704</v>
      </c>
      <c r="W1204">
        <v>4.4090623293939597</v>
      </c>
      <c r="X1204">
        <v>20170811</v>
      </c>
      <c r="Y1204">
        <v>2</v>
      </c>
      <c r="Z1204">
        <v>6</v>
      </c>
      <c r="AA1204">
        <v>24</v>
      </c>
      <c r="AC1204">
        <v>31</v>
      </c>
      <c r="AD1204" s="13">
        <v>10</v>
      </c>
      <c r="AE1204" s="13">
        <v>12</v>
      </c>
      <c r="AG1204" s="13">
        <v>67.418000000000006</v>
      </c>
      <c r="AI1204" s="13">
        <v>82.887</v>
      </c>
      <c r="AL1204" s="9">
        <v>10</v>
      </c>
      <c r="AM1204" s="9">
        <v>11</v>
      </c>
      <c r="AO1204" s="9">
        <v>73.632999999999996</v>
      </c>
      <c r="AQ1204" s="9">
        <v>134.30600000000001</v>
      </c>
      <c r="AT1204" s="45">
        <v>9</v>
      </c>
      <c r="AU1204" s="45">
        <v>2</v>
      </c>
      <c r="AX1204" s="38">
        <v>12</v>
      </c>
      <c r="AY1204" s="38">
        <v>1</v>
      </c>
      <c r="BB1204" s="23">
        <v>4</v>
      </c>
      <c r="BC1204" s="23">
        <v>5</v>
      </c>
      <c r="BF1204" s="9">
        <v>4</v>
      </c>
      <c r="BG1204" s="9">
        <v>5</v>
      </c>
    </row>
    <row r="1205" spans="1:59">
      <c r="A1205" t="s">
        <v>246</v>
      </c>
      <c r="B1205">
        <v>82</v>
      </c>
      <c r="C1205" t="s">
        <v>22</v>
      </c>
      <c r="D1205">
        <v>60</v>
      </c>
      <c r="E1205" t="s">
        <v>319</v>
      </c>
      <c r="F1205">
        <v>1</v>
      </c>
      <c r="G1205" t="s">
        <v>321</v>
      </c>
      <c r="H1205">
        <v>372</v>
      </c>
      <c r="I1205">
        <v>6</v>
      </c>
      <c r="J1205">
        <v>10</v>
      </c>
      <c r="K1205">
        <v>17</v>
      </c>
      <c r="L1205">
        <v>0</v>
      </c>
      <c r="M1205" s="4">
        <f t="shared" si="113"/>
        <v>6.4284722222222221</v>
      </c>
      <c r="N1205" s="20" t="s">
        <v>310</v>
      </c>
      <c r="O1205" s="54"/>
      <c r="P1205" s="54"/>
      <c r="Q1205" s="54"/>
      <c r="R1205" s="54"/>
      <c r="S1205" s="54"/>
      <c r="T1205" s="54"/>
      <c r="U1205" s="20">
        <v>28</v>
      </c>
      <c r="V1205">
        <v>7.1023275322190704</v>
      </c>
      <c r="W1205">
        <v>4.4090623293939597</v>
      </c>
      <c r="X1205">
        <v>20170811</v>
      </c>
      <c r="Y1205">
        <v>2</v>
      </c>
      <c r="Z1205">
        <v>6</v>
      </c>
      <c r="AA1205">
        <v>24</v>
      </c>
      <c r="AC1205">
        <v>31</v>
      </c>
      <c r="AD1205" s="13">
        <v>14</v>
      </c>
      <c r="AE1205" s="13">
        <v>14</v>
      </c>
      <c r="AG1205" s="13">
        <v>122.98699999999999</v>
      </c>
      <c r="AI1205" s="13">
        <v>132.71</v>
      </c>
      <c r="AL1205" s="9">
        <v>14</v>
      </c>
      <c r="AM1205" s="9">
        <v>10</v>
      </c>
      <c r="AO1205" s="9">
        <v>115.221</v>
      </c>
      <c r="AQ1205" s="9">
        <v>163.078</v>
      </c>
      <c r="AT1205" s="45">
        <v>11</v>
      </c>
      <c r="AU1205" s="45">
        <v>0</v>
      </c>
      <c r="AX1205" s="38">
        <v>14</v>
      </c>
      <c r="AY1205" s="38">
        <v>2</v>
      </c>
      <c r="BB1205" s="23">
        <v>6</v>
      </c>
      <c r="BC1205" s="23">
        <v>8</v>
      </c>
      <c r="BF1205" s="9">
        <v>6</v>
      </c>
      <c r="BG1205" s="9">
        <v>8</v>
      </c>
    </row>
    <row r="1206" spans="1:59">
      <c r="A1206" t="s">
        <v>246</v>
      </c>
      <c r="B1206">
        <v>82</v>
      </c>
      <c r="C1206" t="s">
        <v>22</v>
      </c>
      <c r="D1206">
        <v>60</v>
      </c>
      <c r="E1206" t="s">
        <v>319</v>
      </c>
      <c r="F1206">
        <v>1</v>
      </c>
      <c r="G1206" t="s">
        <v>321</v>
      </c>
      <c r="H1206">
        <v>372</v>
      </c>
      <c r="I1206">
        <v>6</v>
      </c>
      <c r="J1206">
        <v>10</v>
      </c>
      <c r="K1206">
        <v>17</v>
      </c>
      <c r="L1206">
        <v>0</v>
      </c>
      <c r="M1206" s="4">
        <f t="shared" si="113"/>
        <v>6.4284722222222221</v>
      </c>
      <c r="N1206" s="20" t="s">
        <v>310</v>
      </c>
      <c r="O1206" s="54"/>
      <c r="P1206" s="54"/>
      <c r="Q1206" s="54"/>
      <c r="R1206" s="54"/>
      <c r="S1206" s="54"/>
      <c r="T1206" s="54"/>
      <c r="U1206" s="20">
        <v>28</v>
      </c>
      <c r="V1206">
        <v>7.1023275322190704</v>
      </c>
      <c r="W1206">
        <v>4.4090623293939597</v>
      </c>
      <c r="X1206">
        <v>20170811</v>
      </c>
      <c r="Y1206">
        <v>2</v>
      </c>
      <c r="Z1206">
        <v>6</v>
      </c>
      <c r="AA1206">
        <v>24</v>
      </c>
      <c r="AC1206">
        <v>31</v>
      </c>
      <c r="AD1206" s="13">
        <v>18</v>
      </c>
      <c r="AE1206" s="13">
        <v>9</v>
      </c>
      <c r="AG1206" s="13">
        <v>132.233</v>
      </c>
      <c r="AI1206" s="13">
        <v>170.27500000000001</v>
      </c>
      <c r="AL1206" s="9">
        <v>18</v>
      </c>
      <c r="AM1206" s="9">
        <v>3</v>
      </c>
      <c r="AO1206" s="9">
        <v>48.225999999999999</v>
      </c>
      <c r="AQ1206" s="9">
        <v>166.904</v>
      </c>
      <c r="AT1206" s="45">
        <v>13</v>
      </c>
      <c r="AU1206" s="45">
        <v>1</v>
      </c>
      <c r="AX1206" s="38">
        <v>16</v>
      </c>
      <c r="AY1206" s="38">
        <v>4</v>
      </c>
      <c r="BB1206" s="23">
        <v>8</v>
      </c>
      <c r="BC1206" s="23">
        <v>8</v>
      </c>
      <c r="BF1206" s="9">
        <v>8</v>
      </c>
      <c r="BG1206" s="9">
        <v>8</v>
      </c>
    </row>
    <row r="1207" spans="1:59">
      <c r="A1207" t="s">
        <v>246</v>
      </c>
      <c r="B1207">
        <v>82</v>
      </c>
      <c r="C1207" t="s">
        <v>22</v>
      </c>
      <c r="D1207">
        <v>60</v>
      </c>
      <c r="E1207" t="s">
        <v>319</v>
      </c>
      <c r="F1207">
        <v>1</v>
      </c>
      <c r="G1207" t="s">
        <v>321</v>
      </c>
      <c r="H1207">
        <v>372</v>
      </c>
      <c r="I1207">
        <v>6</v>
      </c>
      <c r="J1207">
        <v>10</v>
      </c>
      <c r="K1207">
        <v>17</v>
      </c>
      <c r="L1207">
        <v>0</v>
      </c>
      <c r="M1207" s="4">
        <f t="shared" si="113"/>
        <v>6.4284722222222221</v>
      </c>
      <c r="N1207" s="20" t="s">
        <v>310</v>
      </c>
      <c r="O1207" s="54"/>
      <c r="P1207" s="54"/>
      <c r="Q1207" s="54"/>
      <c r="R1207" s="54"/>
      <c r="S1207" s="54"/>
      <c r="T1207" s="54"/>
      <c r="U1207" s="20">
        <v>28</v>
      </c>
      <c r="V1207">
        <v>7.1023275322190704</v>
      </c>
      <c r="W1207">
        <v>4.4090623293939597</v>
      </c>
      <c r="X1207">
        <v>20170811</v>
      </c>
      <c r="Y1207">
        <v>2</v>
      </c>
      <c r="Z1207">
        <v>6</v>
      </c>
      <c r="AA1207">
        <v>24</v>
      </c>
      <c r="AC1207">
        <v>31</v>
      </c>
      <c r="AD1207" s="13">
        <v>22</v>
      </c>
      <c r="AE1207" s="13">
        <v>5</v>
      </c>
      <c r="AG1207" s="13">
        <v>68.706000000000003</v>
      </c>
      <c r="AI1207" s="13">
        <v>102.807</v>
      </c>
      <c r="AL1207" s="9">
        <v>22</v>
      </c>
      <c r="AM1207" s="9">
        <v>4</v>
      </c>
      <c r="AO1207" s="9">
        <v>66.552000000000007</v>
      </c>
      <c r="AQ1207" s="9">
        <v>157.858</v>
      </c>
      <c r="AT1207" s="45">
        <v>15</v>
      </c>
      <c r="AU1207" s="45">
        <v>5</v>
      </c>
      <c r="AX1207" s="38">
        <v>15</v>
      </c>
      <c r="AY1207" s="38">
        <v>2</v>
      </c>
      <c r="BA1207" s="38" t="s">
        <v>189</v>
      </c>
      <c r="BB1207" s="23">
        <v>10</v>
      </c>
      <c r="BC1207" s="23">
        <v>0</v>
      </c>
      <c r="BF1207" s="9">
        <v>10</v>
      </c>
      <c r="BG1207" s="9">
        <v>0</v>
      </c>
    </row>
    <row r="1208" spans="1:59">
      <c r="A1208" t="s">
        <v>246</v>
      </c>
      <c r="B1208">
        <v>82</v>
      </c>
      <c r="C1208" t="s">
        <v>22</v>
      </c>
      <c r="D1208">
        <v>60</v>
      </c>
      <c r="E1208" t="s">
        <v>319</v>
      </c>
      <c r="F1208">
        <v>1</v>
      </c>
      <c r="G1208" t="s">
        <v>321</v>
      </c>
      <c r="H1208">
        <v>372</v>
      </c>
      <c r="I1208">
        <v>6</v>
      </c>
      <c r="J1208">
        <v>10</v>
      </c>
      <c r="K1208">
        <v>17</v>
      </c>
      <c r="L1208">
        <v>0</v>
      </c>
      <c r="M1208" s="4">
        <f t="shared" si="113"/>
        <v>6.4284722222222221</v>
      </c>
      <c r="N1208" s="20" t="s">
        <v>310</v>
      </c>
      <c r="O1208" s="54"/>
      <c r="P1208" s="54"/>
      <c r="Q1208" s="54"/>
      <c r="R1208" s="54"/>
      <c r="S1208" s="54"/>
      <c r="T1208" s="54"/>
      <c r="U1208" s="20">
        <v>28</v>
      </c>
      <c r="V1208">
        <v>7.1023275322190704</v>
      </c>
      <c r="W1208">
        <v>4.4090623293939597</v>
      </c>
      <c r="X1208">
        <v>20170811</v>
      </c>
      <c r="Y1208">
        <v>2</v>
      </c>
      <c r="Z1208">
        <v>6</v>
      </c>
      <c r="AA1208">
        <v>24</v>
      </c>
      <c r="AC1208">
        <v>31</v>
      </c>
      <c r="AT1208" s="45">
        <v>17</v>
      </c>
      <c r="AU1208" s="45">
        <v>3</v>
      </c>
      <c r="AX1208" s="38">
        <v>17</v>
      </c>
      <c r="AY1208" s="38">
        <v>1</v>
      </c>
      <c r="BB1208" s="23">
        <v>12</v>
      </c>
      <c r="BC1208" s="23">
        <v>4</v>
      </c>
      <c r="BF1208" s="9">
        <v>12</v>
      </c>
      <c r="BG1208" s="9">
        <v>4</v>
      </c>
    </row>
    <row r="1209" spans="1:59">
      <c r="A1209" t="s">
        <v>246</v>
      </c>
      <c r="B1209">
        <v>82</v>
      </c>
      <c r="C1209" t="s">
        <v>22</v>
      </c>
      <c r="D1209">
        <v>60</v>
      </c>
      <c r="E1209" t="s">
        <v>319</v>
      </c>
      <c r="F1209">
        <v>1</v>
      </c>
      <c r="G1209" t="s">
        <v>321</v>
      </c>
      <c r="H1209">
        <v>372</v>
      </c>
      <c r="I1209">
        <v>6</v>
      </c>
      <c r="J1209">
        <v>10</v>
      </c>
      <c r="K1209">
        <v>17</v>
      </c>
      <c r="L1209">
        <v>0</v>
      </c>
      <c r="M1209" s="4">
        <f t="shared" ref="M1209:M1214" si="114">I1209+J1209/24+K1209/(24*60)+L1209/(24*60*60)</f>
        <v>6.4284722222222221</v>
      </c>
      <c r="N1209" s="20" t="s">
        <v>310</v>
      </c>
      <c r="O1209" s="54"/>
      <c r="P1209" s="54"/>
      <c r="Q1209" s="54"/>
      <c r="R1209" s="54"/>
      <c r="S1209" s="54"/>
      <c r="T1209" s="54"/>
      <c r="U1209" s="20">
        <v>28</v>
      </c>
      <c r="V1209">
        <v>7.1023275322190704</v>
      </c>
      <c r="W1209">
        <v>4.4090623293939597</v>
      </c>
      <c r="X1209">
        <v>20170811</v>
      </c>
      <c r="Y1209">
        <v>2</v>
      </c>
      <c r="Z1209">
        <v>6</v>
      </c>
      <c r="AA1209">
        <v>24</v>
      </c>
      <c r="AC1209">
        <v>31</v>
      </c>
      <c r="AT1209" s="45">
        <v>19</v>
      </c>
      <c r="AU1209" s="45">
        <v>2</v>
      </c>
      <c r="BB1209" s="23">
        <v>14</v>
      </c>
      <c r="BC1209" s="23">
        <v>2</v>
      </c>
      <c r="BF1209" s="9">
        <v>14</v>
      </c>
      <c r="BG1209" s="9">
        <v>2</v>
      </c>
    </row>
    <row r="1210" spans="1:59">
      <c r="A1210" t="s">
        <v>246</v>
      </c>
      <c r="B1210">
        <v>82</v>
      </c>
      <c r="C1210" t="s">
        <v>22</v>
      </c>
      <c r="D1210">
        <v>60</v>
      </c>
      <c r="E1210" t="s">
        <v>319</v>
      </c>
      <c r="F1210">
        <v>1</v>
      </c>
      <c r="G1210" t="s">
        <v>321</v>
      </c>
      <c r="H1210">
        <v>372</v>
      </c>
      <c r="I1210">
        <v>6</v>
      </c>
      <c r="J1210">
        <v>10</v>
      </c>
      <c r="K1210">
        <v>17</v>
      </c>
      <c r="L1210">
        <v>0</v>
      </c>
      <c r="M1210" s="4">
        <f t="shared" si="114"/>
        <v>6.4284722222222221</v>
      </c>
      <c r="N1210" s="20" t="s">
        <v>310</v>
      </c>
      <c r="O1210" s="54"/>
      <c r="P1210" s="54"/>
      <c r="Q1210" s="54"/>
      <c r="R1210" s="54"/>
      <c r="S1210" s="54"/>
      <c r="T1210" s="54"/>
      <c r="U1210" s="20">
        <v>28</v>
      </c>
      <c r="V1210">
        <v>7.1023275322190704</v>
      </c>
      <c r="W1210">
        <v>4.4090623293939597</v>
      </c>
      <c r="X1210">
        <v>20170811</v>
      </c>
      <c r="Y1210">
        <v>2</v>
      </c>
      <c r="Z1210">
        <v>6</v>
      </c>
      <c r="AA1210">
        <v>24</v>
      </c>
      <c r="AC1210">
        <v>31</v>
      </c>
      <c r="BB1210" s="23">
        <v>16</v>
      </c>
      <c r="BC1210" s="23">
        <v>2</v>
      </c>
      <c r="BF1210" s="9">
        <v>16</v>
      </c>
      <c r="BG1210" s="9">
        <v>2</v>
      </c>
    </row>
    <row r="1211" spans="1:59">
      <c r="A1211" t="s">
        <v>246</v>
      </c>
      <c r="B1211">
        <v>82</v>
      </c>
      <c r="C1211" t="s">
        <v>22</v>
      </c>
      <c r="D1211">
        <v>60</v>
      </c>
      <c r="E1211" t="s">
        <v>319</v>
      </c>
      <c r="F1211">
        <v>1</v>
      </c>
      <c r="G1211" t="s">
        <v>321</v>
      </c>
      <c r="H1211">
        <v>372</v>
      </c>
      <c r="I1211">
        <v>6</v>
      </c>
      <c r="J1211">
        <v>10</v>
      </c>
      <c r="K1211">
        <v>17</v>
      </c>
      <c r="L1211">
        <v>0</v>
      </c>
      <c r="M1211" s="4">
        <f t="shared" si="114"/>
        <v>6.4284722222222221</v>
      </c>
      <c r="N1211" s="20" t="s">
        <v>310</v>
      </c>
      <c r="O1211" s="54"/>
      <c r="P1211" s="54"/>
      <c r="Q1211" s="54"/>
      <c r="R1211" s="54"/>
      <c r="S1211" s="54"/>
      <c r="T1211" s="54"/>
      <c r="U1211" s="20">
        <v>28</v>
      </c>
      <c r="V1211">
        <v>7.1023275322190704</v>
      </c>
      <c r="W1211">
        <v>4.4090623293939597</v>
      </c>
      <c r="X1211">
        <v>20170811</v>
      </c>
      <c r="Y1211">
        <v>2</v>
      </c>
      <c r="Z1211">
        <v>6</v>
      </c>
      <c r="AA1211">
        <v>24</v>
      </c>
      <c r="AC1211">
        <v>31</v>
      </c>
      <c r="BB1211" s="23">
        <v>18</v>
      </c>
      <c r="BC1211" s="23">
        <v>5</v>
      </c>
      <c r="BF1211" s="9">
        <v>18</v>
      </c>
      <c r="BG1211" s="9">
        <v>5</v>
      </c>
    </row>
    <row r="1212" spans="1:59">
      <c r="A1212" t="s">
        <v>246</v>
      </c>
      <c r="B1212">
        <v>82</v>
      </c>
      <c r="C1212" t="s">
        <v>22</v>
      </c>
      <c r="D1212">
        <v>60</v>
      </c>
      <c r="E1212" t="s">
        <v>319</v>
      </c>
      <c r="F1212">
        <v>1</v>
      </c>
      <c r="G1212" t="s">
        <v>321</v>
      </c>
      <c r="H1212">
        <v>372</v>
      </c>
      <c r="I1212">
        <v>6</v>
      </c>
      <c r="J1212">
        <v>10</v>
      </c>
      <c r="K1212">
        <v>17</v>
      </c>
      <c r="L1212">
        <v>0</v>
      </c>
      <c r="M1212" s="4">
        <f t="shared" si="114"/>
        <v>6.4284722222222221</v>
      </c>
      <c r="N1212" s="20" t="s">
        <v>310</v>
      </c>
      <c r="O1212" s="54"/>
      <c r="P1212" s="54"/>
      <c r="Q1212" s="54"/>
      <c r="R1212" s="54"/>
      <c r="S1212" s="54"/>
      <c r="T1212" s="54"/>
      <c r="U1212" s="20">
        <v>28</v>
      </c>
      <c r="V1212">
        <v>7.1023275322190704</v>
      </c>
      <c r="W1212">
        <v>4.4090623293939597</v>
      </c>
      <c r="X1212">
        <v>20170811</v>
      </c>
      <c r="Y1212">
        <v>2</v>
      </c>
      <c r="Z1212">
        <v>6</v>
      </c>
      <c r="AA1212">
        <v>24</v>
      </c>
      <c r="AC1212">
        <v>31</v>
      </c>
      <c r="BB1212" s="23">
        <v>20</v>
      </c>
      <c r="BC1212" s="23">
        <v>5</v>
      </c>
      <c r="BF1212" s="9">
        <v>20</v>
      </c>
      <c r="BG1212" s="9">
        <v>5</v>
      </c>
    </row>
    <row r="1213" spans="1:59">
      <c r="A1213" t="s">
        <v>246</v>
      </c>
      <c r="B1213">
        <v>82</v>
      </c>
      <c r="C1213" t="s">
        <v>22</v>
      </c>
      <c r="D1213">
        <v>60</v>
      </c>
      <c r="E1213" t="s">
        <v>319</v>
      </c>
      <c r="F1213">
        <v>1</v>
      </c>
      <c r="G1213" t="s">
        <v>321</v>
      </c>
      <c r="H1213">
        <v>372</v>
      </c>
      <c r="I1213">
        <v>6</v>
      </c>
      <c r="J1213">
        <v>10</v>
      </c>
      <c r="K1213">
        <v>17</v>
      </c>
      <c r="L1213">
        <v>0</v>
      </c>
      <c r="M1213" s="4">
        <f t="shared" si="114"/>
        <v>6.4284722222222221</v>
      </c>
      <c r="N1213" s="20" t="s">
        <v>310</v>
      </c>
      <c r="O1213" s="54"/>
      <c r="P1213" s="54"/>
      <c r="Q1213" s="54"/>
      <c r="R1213" s="54"/>
      <c r="S1213" s="54"/>
      <c r="T1213" s="54"/>
      <c r="U1213" s="20">
        <v>28</v>
      </c>
      <c r="V1213">
        <v>7.1023275322190704</v>
      </c>
      <c r="W1213">
        <v>4.4090623293939597</v>
      </c>
      <c r="X1213">
        <v>20170811</v>
      </c>
      <c r="Y1213">
        <v>2</v>
      </c>
      <c r="Z1213">
        <v>6</v>
      </c>
      <c r="AA1213">
        <v>24</v>
      </c>
      <c r="AC1213">
        <v>31</v>
      </c>
      <c r="BB1213" s="23">
        <v>22</v>
      </c>
      <c r="BC1213" s="23">
        <v>4</v>
      </c>
      <c r="BF1213" s="9">
        <v>22</v>
      </c>
      <c r="BG1213" s="9">
        <v>4</v>
      </c>
    </row>
    <row r="1214" spans="1:59">
      <c r="A1214" t="s">
        <v>246</v>
      </c>
      <c r="B1214">
        <v>82</v>
      </c>
      <c r="C1214" t="s">
        <v>22</v>
      </c>
      <c r="D1214">
        <v>60</v>
      </c>
      <c r="E1214" t="s">
        <v>319</v>
      </c>
      <c r="F1214">
        <v>1</v>
      </c>
      <c r="G1214" t="s">
        <v>321</v>
      </c>
      <c r="H1214">
        <v>372</v>
      </c>
      <c r="I1214">
        <v>6</v>
      </c>
      <c r="J1214">
        <v>10</v>
      </c>
      <c r="K1214">
        <v>17</v>
      </c>
      <c r="L1214">
        <v>0</v>
      </c>
      <c r="M1214" s="4">
        <f t="shared" si="114"/>
        <v>6.4284722222222221</v>
      </c>
      <c r="N1214" s="20" t="s">
        <v>310</v>
      </c>
      <c r="O1214" s="54"/>
      <c r="P1214" s="54"/>
      <c r="Q1214" s="54"/>
      <c r="R1214" s="54"/>
      <c r="S1214" s="54"/>
      <c r="T1214" s="54"/>
      <c r="U1214" s="20">
        <v>28</v>
      </c>
      <c r="V1214">
        <v>7.1023275322190704</v>
      </c>
      <c r="W1214">
        <v>4.4090623293939597</v>
      </c>
      <c r="X1214">
        <v>20170811</v>
      </c>
      <c r="Y1214">
        <v>2</v>
      </c>
      <c r="Z1214">
        <v>6</v>
      </c>
      <c r="AA1214">
        <v>24</v>
      </c>
      <c r="AC1214">
        <v>31</v>
      </c>
      <c r="BB1214" s="23">
        <v>24</v>
      </c>
      <c r="BC1214" s="23">
        <v>2</v>
      </c>
      <c r="BF1214" s="9">
        <v>24</v>
      </c>
      <c r="BG1214" s="9">
        <v>2</v>
      </c>
    </row>
    <row r="1215" spans="1:59">
      <c r="A1215" t="s">
        <v>247</v>
      </c>
      <c r="B1215">
        <v>82</v>
      </c>
      <c r="C1215" t="s">
        <v>22</v>
      </c>
      <c r="D1215">
        <v>60</v>
      </c>
      <c r="E1215" t="s">
        <v>319</v>
      </c>
      <c r="F1215">
        <v>1</v>
      </c>
      <c r="G1215" t="s">
        <v>321</v>
      </c>
      <c r="H1215">
        <v>372</v>
      </c>
      <c r="I1215">
        <v>6</v>
      </c>
      <c r="J1215">
        <v>10</v>
      </c>
      <c r="K1215">
        <v>17</v>
      </c>
      <c r="L1215">
        <v>0</v>
      </c>
      <c r="M1215" s="4">
        <f t="shared" si="113"/>
        <v>6.4284722222222221</v>
      </c>
      <c r="N1215" s="20" t="s">
        <v>310</v>
      </c>
      <c r="O1215" s="54"/>
      <c r="P1215" s="54"/>
      <c r="Q1215" s="54"/>
      <c r="R1215" s="54"/>
      <c r="S1215" s="54"/>
      <c r="T1215" s="54"/>
      <c r="U1215" s="20">
        <v>28</v>
      </c>
      <c r="V1215">
        <v>7.1023275322190704</v>
      </c>
      <c r="W1215">
        <v>4.4090623293939597</v>
      </c>
      <c r="X1215">
        <v>20170811</v>
      </c>
      <c r="Y1215">
        <v>2</v>
      </c>
      <c r="Z1215">
        <v>8</v>
      </c>
      <c r="AA1215">
        <v>42</v>
      </c>
      <c r="AC1215">
        <v>49</v>
      </c>
      <c r="AD1215" s="13">
        <v>8</v>
      </c>
      <c r="AE1215" s="13">
        <v>4</v>
      </c>
      <c r="AF1215" s="13">
        <f>SUM(AE1215:AE1223)</f>
        <v>86</v>
      </c>
      <c r="AG1215" s="13">
        <v>33.506</v>
      </c>
      <c r="AH1215" s="13">
        <f>AVERAGE(AG1215:AG1224)*((AA1215-Z1215)*Y1215)</f>
        <v>6035.3777777777768</v>
      </c>
      <c r="AI1215" s="13">
        <v>78.325000000000003</v>
      </c>
      <c r="AJ1215" s="13">
        <f>AVERAGE(AI1215:AI1224)*((AA1215-Z1215)*Y1215)</f>
        <v>8403.6364444444462</v>
      </c>
      <c r="AK1215" s="13" t="s">
        <v>112</v>
      </c>
      <c r="AL1215" s="9">
        <v>8</v>
      </c>
      <c r="AM1215" s="9">
        <v>4</v>
      </c>
      <c r="AN1215" s="9">
        <f>SUM(AM1215:AM1223)</f>
        <v>69</v>
      </c>
      <c r="AO1215" s="9">
        <v>30.338999999999999</v>
      </c>
      <c r="AP1215" s="9">
        <f>AVERAGE(AO1215:AO1223)*(AA1215-Z1215)*Y1215</f>
        <v>5587.9151111111105</v>
      </c>
      <c r="AQ1215" s="9">
        <v>135.85</v>
      </c>
      <c r="AR1215" s="9">
        <f>AVERAGE(AQ1215:AQ1223)*(AA1215-Z1215)*Y1215</f>
        <v>12180.386666666665</v>
      </c>
      <c r="AT1215" s="45">
        <v>25</v>
      </c>
      <c r="AU1215" s="45">
        <v>7</v>
      </c>
      <c r="AV1215" s="45">
        <v>38</v>
      </c>
      <c r="AX1215" s="38">
        <v>29</v>
      </c>
      <c r="AY1215" s="38">
        <v>1</v>
      </c>
      <c r="AZ1215" s="38">
        <f>SUM(AY1215:AY1230)</f>
        <v>5</v>
      </c>
      <c r="BB1215" s="23">
        <v>18</v>
      </c>
      <c r="BC1215" s="23">
        <v>1</v>
      </c>
      <c r="BD1215" s="23">
        <f>SUM(BC1215:BC1230)</f>
        <v>177</v>
      </c>
      <c r="BF1215" s="9">
        <v>18</v>
      </c>
      <c r="BG1215" s="9">
        <v>1</v>
      </c>
    </row>
    <row r="1216" spans="1:59">
      <c r="A1216" t="s">
        <v>247</v>
      </c>
      <c r="B1216">
        <v>82</v>
      </c>
      <c r="C1216" t="s">
        <v>22</v>
      </c>
      <c r="D1216">
        <v>60</v>
      </c>
      <c r="E1216" t="s">
        <v>319</v>
      </c>
      <c r="F1216">
        <v>1</v>
      </c>
      <c r="G1216" t="s">
        <v>321</v>
      </c>
      <c r="H1216">
        <v>372</v>
      </c>
      <c r="I1216">
        <v>6</v>
      </c>
      <c r="J1216">
        <v>10</v>
      </c>
      <c r="K1216">
        <v>17</v>
      </c>
      <c r="L1216">
        <v>0</v>
      </c>
      <c r="M1216" s="4">
        <f t="shared" si="113"/>
        <v>6.4284722222222221</v>
      </c>
      <c r="N1216" s="20" t="s">
        <v>310</v>
      </c>
      <c r="O1216" s="54"/>
      <c r="P1216" s="54"/>
      <c r="Q1216" s="54"/>
      <c r="R1216" s="54"/>
      <c r="S1216" s="54"/>
      <c r="T1216" s="54"/>
      <c r="U1216" s="20">
        <v>28</v>
      </c>
      <c r="V1216">
        <v>7.1023275322190704</v>
      </c>
      <c r="W1216">
        <v>4.4090623293939597</v>
      </c>
      <c r="X1216">
        <v>20170811</v>
      </c>
      <c r="Y1216">
        <v>2</v>
      </c>
      <c r="Z1216">
        <v>8</v>
      </c>
      <c r="AA1216">
        <v>42</v>
      </c>
      <c r="AC1216">
        <v>49</v>
      </c>
      <c r="AD1216" s="13">
        <v>12</v>
      </c>
      <c r="AE1216" s="13">
        <v>8</v>
      </c>
      <c r="AG1216" s="13">
        <v>52.183</v>
      </c>
      <c r="AI1216" s="13">
        <v>85.835999999999999</v>
      </c>
      <c r="AL1216" s="9">
        <v>12</v>
      </c>
      <c r="AM1216" s="9">
        <v>6</v>
      </c>
      <c r="AO1216" s="9">
        <v>37.534999999999997</v>
      </c>
      <c r="AQ1216" s="9">
        <v>157.791</v>
      </c>
      <c r="AT1216" s="45">
        <v>27</v>
      </c>
      <c r="AU1216" s="45">
        <v>8</v>
      </c>
      <c r="AX1216" s="38">
        <v>31</v>
      </c>
      <c r="AY1216" s="38">
        <v>0</v>
      </c>
      <c r="BB1216" s="23">
        <v>20</v>
      </c>
      <c r="BC1216" s="23">
        <v>1</v>
      </c>
      <c r="BF1216" s="9">
        <v>20</v>
      </c>
      <c r="BG1216" s="9">
        <v>1</v>
      </c>
    </row>
    <row r="1217" spans="1:59">
      <c r="A1217" t="s">
        <v>247</v>
      </c>
      <c r="B1217">
        <v>82</v>
      </c>
      <c r="C1217" t="s">
        <v>22</v>
      </c>
      <c r="D1217">
        <v>60</v>
      </c>
      <c r="E1217" t="s">
        <v>319</v>
      </c>
      <c r="F1217">
        <v>1</v>
      </c>
      <c r="G1217" t="s">
        <v>321</v>
      </c>
      <c r="H1217">
        <v>372</v>
      </c>
      <c r="I1217">
        <v>6</v>
      </c>
      <c r="J1217">
        <v>10</v>
      </c>
      <c r="K1217">
        <v>17</v>
      </c>
      <c r="L1217">
        <v>0</v>
      </c>
      <c r="M1217" s="4">
        <f t="shared" si="113"/>
        <v>6.4284722222222221</v>
      </c>
      <c r="N1217" s="20" t="s">
        <v>310</v>
      </c>
      <c r="O1217" s="54"/>
      <c r="P1217" s="54"/>
      <c r="Q1217" s="54"/>
      <c r="R1217" s="54"/>
      <c r="S1217" s="54"/>
      <c r="T1217" s="54"/>
      <c r="U1217" s="20">
        <v>28</v>
      </c>
      <c r="V1217">
        <v>7.1023275322190704</v>
      </c>
      <c r="W1217">
        <v>4.4090623293939597</v>
      </c>
      <c r="X1217">
        <v>20170811</v>
      </c>
      <c r="Y1217">
        <v>2</v>
      </c>
      <c r="Z1217">
        <v>8</v>
      </c>
      <c r="AA1217">
        <v>42</v>
      </c>
      <c r="AC1217">
        <v>49</v>
      </c>
      <c r="AD1217" s="13">
        <v>16</v>
      </c>
      <c r="AE1217" s="13">
        <v>9</v>
      </c>
      <c r="AG1217" s="13">
        <v>66.183999999999997</v>
      </c>
      <c r="AI1217" s="13">
        <v>92.594999999999999</v>
      </c>
      <c r="AL1217" s="9">
        <v>16</v>
      </c>
      <c r="AM1217" s="9">
        <v>9</v>
      </c>
      <c r="AO1217" s="9">
        <v>59.335999999999999</v>
      </c>
      <c r="AQ1217" s="9">
        <v>170.125</v>
      </c>
      <c r="AT1217" s="45">
        <v>29</v>
      </c>
      <c r="AU1217" s="45">
        <v>5</v>
      </c>
      <c r="AX1217" s="38">
        <v>33</v>
      </c>
      <c r="AY1217" s="38">
        <v>1</v>
      </c>
      <c r="BB1217" s="23">
        <v>22</v>
      </c>
      <c r="BC1217" s="23">
        <v>8</v>
      </c>
      <c r="BF1217" s="9">
        <v>22</v>
      </c>
      <c r="BG1217" s="9">
        <v>8</v>
      </c>
    </row>
    <row r="1218" spans="1:59">
      <c r="A1218" t="s">
        <v>247</v>
      </c>
      <c r="B1218">
        <v>82</v>
      </c>
      <c r="C1218" t="s">
        <v>22</v>
      </c>
      <c r="D1218">
        <v>60</v>
      </c>
      <c r="E1218" t="s">
        <v>319</v>
      </c>
      <c r="F1218">
        <v>1</v>
      </c>
      <c r="G1218" t="s">
        <v>321</v>
      </c>
      <c r="H1218">
        <v>372</v>
      </c>
      <c r="I1218">
        <v>6</v>
      </c>
      <c r="J1218">
        <v>10</v>
      </c>
      <c r="K1218">
        <v>17</v>
      </c>
      <c r="L1218">
        <v>0</v>
      </c>
      <c r="M1218" s="4">
        <f t="shared" si="113"/>
        <v>6.4284722222222221</v>
      </c>
      <c r="N1218" s="20" t="s">
        <v>310</v>
      </c>
      <c r="O1218" s="54"/>
      <c r="P1218" s="54"/>
      <c r="Q1218" s="54"/>
      <c r="R1218" s="54"/>
      <c r="S1218" s="54"/>
      <c r="T1218" s="54"/>
      <c r="U1218" s="20">
        <v>28</v>
      </c>
      <c r="V1218">
        <v>7.1023275322190704</v>
      </c>
      <c r="W1218">
        <v>4.4090623293939597</v>
      </c>
      <c r="X1218">
        <v>20170811</v>
      </c>
      <c r="Y1218">
        <v>2</v>
      </c>
      <c r="Z1218">
        <v>8</v>
      </c>
      <c r="AA1218">
        <v>42</v>
      </c>
      <c r="AC1218">
        <v>49</v>
      </c>
      <c r="AD1218" s="13">
        <v>20</v>
      </c>
      <c r="AE1218" s="13">
        <v>10</v>
      </c>
      <c r="AG1218" s="13">
        <v>66.673000000000002</v>
      </c>
      <c r="AI1218" s="13">
        <v>90.498999999999995</v>
      </c>
      <c r="AL1218" s="9">
        <v>20</v>
      </c>
      <c r="AM1218" s="9">
        <v>7</v>
      </c>
      <c r="AO1218" s="9">
        <v>55.112000000000002</v>
      </c>
      <c r="AQ1218" s="9">
        <v>176.85300000000001</v>
      </c>
      <c r="AT1218" s="45">
        <v>31</v>
      </c>
      <c r="AU1218" s="45">
        <v>7</v>
      </c>
      <c r="AX1218" s="38">
        <v>35</v>
      </c>
      <c r="AY1218" s="38">
        <v>3</v>
      </c>
      <c r="BB1218" s="23">
        <v>24</v>
      </c>
      <c r="BC1218" s="23">
        <v>9</v>
      </c>
      <c r="BF1218" s="9">
        <v>24</v>
      </c>
      <c r="BG1218" s="9">
        <v>9</v>
      </c>
    </row>
    <row r="1219" spans="1:59">
      <c r="A1219" t="s">
        <v>247</v>
      </c>
      <c r="B1219">
        <v>82</v>
      </c>
      <c r="C1219" t="s">
        <v>22</v>
      </c>
      <c r="D1219">
        <v>60</v>
      </c>
      <c r="E1219" t="s">
        <v>319</v>
      </c>
      <c r="F1219">
        <v>1</v>
      </c>
      <c r="G1219" t="s">
        <v>321</v>
      </c>
      <c r="H1219">
        <v>372</v>
      </c>
      <c r="I1219">
        <v>6</v>
      </c>
      <c r="J1219">
        <v>10</v>
      </c>
      <c r="K1219">
        <v>17</v>
      </c>
      <c r="L1219">
        <v>0</v>
      </c>
      <c r="M1219" s="4">
        <f t="shared" si="113"/>
        <v>6.4284722222222221</v>
      </c>
      <c r="N1219" s="20" t="s">
        <v>310</v>
      </c>
      <c r="O1219" s="54"/>
      <c r="P1219" s="54"/>
      <c r="Q1219" s="54"/>
      <c r="R1219" s="54"/>
      <c r="S1219" s="54"/>
      <c r="T1219" s="54"/>
      <c r="U1219" s="20">
        <v>28</v>
      </c>
      <c r="V1219">
        <v>7.1023275322190704</v>
      </c>
      <c r="W1219">
        <v>4.4090623293939597</v>
      </c>
      <c r="X1219">
        <v>20170811</v>
      </c>
      <c r="Y1219">
        <v>2</v>
      </c>
      <c r="Z1219">
        <v>8</v>
      </c>
      <c r="AA1219">
        <v>42</v>
      </c>
      <c r="AC1219">
        <v>49</v>
      </c>
      <c r="AD1219" s="13">
        <v>24</v>
      </c>
      <c r="AE1219" s="13">
        <v>12</v>
      </c>
      <c r="AG1219" s="13">
        <v>80.823999999999998</v>
      </c>
      <c r="AI1219" s="13">
        <v>116.40900000000001</v>
      </c>
      <c r="AL1219" s="9">
        <v>24</v>
      </c>
      <c r="AM1219" s="9">
        <v>10</v>
      </c>
      <c r="AO1219" s="9">
        <v>79.619</v>
      </c>
      <c r="AQ1219" s="9">
        <v>194.76900000000001</v>
      </c>
      <c r="AT1219" s="45">
        <v>33</v>
      </c>
      <c r="AU1219" s="45">
        <v>7</v>
      </c>
      <c r="BB1219" s="23">
        <v>26</v>
      </c>
      <c r="BC1219" s="23">
        <v>11</v>
      </c>
      <c r="BF1219" s="9">
        <v>26</v>
      </c>
      <c r="BG1219" s="9">
        <v>11</v>
      </c>
    </row>
    <row r="1220" spans="1:59">
      <c r="A1220" t="s">
        <v>247</v>
      </c>
      <c r="B1220">
        <v>82</v>
      </c>
      <c r="C1220" t="s">
        <v>22</v>
      </c>
      <c r="D1220">
        <v>60</v>
      </c>
      <c r="E1220" t="s">
        <v>319</v>
      </c>
      <c r="F1220">
        <v>1</v>
      </c>
      <c r="G1220" t="s">
        <v>321</v>
      </c>
      <c r="H1220">
        <v>372</v>
      </c>
      <c r="I1220">
        <v>6</v>
      </c>
      <c r="J1220">
        <v>10</v>
      </c>
      <c r="K1220">
        <v>17</v>
      </c>
      <c r="L1220">
        <v>0</v>
      </c>
      <c r="M1220" s="4">
        <f t="shared" si="113"/>
        <v>6.4284722222222221</v>
      </c>
      <c r="N1220" s="20" t="s">
        <v>310</v>
      </c>
      <c r="O1220" s="54"/>
      <c r="P1220" s="54"/>
      <c r="Q1220" s="54"/>
      <c r="R1220" s="54"/>
      <c r="S1220" s="54"/>
      <c r="T1220" s="54"/>
      <c r="U1220" s="20">
        <v>28</v>
      </c>
      <c r="V1220">
        <v>7.1023275322190704</v>
      </c>
      <c r="W1220">
        <v>4.4090623293939597</v>
      </c>
      <c r="X1220">
        <v>20170811</v>
      </c>
      <c r="Y1220">
        <v>2</v>
      </c>
      <c r="Z1220">
        <v>8</v>
      </c>
      <c r="AA1220">
        <v>42</v>
      </c>
      <c r="AC1220">
        <v>49</v>
      </c>
      <c r="AD1220" s="13">
        <v>28</v>
      </c>
      <c r="AE1220" s="13">
        <v>16</v>
      </c>
      <c r="AG1220" s="13">
        <v>116.86199999999999</v>
      </c>
      <c r="AI1220" s="13">
        <v>156.70099999999999</v>
      </c>
      <c r="AL1220" s="9">
        <v>28</v>
      </c>
      <c r="AM1220" s="9">
        <v>10</v>
      </c>
      <c r="AO1220" s="9">
        <v>111.569</v>
      </c>
      <c r="AQ1220" s="9">
        <v>203.494</v>
      </c>
      <c r="AT1220" s="45">
        <v>35</v>
      </c>
      <c r="AU1220" s="45">
        <v>4</v>
      </c>
      <c r="BB1220" s="23">
        <v>28</v>
      </c>
      <c r="BC1220" s="23">
        <v>8</v>
      </c>
      <c r="BF1220" s="9">
        <v>28</v>
      </c>
      <c r="BG1220" s="9">
        <v>8</v>
      </c>
    </row>
    <row r="1221" spans="1:59">
      <c r="A1221" t="s">
        <v>247</v>
      </c>
      <c r="B1221">
        <v>82</v>
      </c>
      <c r="C1221" t="s">
        <v>22</v>
      </c>
      <c r="D1221">
        <v>60</v>
      </c>
      <c r="E1221" t="s">
        <v>319</v>
      </c>
      <c r="F1221">
        <v>1</v>
      </c>
      <c r="G1221" t="s">
        <v>321</v>
      </c>
      <c r="H1221">
        <v>372</v>
      </c>
      <c r="I1221">
        <v>6</v>
      </c>
      <c r="J1221">
        <v>10</v>
      </c>
      <c r="K1221">
        <v>17</v>
      </c>
      <c r="L1221">
        <v>0</v>
      </c>
      <c r="M1221" s="4">
        <f t="shared" si="113"/>
        <v>6.4284722222222221</v>
      </c>
      <c r="N1221" s="20" t="s">
        <v>310</v>
      </c>
      <c r="O1221" s="54"/>
      <c r="P1221" s="54"/>
      <c r="Q1221" s="54"/>
      <c r="R1221" s="54"/>
      <c r="S1221" s="54"/>
      <c r="T1221" s="54"/>
      <c r="U1221" s="20">
        <v>28</v>
      </c>
      <c r="V1221">
        <v>7.1023275322190704</v>
      </c>
      <c r="W1221">
        <v>4.4090623293939597</v>
      </c>
      <c r="X1221">
        <v>20170811</v>
      </c>
      <c r="Y1221">
        <v>2</v>
      </c>
      <c r="Z1221">
        <v>8</v>
      </c>
      <c r="AA1221">
        <v>42</v>
      </c>
      <c r="AC1221">
        <v>49</v>
      </c>
      <c r="AD1221" s="13">
        <v>32</v>
      </c>
      <c r="AE1221" s="13">
        <v>11</v>
      </c>
      <c r="AG1221" s="13">
        <v>167.26499999999999</v>
      </c>
      <c r="AI1221" s="13">
        <v>192.95</v>
      </c>
      <c r="AL1221" s="9">
        <v>32</v>
      </c>
      <c r="AM1221" s="9">
        <v>9</v>
      </c>
      <c r="AO1221" s="9">
        <v>157.62700000000001</v>
      </c>
      <c r="AQ1221" s="9">
        <v>206.68600000000001</v>
      </c>
      <c r="BB1221" s="23">
        <v>30</v>
      </c>
      <c r="BC1221" s="23">
        <v>10</v>
      </c>
      <c r="BF1221" s="9">
        <v>30</v>
      </c>
      <c r="BG1221" s="9">
        <v>10</v>
      </c>
    </row>
    <row r="1222" spans="1:59">
      <c r="A1222" t="s">
        <v>247</v>
      </c>
      <c r="B1222">
        <v>82</v>
      </c>
      <c r="C1222" t="s">
        <v>22</v>
      </c>
      <c r="D1222">
        <v>60</v>
      </c>
      <c r="E1222" t="s">
        <v>319</v>
      </c>
      <c r="F1222">
        <v>1</v>
      </c>
      <c r="G1222" t="s">
        <v>321</v>
      </c>
      <c r="H1222">
        <v>372</v>
      </c>
      <c r="I1222">
        <v>6</v>
      </c>
      <c r="J1222">
        <v>10</v>
      </c>
      <c r="K1222">
        <v>17</v>
      </c>
      <c r="L1222">
        <v>0</v>
      </c>
      <c r="M1222" s="4">
        <f t="shared" si="113"/>
        <v>6.4284722222222221</v>
      </c>
      <c r="N1222" s="20" t="s">
        <v>310</v>
      </c>
      <c r="O1222" s="54"/>
      <c r="P1222" s="54"/>
      <c r="Q1222" s="54"/>
      <c r="R1222" s="54"/>
      <c r="S1222" s="54"/>
      <c r="T1222" s="54"/>
      <c r="U1222" s="20">
        <v>28</v>
      </c>
      <c r="V1222">
        <v>7.1023275322190704</v>
      </c>
      <c r="W1222">
        <v>4.4090623293939597</v>
      </c>
      <c r="X1222">
        <v>20170811</v>
      </c>
      <c r="Y1222">
        <v>2</v>
      </c>
      <c r="Z1222">
        <v>8</v>
      </c>
      <c r="AA1222">
        <v>42</v>
      </c>
      <c r="AC1222">
        <v>49</v>
      </c>
      <c r="AD1222" s="13">
        <v>36</v>
      </c>
      <c r="AE1222" s="13">
        <v>7</v>
      </c>
      <c r="AG1222" s="13">
        <v>125.155</v>
      </c>
      <c r="AI1222" s="13">
        <v>168.80099999999999</v>
      </c>
      <c r="AL1222" s="9">
        <v>36</v>
      </c>
      <c r="AM1222" s="9">
        <v>6</v>
      </c>
      <c r="AO1222" s="9">
        <v>121.52</v>
      </c>
      <c r="AQ1222" s="9">
        <v>194.92500000000001</v>
      </c>
      <c r="BB1222" s="23">
        <v>32</v>
      </c>
      <c r="BC1222" s="23">
        <v>13</v>
      </c>
      <c r="BF1222" s="9">
        <v>32</v>
      </c>
      <c r="BG1222" s="9">
        <v>13</v>
      </c>
    </row>
    <row r="1223" spans="1:59">
      <c r="A1223" t="s">
        <v>247</v>
      </c>
      <c r="B1223">
        <v>82</v>
      </c>
      <c r="C1223" t="s">
        <v>22</v>
      </c>
      <c r="D1223">
        <v>60</v>
      </c>
      <c r="E1223" t="s">
        <v>319</v>
      </c>
      <c r="F1223">
        <v>1</v>
      </c>
      <c r="G1223" t="s">
        <v>321</v>
      </c>
      <c r="H1223">
        <v>372</v>
      </c>
      <c r="I1223">
        <v>6</v>
      </c>
      <c r="J1223">
        <v>10</v>
      </c>
      <c r="K1223">
        <v>17</v>
      </c>
      <c r="L1223">
        <v>0</v>
      </c>
      <c r="M1223" s="4">
        <f t="shared" si="113"/>
        <v>6.4284722222222221</v>
      </c>
      <c r="N1223" s="20" t="s">
        <v>310</v>
      </c>
      <c r="O1223" s="54"/>
      <c r="P1223" s="54"/>
      <c r="Q1223" s="54"/>
      <c r="R1223" s="54"/>
      <c r="S1223" s="54"/>
      <c r="T1223" s="54"/>
      <c r="U1223" s="20">
        <v>28</v>
      </c>
      <c r="V1223">
        <v>7.1023275322190704</v>
      </c>
      <c r="W1223">
        <v>4.4090623293939597</v>
      </c>
      <c r="X1223">
        <v>20170811</v>
      </c>
      <c r="Y1223">
        <v>2</v>
      </c>
      <c r="Z1223">
        <v>8</v>
      </c>
      <c r="AA1223">
        <v>42</v>
      </c>
      <c r="AC1223">
        <v>49</v>
      </c>
      <c r="AD1223" s="13">
        <v>40</v>
      </c>
      <c r="AE1223" s="13">
        <v>9</v>
      </c>
      <c r="AG1223" s="13">
        <v>90.147999999999996</v>
      </c>
      <c r="AI1223" s="13">
        <v>130.13</v>
      </c>
      <c r="AL1223" s="9">
        <v>40</v>
      </c>
      <c r="AM1223" s="9">
        <v>8</v>
      </c>
      <c r="AO1223" s="9">
        <v>86.92</v>
      </c>
      <c r="AQ1223" s="9">
        <v>171.61699999999999</v>
      </c>
      <c r="BB1223" s="23">
        <v>34</v>
      </c>
      <c r="BC1223" s="23">
        <v>19</v>
      </c>
      <c r="BF1223" s="9">
        <v>34</v>
      </c>
      <c r="BG1223" s="9">
        <v>19</v>
      </c>
    </row>
    <row r="1224" spans="1:59">
      <c r="A1224" t="s">
        <v>247</v>
      </c>
      <c r="B1224">
        <v>82</v>
      </c>
      <c r="C1224" t="s">
        <v>22</v>
      </c>
      <c r="D1224">
        <v>60</v>
      </c>
      <c r="E1224" t="s">
        <v>319</v>
      </c>
      <c r="F1224">
        <v>1</v>
      </c>
      <c r="G1224" t="s">
        <v>321</v>
      </c>
      <c r="H1224">
        <v>372</v>
      </c>
      <c r="I1224">
        <v>6</v>
      </c>
      <c r="J1224">
        <v>10</v>
      </c>
      <c r="K1224">
        <v>17</v>
      </c>
      <c r="L1224">
        <v>0</v>
      </c>
      <c r="M1224" s="4">
        <f t="shared" si="113"/>
        <v>6.4284722222222221</v>
      </c>
      <c r="N1224" s="20" t="s">
        <v>310</v>
      </c>
      <c r="O1224" s="54"/>
      <c r="P1224" s="54"/>
      <c r="Q1224" s="54"/>
      <c r="R1224" s="54"/>
      <c r="S1224" s="54"/>
      <c r="T1224" s="54"/>
      <c r="U1224" s="20">
        <v>28</v>
      </c>
      <c r="V1224">
        <v>7.1023275322190704</v>
      </c>
      <c r="W1224">
        <v>4.4090623293939597</v>
      </c>
      <c r="X1224">
        <v>20170811</v>
      </c>
      <c r="Y1224">
        <v>2</v>
      </c>
      <c r="Z1224">
        <v>8</v>
      </c>
      <c r="AA1224">
        <v>42</v>
      </c>
      <c r="AC1224">
        <v>49</v>
      </c>
      <c r="BB1224" s="23">
        <v>36</v>
      </c>
      <c r="BC1224" s="23">
        <v>10</v>
      </c>
      <c r="BF1224" s="9">
        <v>36</v>
      </c>
      <c r="BG1224" s="9">
        <v>10</v>
      </c>
    </row>
    <row r="1225" spans="1:59">
      <c r="A1225" t="s">
        <v>247</v>
      </c>
      <c r="B1225">
        <v>82</v>
      </c>
      <c r="C1225" t="s">
        <v>22</v>
      </c>
      <c r="D1225">
        <v>60</v>
      </c>
      <c r="E1225" t="s">
        <v>319</v>
      </c>
      <c r="F1225">
        <v>1</v>
      </c>
      <c r="G1225" t="s">
        <v>321</v>
      </c>
      <c r="H1225">
        <v>372</v>
      </c>
      <c r="I1225">
        <v>6</v>
      </c>
      <c r="J1225">
        <v>10</v>
      </c>
      <c r="K1225">
        <v>17</v>
      </c>
      <c r="L1225">
        <v>0</v>
      </c>
      <c r="M1225" s="4">
        <f t="shared" ref="M1225:M1230" si="115">I1225+J1225/24+K1225/(24*60)+L1225/(24*60*60)</f>
        <v>6.4284722222222221</v>
      </c>
      <c r="N1225" s="20" t="s">
        <v>310</v>
      </c>
      <c r="O1225" s="54"/>
      <c r="P1225" s="54"/>
      <c r="Q1225" s="54"/>
      <c r="R1225" s="54"/>
      <c r="S1225" s="54"/>
      <c r="T1225" s="54"/>
      <c r="U1225" s="20">
        <v>28</v>
      </c>
      <c r="V1225">
        <v>7.1023275322190704</v>
      </c>
      <c r="W1225">
        <v>4.4090623293939597</v>
      </c>
      <c r="X1225">
        <v>20170811</v>
      </c>
      <c r="Y1225">
        <v>2</v>
      </c>
      <c r="Z1225">
        <v>8</v>
      </c>
      <c r="AA1225">
        <v>42</v>
      </c>
      <c r="AC1225">
        <v>49</v>
      </c>
      <c r="BB1225" s="23">
        <v>38</v>
      </c>
      <c r="BC1225" s="23">
        <v>17</v>
      </c>
      <c r="BF1225" s="9">
        <v>38</v>
      </c>
      <c r="BG1225" s="9">
        <v>17</v>
      </c>
    </row>
    <row r="1226" spans="1:59">
      <c r="A1226" t="s">
        <v>247</v>
      </c>
      <c r="B1226">
        <v>82</v>
      </c>
      <c r="C1226" t="s">
        <v>22</v>
      </c>
      <c r="D1226">
        <v>60</v>
      </c>
      <c r="E1226" t="s">
        <v>319</v>
      </c>
      <c r="F1226">
        <v>1</v>
      </c>
      <c r="G1226" t="s">
        <v>321</v>
      </c>
      <c r="H1226">
        <v>372</v>
      </c>
      <c r="I1226">
        <v>6</v>
      </c>
      <c r="J1226">
        <v>10</v>
      </c>
      <c r="K1226">
        <v>17</v>
      </c>
      <c r="L1226">
        <v>0</v>
      </c>
      <c r="M1226" s="4">
        <f t="shared" si="115"/>
        <v>6.4284722222222221</v>
      </c>
      <c r="N1226" s="20" t="s">
        <v>310</v>
      </c>
      <c r="O1226" s="54"/>
      <c r="P1226" s="54"/>
      <c r="Q1226" s="54"/>
      <c r="R1226" s="54"/>
      <c r="S1226" s="54"/>
      <c r="T1226" s="54"/>
      <c r="U1226" s="20">
        <v>28</v>
      </c>
      <c r="V1226">
        <v>7.1023275322190704</v>
      </c>
      <c r="W1226">
        <v>4.4090623293939597</v>
      </c>
      <c r="X1226">
        <v>20170811</v>
      </c>
      <c r="Y1226">
        <v>2</v>
      </c>
      <c r="Z1226">
        <v>8</v>
      </c>
      <c r="AA1226">
        <v>42</v>
      </c>
      <c r="AC1226">
        <v>49</v>
      </c>
      <c r="BB1226" s="23">
        <v>40</v>
      </c>
      <c r="BC1226" s="23">
        <v>17</v>
      </c>
      <c r="BF1226" s="9">
        <v>40</v>
      </c>
      <c r="BG1226" s="9">
        <v>17</v>
      </c>
    </row>
    <row r="1227" spans="1:59">
      <c r="A1227" t="s">
        <v>247</v>
      </c>
      <c r="B1227">
        <v>82</v>
      </c>
      <c r="C1227" t="s">
        <v>22</v>
      </c>
      <c r="D1227">
        <v>60</v>
      </c>
      <c r="E1227" t="s">
        <v>319</v>
      </c>
      <c r="F1227">
        <v>1</v>
      </c>
      <c r="G1227" t="s">
        <v>321</v>
      </c>
      <c r="H1227">
        <v>372</v>
      </c>
      <c r="I1227">
        <v>6</v>
      </c>
      <c r="J1227">
        <v>10</v>
      </c>
      <c r="K1227">
        <v>17</v>
      </c>
      <c r="L1227">
        <v>0</v>
      </c>
      <c r="M1227" s="4">
        <f t="shared" si="115"/>
        <v>6.4284722222222221</v>
      </c>
      <c r="N1227" s="20" t="s">
        <v>310</v>
      </c>
      <c r="O1227" s="54"/>
      <c r="P1227" s="54"/>
      <c r="Q1227" s="54"/>
      <c r="R1227" s="54"/>
      <c r="S1227" s="54"/>
      <c r="T1227" s="54"/>
      <c r="U1227" s="20">
        <v>28</v>
      </c>
      <c r="V1227">
        <v>7.1023275322190704</v>
      </c>
      <c r="W1227">
        <v>4.4090623293939597</v>
      </c>
      <c r="X1227">
        <v>20170811</v>
      </c>
      <c r="Y1227">
        <v>2</v>
      </c>
      <c r="Z1227">
        <v>8</v>
      </c>
      <c r="AA1227">
        <v>42</v>
      </c>
      <c r="AC1227">
        <v>49</v>
      </c>
      <c r="BB1227" s="23">
        <v>42</v>
      </c>
      <c r="BC1227" s="23">
        <v>18</v>
      </c>
      <c r="BF1227" s="9">
        <v>42</v>
      </c>
      <c r="BG1227" s="9">
        <v>18</v>
      </c>
    </row>
    <row r="1228" spans="1:59">
      <c r="A1228" t="s">
        <v>247</v>
      </c>
      <c r="B1228">
        <v>82</v>
      </c>
      <c r="C1228" t="s">
        <v>22</v>
      </c>
      <c r="D1228">
        <v>60</v>
      </c>
      <c r="E1228" t="s">
        <v>319</v>
      </c>
      <c r="F1228">
        <v>1</v>
      </c>
      <c r="G1228" t="s">
        <v>321</v>
      </c>
      <c r="H1228">
        <v>372</v>
      </c>
      <c r="I1228">
        <v>6</v>
      </c>
      <c r="J1228">
        <v>10</v>
      </c>
      <c r="K1228">
        <v>17</v>
      </c>
      <c r="L1228">
        <v>0</v>
      </c>
      <c r="M1228" s="4">
        <f t="shared" si="115"/>
        <v>6.4284722222222221</v>
      </c>
      <c r="N1228" s="20" t="s">
        <v>310</v>
      </c>
      <c r="O1228" s="54"/>
      <c r="P1228" s="54"/>
      <c r="Q1228" s="54"/>
      <c r="R1228" s="54"/>
      <c r="S1228" s="54"/>
      <c r="T1228" s="54"/>
      <c r="U1228" s="20">
        <v>28</v>
      </c>
      <c r="V1228">
        <v>7.1023275322190704</v>
      </c>
      <c r="W1228">
        <v>4.4090623293939597</v>
      </c>
      <c r="X1228">
        <v>20170811</v>
      </c>
      <c r="Y1228">
        <v>2</v>
      </c>
      <c r="Z1228">
        <v>8</v>
      </c>
      <c r="AA1228">
        <v>42</v>
      </c>
      <c r="AC1228">
        <v>49</v>
      </c>
      <c r="BB1228" s="23">
        <v>44</v>
      </c>
      <c r="BC1228" s="23">
        <v>15</v>
      </c>
      <c r="BF1228" s="9">
        <v>44</v>
      </c>
      <c r="BG1228" s="9">
        <v>15</v>
      </c>
    </row>
    <row r="1229" spans="1:59">
      <c r="A1229" t="s">
        <v>247</v>
      </c>
      <c r="B1229">
        <v>82</v>
      </c>
      <c r="C1229" t="s">
        <v>22</v>
      </c>
      <c r="D1229">
        <v>60</v>
      </c>
      <c r="E1229" t="s">
        <v>319</v>
      </c>
      <c r="F1229">
        <v>1</v>
      </c>
      <c r="G1229" t="s">
        <v>321</v>
      </c>
      <c r="H1229">
        <v>372</v>
      </c>
      <c r="I1229">
        <v>6</v>
      </c>
      <c r="J1229">
        <v>10</v>
      </c>
      <c r="K1229">
        <v>17</v>
      </c>
      <c r="L1229">
        <v>0</v>
      </c>
      <c r="M1229" s="4">
        <f t="shared" si="115"/>
        <v>6.4284722222222221</v>
      </c>
      <c r="N1229" s="20" t="s">
        <v>310</v>
      </c>
      <c r="O1229" s="54"/>
      <c r="P1229" s="54"/>
      <c r="Q1229" s="54"/>
      <c r="R1229" s="54"/>
      <c r="S1229" s="54"/>
      <c r="T1229" s="54"/>
      <c r="U1229" s="20">
        <v>28</v>
      </c>
      <c r="V1229">
        <v>7.1023275322190704</v>
      </c>
      <c r="W1229">
        <v>4.4090623293939597</v>
      </c>
      <c r="X1229">
        <v>20170811</v>
      </c>
      <c r="Y1229">
        <v>2</v>
      </c>
      <c r="Z1229">
        <v>8</v>
      </c>
      <c r="AA1229">
        <v>42</v>
      </c>
      <c r="AC1229">
        <v>49</v>
      </c>
      <c r="BB1229" s="23">
        <v>46</v>
      </c>
      <c r="BC1229" s="23">
        <v>12</v>
      </c>
      <c r="BF1229" s="9">
        <v>46</v>
      </c>
      <c r="BG1229" s="9">
        <v>12</v>
      </c>
    </row>
    <row r="1230" spans="1:59">
      <c r="A1230" t="s">
        <v>247</v>
      </c>
      <c r="B1230">
        <v>82</v>
      </c>
      <c r="C1230" t="s">
        <v>22</v>
      </c>
      <c r="D1230">
        <v>60</v>
      </c>
      <c r="E1230" t="s">
        <v>319</v>
      </c>
      <c r="F1230">
        <v>1</v>
      </c>
      <c r="G1230" t="s">
        <v>321</v>
      </c>
      <c r="H1230">
        <v>372</v>
      </c>
      <c r="I1230">
        <v>6</v>
      </c>
      <c r="J1230">
        <v>10</v>
      </c>
      <c r="K1230">
        <v>17</v>
      </c>
      <c r="L1230">
        <v>0</v>
      </c>
      <c r="M1230" s="4">
        <f t="shared" si="115"/>
        <v>6.4284722222222221</v>
      </c>
      <c r="N1230" s="20" t="s">
        <v>310</v>
      </c>
      <c r="O1230" s="54"/>
      <c r="P1230" s="54"/>
      <c r="Q1230" s="54"/>
      <c r="R1230" s="54"/>
      <c r="S1230" s="54"/>
      <c r="T1230" s="54"/>
      <c r="U1230" s="20">
        <v>28</v>
      </c>
      <c r="V1230">
        <v>7.1023275322190704</v>
      </c>
      <c r="W1230">
        <v>4.4090623293939597</v>
      </c>
      <c r="X1230">
        <v>20170811</v>
      </c>
      <c r="Y1230">
        <v>2</v>
      </c>
      <c r="Z1230">
        <v>8</v>
      </c>
      <c r="AA1230">
        <v>42</v>
      </c>
      <c r="AC1230">
        <v>49</v>
      </c>
      <c r="BB1230" s="23">
        <v>48</v>
      </c>
      <c r="BC1230" s="23">
        <v>8</v>
      </c>
      <c r="BF1230" s="9">
        <v>48</v>
      </c>
      <c r="BG1230" s="9">
        <v>8</v>
      </c>
    </row>
    <row r="1231" spans="1:59">
      <c r="A1231" t="s">
        <v>248</v>
      </c>
      <c r="B1231">
        <v>82</v>
      </c>
      <c r="C1231" t="s">
        <v>22</v>
      </c>
      <c r="D1231">
        <v>60</v>
      </c>
      <c r="E1231" t="s">
        <v>319</v>
      </c>
      <c r="F1231">
        <v>1</v>
      </c>
      <c r="G1231" t="s">
        <v>321</v>
      </c>
      <c r="H1231">
        <v>372</v>
      </c>
      <c r="I1231">
        <v>6</v>
      </c>
      <c r="J1231">
        <v>10</v>
      </c>
      <c r="K1231">
        <v>17</v>
      </c>
      <c r="L1231">
        <v>0</v>
      </c>
      <c r="M1231" s="4">
        <f t="shared" si="113"/>
        <v>6.4284722222222221</v>
      </c>
      <c r="N1231" s="20" t="s">
        <v>310</v>
      </c>
      <c r="O1231" s="54"/>
      <c r="P1231" s="54"/>
      <c r="Q1231" s="54"/>
      <c r="R1231" s="54"/>
      <c r="S1231" s="54"/>
      <c r="T1231" s="54"/>
      <c r="U1231" s="20">
        <v>28</v>
      </c>
      <c r="V1231">
        <v>7.1023275322190704</v>
      </c>
      <c r="W1231">
        <v>4.4090623293939597</v>
      </c>
      <c r="X1231">
        <v>20170811</v>
      </c>
      <c r="Y1231">
        <v>2</v>
      </c>
      <c r="Z1231">
        <v>11</v>
      </c>
      <c r="AA1231">
        <v>21</v>
      </c>
      <c r="AC1231">
        <v>25</v>
      </c>
      <c r="AD1231" s="13">
        <v>11</v>
      </c>
      <c r="AE1231" s="13">
        <v>3</v>
      </c>
      <c r="AF1231" s="13">
        <f>SUM(AE1231:AE1233)</f>
        <v>24</v>
      </c>
      <c r="AG1231" s="13">
        <v>13.247</v>
      </c>
      <c r="AH1231" s="13">
        <f>AVERAGE(AG1231:AG1234)*((AA1231-Z1231)*Y1231)</f>
        <v>680.65999999999985</v>
      </c>
      <c r="AI1231" s="13">
        <v>38.421999999999997</v>
      </c>
      <c r="AJ1231" s="13">
        <f>AVERAGE(AI1231:AI1234)*((AA1231-Z1231)*Y1231)</f>
        <v>1042.9199999999998</v>
      </c>
      <c r="AK1231" s="13" t="s">
        <v>112</v>
      </c>
      <c r="AL1231" s="9">
        <v>11</v>
      </c>
      <c r="AM1231" s="9">
        <v>2</v>
      </c>
      <c r="AN1231" s="9">
        <f>SUM(AM1231:AM1234)</f>
        <v>18</v>
      </c>
      <c r="AO1231" s="9">
        <v>7.4539999999999997</v>
      </c>
      <c r="AP1231" s="9">
        <f>AVERAGE(AO1231:AO1234)*(AA1231-Z1231)*Y1231</f>
        <v>408.70499999999993</v>
      </c>
      <c r="AQ1231" s="9">
        <v>79.185000000000002</v>
      </c>
      <c r="AR1231" s="9">
        <f>AVERAGE(AQ1231:AQ1234)*(AA1231-Z1231)*Y1231</f>
        <v>1305.3700000000001</v>
      </c>
      <c r="AT1231" s="45">
        <v>7</v>
      </c>
      <c r="AU1231" s="45">
        <v>3</v>
      </c>
      <c r="AV1231" s="45">
        <v>29</v>
      </c>
      <c r="AX1231" s="38">
        <v>13</v>
      </c>
      <c r="AY1231" s="38">
        <v>1</v>
      </c>
      <c r="AZ1231" s="38">
        <f>SUM(AY1231:AY1241)</f>
        <v>3</v>
      </c>
      <c r="BB1231" s="23">
        <v>5</v>
      </c>
      <c r="BC1231" s="23">
        <v>3</v>
      </c>
      <c r="BD1231" s="23">
        <f>SUM(BC1231:BC1241)</f>
        <v>112</v>
      </c>
      <c r="BF1231" s="9">
        <v>5</v>
      </c>
      <c r="BG1231" s="9">
        <v>3</v>
      </c>
    </row>
    <row r="1232" spans="1:59">
      <c r="A1232" t="s">
        <v>248</v>
      </c>
      <c r="B1232">
        <v>82</v>
      </c>
      <c r="C1232" t="s">
        <v>22</v>
      </c>
      <c r="D1232">
        <v>60</v>
      </c>
      <c r="E1232" t="s">
        <v>319</v>
      </c>
      <c r="F1232">
        <v>1</v>
      </c>
      <c r="G1232" t="s">
        <v>321</v>
      </c>
      <c r="H1232">
        <v>372</v>
      </c>
      <c r="I1232">
        <v>6</v>
      </c>
      <c r="J1232">
        <v>10</v>
      </c>
      <c r="K1232">
        <v>17</v>
      </c>
      <c r="L1232">
        <v>0</v>
      </c>
      <c r="M1232" s="4">
        <f t="shared" si="113"/>
        <v>6.4284722222222221</v>
      </c>
      <c r="N1232" s="20" t="s">
        <v>310</v>
      </c>
      <c r="O1232" s="54"/>
      <c r="P1232" s="54"/>
      <c r="Q1232" s="54"/>
      <c r="R1232" s="54"/>
      <c r="S1232" s="54"/>
      <c r="T1232" s="54"/>
      <c r="U1232" s="20">
        <v>28</v>
      </c>
      <c r="V1232">
        <v>7.1023275322190704</v>
      </c>
      <c r="W1232">
        <v>4.4090623293939597</v>
      </c>
      <c r="X1232">
        <v>20170811</v>
      </c>
      <c r="Y1232">
        <v>2</v>
      </c>
      <c r="Z1232">
        <v>11</v>
      </c>
      <c r="AA1232">
        <v>21</v>
      </c>
      <c r="AC1232">
        <v>25</v>
      </c>
      <c r="AD1232" s="13">
        <v>15</v>
      </c>
      <c r="AE1232" s="13">
        <v>12</v>
      </c>
      <c r="AG1232" s="13">
        <v>44.332999999999998</v>
      </c>
      <c r="AI1232" s="13">
        <v>63.116</v>
      </c>
      <c r="AL1232" s="9">
        <v>15</v>
      </c>
      <c r="AM1232" s="9">
        <v>7</v>
      </c>
      <c r="AO1232" s="9">
        <v>32.536999999999999</v>
      </c>
      <c r="AQ1232" s="9">
        <v>85.682000000000002</v>
      </c>
      <c r="AT1232" s="45">
        <v>9</v>
      </c>
      <c r="AU1232" s="45">
        <v>4</v>
      </c>
      <c r="AX1232" s="38">
        <v>15</v>
      </c>
      <c r="AY1232" s="38">
        <v>1</v>
      </c>
      <c r="BB1232" s="23">
        <v>7</v>
      </c>
      <c r="BC1232" s="23">
        <v>5</v>
      </c>
      <c r="BF1232" s="9">
        <v>7</v>
      </c>
      <c r="BG1232" s="9">
        <v>5</v>
      </c>
    </row>
    <row r="1233" spans="1:59">
      <c r="A1233" t="s">
        <v>248</v>
      </c>
      <c r="B1233">
        <v>82</v>
      </c>
      <c r="C1233" t="s">
        <v>22</v>
      </c>
      <c r="D1233">
        <v>60</v>
      </c>
      <c r="E1233" t="s">
        <v>319</v>
      </c>
      <c r="F1233">
        <v>1</v>
      </c>
      <c r="G1233" t="s">
        <v>321</v>
      </c>
      <c r="H1233">
        <v>372</v>
      </c>
      <c r="I1233">
        <v>6</v>
      </c>
      <c r="J1233">
        <v>10</v>
      </c>
      <c r="K1233">
        <v>17</v>
      </c>
      <c r="L1233">
        <v>0</v>
      </c>
      <c r="M1233" s="4">
        <f t="shared" si="113"/>
        <v>6.4284722222222221</v>
      </c>
      <c r="N1233" s="20" t="s">
        <v>310</v>
      </c>
      <c r="O1233" s="54"/>
      <c r="P1233" s="54"/>
      <c r="Q1233" s="54"/>
      <c r="R1233" s="54"/>
      <c r="S1233" s="54"/>
      <c r="T1233" s="54"/>
      <c r="U1233" s="20">
        <v>28</v>
      </c>
      <c r="V1233">
        <v>7.1023275322190704</v>
      </c>
      <c r="W1233">
        <v>4.4090623293939597</v>
      </c>
      <c r="X1233">
        <v>20170811</v>
      </c>
      <c r="Y1233">
        <v>2</v>
      </c>
      <c r="Z1233">
        <v>11</v>
      </c>
      <c r="AA1233">
        <v>21</v>
      </c>
      <c r="AC1233">
        <v>25</v>
      </c>
      <c r="AD1233" s="13">
        <v>19</v>
      </c>
      <c r="AE1233" s="13">
        <v>9</v>
      </c>
      <c r="AG1233" s="13">
        <v>44.518999999999998</v>
      </c>
      <c r="AI1233" s="13">
        <v>54.9</v>
      </c>
      <c r="AL1233" s="9">
        <v>19</v>
      </c>
      <c r="AM1233" s="9">
        <v>8</v>
      </c>
      <c r="AO1233" s="9">
        <v>39.982999999999997</v>
      </c>
      <c r="AQ1233" s="9">
        <v>59.515000000000001</v>
      </c>
      <c r="AT1233" s="45">
        <v>11</v>
      </c>
      <c r="AU1233" s="45">
        <v>7</v>
      </c>
      <c r="AX1233" s="38">
        <v>17</v>
      </c>
      <c r="AY1233" s="38">
        <v>1</v>
      </c>
      <c r="BB1233" s="23">
        <v>9</v>
      </c>
      <c r="BC1233" s="23">
        <v>7</v>
      </c>
      <c r="BF1233" s="9">
        <v>9</v>
      </c>
      <c r="BG1233" s="9">
        <v>7</v>
      </c>
    </row>
    <row r="1234" spans="1:59">
      <c r="A1234" t="s">
        <v>248</v>
      </c>
      <c r="B1234">
        <v>82</v>
      </c>
      <c r="C1234" t="s">
        <v>22</v>
      </c>
      <c r="D1234">
        <v>60</v>
      </c>
      <c r="E1234" t="s">
        <v>319</v>
      </c>
      <c r="F1234">
        <v>1</v>
      </c>
      <c r="G1234" t="s">
        <v>321</v>
      </c>
      <c r="H1234">
        <v>372</v>
      </c>
      <c r="I1234">
        <v>6</v>
      </c>
      <c r="J1234">
        <v>10</v>
      </c>
      <c r="K1234">
        <v>17</v>
      </c>
      <c r="L1234">
        <v>0</v>
      </c>
      <c r="M1234" s="4">
        <f t="shared" si="113"/>
        <v>6.4284722222222221</v>
      </c>
      <c r="N1234" s="20" t="s">
        <v>310</v>
      </c>
      <c r="O1234" s="54"/>
      <c r="P1234" s="54"/>
      <c r="Q1234" s="54"/>
      <c r="R1234" s="54"/>
      <c r="S1234" s="54"/>
      <c r="T1234" s="54"/>
      <c r="U1234" s="20">
        <v>28</v>
      </c>
      <c r="V1234">
        <v>7.1023275322190704</v>
      </c>
      <c r="W1234">
        <v>4.4090623293939597</v>
      </c>
      <c r="X1234">
        <v>20170811</v>
      </c>
      <c r="Y1234">
        <v>2</v>
      </c>
      <c r="Z1234">
        <v>11</v>
      </c>
      <c r="AA1234">
        <v>21</v>
      </c>
      <c r="AC1234">
        <v>25</v>
      </c>
      <c r="AL1234" s="9">
        <v>23</v>
      </c>
      <c r="AM1234" s="9">
        <v>1</v>
      </c>
      <c r="AO1234" s="9">
        <v>1.7669999999999999</v>
      </c>
      <c r="AQ1234" s="9">
        <v>36.692</v>
      </c>
      <c r="AT1234" s="45">
        <v>13</v>
      </c>
      <c r="AU1234" s="45">
        <v>5</v>
      </c>
      <c r="BB1234" s="23">
        <v>11</v>
      </c>
      <c r="BC1234" s="23">
        <v>10</v>
      </c>
      <c r="BF1234" s="9">
        <v>11</v>
      </c>
      <c r="BG1234" s="9">
        <v>10</v>
      </c>
    </row>
    <row r="1235" spans="1:59">
      <c r="A1235" t="s">
        <v>248</v>
      </c>
      <c r="B1235">
        <v>82</v>
      </c>
      <c r="C1235" t="s">
        <v>22</v>
      </c>
      <c r="D1235">
        <v>60</v>
      </c>
      <c r="E1235" t="s">
        <v>319</v>
      </c>
      <c r="F1235">
        <v>1</v>
      </c>
      <c r="G1235" t="s">
        <v>321</v>
      </c>
      <c r="H1235">
        <v>372</v>
      </c>
      <c r="I1235">
        <v>6</v>
      </c>
      <c r="J1235">
        <v>10</v>
      </c>
      <c r="K1235">
        <v>17</v>
      </c>
      <c r="L1235">
        <v>0</v>
      </c>
      <c r="M1235" s="4">
        <f t="shared" ref="M1235:M1241" si="116">I1235+J1235/24+K1235/(24*60)+L1235/(24*60*60)</f>
        <v>6.4284722222222221</v>
      </c>
      <c r="N1235" s="20" t="s">
        <v>310</v>
      </c>
      <c r="O1235" s="54"/>
      <c r="P1235" s="54"/>
      <c r="Q1235" s="54"/>
      <c r="R1235" s="54"/>
      <c r="S1235" s="54"/>
      <c r="T1235" s="54"/>
      <c r="U1235" s="20">
        <v>28</v>
      </c>
      <c r="V1235">
        <v>7.1023275322190704</v>
      </c>
      <c r="W1235">
        <v>4.4090623293939597</v>
      </c>
      <c r="X1235">
        <v>20170811</v>
      </c>
      <c r="Y1235">
        <v>2</v>
      </c>
      <c r="Z1235">
        <v>11</v>
      </c>
      <c r="AA1235">
        <v>21</v>
      </c>
      <c r="AC1235">
        <v>25</v>
      </c>
      <c r="AT1235" s="45">
        <v>15</v>
      </c>
      <c r="AU1235" s="45">
        <v>3</v>
      </c>
      <c r="BB1235" s="23">
        <v>13</v>
      </c>
      <c r="BC1235" s="23">
        <v>13</v>
      </c>
      <c r="BF1235" s="9">
        <v>13</v>
      </c>
      <c r="BG1235" s="9">
        <v>13</v>
      </c>
    </row>
    <row r="1236" spans="1:59">
      <c r="A1236" t="s">
        <v>248</v>
      </c>
      <c r="B1236">
        <v>82</v>
      </c>
      <c r="C1236" t="s">
        <v>22</v>
      </c>
      <c r="D1236">
        <v>60</v>
      </c>
      <c r="E1236" t="s">
        <v>319</v>
      </c>
      <c r="F1236">
        <v>1</v>
      </c>
      <c r="G1236" t="s">
        <v>321</v>
      </c>
      <c r="H1236">
        <v>372</v>
      </c>
      <c r="I1236">
        <v>6</v>
      </c>
      <c r="J1236">
        <v>10</v>
      </c>
      <c r="K1236">
        <v>17</v>
      </c>
      <c r="L1236">
        <v>0</v>
      </c>
      <c r="M1236" s="4">
        <f t="shared" si="116"/>
        <v>6.4284722222222221</v>
      </c>
      <c r="N1236" s="20" t="s">
        <v>310</v>
      </c>
      <c r="O1236" s="54"/>
      <c r="P1236" s="54"/>
      <c r="Q1236" s="54"/>
      <c r="R1236" s="54"/>
      <c r="S1236" s="54"/>
      <c r="T1236" s="54"/>
      <c r="U1236" s="20">
        <v>28</v>
      </c>
      <c r="V1236">
        <v>7.1023275322190704</v>
      </c>
      <c r="W1236">
        <v>4.4090623293939597</v>
      </c>
      <c r="X1236">
        <v>20170811</v>
      </c>
      <c r="Y1236">
        <v>2</v>
      </c>
      <c r="Z1236">
        <v>11</v>
      </c>
      <c r="AA1236">
        <v>21</v>
      </c>
      <c r="AC1236">
        <v>25</v>
      </c>
      <c r="AT1236" s="45">
        <v>17</v>
      </c>
      <c r="AU1236" s="45">
        <v>2</v>
      </c>
      <c r="BB1236" s="23">
        <v>15</v>
      </c>
      <c r="BC1236" s="23">
        <v>15</v>
      </c>
      <c r="BF1236" s="9">
        <v>15</v>
      </c>
      <c r="BG1236" s="9">
        <v>15</v>
      </c>
    </row>
    <row r="1237" spans="1:59">
      <c r="A1237" t="s">
        <v>248</v>
      </c>
      <c r="B1237">
        <v>82</v>
      </c>
      <c r="C1237" t="s">
        <v>22</v>
      </c>
      <c r="D1237">
        <v>60</v>
      </c>
      <c r="E1237" t="s">
        <v>319</v>
      </c>
      <c r="F1237">
        <v>1</v>
      </c>
      <c r="G1237" t="s">
        <v>321</v>
      </c>
      <c r="H1237">
        <v>372</v>
      </c>
      <c r="I1237">
        <v>6</v>
      </c>
      <c r="J1237">
        <v>10</v>
      </c>
      <c r="K1237">
        <v>17</v>
      </c>
      <c r="L1237">
        <v>0</v>
      </c>
      <c r="M1237" s="4">
        <f t="shared" si="116"/>
        <v>6.4284722222222221</v>
      </c>
      <c r="N1237" s="20" t="s">
        <v>310</v>
      </c>
      <c r="O1237" s="54"/>
      <c r="P1237" s="54"/>
      <c r="Q1237" s="54"/>
      <c r="R1237" s="54"/>
      <c r="S1237" s="54"/>
      <c r="T1237" s="54"/>
      <c r="U1237" s="20">
        <v>28</v>
      </c>
      <c r="V1237">
        <v>7.1023275322190704</v>
      </c>
      <c r="W1237">
        <v>4.4090623293939597</v>
      </c>
      <c r="X1237">
        <v>20170811</v>
      </c>
      <c r="Y1237">
        <v>2</v>
      </c>
      <c r="Z1237">
        <v>11</v>
      </c>
      <c r="AA1237">
        <v>21</v>
      </c>
      <c r="AC1237">
        <v>25</v>
      </c>
      <c r="AT1237" s="45">
        <v>19</v>
      </c>
      <c r="AU1237" s="45">
        <v>2</v>
      </c>
      <c r="BB1237" s="23">
        <v>17</v>
      </c>
      <c r="BC1237" s="23">
        <v>18</v>
      </c>
      <c r="BF1237" s="9">
        <v>17</v>
      </c>
      <c r="BG1237" s="9">
        <v>18</v>
      </c>
    </row>
    <row r="1238" spans="1:59">
      <c r="A1238" t="s">
        <v>248</v>
      </c>
      <c r="B1238">
        <v>82</v>
      </c>
      <c r="C1238" t="s">
        <v>22</v>
      </c>
      <c r="D1238">
        <v>60</v>
      </c>
      <c r="E1238" t="s">
        <v>319</v>
      </c>
      <c r="F1238">
        <v>1</v>
      </c>
      <c r="G1238" t="s">
        <v>321</v>
      </c>
      <c r="H1238">
        <v>372</v>
      </c>
      <c r="I1238">
        <v>6</v>
      </c>
      <c r="J1238">
        <v>10</v>
      </c>
      <c r="K1238">
        <v>17</v>
      </c>
      <c r="L1238">
        <v>0</v>
      </c>
      <c r="M1238" s="4">
        <f t="shared" si="116"/>
        <v>6.4284722222222221</v>
      </c>
      <c r="N1238" s="20" t="s">
        <v>310</v>
      </c>
      <c r="O1238" s="54"/>
      <c r="P1238" s="54"/>
      <c r="Q1238" s="54"/>
      <c r="R1238" s="54"/>
      <c r="S1238" s="54"/>
      <c r="T1238" s="54"/>
      <c r="U1238" s="20">
        <v>28</v>
      </c>
      <c r="V1238">
        <v>7.1023275322190704</v>
      </c>
      <c r="W1238">
        <v>4.4090623293939597</v>
      </c>
      <c r="X1238">
        <v>20170811</v>
      </c>
      <c r="Y1238">
        <v>2</v>
      </c>
      <c r="Z1238">
        <v>11</v>
      </c>
      <c r="AA1238">
        <v>21</v>
      </c>
      <c r="AC1238">
        <v>25</v>
      </c>
      <c r="AT1238" s="45">
        <v>21</v>
      </c>
      <c r="AU1238" s="45">
        <v>3</v>
      </c>
      <c r="BB1238" s="23">
        <v>19</v>
      </c>
      <c r="BC1238" s="23">
        <v>13</v>
      </c>
      <c r="BF1238" s="9">
        <v>19</v>
      </c>
      <c r="BG1238" s="9">
        <v>13</v>
      </c>
    </row>
    <row r="1239" spans="1:59">
      <c r="A1239" t="s">
        <v>248</v>
      </c>
      <c r="B1239">
        <v>82</v>
      </c>
      <c r="C1239" t="s">
        <v>22</v>
      </c>
      <c r="D1239">
        <v>60</v>
      </c>
      <c r="E1239" t="s">
        <v>319</v>
      </c>
      <c r="F1239">
        <v>1</v>
      </c>
      <c r="G1239" t="s">
        <v>321</v>
      </c>
      <c r="H1239">
        <v>372</v>
      </c>
      <c r="I1239">
        <v>6</v>
      </c>
      <c r="J1239">
        <v>10</v>
      </c>
      <c r="K1239">
        <v>17</v>
      </c>
      <c r="L1239">
        <v>0</v>
      </c>
      <c r="M1239" s="4">
        <f t="shared" si="116"/>
        <v>6.4284722222222221</v>
      </c>
      <c r="N1239" s="20" t="s">
        <v>310</v>
      </c>
      <c r="O1239" s="54"/>
      <c r="P1239" s="54"/>
      <c r="Q1239" s="54"/>
      <c r="R1239" s="54"/>
      <c r="S1239" s="54"/>
      <c r="T1239" s="54"/>
      <c r="U1239" s="20">
        <v>28</v>
      </c>
      <c r="V1239">
        <v>7.1023275322190704</v>
      </c>
      <c r="W1239">
        <v>4.4090623293939597</v>
      </c>
      <c r="X1239">
        <v>20170811</v>
      </c>
      <c r="Y1239">
        <v>2</v>
      </c>
      <c r="Z1239">
        <v>11</v>
      </c>
      <c r="AA1239">
        <v>21</v>
      </c>
      <c r="AC1239">
        <v>25</v>
      </c>
      <c r="BB1239" s="23">
        <v>21</v>
      </c>
      <c r="BC1239" s="23">
        <v>12</v>
      </c>
      <c r="BF1239" s="9">
        <v>21</v>
      </c>
      <c r="BG1239" s="9">
        <v>12</v>
      </c>
    </row>
    <row r="1240" spans="1:59">
      <c r="A1240" t="s">
        <v>248</v>
      </c>
      <c r="B1240">
        <v>82</v>
      </c>
      <c r="C1240" t="s">
        <v>22</v>
      </c>
      <c r="D1240">
        <v>60</v>
      </c>
      <c r="E1240" t="s">
        <v>319</v>
      </c>
      <c r="F1240">
        <v>1</v>
      </c>
      <c r="G1240" t="s">
        <v>321</v>
      </c>
      <c r="H1240">
        <v>372</v>
      </c>
      <c r="I1240">
        <v>6</v>
      </c>
      <c r="J1240">
        <v>10</v>
      </c>
      <c r="K1240">
        <v>17</v>
      </c>
      <c r="L1240">
        <v>0</v>
      </c>
      <c r="M1240" s="4">
        <f t="shared" si="116"/>
        <v>6.4284722222222221</v>
      </c>
      <c r="N1240" s="20" t="s">
        <v>310</v>
      </c>
      <c r="O1240" s="54"/>
      <c r="P1240" s="54"/>
      <c r="Q1240" s="54"/>
      <c r="R1240" s="54"/>
      <c r="S1240" s="54"/>
      <c r="T1240" s="54"/>
      <c r="U1240" s="20">
        <v>28</v>
      </c>
      <c r="V1240">
        <v>7.1023275322190704</v>
      </c>
      <c r="W1240">
        <v>4.4090623293939597</v>
      </c>
      <c r="X1240">
        <v>20170811</v>
      </c>
      <c r="Y1240">
        <v>2</v>
      </c>
      <c r="Z1240">
        <v>11</v>
      </c>
      <c r="AA1240">
        <v>21</v>
      </c>
      <c r="AC1240">
        <v>25</v>
      </c>
      <c r="BB1240" s="23">
        <v>23</v>
      </c>
      <c r="BC1240" s="23">
        <v>10</v>
      </c>
      <c r="BF1240" s="9">
        <v>23</v>
      </c>
      <c r="BG1240" s="9">
        <v>10</v>
      </c>
    </row>
    <row r="1241" spans="1:59">
      <c r="A1241" t="s">
        <v>248</v>
      </c>
      <c r="B1241">
        <v>82</v>
      </c>
      <c r="C1241" t="s">
        <v>22</v>
      </c>
      <c r="D1241">
        <v>60</v>
      </c>
      <c r="E1241" t="s">
        <v>319</v>
      </c>
      <c r="F1241">
        <v>1</v>
      </c>
      <c r="G1241" t="s">
        <v>321</v>
      </c>
      <c r="H1241">
        <v>372</v>
      </c>
      <c r="I1241">
        <v>6</v>
      </c>
      <c r="J1241">
        <v>10</v>
      </c>
      <c r="K1241">
        <v>17</v>
      </c>
      <c r="L1241">
        <v>0</v>
      </c>
      <c r="M1241" s="4">
        <f t="shared" si="116"/>
        <v>6.4284722222222221</v>
      </c>
      <c r="N1241" s="20" t="s">
        <v>310</v>
      </c>
      <c r="O1241" s="54"/>
      <c r="P1241" s="54"/>
      <c r="Q1241" s="54"/>
      <c r="R1241" s="54"/>
      <c r="S1241" s="54"/>
      <c r="T1241" s="54"/>
      <c r="U1241" s="20">
        <v>28</v>
      </c>
      <c r="V1241">
        <v>7.1023275322190704</v>
      </c>
      <c r="W1241">
        <v>4.4090623293939597</v>
      </c>
      <c r="X1241">
        <v>20170811</v>
      </c>
      <c r="Y1241">
        <v>2</v>
      </c>
      <c r="Z1241">
        <v>11</v>
      </c>
      <c r="AA1241">
        <v>21</v>
      </c>
      <c r="AC1241">
        <v>25</v>
      </c>
      <c r="BB1241" s="23">
        <v>25</v>
      </c>
      <c r="BC1241" s="23">
        <v>6</v>
      </c>
      <c r="BF1241" s="9">
        <v>25</v>
      </c>
      <c r="BG1241" s="9">
        <v>6</v>
      </c>
    </row>
    <row r="1242" spans="1:59">
      <c r="A1242" t="s">
        <v>249</v>
      </c>
      <c r="B1242">
        <v>82</v>
      </c>
      <c r="C1242" t="s">
        <v>16</v>
      </c>
      <c r="D1242">
        <v>60</v>
      </c>
      <c r="E1242" t="s">
        <v>319</v>
      </c>
      <c r="F1242">
        <v>1</v>
      </c>
      <c r="G1242" t="s">
        <v>321</v>
      </c>
      <c r="H1242">
        <v>372</v>
      </c>
      <c r="I1242">
        <v>6</v>
      </c>
      <c r="J1242">
        <v>10</v>
      </c>
      <c r="K1242">
        <v>17</v>
      </c>
      <c r="L1242">
        <v>0</v>
      </c>
      <c r="M1242" s="4">
        <f t="shared" si="113"/>
        <v>6.4284722222222221</v>
      </c>
      <c r="N1242" s="20" t="s">
        <v>310</v>
      </c>
      <c r="O1242" s="54"/>
      <c r="P1242" s="54"/>
      <c r="Q1242" s="54"/>
      <c r="R1242" s="54"/>
      <c r="S1242" s="54"/>
      <c r="T1242" s="54"/>
      <c r="U1242" s="20">
        <v>28</v>
      </c>
      <c r="V1242">
        <v>7.1023275322190704</v>
      </c>
      <c r="W1242">
        <v>4.4090623293939597</v>
      </c>
      <c r="X1242">
        <v>20170811</v>
      </c>
      <c r="Y1242">
        <v>2</v>
      </c>
      <c r="Z1242">
        <v>5</v>
      </c>
      <c r="AA1242">
        <v>27</v>
      </c>
      <c r="AC1242">
        <v>33</v>
      </c>
      <c r="AD1242" s="13">
        <v>5</v>
      </c>
      <c r="AE1242" s="13">
        <v>4</v>
      </c>
      <c r="AF1242" s="13">
        <f>SUM(AE1242:AE1247)</f>
        <v>91</v>
      </c>
      <c r="AG1242" s="13">
        <v>31.715</v>
      </c>
      <c r="AH1242" s="13">
        <f>AVERAGE(AG1242:AG1248)*((AA1242-Z1242)*Y1242)</f>
        <v>4365.3793333333333</v>
      </c>
      <c r="AI1242" s="13">
        <v>51.893000000000001</v>
      </c>
      <c r="AJ1242" s="13">
        <f>AVERAGE(AI1242:AI1248)*((AA1242-Z1242)*Y1242)</f>
        <v>5103.5600000000004</v>
      </c>
      <c r="AK1242" s="13" t="s">
        <v>112</v>
      </c>
      <c r="AL1242" s="9">
        <v>5</v>
      </c>
      <c r="AM1242" s="9">
        <v>3</v>
      </c>
      <c r="AN1242" s="9">
        <f>SUM(AM1242:AM1247)</f>
        <v>62</v>
      </c>
      <c r="AO1242" s="9">
        <v>18.495999999999999</v>
      </c>
      <c r="AP1242" s="9">
        <f>AVERAGE(AO1242:AO1247)*(AA1242-Z1242)*Y1242</f>
        <v>4057.0493333333329</v>
      </c>
      <c r="AQ1242" s="9">
        <v>96.596000000000004</v>
      </c>
      <c r="AR1242" s="9">
        <f>AVERAGE(AQ1242:AQ1247)*(AA1242-Z1242)*Y1242</f>
        <v>6715.2359999999999</v>
      </c>
      <c r="AS1242" s="9" t="s">
        <v>469</v>
      </c>
      <c r="AU1242" s="45">
        <v>0</v>
      </c>
      <c r="AV1242" s="45">
        <v>0</v>
      </c>
      <c r="AW1242" s="45" t="s">
        <v>385</v>
      </c>
      <c r="AY1242" s="38">
        <v>0</v>
      </c>
      <c r="AZ1242" s="38">
        <v>0</v>
      </c>
      <c r="BA1242" s="38" t="s">
        <v>385</v>
      </c>
      <c r="BB1242" s="23">
        <v>1</v>
      </c>
      <c r="BC1242" s="23">
        <v>4</v>
      </c>
      <c r="BD1242" s="23">
        <f>SUM(BC1242:BC1253)</f>
        <v>48</v>
      </c>
      <c r="BF1242" s="9">
        <v>1</v>
      </c>
      <c r="BG1242" s="9">
        <v>4</v>
      </c>
    </row>
    <row r="1243" spans="1:59">
      <c r="A1243" t="s">
        <v>249</v>
      </c>
      <c r="B1243">
        <v>82</v>
      </c>
      <c r="C1243" t="s">
        <v>16</v>
      </c>
      <c r="D1243">
        <v>60</v>
      </c>
      <c r="E1243" t="s">
        <v>319</v>
      </c>
      <c r="F1243">
        <v>1</v>
      </c>
      <c r="G1243" t="s">
        <v>321</v>
      </c>
      <c r="H1243">
        <v>372</v>
      </c>
      <c r="I1243">
        <v>6</v>
      </c>
      <c r="J1243">
        <v>10</v>
      </c>
      <c r="K1243">
        <v>17</v>
      </c>
      <c r="L1243">
        <v>0</v>
      </c>
      <c r="M1243" s="4">
        <f t="shared" si="113"/>
        <v>6.4284722222222221</v>
      </c>
      <c r="N1243" s="20" t="s">
        <v>310</v>
      </c>
      <c r="O1243" s="54"/>
      <c r="P1243" s="54"/>
      <c r="Q1243" s="54"/>
      <c r="R1243" s="54"/>
      <c r="S1243" s="54"/>
      <c r="T1243" s="54"/>
      <c r="U1243" s="20">
        <v>28</v>
      </c>
      <c r="V1243">
        <v>7.1023275322190704</v>
      </c>
      <c r="W1243">
        <v>4.4090623293939597</v>
      </c>
      <c r="X1243">
        <v>20170811</v>
      </c>
      <c r="Y1243">
        <v>2</v>
      </c>
      <c r="Z1243">
        <v>5</v>
      </c>
      <c r="AA1243">
        <v>27</v>
      </c>
      <c r="AC1243">
        <v>33</v>
      </c>
      <c r="AD1243" s="13">
        <v>9</v>
      </c>
      <c r="AE1243" s="13">
        <v>19</v>
      </c>
      <c r="AG1243" s="13">
        <v>61.033000000000001</v>
      </c>
      <c r="AI1243" s="13">
        <v>71.617000000000004</v>
      </c>
      <c r="AL1243" s="9">
        <v>9</v>
      </c>
      <c r="AM1243" s="9">
        <v>15</v>
      </c>
      <c r="AO1243" s="9">
        <v>58.912999999999997</v>
      </c>
      <c r="AQ1243" s="9">
        <v>112.461</v>
      </c>
      <c r="BB1243" s="23">
        <v>3</v>
      </c>
      <c r="BC1243" s="23">
        <v>7</v>
      </c>
      <c r="BF1243" s="9">
        <v>3</v>
      </c>
      <c r="BG1243" s="9">
        <v>7</v>
      </c>
    </row>
    <row r="1244" spans="1:59">
      <c r="A1244" t="s">
        <v>249</v>
      </c>
      <c r="B1244">
        <v>82</v>
      </c>
      <c r="C1244" t="s">
        <v>16</v>
      </c>
      <c r="D1244">
        <v>60</v>
      </c>
      <c r="E1244" t="s">
        <v>319</v>
      </c>
      <c r="F1244">
        <v>1</v>
      </c>
      <c r="G1244" t="s">
        <v>321</v>
      </c>
      <c r="H1244">
        <v>372</v>
      </c>
      <c r="I1244">
        <v>6</v>
      </c>
      <c r="J1244">
        <v>10</v>
      </c>
      <c r="K1244">
        <v>17</v>
      </c>
      <c r="L1244">
        <v>0</v>
      </c>
      <c r="M1244" s="4">
        <f t="shared" si="113"/>
        <v>6.4284722222222221</v>
      </c>
      <c r="N1244" s="20" t="s">
        <v>310</v>
      </c>
      <c r="O1244" s="54"/>
      <c r="P1244" s="54"/>
      <c r="Q1244" s="54"/>
      <c r="R1244" s="54"/>
      <c r="S1244" s="54"/>
      <c r="T1244" s="54"/>
      <c r="U1244" s="20">
        <v>28</v>
      </c>
      <c r="V1244">
        <v>7.1023275322190704</v>
      </c>
      <c r="W1244">
        <v>4.4090623293939597</v>
      </c>
      <c r="X1244">
        <v>20170811</v>
      </c>
      <c r="Y1244">
        <v>2</v>
      </c>
      <c r="Z1244">
        <v>5</v>
      </c>
      <c r="AA1244">
        <v>27</v>
      </c>
      <c r="AC1244">
        <v>33</v>
      </c>
      <c r="AD1244" s="13">
        <v>13</v>
      </c>
      <c r="AE1244" s="13">
        <v>23</v>
      </c>
      <c r="AG1244" s="13">
        <v>90.504999999999995</v>
      </c>
      <c r="AI1244" s="13">
        <v>95.98</v>
      </c>
      <c r="AL1244" s="9">
        <v>13</v>
      </c>
      <c r="AM1244" s="9">
        <v>12</v>
      </c>
      <c r="AO1244" s="9">
        <v>82.584000000000003</v>
      </c>
      <c r="AQ1244" s="9">
        <v>171.995</v>
      </c>
      <c r="BB1244" s="23">
        <v>5</v>
      </c>
      <c r="BC1244" s="23">
        <v>9</v>
      </c>
      <c r="BF1244" s="9">
        <v>5</v>
      </c>
      <c r="BG1244" s="9">
        <v>9</v>
      </c>
    </row>
    <row r="1245" spans="1:59">
      <c r="A1245" t="s">
        <v>249</v>
      </c>
      <c r="B1245">
        <v>82</v>
      </c>
      <c r="C1245" t="s">
        <v>16</v>
      </c>
      <c r="D1245">
        <v>60</v>
      </c>
      <c r="E1245" t="s">
        <v>319</v>
      </c>
      <c r="F1245">
        <v>1</v>
      </c>
      <c r="G1245" t="s">
        <v>321</v>
      </c>
      <c r="H1245">
        <v>372</v>
      </c>
      <c r="I1245">
        <v>6</v>
      </c>
      <c r="J1245">
        <v>10</v>
      </c>
      <c r="K1245">
        <v>17</v>
      </c>
      <c r="L1245">
        <v>0</v>
      </c>
      <c r="M1245" s="4">
        <f t="shared" si="113"/>
        <v>6.4284722222222221</v>
      </c>
      <c r="N1245" s="20" t="s">
        <v>310</v>
      </c>
      <c r="O1245" s="54"/>
      <c r="P1245" s="54"/>
      <c r="Q1245" s="54"/>
      <c r="R1245" s="54"/>
      <c r="S1245" s="54"/>
      <c r="T1245" s="54"/>
      <c r="U1245" s="20">
        <v>28</v>
      </c>
      <c r="V1245">
        <v>7.1023275322190704</v>
      </c>
      <c r="W1245">
        <v>4.4090623293939597</v>
      </c>
      <c r="X1245">
        <v>20170811</v>
      </c>
      <c r="Y1245">
        <v>2</v>
      </c>
      <c r="Z1245">
        <v>5</v>
      </c>
      <c r="AA1245">
        <v>27</v>
      </c>
      <c r="AC1245">
        <v>33</v>
      </c>
      <c r="AD1245" s="13">
        <v>17</v>
      </c>
      <c r="AE1245" s="13">
        <v>21</v>
      </c>
      <c r="AG1245" s="13">
        <v>170.54900000000001</v>
      </c>
      <c r="AI1245" s="13">
        <v>184.65</v>
      </c>
      <c r="AL1245" s="9">
        <v>17</v>
      </c>
      <c r="AM1245" s="9">
        <v>16</v>
      </c>
      <c r="AO1245" s="9">
        <v>164.03299999999999</v>
      </c>
      <c r="AQ1245" s="9">
        <v>194.489</v>
      </c>
      <c r="BB1245" s="23">
        <v>7</v>
      </c>
      <c r="BC1245" s="23">
        <v>6</v>
      </c>
      <c r="BF1245" s="9">
        <v>7</v>
      </c>
      <c r="BG1245" s="9">
        <v>6</v>
      </c>
    </row>
    <row r="1246" spans="1:59">
      <c r="A1246" t="s">
        <v>249</v>
      </c>
      <c r="B1246">
        <v>82</v>
      </c>
      <c r="C1246" t="s">
        <v>16</v>
      </c>
      <c r="D1246">
        <v>60</v>
      </c>
      <c r="E1246" t="s">
        <v>319</v>
      </c>
      <c r="F1246">
        <v>1</v>
      </c>
      <c r="G1246" t="s">
        <v>321</v>
      </c>
      <c r="H1246">
        <v>372</v>
      </c>
      <c r="I1246">
        <v>6</v>
      </c>
      <c r="J1246">
        <v>10</v>
      </c>
      <c r="K1246">
        <v>17</v>
      </c>
      <c r="L1246">
        <v>0</v>
      </c>
      <c r="M1246" s="4">
        <f t="shared" si="113"/>
        <v>6.4284722222222221</v>
      </c>
      <c r="N1246" s="20" t="s">
        <v>310</v>
      </c>
      <c r="O1246" s="54"/>
      <c r="P1246" s="54"/>
      <c r="Q1246" s="54"/>
      <c r="R1246" s="54"/>
      <c r="S1246" s="54"/>
      <c r="T1246" s="54"/>
      <c r="U1246" s="20">
        <v>28</v>
      </c>
      <c r="V1246">
        <v>7.1023275322190704</v>
      </c>
      <c r="W1246">
        <v>4.4090623293939597</v>
      </c>
      <c r="X1246">
        <v>20170811</v>
      </c>
      <c r="Y1246">
        <v>2</v>
      </c>
      <c r="Z1246">
        <v>5</v>
      </c>
      <c r="AA1246">
        <v>27</v>
      </c>
      <c r="AC1246">
        <v>33</v>
      </c>
      <c r="AD1246" s="13">
        <v>21</v>
      </c>
      <c r="AE1246" s="13">
        <v>18</v>
      </c>
      <c r="AG1246" s="13">
        <v>134.863</v>
      </c>
      <c r="AI1246" s="13">
        <v>163.416</v>
      </c>
      <c r="AL1246" s="9">
        <v>21</v>
      </c>
      <c r="AM1246" s="9">
        <v>10</v>
      </c>
      <c r="AO1246" s="9">
        <v>128.613</v>
      </c>
      <c r="AQ1246" s="9">
        <v>177.774</v>
      </c>
      <c r="BB1246" s="23">
        <v>9</v>
      </c>
      <c r="BC1246" s="23">
        <v>7</v>
      </c>
      <c r="BF1246" s="9">
        <v>9</v>
      </c>
      <c r="BG1246" s="9">
        <v>7</v>
      </c>
    </row>
    <row r="1247" spans="1:59">
      <c r="A1247" t="s">
        <v>249</v>
      </c>
      <c r="B1247">
        <v>82</v>
      </c>
      <c r="C1247" t="s">
        <v>16</v>
      </c>
      <c r="D1247">
        <v>60</v>
      </c>
      <c r="E1247" t="s">
        <v>319</v>
      </c>
      <c r="F1247">
        <v>1</v>
      </c>
      <c r="G1247" t="s">
        <v>321</v>
      </c>
      <c r="H1247">
        <v>372</v>
      </c>
      <c r="I1247">
        <v>6</v>
      </c>
      <c r="J1247">
        <v>10</v>
      </c>
      <c r="K1247">
        <v>17</v>
      </c>
      <c r="L1247">
        <v>0</v>
      </c>
      <c r="M1247" s="4">
        <f t="shared" si="113"/>
        <v>6.4284722222222221</v>
      </c>
      <c r="N1247" s="20" t="s">
        <v>310</v>
      </c>
      <c r="O1247" s="54"/>
      <c r="P1247" s="54"/>
      <c r="Q1247" s="54"/>
      <c r="R1247" s="54"/>
      <c r="S1247" s="54"/>
      <c r="T1247" s="54"/>
      <c r="U1247" s="20">
        <v>28</v>
      </c>
      <c r="V1247">
        <v>7.1023275322190704</v>
      </c>
      <c r="W1247">
        <v>4.4090623293939597</v>
      </c>
      <c r="X1247">
        <v>20170811</v>
      </c>
      <c r="Y1247">
        <v>2</v>
      </c>
      <c r="Z1247">
        <v>5</v>
      </c>
      <c r="AA1247">
        <v>27</v>
      </c>
      <c r="AC1247">
        <v>33</v>
      </c>
      <c r="AD1247" s="13">
        <v>25</v>
      </c>
      <c r="AE1247" s="13">
        <v>6</v>
      </c>
      <c r="AG1247" s="13">
        <v>106.614</v>
      </c>
      <c r="AI1247" s="13">
        <v>128.38399999999999</v>
      </c>
      <c r="AL1247" s="9">
        <v>25</v>
      </c>
      <c r="AM1247" s="9">
        <v>6</v>
      </c>
      <c r="AO1247" s="9">
        <v>100.595</v>
      </c>
      <c r="AQ1247" s="9">
        <v>162.399</v>
      </c>
      <c r="BB1247" s="23">
        <v>11</v>
      </c>
      <c r="BC1247" s="23">
        <v>6</v>
      </c>
      <c r="BF1247" s="9">
        <v>11</v>
      </c>
      <c r="BG1247" s="9">
        <v>6</v>
      </c>
    </row>
    <row r="1248" spans="1:59">
      <c r="A1248" t="s">
        <v>249</v>
      </c>
      <c r="B1248">
        <v>82</v>
      </c>
      <c r="C1248" t="s">
        <v>16</v>
      </c>
      <c r="D1248">
        <v>60</v>
      </c>
      <c r="E1248" t="s">
        <v>319</v>
      </c>
      <c r="F1248">
        <v>1</v>
      </c>
      <c r="G1248" t="s">
        <v>321</v>
      </c>
      <c r="H1248">
        <v>372</v>
      </c>
      <c r="I1248">
        <v>6</v>
      </c>
      <c r="J1248">
        <v>10</v>
      </c>
      <c r="K1248">
        <v>17</v>
      </c>
      <c r="L1248">
        <v>0</v>
      </c>
      <c r="M1248" s="4">
        <f t="shared" si="113"/>
        <v>6.4284722222222221</v>
      </c>
      <c r="N1248" s="20" t="s">
        <v>310</v>
      </c>
      <c r="O1248" s="54"/>
      <c r="P1248" s="54"/>
      <c r="Q1248" s="54"/>
      <c r="R1248" s="54"/>
      <c r="S1248" s="54"/>
      <c r="T1248" s="54"/>
      <c r="U1248" s="20">
        <v>28</v>
      </c>
      <c r="V1248">
        <v>7.1023275322190704</v>
      </c>
      <c r="W1248">
        <v>4.4090623293939597</v>
      </c>
      <c r="X1248">
        <v>20170811</v>
      </c>
      <c r="Y1248">
        <v>2</v>
      </c>
      <c r="Z1248">
        <v>5</v>
      </c>
      <c r="AA1248">
        <v>27</v>
      </c>
      <c r="AC1248">
        <v>33</v>
      </c>
      <c r="BB1248" s="23">
        <v>13</v>
      </c>
      <c r="BC1248" s="23">
        <v>0</v>
      </c>
      <c r="BF1248" s="9">
        <v>13</v>
      </c>
      <c r="BG1248" s="9">
        <v>0</v>
      </c>
    </row>
    <row r="1249" spans="1:59">
      <c r="A1249" t="s">
        <v>249</v>
      </c>
      <c r="B1249">
        <v>82</v>
      </c>
      <c r="C1249" t="s">
        <v>16</v>
      </c>
      <c r="D1249">
        <v>60</v>
      </c>
      <c r="E1249" t="s">
        <v>319</v>
      </c>
      <c r="F1249">
        <v>1</v>
      </c>
      <c r="G1249" t="s">
        <v>321</v>
      </c>
      <c r="H1249">
        <v>372</v>
      </c>
      <c r="I1249">
        <v>6</v>
      </c>
      <c r="J1249">
        <v>10</v>
      </c>
      <c r="K1249">
        <v>17</v>
      </c>
      <c r="L1249">
        <v>0</v>
      </c>
      <c r="M1249" s="4">
        <f>I1249+J1249/24+K1249/(24*60)+L1249/(24*60*60)</f>
        <v>6.4284722222222221</v>
      </c>
      <c r="N1249" s="20" t="s">
        <v>310</v>
      </c>
      <c r="O1249" s="54"/>
      <c r="P1249" s="54"/>
      <c r="Q1249" s="54"/>
      <c r="R1249" s="54"/>
      <c r="S1249" s="54"/>
      <c r="T1249" s="54"/>
      <c r="U1249" s="20">
        <v>28</v>
      </c>
      <c r="V1249">
        <v>7.1023275322190704</v>
      </c>
      <c r="W1249">
        <v>4.4090623293939597</v>
      </c>
      <c r="X1249">
        <v>20170811</v>
      </c>
      <c r="Y1249">
        <v>2</v>
      </c>
      <c r="Z1249">
        <v>5</v>
      </c>
      <c r="AA1249">
        <v>27</v>
      </c>
      <c r="AC1249">
        <v>33</v>
      </c>
      <c r="BB1249" s="23">
        <v>15</v>
      </c>
      <c r="BC1249" s="23">
        <v>3</v>
      </c>
      <c r="BF1249" s="9">
        <v>15</v>
      </c>
      <c r="BG1249" s="9">
        <v>3</v>
      </c>
    </row>
    <row r="1250" spans="1:59">
      <c r="A1250" t="s">
        <v>249</v>
      </c>
      <c r="B1250">
        <v>82</v>
      </c>
      <c r="C1250" t="s">
        <v>16</v>
      </c>
      <c r="D1250">
        <v>60</v>
      </c>
      <c r="E1250" t="s">
        <v>319</v>
      </c>
      <c r="F1250">
        <v>1</v>
      </c>
      <c r="G1250" t="s">
        <v>321</v>
      </c>
      <c r="H1250">
        <v>372</v>
      </c>
      <c r="I1250">
        <v>6</v>
      </c>
      <c r="J1250">
        <v>10</v>
      </c>
      <c r="K1250">
        <v>17</v>
      </c>
      <c r="L1250">
        <v>0</v>
      </c>
      <c r="M1250" s="4">
        <f>I1250+J1250/24+K1250/(24*60)+L1250/(24*60*60)</f>
        <v>6.4284722222222221</v>
      </c>
      <c r="N1250" s="20" t="s">
        <v>310</v>
      </c>
      <c r="O1250" s="54"/>
      <c r="P1250" s="54"/>
      <c r="Q1250" s="54"/>
      <c r="R1250" s="54"/>
      <c r="S1250" s="54"/>
      <c r="T1250" s="54"/>
      <c r="U1250" s="20">
        <v>28</v>
      </c>
      <c r="V1250">
        <v>7.1023275322190704</v>
      </c>
      <c r="W1250">
        <v>4.4090623293939597</v>
      </c>
      <c r="X1250">
        <v>20170811</v>
      </c>
      <c r="Y1250">
        <v>2</v>
      </c>
      <c r="Z1250">
        <v>5</v>
      </c>
      <c r="AA1250">
        <v>27</v>
      </c>
      <c r="AC1250">
        <v>33</v>
      </c>
      <c r="BB1250" s="23">
        <v>17</v>
      </c>
      <c r="BC1250" s="23">
        <v>1</v>
      </c>
      <c r="BF1250" s="9">
        <v>17</v>
      </c>
      <c r="BG1250" s="9">
        <v>1</v>
      </c>
    </row>
    <row r="1251" spans="1:59">
      <c r="A1251" t="s">
        <v>249</v>
      </c>
      <c r="B1251">
        <v>82</v>
      </c>
      <c r="C1251" t="s">
        <v>16</v>
      </c>
      <c r="D1251">
        <v>60</v>
      </c>
      <c r="E1251" t="s">
        <v>319</v>
      </c>
      <c r="F1251">
        <v>1</v>
      </c>
      <c r="G1251" t="s">
        <v>321</v>
      </c>
      <c r="H1251">
        <v>372</v>
      </c>
      <c r="I1251">
        <v>6</v>
      </c>
      <c r="J1251">
        <v>10</v>
      </c>
      <c r="K1251">
        <v>17</v>
      </c>
      <c r="L1251">
        <v>0</v>
      </c>
      <c r="M1251" s="4">
        <f>I1251+J1251/24+K1251/(24*60)+L1251/(24*60*60)</f>
        <v>6.4284722222222221</v>
      </c>
      <c r="N1251" s="20" t="s">
        <v>310</v>
      </c>
      <c r="O1251" s="54"/>
      <c r="P1251" s="54"/>
      <c r="Q1251" s="54"/>
      <c r="R1251" s="54"/>
      <c r="S1251" s="54"/>
      <c r="T1251" s="54"/>
      <c r="U1251" s="20">
        <v>28</v>
      </c>
      <c r="V1251">
        <v>7.1023275322190704</v>
      </c>
      <c r="W1251">
        <v>4.4090623293939597</v>
      </c>
      <c r="X1251">
        <v>20170811</v>
      </c>
      <c r="Y1251">
        <v>2</v>
      </c>
      <c r="Z1251">
        <v>5</v>
      </c>
      <c r="AA1251">
        <v>27</v>
      </c>
      <c r="AC1251">
        <v>33</v>
      </c>
      <c r="BB1251" s="23">
        <v>19</v>
      </c>
      <c r="BC1251" s="23">
        <v>3</v>
      </c>
      <c r="BF1251" s="9">
        <v>19</v>
      </c>
      <c r="BG1251" s="9">
        <v>3</v>
      </c>
    </row>
    <row r="1252" spans="1:59">
      <c r="A1252" t="s">
        <v>249</v>
      </c>
      <c r="B1252">
        <v>82</v>
      </c>
      <c r="C1252" t="s">
        <v>16</v>
      </c>
      <c r="D1252">
        <v>60</v>
      </c>
      <c r="E1252" t="s">
        <v>319</v>
      </c>
      <c r="F1252">
        <v>1</v>
      </c>
      <c r="G1252" t="s">
        <v>321</v>
      </c>
      <c r="H1252">
        <v>372</v>
      </c>
      <c r="I1252">
        <v>6</v>
      </c>
      <c r="J1252">
        <v>10</v>
      </c>
      <c r="K1252">
        <v>17</v>
      </c>
      <c r="L1252">
        <v>0</v>
      </c>
      <c r="M1252" s="4">
        <f>I1252+J1252/24+K1252/(24*60)+L1252/(24*60*60)</f>
        <v>6.4284722222222221</v>
      </c>
      <c r="N1252" s="20" t="s">
        <v>310</v>
      </c>
      <c r="O1252" s="54"/>
      <c r="P1252" s="54"/>
      <c r="Q1252" s="54"/>
      <c r="R1252" s="54"/>
      <c r="S1252" s="54"/>
      <c r="T1252" s="54"/>
      <c r="U1252" s="20">
        <v>28</v>
      </c>
      <c r="V1252">
        <v>7.1023275322190704</v>
      </c>
      <c r="W1252">
        <v>4.4090623293939597</v>
      </c>
      <c r="X1252">
        <v>20170811</v>
      </c>
      <c r="Y1252">
        <v>2</v>
      </c>
      <c r="Z1252">
        <v>5</v>
      </c>
      <c r="AA1252">
        <v>27</v>
      </c>
      <c r="AC1252">
        <v>33</v>
      </c>
      <c r="BB1252" s="23">
        <v>21</v>
      </c>
      <c r="BC1252" s="23">
        <v>0</v>
      </c>
      <c r="BF1252" s="9">
        <v>21</v>
      </c>
      <c r="BG1252" s="9">
        <v>0</v>
      </c>
    </row>
    <row r="1253" spans="1:59">
      <c r="A1253" t="s">
        <v>249</v>
      </c>
      <c r="B1253">
        <v>82</v>
      </c>
      <c r="C1253" t="s">
        <v>16</v>
      </c>
      <c r="D1253">
        <v>60</v>
      </c>
      <c r="E1253" t="s">
        <v>319</v>
      </c>
      <c r="F1253">
        <v>1</v>
      </c>
      <c r="G1253" t="s">
        <v>321</v>
      </c>
      <c r="H1253">
        <v>372</v>
      </c>
      <c r="I1253">
        <v>6</v>
      </c>
      <c r="J1253">
        <v>10</v>
      </c>
      <c r="K1253">
        <v>17</v>
      </c>
      <c r="L1253">
        <v>0</v>
      </c>
      <c r="M1253" s="4">
        <f>I1253+J1253/24+K1253/(24*60)+L1253/(24*60*60)</f>
        <v>6.4284722222222221</v>
      </c>
      <c r="N1253" s="20" t="s">
        <v>310</v>
      </c>
      <c r="O1253" s="54"/>
      <c r="P1253" s="54"/>
      <c r="Q1253" s="54"/>
      <c r="R1253" s="54"/>
      <c r="S1253" s="54"/>
      <c r="T1253" s="54"/>
      <c r="U1253" s="20">
        <v>28</v>
      </c>
      <c r="V1253">
        <v>7.1023275322190704</v>
      </c>
      <c r="W1253">
        <v>4.4090623293939597</v>
      </c>
      <c r="X1253">
        <v>20170811</v>
      </c>
      <c r="Y1253">
        <v>2</v>
      </c>
      <c r="Z1253">
        <v>5</v>
      </c>
      <c r="AA1253">
        <v>27</v>
      </c>
      <c r="AC1253">
        <v>33</v>
      </c>
      <c r="BB1253" s="23">
        <v>23</v>
      </c>
      <c r="BC1253" s="23">
        <v>2</v>
      </c>
      <c r="BF1253" s="9">
        <v>23</v>
      </c>
      <c r="BG1253" s="9">
        <v>2</v>
      </c>
    </row>
    <row r="1254" spans="1:59">
      <c r="A1254" t="s">
        <v>250</v>
      </c>
      <c r="B1254">
        <v>82</v>
      </c>
      <c r="C1254" t="s">
        <v>16</v>
      </c>
      <c r="D1254">
        <v>60</v>
      </c>
      <c r="E1254" t="s">
        <v>319</v>
      </c>
      <c r="F1254">
        <v>1</v>
      </c>
      <c r="G1254" t="s">
        <v>321</v>
      </c>
      <c r="H1254">
        <v>372</v>
      </c>
      <c r="I1254">
        <v>6</v>
      </c>
      <c r="J1254">
        <v>10</v>
      </c>
      <c r="K1254">
        <v>17</v>
      </c>
      <c r="L1254">
        <v>0</v>
      </c>
      <c r="M1254" s="4">
        <f t="shared" si="113"/>
        <v>6.4284722222222221</v>
      </c>
      <c r="N1254" s="20" t="s">
        <v>310</v>
      </c>
      <c r="O1254" s="54"/>
      <c r="P1254" s="54"/>
      <c r="Q1254" s="54"/>
      <c r="R1254" s="54"/>
      <c r="S1254" s="54"/>
      <c r="T1254" s="54"/>
      <c r="U1254" s="20">
        <v>28</v>
      </c>
      <c r="V1254">
        <v>7.1023275322190704</v>
      </c>
      <c r="W1254">
        <v>4.4090623293939597</v>
      </c>
      <c r="X1254">
        <v>20170811</v>
      </c>
      <c r="Y1254">
        <v>2</v>
      </c>
      <c r="Z1254">
        <v>6</v>
      </c>
      <c r="AA1254">
        <v>13</v>
      </c>
      <c r="AC1254">
        <v>17</v>
      </c>
      <c r="AD1254" s="13">
        <v>6</v>
      </c>
      <c r="AE1254" s="13">
        <v>2</v>
      </c>
      <c r="AF1254" s="13">
        <v>13</v>
      </c>
      <c r="AG1254" s="13">
        <v>13.643000000000001</v>
      </c>
      <c r="AH1254" s="13">
        <f>AVERAGE(AG1254:AG1256)*((AA1254-Z1254)*Y1254)</f>
        <v>436.233</v>
      </c>
      <c r="AI1254" s="13">
        <v>28.420999999999999</v>
      </c>
      <c r="AJ1254" s="13">
        <f>AVERAGE(AI1254:AI1256)*((AA1254-Z1254)*Y1254)</f>
        <v>757.96</v>
      </c>
      <c r="AK1254" s="13" t="s">
        <v>112</v>
      </c>
      <c r="AL1254" s="9">
        <v>6</v>
      </c>
      <c r="AM1254" s="9">
        <v>4</v>
      </c>
      <c r="AN1254" s="9">
        <f>SUM(AM1254:AM1255)</f>
        <v>12</v>
      </c>
      <c r="AO1254" s="9">
        <v>13.375</v>
      </c>
      <c r="AP1254" s="9">
        <f>AVERAGE(AO1254:AO1255)*(AA1254-Z1254)*Y1254</f>
        <v>403.214</v>
      </c>
      <c r="AQ1254" s="9">
        <v>66.421000000000006</v>
      </c>
      <c r="AR1254" s="9">
        <f>AVERAGE(AQ1254:AQ1255)*(AA1254-Z1254)*Y1254</f>
        <v>1009.806</v>
      </c>
      <c r="AS1254" s="9" t="s">
        <v>469</v>
      </c>
      <c r="AT1254" s="45">
        <v>10</v>
      </c>
      <c r="AU1254" s="45">
        <v>3</v>
      </c>
      <c r="AV1254" s="45">
        <v>6</v>
      </c>
      <c r="AX1254" s="38">
        <v>2</v>
      </c>
      <c r="AY1254" s="38">
        <v>1</v>
      </c>
      <c r="AZ1254" s="38">
        <f>SUM(AY1254:AY1256)</f>
        <v>1</v>
      </c>
      <c r="BB1254" s="23">
        <v>11</v>
      </c>
      <c r="BC1254" s="23">
        <v>3</v>
      </c>
      <c r="BD1254" s="23">
        <f>SUM(BC1254:BC1256)</f>
        <v>5</v>
      </c>
      <c r="BF1254" s="9">
        <v>11</v>
      </c>
      <c r="BG1254" s="9">
        <v>3</v>
      </c>
    </row>
    <row r="1255" spans="1:59">
      <c r="A1255" t="s">
        <v>250</v>
      </c>
      <c r="B1255">
        <v>82</v>
      </c>
      <c r="C1255" t="s">
        <v>16</v>
      </c>
      <c r="D1255">
        <v>60</v>
      </c>
      <c r="E1255" t="s">
        <v>319</v>
      </c>
      <c r="F1255">
        <v>1</v>
      </c>
      <c r="G1255" t="s">
        <v>321</v>
      </c>
      <c r="H1255">
        <v>372</v>
      </c>
      <c r="I1255">
        <v>6</v>
      </c>
      <c r="J1255">
        <v>10</v>
      </c>
      <c r="K1255">
        <v>17</v>
      </c>
      <c r="L1255">
        <v>0</v>
      </c>
      <c r="M1255" s="4">
        <f t="shared" si="113"/>
        <v>6.4284722222222221</v>
      </c>
      <c r="N1255" s="20" t="s">
        <v>310</v>
      </c>
      <c r="O1255" s="54"/>
      <c r="P1255" s="54"/>
      <c r="Q1255" s="54"/>
      <c r="R1255" s="54"/>
      <c r="S1255" s="54"/>
      <c r="T1255" s="54"/>
      <c r="U1255" s="20">
        <v>28</v>
      </c>
      <c r="V1255">
        <v>7.1023275322190704</v>
      </c>
      <c r="W1255">
        <v>4.4090623293939597</v>
      </c>
      <c r="X1255">
        <v>20170811</v>
      </c>
      <c r="Y1255">
        <v>2</v>
      </c>
      <c r="Z1255">
        <v>6</v>
      </c>
      <c r="AA1255">
        <v>13</v>
      </c>
      <c r="AC1255">
        <v>17</v>
      </c>
      <c r="AD1255" s="13">
        <v>10</v>
      </c>
      <c r="AE1255" s="13">
        <v>11</v>
      </c>
      <c r="AG1255" s="13">
        <v>48.676000000000002</v>
      </c>
      <c r="AI1255" s="13">
        <v>79.858999999999995</v>
      </c>
      <c r="AL1255" s="9">
        <v>10</v>
      </c>
      <c r="AM1255" s="9">
        <v>8</v>
      </c>
      <c r="AO1255" s="9">
        <v>44.226999999999997</v>
      </c>
      <c r="AQ1255" s="9">
        <v>77.837000000000003</v>
      </c>
      <c r="AT1255" s="45">
        <v>12</v>
      </c>
      <c r="AU1255" s="45">
        <v>1</v>
      </c>
      <c r="BB1255" s="23">
        <v>13</v>
      </c>
      <c r="BC1255" s="23">
        <v>1</v>
      </c>
      <c r="BF1255" s="9">
        <v>13</v>
      </c>
      <c r="BG1255" s="9">
        <v>1</v>
      </c>
    </row>
    <row r="1256" spans="1:59">
      <c r="A1256" t="s">
        <v>250</v>
      </c>
      <c r="B1256">
        <v>82</v>
      </c>
      <c r="C1256" t="s">
        <v>16</v>
      </c>
      <c r="D1256">
        <v>60</v>
      </c>
      <c r="E1256" t="s">
        <v>319</v>
      </c>
      <c r="F1256">
        <v>1</v>
      </c>
      <c r="G1256" t="s">
        <v>321</v>
      </c>
      <c r="H1256">
        <v>372</v>
      </c>
      <c r="I1256">
        <v>6</v>
      </c>
      <c r="J1256">
        <v>10</v>
      </c>
      <c r="K1256">
        <v>17</v>
      </c>
      <c r="L1256">
        <v>0</v>
      </c>
      <c r="M1256" s="4">
        <f t="shared" si="113"/>
        <v>6.4284722222222221</v>
      </c>
      <c r="N1256" s="20" t="s">
        <v>310</v>
      </c>
      <c r="O1256" s="54"/>
      <c r="P1256" s="54"/>
      <c r="Q1256" s="54"/>
      <c r="R1256" s="54"/>
      <c r="S1256" s="54"/>
      <c r="T1256" s="54"/>
      <c r="U1256" s="20">
        <v>28</v>
      </c>
      <c r="V1256">
        <v>7.1023275322190704</v>
      </c>
      <c r="W1256">
        <v>4.4090623293939597</v>
      </c>
      <c r="X1256">
        <v>20170811</v>
      </c>
      <c r="Y1256">
        <v>2</v>
      </c>
      <c r="Z1256">
        <v>6</v>
      </c>
      <c r="AA1256">
        <v>13</v>
      </c>
      <c r="AC1256">
        <v>17</v>
      </c>
      <c r="AT1256" s="45">
        <v>14</v>
      </c>
      <c r="AU1256" s="45">
        <v>2</v>
      </c>
      <c r="BB1256" s="23">
        <v>15</v>
      </c>
      <c r="BC1256" s="23">
        <v>1</v>
      </c>
      <c r="BF1256" s="9">
        <v>15</v>
      </c>
      <c r="BG1256" s="9">
        <v>1</v>
      </c>
    </row>
    <row r="1257" spans="1:59">
      <c r="A1257" t="s">
        <v>251</v>
      </c>
      <c r="B1257">
        <v>82</v>
      </c>
      <c r="C1257" t="s">
        <v>16</v>
      </c>
      <c r="D1257">
        <v>60</v>
      </c>
      <c r="E1257" t="s">
        <v>319</v>
      </c>
      <c r="F1257">
        <v>1</v>
      </c>
      <c r="G1257" t="s">
        <v>321</v>
      </c>
      <c r="H1257">
        <v>372</v>
      </c>
      <c r="I1257">
        <v>6</v>
      </c>
      <c r="J1257">
        <v>10</v>
      </c>
      <c r="K1257">
        <v>17</v>
      </c>
      <c r="L1257">
        <v>0</v>
      </c>
      <c r="M1257" s="4">
        <f t="shared" ref="M1257:M1263" si="117">I1257+J1257/24+K1257/(24*60)+L1257/(24*60*60)</f>
        <v>6.4284722222222221</v>
      </c>
      <c r="N1257" s="20" t="s">
        <v>310</v>
      </c>
      <c r="O1257" s="54"/>
      <c r="P1257" s="54"/>
      <c r="Q1257" s="54"/>
      <c r="R1257" s="54"/>
      <c r="S1257" s="54"/>
      <c r="T1257" s="54"/>
      <c r="U1257" s="20">
        <v>28</v>
      </c>
      <c r="V1257">
        <v>7.1023275322190704</v>
      </c>
      <c r="W1257">
        <v>4.4090623293939597</v>
      </c>
      <c r="X1257">
        <v>20170811</v>
      </c>
      <c r="Y1257">
        <v>2</v>
      </c>
      <c r="Z1257">
        <v>6</v>
      </c>
      <c r="AA1257">
        <v>13</v>
      </c>
      <c r="AC1257">
        <v>17</v>
      </c>
      <c r="AK1257" s="13" t="s">
        <v>252</v>
      </c>
      <c r="AL1257" s="9">
        <v>6</v>
      </c>
      <c r="AM1257" s="9">
        <v>3</v>
      </c>
      <c r="AN1257" s="9">
        <f>SUM(AM1257:AM1258)</f>
        <v>10</v>
      </c>
      <c r="AO1257" s="9">
        <v>7.6109999999999998</v>
      </c>
      <c r="AP1257" s="9">
        <f>AVERAGE(AO1257:AO1258)*(AA1257-Z1257)*Y1257</f>
        <v>367.19899999999996</v>
      </c>
      <c r="AQ1257" s="9">
        <v>60.588999999999999</v>
      </c>
      <c r="AR1257" s="9">
        <f>AVERAGE(AQ1257:AQ1258)*(AA1257-Z1257)*Y1257</f>
        <v>914.13</v>
      </c>
      <c r="AS1257" s="9" t="s">
        <v>469</v>
      </c>
      <c r="AT1257" s="45">
        <v>7</v>
      </c>
      <c r="AU1257" s="45">
        <v>2</v>
      </c>
      <c r="AV1257" s="45">
        <v>39</v>
      </c>
      <c r="AY1257" s="38">
        <v>0</v>
      </c>
      <c r="AZ1257" s="38">
        <v>0</v>
      </c>
      <c r="BA1257" s="38" t="s">
        <v>385</v>
      </c>
      <c r="BB1257" s="23">
        <v>7</v>
      </c>
      <c r="BC1257" s="23">
        <v>2</v>
      </c>
      <c r="BD1257" s="23">
        <f>SUM(BC1257:BC1262)</f>
        <v>43</v>
      </c>
      <c r="BF1257" s="9">
        <v>7</v>
      </c>
      <c r="BG1257" s="9">
        <v>2</v>
      </c>
    </row>
    <row r="1258" spans="1:59">
      <c r="A1258" t="s">
        <v>251</v>
      </c>
      <c r="B1258">
        <v>82</v>
      </c>
      <c r="C1258" t="s">
        <v>16</v>
      </c>
      <c r="D1258">
        <v>60</v>
      </c>
      <c r="E1258" t="s">
        <v>319</v>
      </c>
      <c r="F1258">
        <v>1</v>
      </c>
      <c r="G1258" t="s">
        <v>321</v>
      </c>
      <c r="H1258">
        <v>372</v>
      </c>
      <c r="I1258">
        <v>6</v>
      </c>
      <c r="J1258">
        <v>10</v>
      </c>
      <c r="K1258">
        <v>17</v>
      </c>
      <c r="L1258">
        <v>0</v>
      </c>
      <c r="M1258" s="4">
        <f t="shared" si="117"/>
        <v>6.4284722222222221</v>
      </c>
      <c r="N1258" s="20" t="s">
        <v>310</v>
      </c>
      <c r="O1258" s="54"/>
      <c r="P1258" s="54"/>
      <c r="Q1258" s="54"/>
      <c r="R1258" s="54"/>
      <c r="S1258" s="54"/>
      <c r="T1258" s="54"/>
      <c r="U1258" s="20">
        <v>28</v>
      </c>
      <c r="V1258">
        <v>7.1023275322190704</v>
      </c>
      <c r="W1258">
        <v>4.4090623293939597</v>
      </c>
      <c r="X1258">
        <v>20170811</v>
      </c>
      <c r="Y1258">
        <v>2</v>
      </c>
      <c r="Z1258">
        <v>6</v>
      </c>
      <c r="AA1258">
        <v>13</v>
      </c>
      <c r="AC1258">
        <v>17</v>
      </c>
      <c r="AL1258" s="9">
        <v>10</v>
      </c>
      <c r="AM1258" s="9">
        <v>7</v>
      </c>
      <c r="AO1258" s="9">
        <v>44.845999999999997</v>
      </c>
      <c r="AQ1258" s="9">
        <v>70.001000000000005</v>
      </c>
      <c r="AT1258" s="45">
        <v>9</v>
      </c>
      <c r="AU1258" s="45">
        <v>5</v>
      </c>
      <c r="BB1258" s="23">
        <v>9</v>
      </c>
      <c r="BC1258" s="23">
        <v>3</v>
      </c>
      <c r="BF1258" s="9">
        <v>9</v>
      </c>
      <c r="BG1258" s="9">
        <v>3</v>
      </c>
    </row>
    <row r="1259" spans="1:59">
      <c r="A1259" t="s">
        <v>251</v>
      </c>
      <c r="B1259">
        <v>82</v>
      </c>
      <c r="C1259" t="s">
        <v>16</v>
      </c>
      <c r="D1259">
        <v>60</v>
      </c>
      <c r="E1259" t="s">
        <v>319</v>
      </c>
      <c r="F1259">
        <v>1</v>
      </c>
      <c r="G1259" t="s">
        <v>321</v>
      </c>
      <c r="H1259">
        <v>372</v>
      </c>
      <c r="I1259">
        <v>6</v>
      </c>
      <c r="J1259">
        <v>10</v>
      </c>
      <c r="K1259">
        <v>17</v>
      </c>
      <c r="L1259">
        <v>0</v>
      </c>
      <c r="M1259" s="4">
        <f t="shared" si="117"/>
        <v>6.4284722222222221</v>
      </c>
      <c r="N1259" s="20" t="s">
        <v>310</v>
      </c>
      <c r="O1259" s="54"/>
      <c r="P1259" s="54"/>
      <c r="Q1259" s="54"/>
      <c r="R1259" s="54"/>
      <c r="S1259" s="54"/>
      <c r="T1259" s="54"/>
      <c r="U1259" s="20">
        <v>28</v>
      </c>
      <c r="V1259">
        <v>7.1023275322190704</v>
      </c>
      <c r="W1259">
        <v>4.4090623293939597</v>
      </c>
      <c r="X1259">
        <v>20170811</v>
      </c>
      <c r="Y1259">
        <v>2</v>
      </c>
      <c r="Z1259">
        <v>6</v>
      </c>
      <c r="AA1259">
        <v>13</v>
      </c>
      <c r="AC1259">
        <v>17</v>
      </c>
      <c r="AT1259" s="45">
        <v>11</v>
      </c>
      <c r="AU1259" s="45">
        <v>2</v>
      </c>
      <c r="BB1259" s="23">
        <v>11</v>
      </c>
      <c r="BC1259" s="23">
        <v>9</v>
      </c>
      <c r="BF1259" s="9">
        <v>11</v>
      </c>
      <c r="BG1259" s="9">
        <v>9</v>
      </c>
    </row>
    <row r="1260" spans="1:59">
      <c r="A1260" t="s">
        <v>251</v>
      </c>
      <c r="B1260">
        <v>82</v>
      </c>
      <c r="C1260" t="s">
        <v>16</v>
      </c>
      <c r="D1260">
        <v>60</v>
      </c>
      <c r="E1260" t="s">
        <v>319</v>
      </c>
      <c r="F1260">
        <v>1</v>
      </c>
      <c r="G1260" t="s">
        <v>321</v>
      </c>
      <c r="H1260">
        <v>372</v>
      </c>
      <c r="I1260">
        <v>6</v>
      </c>
      <c r="J1260">
        <v>10</v>
      </c>
      <c r="K1260">
        <v>17</v>
      </c>
      <c r="L1260">
        <v>0</v>
      </c>
      <c r="M1260" s="4">
        <f t="shared" si="117"/>
        <v>6.4284722222222221</v>
      </c>
      <c r="N1260" s="20" t="s">
        <v>310</v>
      </c>
      <c r="O1260" s="54"/>
      <c r="P1260" s="54"/>
      <c r="Q1260" s="54"/>
      <c r="R1260" s="54"/>
      <c r="S1260" s="54"/>
      <c r="T1260" s="54"/>
      <c r="U1260" s="20">
        <v>28</v>
      </c>
      <c r="V1260">
        <v>7.1023275322190704</v>
      </c>
      <c r="W1260">
        <v>4.4090623293939597</v>
      </c>
      <c r="X1260">
        <v>20170811</v>
      </c>
      <c r="Y1260">
        <v>2</v>
      </c>
      <c r="Z1260">
        <v>6</v>
      </c>
      <c r="AA1260">
        <v>13</v>
      </c>
      <c r="AC1260">
        <v>17</v>
      </c>
      <c r="AT1260" s="45">
        <v>13</v>
      </c>
      <c r="AU1260" s="45">
        <v>9</v>
      </c>
      <c r="BB1260" s="23">
        <v>13</v>
      </c>
      <c r="BC1260" s="23">
        <v>9</v>
      </c>
      <c r="BF1260" s="9">
        <v>13</v>
      </c>
      <c r="BG1260" s="9">
        <v>9</v>
      </c>
    </row>
    <row r="1261" spans="1:59">
      <c r="A1261" t="s">
        <v>251</v>
      </c>
      <c r="B1261">
        <v>82</v>
      </c>
      <c r="C1261" t="s">
        <v>16</v>
      </c>
      <c r="D1261">
        <v>60</v>
      </c>
      <c r="E1261" t="s">
        <v>319</v>
      </c>
      <c r="F1261">
        <v>1</v>
      </c>
      <c r="G1261" t="s">
        <v>321</v>
      </c>
      <c r="H1261">
        <v>372</v>
      </c>
      <c r="I1261">
        <v>6</v>
      </c>
      <c r="J1261">
        <v>10</v>
      </c>
      <c r="K1261">
        <v>17</v>
      </c>
      <c r="L1261">
        <v>0</v>
      </c>
      <c r="M1261" s="4">
        <f t="shared" si="117"/>
        <v>6.4284722222222221</v>
      </c>
      <c r="N1261" s="20" t="s">
        <v>310</v>
      </c>
      <c r="O1261" s="54"/>
      <c r="P1261" s="54"/>
      <c r="Q1261" s="54"/>
      <c r="R1261" s="54"/>
      <c r="S1261" s="54"/>
      <c r="T1261" s="54"/>
      <c r="U1261" s="20">
        <v>28</v>
      </c>
      <c r="V1261">
        <v>7.1023275322190704</v>
      </c>
      <c r="W1261">
        <v>4.4090623293939597</v>
      </c>
      <c r="X1261">
        <v>20170811</v>
      </c>
      <c r="Y1261">
        <v>2</v>
      </c>
      <c r="Z1261">
        <v>6</v>
      </c>
      <c r="AA1261">
        <v>13</v>
      </c>
      <c r="AC1261">
        <v>17</v>
      </c>
      <c r="AT1261" s="45">
        <v>15</v>
      </c>
      <c r="AU1261" s="45">
        <v>14</v>
      </c>
      <c r="BB1261" s="23">
        <v>15</v>
      </c>
      <c r="BC1261" s="23">
        <v>10</v>
      </c>
      <c r="BF1261" s="9">
        <v>15</v>
      </c>
      <c r="BG1261" s="9">
        <v>10</v>
      </c>
    </row>
    <row r="1262" spans="1:59">
      <c r="A1262" t="s">
        <v>251</v>
      </c>
      <c r="B1262">
        <v>82</v>
      </c>
      <c r="C1262" t="s">
        <v>16</v>
      </c>
      <c r="D1262">
        <v>60</v>
      </c>
      <c r="E1262" t="s">
        <v>319</v>
      </c>
      <c r="F1262">
        <v>1</v>
      </c>
      <c r="G1262" t="s">
        <v>321</v>
      </c>
      <c r="H1262">
        <v>372</v>
      </c>
      <c r="I1262">
        <v>6</v>
      </c>
      <c r="J1262">
        <v>10</v>
      </c>
      <c r="K1262">
        <v>17</v>
      </c>
      <c r="L1262">
        <v>0</v>
      </c>
      <c r="M1262" s="4">
        <f t="shared" si="117"/>
        <v>6.4284722222222221</v>
      </c>
      <c r="N1262" s="20" t="s">
        <v>310</v>
      </c>
      <c r="O1262" s="54"/>
      <c r="P1262" s="54"/>
      <c r="Q1262" s="54"/>
      <c r="R1262" s="54"/>
      <c r="S1262" s="54"/>
      <c r="T1262" s="54"/>
      <c r="U1262" s="20">
        <v>28</v>
      </c>
      <c r="V1262">
        <v>7.1023275322190704</v>
      </c>
      <c r="W1262">
        <v>4.4090623293939597</v>
      </c>
      <c r="X1262">
        <v>20170811</v>
      </c>
      <c r="Y1262">
        <v>2</v>
      </c>
      <c r="Z1262">
        <v>6</v>
      </c>
      <c r="AA1262">
        <v>13</v>
      </c>
      <c r="AC1262">
        <v>17</v>
      </c>
      <c r="AT1262" s="45">
        <v>17</v>
      </c>
      <c r="AU1262" s="45">
        <v>7</v>
      </c>
      <c r="BB1262" s="23">
        <v>17</v>
      </c>
      <c r="BC1262" s="23">
        <v>10</v>
      </c>
      <c r="BF1262" s="9">
        <v>17</v>
      </c>
      <c r="BG1262" s="9">
        <v>10</v>
      </c>
    </row>
    <row r="1263" spans="1:59">
      <c r="A1263" t="s">
        <v>253</v>
      </c>
      <c r="B1263">
        <v>84</v>
      </c>
      <c r="C1263" t="s">
        <v>22</v>
      </c>
      <c r="D1263">
        <v>60</v>
      </c>
      <c r="E1263" t="s">
        <v>319</v>
      </c>
      <c r="F1263">
        <v>1</v>
      </c>
      <c r="G1263" t="s">
        <v>321</v>
      </c>
      <c r="H1263">
        <v>373</v>
      </c>
      <c r="I1263">
        <v>6</v>
      </c>
      <c r="J1263">
        <v>10</v>
      </c>
      <c r="K1263">
        <v>27</v>
      </c>
      <c r="L1263">
        <v>0</v>
      </c>
      <c r="M1263" s="4">
        <f t="shared" si="117"/>
        <v>6.4354166666666668</v>
      </c>
      <c r="N1263" t="s">
        <v>311</v>
      </c>
      <c r="O1263" s="53">
        <v>8.1678671067277051</v>
      </c>
      <c r="P1263" s="53">
        <v>0.50198770490087097</v>
      </c>
      <c r="Q1263" s="53">
        <v>9.9494812996695181</v>
      </c>
      <c r="R1263" s="53">
        <v>0.57558041246063207</v>
      </c>
      <c r="S1263" s="53">
        <v>9.0586742031986116</v>
      </c>
      <c r="T1263" s="53">
        <v>9.504077751434064</v>
      </c>
      <c r="U1263">
        <v>28</v>
      </c>
      <c r="V1263">
        <v>7.1023275322190704</v>
      </c>
      <c r="W1263">
        <v>4.4090623293939597</v>
      </c>
      <c r="X1263">
        <v>20170811</v>
      </c>
      <c r="Y1263">
        <v>2</v>
      </c>
      <c r="Z1263">
        <v>17</v>
      </c>
      <c r="AA1263">
        <v>49</v>
      </c>
      <c r="AC1263">
        <v>64</v>
      </c>
      <c r="AD1263" s="13">
        <v>17</v>
      </c>
      <c r="AE1263" s="13">
        <v>4</v>
      </c>
      <c r="AF1263" s="13">
        <f>SUM(AE1263:AE1271)</f>
        <v>45</v>
      </c>
      <c r="AG1263" s="13">
        <v>17.195</v>
      </c>
      <c r="AH1263" s="13">
        <f>AVERAGE(AG1263:AG1271)*((AA1263-Z1263)*Y1263)</f>
        <v>2790.4355555555558</v>
      </c>
      <c r="AI1263" s="13">
        <v>34.539000000000001</v>
      </c>
      <c r="AJ1263" s="13">
        <f>AVERAGE(AI1263:AI1271)*((AA1263-Z1263)*Y1263)</f>
        <v>4740.1244444444446</v>
      </c>
      <c r="AK1263" s="13" t="s">
        <v>112</v>
      </c>
      <c r="AL1263" s="9">
        <v>17</v>
      </c>
      <c r="AM1263" s="9">
        <v>1</v>
      </c>
      <c r="AN1263" s="9">
        <f>SUM(AM1263:AM1271)</f>
        <v>29</v>
      </c>
      <c r="AO1263" s="9">
        <v>1.7669999999999999</v>
      </c>
      <c r="AP1263" s="9">
        <f>AVERAGE(AO1263:AO1271)*(AA1263-Z1263)*Y1263</f>
        <v>1426.6951111111111</v>
      </c>
      <c r="AQ1263" s="9">
        <v>40.758000000000003</v>
      </c>
      <c r="AR1263" s="9">
        <f>AVERAGE(AQ1263:AQ1271)*(AA1263-Z1263)*Y1263</f>
        <v>4916.9706666666661</v>
      </c>
      <c r="AS1263" s="9" t="s">
        <v>469</v>
      </c>
      <c r="AT1263" s="45">
        <v>38</v>
      </c>
      <c r="AU1263" s="45">
        <v>2</v>
      </c>
      <c r="AV1263" s="45">
        <v>24</v>
      </c>
      <c r="AX1263" s="38">
        <v>8</v>
      </c>
      <c r="AY1263" s="38">
        <v>2</v>
      </c>
      <c r="AZ1263" s="38">
        <f>SUM(AY1263:AY1273)</f>
        <v>11</v>
      </c>
      <c r="BB1263" s="23">
        <v>39</v>
      </c>
      <c r="BC1263" s="23">
        <v>2</v>
      </c>
      <c r="BD1263" s="23">
        <f>SUM(BC1263:BC1273)</f>
        <v>26</v>
      </c>
      <c r="BF1263" s="9">
        <v>39</v>
      </c>
      <c r="BG1263" s="9">
        <v>2</v>
      </c>
    </row>
    <row r="1264" spans="1:59">
      <c r="A1264" t="s">
        <v>253</v>
      </c>
      <c r="B1264">
        <v>84</v>
      </c>
      <c r="C1264" t="s">
        <v>22</v>
      </c>
      <c r="D1264">
        <v>60</v>
      </c>
      <c r="E1264" t="s">
        <v>319</v>
      </c>
      <c r="F1264">
        <v>1</v>
      </c>
      <c r="G1264" t="s">
        <v>321</v>
      </c>
      <c r="H1264">
        <v>373</v>
      </c>
      <c r="I1264">
        <v>6</v>
      </c>
      <c r="J1264">
        <v>10</v>
      </c>
      <c r="K1264">
        <v>27</v>
      </c>
      <c r="L1264">
        <v>0</v>
      </c>
      <c r="M1264" s="4">
        <f t="shared" ref="M1264:M1285" si="118">I1264+J1264/24+K1264/(24*60)+L1264/(24*60*60)</f>
        <v>6.4354166666666668</v>
      </c>
      <c r="N1264" t="s">
        <v>311</v>
      </c>
      <c r="O1264" s="50"/>
      <c r="P1264" s="50"/>
      <c r="Q1264" s="50"/>
      <c r="R1264" s="50"/>
      <c r="S1264" s="50"/>
      <c r="T1264" s="50"/>
      <c r="U1264">
        <v>28</v>
      </c>
      <c r="V1264">
        <v>7.1023275322190704</v>
      </c>
      <c r="W1264">
        <v>4.4090623293939597</v>
      </c>
      <c r="X1264">
        <v>20170811</v>
      </c>
      <c r="Y1264">
        <v>2</v>
      </c>
      <c r="Z1264">
        <v>17</v>
      </c>
      <c r="AA1264">
        <v>49</v>
      </c>
      <c r="AC1264">
        <v>64</v>
      </c>
      <c r="AD1264" s="13">
        <v>21</v>
      </c>
      <c r="AE1264" s="13">
        <v>15</v>
      </c>
      <c r="AG1264" s="13">
        <v>59.372999999999998</v>
      </c>
      <c r="AI1264" s="13">
        <v>68.665000000000006</v>
      </c>
      <c r="AL1264" s="9">
        <v>21</v>
      </c>
      <c r="AM1264" s="9">
        <v>8</v>
      </c>
      <c r="AO1264" s="9">
        <v>36.768999999999998</v>
      </c>
      <c r="AQ1264" s="9">
        <v>68.840999999999994</v>
      </c>
      <c r="AT1264" s="45">
        <v>40</v>
      </c>
      <c r="AU1264" s="45">
        <v>1</v>
      </c>
      <c r="AX1264" s="38">
        <v>10</v>
      </c>
      <c r="AY1264" s="38">
        <v>1</v>
      </c>
      <c r="BB1264" s="23">
        <v>41</v>
      </c>
      <c r="BC1264" s="23">
        <v>1</v>
      </c>
      <c r="BF1264" s="9">
        <v>41</v>
      </c>
      <c r="BG1264" s="9">
        <v>1</v>
      </c>
    </row>
    <row r="1265" spans="1:59">
      <c r="A1265" t="s">
        <v>253</v>
      </c>
      <c r="B1265">
        <v>84</v>
      </c>
      <c r="C1265" t="s">
        <v>22</v>
      </c>
      <c r="D1265">
        <v>60</v>
      </c>
      <c r="E1265" t="s">
        <v>319</v>
      </c>
      <c r="F1265">
        <v>1</v>
      </c>
      <c r="G1265" t="s">
        <v>321</v>
      </c>
      <c r="H1265">
        <v>373</v>
      </c>
      <c r="I1265">
        <v>6</v>
      </c>
      <c r="J1265">
        <v>10</v>
      </c>
      <c r="K1265">
        <v>27</v>
      </c>
      <c r="L1265">
        <v>0</v>
      </c>
      <c r="M1265" s="4">
        <f t="shared" si="118"/>
        <v>6.4354166666666668</v>
      </c>
      <c r="N1265" t="s">
        <v>311</v>
      </c>
      <c r="O1265" s="50"/>
      <c r="P1265" s="50"/>
      <c r="Q1265" s="50"/>
      <c r="R1265" s="50"/>
      <c r="S1265" s="50"/>
      <c r="T1265" s="50"/>
      <c r="U1265">
        <v>28</v>
      </c>
      <c r="V1265">
        <v>7.1023275322190704</v>
      </c>
      <c r="W1265">
        <v>4.4090623293939597</v>
      </c>
      <c r="X1265">
        <v>20170811</v>
      </c>
      <c r="Y1265">
        <v>2</v>
      </c>
      <c r="Z1265">
        <v>17</v>
      </c>
      <c r="AA1265">
        <v>49</v>
      </c>
      <c r="AC1265">
        <v>64</v>
      </c>
      <c r="AD1265" s="13">
        <v>25</v>
      </c>
      <c r="AE1265" s="13">
        <v>6</v>
      </c>
      <c r="AG1265" s="13">
        <v>60.585999999999999</v>
      </c>
      <c r="AI1265" s="13">
        <v>71.204999999999998</v>
      </c>
      <c r="AL1265" s="9">
        <v>25</v>
      </c>
      <c r="AM1265" s="9">
        <v>5</v>
      </c>
      <c r="AO1265" s="9">
        <v>50.53</v>
      </c>
      <c r="AQ1265" s="9">
        <v>85.775000000000006</v>
      </c>
      <c r="AT1265" s="45">
        <v>42</v>
      </c>
      <c r="AU1265" s="45">
        <v>4</v>
      </c>
      <c r="AX1265" s="38">
        <v>12</v>
      </c>
      <c r="AY1265" s="38">
        <v>3</v>
      </c>
      <c r="BB1265" s="23">
        <v>43</v>
      </c>
      <c r="BC1265" s="23">
        <v>2</v>
      </c>
      <c r="BF1265" s="9">
        <v>43</v>
      </c>
      <c r="BG1265" s="9">
        <v>2</v>
      </c>
    </row>
    <row r="1266" spans="1:59">
      <c r="A1266" t="s">
        <v>253</v>
      </c>
      <c r="B1266">
        <v>84</v>
      </c>
      <c r="C1266" t="s">
        <v>22</v>
      </c>
      <c r="D1266">
        <v>60</v>
      </c>
      <c r="E1266" t="s">
        <v>319</v>
      </c>
      <c r="F1266">
        <v>1</v>
      </c>
      <c r="G1266" t="s">
        <v>321</v>
      </c>
      <c r="H1266">
        <v>373</v>
      </c>
      <c r="I1266">
        <v>6</v>
      </c>
      <c r="J1266">
        <v>10</v>
      </c>
      <c r="K1266">
        <v>27</v>
      </c>
      <c r="L1266">
        <v>0</v>
      </c>
      <c r="M1266" s="4">
        <f t="shared" si="118"/>
        <v>6.4354166666666668</v>
      </c>
      <c r="N1266" t="s">
        <v>311</v>
      </c>
      <c r="O1266" s="50"/>
      <c r="P1266" s="50"/>
      <c r="Q1266" s="50"/>
      <c r="R1266" s="50"/>
      <c r="S1266" s="50"/>
      <c r="T1266" s="50"/>
      <c r="U1266">
        <v>28</v>
      </c>
      <c r="V1266">
        <v>7.1023275322190704</v>
      </c>
      <c r="W1266">
        <v>4.4090623293939597</v>
      </c>
      <c r="X1266">
        <v>20170811</v>
      </c>
      <c r="Y1266">
        <v>2</v>
      </c>
      <c r="Z1266">
        <v>17</v>
      </c>
      <c r="AA1266">
        <v>49</v>
      </c>
      <c r="AC1266">
        <v>64</v>
      </c>
      <c r="AD1266" s="13">
        <v>29</v>
      </c>
      <c r="AE1266" s="13">
        <v>7</v>
      </c>
      <c r="AG1266" s="13">
        <v>67.745000000000005</v>
      </c>
      <c r="AI1266" s="13">
        <v>77.209000000000003</v>
      </c>
      <c r="AL1266" s="9">
        <v>29</v>
      </c>
      <c r="AM1266" s="9">
        <v>4</v>
      </c>
      <c r="AO1266" s="9">
        <v>29.241</v>
      </c>
      <c r="AQ1266" s="9">
        <v>82.198999999999998</v>
      </c>
      <c r="AT1266" s="45">
        <v>44</v>
      </c>
      <c r="AU1266" s="45">
        <v>0</v>
      </c>
      <c r="AX1266" s="38">
        <v>14</v>
      </c>
      <c r="AY1266" s="38">
        <v>0</v>
      </c>
      <c r="BB1266" s="23">
        <v>45</v>
      </c>
      <c r="BC1266" s="23">
        <v>2</v>
      </c>
      <c r="BF1266" s="9">
        <v>45</v>
      </c>
      <c r="BG1266" s="9">
        <v>2</v>
      </c>
    </row>
    <row r="1267" spans="1:59">
      <c r="A1267" t="s">
        <v>253</v>
      </c>
      <c r="B1267">
        <v>84</v>
      </c>
      <c r="C1267" t="s">
        <v>22</v>
      </c>
      <c r="D1267">
        <v>60</v>
      </c>
      <c r="E1267" t="s">
        <v>319</v>
      </c>
      <c r="F1267">
        <v>1</v>
      </c>
      <c r="G1267" t="s">
        <v>321</v>
      </c>
      <c r="H1267">
        <v>373</v>
      </c>
      <c r="I1267">
        <v>6</v>
      </c>
      <c r="J1267">
        <v>10</v>
      </c>
      <c r="K1267">
        <v>27</v>
      </c>
      <c r="L1267">
        <v>0</v>
      </c>
      <c r="M1267" s="4">
        <f t="shared" si="118"/>
        <v>6.4354166666666668</v>
      </c>
      <c r="N1267" t="s">
        <v>311</v>
      </c>
      <c r="O1267" s="50"/>
      <c r="P1267" s="50"/>
      <c r="Q1267" s="50"/>
      <c r="R1267" s="50"/>
      <c r="S1267" s="50"/>
      <c r="T1267" s="50"/>
      <c r="U1267">
        <v>28</v>
      </c>
      <c r="V1267">
        <v>7.1023275322190704</v>
      </c>
      <c r="W1267">
        <v>4.4090623293939597</v>
      </c>
      <c r="X1267">
        <v>20170811</v>
      </c>
      <c r="Y1267">
        <v>2</v>
      </c>
      <c r="Z1267">
        <v>17</v>
      </c>
      <c r="AA1267">
        <v>49</v>
      </c>
      <c r="AC1267">
        <v>64</v>
      </c>
      <c r="AD1267" s="13">
        <v>33</v>
      </c>
      <c r="AE1267" s="13">
        <v>2</v>
      </c>
      <c r="AG1267" s="13">
        <v>75.528999999999996</v>
      </c>
      <c r="AI1267" s="13">
        <v>90.84</v>
      </c>
      <c r="AL1267" s="9">
        <v>33</v>
      </c>
      <c r="AM1267" s="9">
        <v>2</v>
      </c>
      <c r="AO1267" s="9">
        <v>14.243</v>
      </c>
      <c r="AQ1267" s="9">
        <v>81.962999999999994</v>
      </c>
      <c r="AT1267" s="45">
        <v>46</v>
      </c>
      <c r="AU1267" s="45">
        <v>3</v>
      </c>
      <c r="AX1267" s="38">
        <v>16</v>
      </c>
      <c r="AY1267" s="38">
        <v>1</v>
      </c>
      <c r="BB1267" s="23">
        <v>47</v>
      </c>
      <c r="BC1267" s="23">
        <v>1</v>
      </c>
      <c r="BF1267" s="9">
        <v>47</v>
      </c>
      <c r="BG1267" s="9">
        <v>1</v>
      </c>
    </row>
    <row r="1268" spans="1:59">
      <c r="A1268" t="s">
        <v>253</v>
      </c>
      <c r="B1268">
        <v>84</v>
      </c>
      <c r="C1268" t="s">
        <v>22</v>
      </c>
      <c r="D1268">
        <v>60</v>
      </c>
      <c r="E1268" t="s">
        <v>319</v>
      </c>
      <c r="F1268">
        <v>1</v>
      </c>
      <c r="G1268" t="s">
        <v>321</v>
      </c>
      <c r="H1268">
        <v>373</v>
      </c>
      <c r="I1268">
        <v>6</v>
      </c>
      <c r="J1268">
        <v>10</v>
      </c>
      <c r="K1268">
        <v>27</v>
      </c>
      <c r="L1268">
        <v>0</v>
      </c>
      <c r="M1268" s="4">
        <f t="shared" si="118"/>
        <v>6.4354166666666668</v>
      </c>
      <c r="N1268" t="s">
        <v>311</v>
      </c>
      <c r="O1268" s="50"/>
      <c r="P1268" s="50"/>
      <c r="Q1268" s="50"/>
      <c r="R1268" s="50"/>
      <c r="S1268" s="50"/>
      <c r="T1268" s="50"/>
      <c r="U1268">
        <v>28</v>
      </c>
      <c r="V1268">
        <v>7.1023275322190704</v>
      </c>
      <c r="W1268">
        <v>4.4090623293939597</v>
      </c>
      <c r="X1268">
        <v>20170811</v>
      </c>
      <c r="Y1268">
        <v>2</v>
      </c>
      <c r="Z1268">
        <v>17</v>
      </c>
      <c r="AA1268">
        <v>49</v>
      </c>
      <c r="AC1268">
        <v>64</v>
      </c>
      <c r="AD1268" s="13">
        <v>37</v>
      </c>
      <c r="AE1268" s="13">
        <v>5</v>
      </c>
      <c r="AG1268" s="13">
        <v>51.05</v>
      </c>
      <c r="AI1268" s="13">
        <v>89.644000000000005</v>
      </c>
      <c r="AL1268" s="9">
        <v>37</v>
      </c>
      <c r="AM1268" s="9">
        <v>5</v>
      </c>
      <c r="AO1268" s="9">
        <v>46.039000000000001</v>
      </c>
      <c r="AQ1268" s="9">
        <v>86.539000000000001</v>
      </c>
      <c r="AT1268" s="45">
        <v>48</v>
      </c>
      <c r="AU1268" s="45">
        <v>2</v>
      </c>
      <c r="AX1268" s="38">
        <v>51</v>
      </c>
      <c r="AY1268" s="38">
        <v>2</v>
      </c>
      <c r="BA1268" s="38" t="s">
        <v>411</v>
      </c>
      <c r="BB1268" s="23">
        <v>49</v>
      </c>
      <c r="BC1268" s="23">
        <v>3</v>
      </c>
      <c r="BF1268" s="9">
        <v>49</v>
      </c>
      <c r="BG1268" s="9">
        <v>3</v>
      </c>
    </row>
    <row r="1269" spans="1:59">
      <c r="A1269" t="s">
        <v>253</v>
      </c>
      <c r="B1269">
        <v>84</v>
      </c>
      <c r="C1269" t="s">
        <v>22</v>
      </c>
      <c r="D1269">
        <v>60</v>
      </c>
      <c r="E1269" t="s">
        <v>319</v>
      </c>
      <c r="F1269">
        <v>1</v>
      </c>
      <c r="G1269" t="s">
        <v>321</v>
      </c>
      <c r="H1269">
        <v>373</v>
      </c>
      <c r="I1269">
        <v>6</v>
      </c>
      <c r="J1269">
        <v>10</v>
      </c>
      <c r="K1269">
        <v>27</v>
      </c>
      <c r="L1269">
        <v>0</v>
      </c>
      <c r="M1269" s="4">
        <f t="shared" si="118"/>
        <v>6.4354166666666668</v>
      </c>
      <c r="N1269" t="s">
        <v>311</v>
      </c>
      <c r="O1269" s="50"/>
      <c r="P1269" s="50"/>
      <c r="Q1269" s="50"/>
      <c r="R1269" s="50"/>
      <c r="S1269" s="50"/>
      <c r="T1269" s="50"/>
      <c r="U1269">
        <v>28</v>
      </c>
      <c r="V1269">
        <v>7.1023275322190704</v>
      </c>
      <c r="W1269">
        <v>4.4090623293939597</v>
      </c>
      <c r="X1269">
        <v>20170811</v>
      </c>
      <c r="Y1269">
        <v>2</v>
      </c>
      <c r="Z1269">
        <v>17</v>
      </c>
      <c r="AA1269">
        <v>49</v>
      </c>
      <c r="AC1269">
        <v>64</v>
      </c>
      <c r="AD1269" s="13">
        <v>41</v>
      </c>
      <c r="AE1269" s="13">
        <v>1</v>
      </c>
      <c r="AG1269" s="13">
        <v>2.77</v>
      </c>
      <c r="AI1269" s="13">
        <v>88.454999999999998</v>
      </c>
      <c r="AL1269" s="9">
        <v>41</v>
      </c>
      <c r="AM1269" s="9">
        <v>1</v>
      </c>
      <c r="AO1269" s="9">
        <v>2.262</v>
      </c>
      <c r="AQ1269" s="9">
        <v>84.542000000000002</v>
      </c>
      <c r="AT1269" s="45">
        <v>50</v>
      </c>
      <c r="AU1269" s="45">
        <v>3</v>
      </c>
      <c r="AX1269" s="38">
        <v>53</v>
      </c>
      <c r="AY1269" s="38">
        <v>2</v>
      </c>
      <c r="BB1269" s="23">
        <v>51</v>
      </c>
      <c r="BC1269" s="23">
        <v>1</v>
      </c>
      <c r="BF1269" s="9">
        <v>51</v>
      </c>
      <c r="BG1269" s="9">
        <v>1</v>
      </c>
    </row>
    <row r="1270" spans="1:59">
      <c r="A1270" t="s">
        <v>253</v>
      </c>
      <c r="B1270">
        <v>84</v>
      </c>
      <c r="C1270" t="s">
        <v>22</v>
      </c>
      <c r="D1270">
        <v>60</v>
      </c>
      <c r="E1270" t="s">
        <v>319</v>
      </c>
      <c r="F1270">
        <v>1</v>
      </c>
      <c r="G1270" t="s">
        <v>321</v>
      </c>
      <c r="H1270">
        <v>373</v>
      </c>
      <c r="I1270">
        <v>6</v>
      </c>
      <c r="J1270">
        <v>10</v>
      </c>
      <c r="K1270">
        <v>27</v>
      </c>
      <c r="L1270">
        <v>0</v>
      </c>
      <c r="M1270" s="4">
        <f t="shared" si="118"/>
        <v>6.4354166666666668</v>
      </c>
      <c r="N1270" t="s">
        <v>311</v>
      </c>
      <c r="O1270" s="50"/>
      <c r="P1270" s="50"/>
      <c r="Q1270" s="50"/>
      <c r="R1270" s="50"/>
      <c r="S1270" s="50"/>
      <c r="T1270" s="50"/>
      <c r="U1270">
        <v>28</v>
      </c>
      <c r="V1270">
        <v>7.1023275322190704</v>
      </c>
      <c r="W1270">
        <v>4.4090623293939597</v>
      </c>
      <c r="X1270">
        <v>20170811</v>
      </c>
      <c r="Y1270">
        <v>2</v>
      </c>
      <c r="Z1270">
        <v>17</v>
      </c>
      <c r="AA1270">
        <v>49</v>
      </c>
      <c r="AC1270">
        <v>64</v>
      </c>
      <c r="AD1270" s="13">
        <v>45</v>
      </c>
      <c r="AE1270" s="13">
        <v>4</v>
      </c>
      <c r="AG1270" s="13">
        <v>56.807000000000002</v>
      </c>
      <c r="AI1270" s="13">
        <v>74.947999999999993</v>
      </c>
      <c r="AL1270" s="9">
        <v>45</v>
      </c>
      <c r="AM1270" s="9">
        <v>2</v>
      </c>
      <c r="AO1270" s="9">
        <v>17.542999999999999</v>
      </c>
      <c r="AQ1270" s="9">
        <v>81.867000000000004</v>
      </c>
      <c r="AT1270" s="45">
        <v>52</v>
      </c>
      <c r="AU1270" s="45">
        <v>5</v>
      </c>
      <c r="BB1270" s="23">
        <v>53</v>
      </c>
      <c r="BC1270" s="23">
        <v>3</v>
      </c>
      <c r="BF1270" s="9">
        <v>53</v>
      </c>
      <c r="BG1270" s="9">
        <v>3</v>
      </c>
    </row>
    <row r="1271" spans="1:59">
      <c r="A1271" t="s">
        <v>253</v>
      </c>
      <c r="B1271">
        <v>84</v>
      </c>
      <c r="C1271" t="s">
        <v>22</v>
      </c>
      <c r="D1271">
        <v>60</v>
      </c>
      <c r="E1271" t="s">
        <v>319</v>
      </c>
      <c r="F1271">
        <v>1</v>
      </c>
      <c r="G1271" t="s">
        <v>321</v>
      </c>
      <c r="H1271">
        <v>373</v>
      </c>
      <c r="I1271">
        <v>6</v>
      </c>
      <c r="J1271">
        <v>10</v>
      </c>
      <c r="K1271">
        <v>27</v>
      </c>
      <c r="L1271">
        <v>0</v>
      </c>
      <c r="M1271" s="4">
        <f t="shared" si="118"/>
        <v>6.4354166666666668</v>
      </c>
      <c r="N1271" t="s">
        <v>311</v>
      </c>
      <c r="O1271" s="50"/>
      <c r="P1271" s="50"/>
      <c r="Q1271" s="50"/>
      <c r="R1271" s="50"/>
      <c r="S1271" s="50"/>
      <c r="T1271" s="50"/>
      <c r="U1271">
        <v>28</v>
      </c>
      <c r="V1271">
        <v>7.1023275322190704</v>
      </c>
      <c r="W1271">
        <v>4.4090623293939597</v>
      </c>
      <c r="X1271">
        <v>20170811</v>
      </c>
      <c r="Y1271">
        <v>2</v>
      </c>
      <c r="Z1271">
        <v>17</v>
      </c>
      <c r="AA1271">
        <v>49</v>
      </c>
      <c r="AC1271">
        <v>64</v>
      </c>
      <c r="AD1271" s="13">
        <v>49</v>
      </c>
      <c r="AE1271" s="13">
        <v>1</v>
      </c>
      <c r="AG1271" s="13">
        <v>1.35</v>
      </c>
      <c r="AI1271" s="13">
        <v>71.075000000000003</v>
      </c>
      <c r="AL1271" s="9">
        <v>49</v>
      </c>
      <c r="AM1271" s="9">
        <v>1</v>
      </c>
      <c r="AO1271" s="9">
        <v>2.2349999999999999</v>
      </c>
      <c r="AQ1271" s="9">
        <v>78.965000000000003</v>
      </c>
      <c r="AT1271" s="45">
        <v>54</v>
      </c>
      <c r="AU1271" s="45">
        <v>4</v>
      </c>
      <c r="BB1271" s="23">
        <v>55</v>
      </c>
      <c r="BC1271" s="23">
        <v>5</v>
      </c>
      <c r="BF1271" s="9">
        <v>55</v>
      </c>
      <c r="BG1271" s="9">
        <v>5</v>
      </c>
    </row>
    <row r="1272" spans="1:59">
      <c r="A1272" t="s">
        <v>253</v>
      </c>
      <c r="B1272">
        <v>84</v>
      </c>
      <c r="C1272" t="s">
        <v>22</v>
      </c>
      <c r="D1272">
        <v>60</v>
      </c>
      <c r="E1272" t="s">
        <v>319</v>
      </c>
      <c r="F1272">
        <v>1</v>
      </c>
      <c r="G1272" t="s">
        <v>321</v>
      </c>
      <c r="H1272">
        <v>373</v>
      </c>
      <c r="I1272">
        <v>6</v>
      </c>
      <c r="J1272">
        <v>10</v>
      </c>
      <c r="K1272">
        <v>27</v>
      </c>
      <c r="L1272">
        <v>0</v>
      </c>
      <c r="M1272" s="4">
        <f>I1272+J1272/24+K1272/(24*60)+L1272/(24*60*60)</f>
        <v>6.4354166666666668</v>
      </c>
      <c r="N1272" t="s">
        <v>311</v>
      </c>
      <c r="O1272" s="50"/>
      <c r="P1272" s="50"/>
      <c r="Q1272" s="50"/>
      <c r="R1272" s="50"/>
      <c r="S1272" s="50"/>
      <c r="T1272" s="50"/>
      <c r="U1272">
        <v>28</v>
      </c>
      <c r="V1272">
        <v>7.1023275322190704</v>
      </c>
      <c r="W1272">
        <v>4.4090623293939597</v>
      </c>
      <c r="X1272">
        <v>20170811</v>
      </c>
      <c r="Y1272">
        <v>2</v>
      </c>
      <c r="Z1272">
        <v>17</v>
      </c>
      <c r="AA1272">
        <v>49</v>
      </c>
      <c r="AC1272">
        <v>64</v>
      </c>
      <c r="BB1272" s="23">
        <v>57</v>
      </c>
      <c r="BC1272" s="23">
        <v>2</v>
      </c>
      <c r="BF1272" s="9">
        <v>57</v>
      </c>
      <c r="BG1272" s="9">
        <v>2</v>
      </c>
    </row>
    <row r="1273" spans="1:59">
      <c r="A1273" t="s">
        <v>253</v>
      </c>
      <c r="B1273">
        <v>84</v>
      </c>
      <c r="C1273" t="s">
        <v>22</v>
      </c>
      <c r="D1273">
        <v>60</v>
      </c>
      <c r="E1273" t="s">
        <v>319</v>
      </c>
      <c r="F1273">
        <v>1</v>
      </c>
      <c r="G1273" t="s">
        <v>321</v>
      </c>
      <c r="H1273">
        <v>373</v>
      </c>
      <c r="I1273">
        <v>6</v>
      </c>
      <c r="J1273">
        <v>10</v>
      </c>
      <c r="K1273">
        <v>27</v>
      </c>
      <c r="L1273">
        <v>0</v>
      </c>
      <c r="M1273" s="4">
        <f>I1273+J1273/24+K1273/(24*60)+L1273/(24*60*60)</f>
        <v>6.4354166666666668</v>
      </c>
      <c r="N1273" t="s">
        <v>311</v>
      </c>
      <c r="O1273" s="50"/>
      <c r="P1273" s="50"/>
      <c r="Q1273" s="50"/>
      <c r="R1273" s="50"/>
      <c r="S1273" s="50"/>
      <c r="T1273" s="50"/>
      <c r="U1273">
        <v>28</v>
      </c>
      <c r="V1273">
        <v>7.1023275322190704</v>
      </c>
      <c r="W1273">
        <v>4.4090623293939597</v>
      </c>
      <c r="X1273">
        <v>20170811</v>
      </c>
      <c r="Y1273">
        <v>2</v>
      </c>
      <c r="Z1273">
        <v>17</v>
      </c>
      <c r="AA1273">
        <v>49</v>
      </c>
      <c r="AC1273">
        <v>64</v>
      </c>
      <c r="BB1273" s="23">
        <v>59</v>
      </c>
      <c r="BC1273" s="23">
        <v>4</v>
      </c>
      <c r="BF1273" s="9">
        <v>59</v>
      </c>
      <c r="BG1273" s="9">
        <v>4</v>
      </c>
    </row>
    <row r="1274" spans="1:59">
      <c r="A1274" t="s">
        <v>254</v>
      </c>
      <c r="B1274">
        <v>84</v>
      </c>
      <c r="C1274" t="s">
        <v>22</v>
      </c>
      <c r="D1274">
        <v>60</v>
      </c>
      <c r="E1274" t="s">
        <v>319</v>
      </c>
      <c r="F1274">
        <v>1</v>
      </c>
      <c r="G1274" t="s">
        <v>321</v>
      </c>
      <c r="H1274">
        <v>373</v>
      </c>
      <c r="I1274">
        <v>6</v>
      </c>
      <c r="J1274">
        <v>10</v>
      </c>
      <c r="K1274">
        <v>27</v>
      </c>
      <c r="L1274">
        <v>0</v>
      </c>
      <c r="M1274" s="4">
        <f t="shared" si="118"/>
        <v>6.4354166666666668</v>
      </c>
      <c r="N1274" t="s">
        <v>311</v>
      </c>
      <c r="O1274" s="50"/>
      <c r="P1274" s="50"/>
      <c r="Q1274" s="50"/>
      <c r="R1274" s="50"/>
      <c r="S1274" s="50"/>
      <c r="T1274" s="50"/>
      <c r="U1274">
        <v>28</v>
      </c>
      <c r="V1274">
        <v>7.1023275322190704</v>
      </c>
      <c r="W1274">
        <v>4.4090623293939597</v>
      </c>
      <c r="X1274">
        <v>20170811</v>
      </c>
      <c r="Y1274">
        <v>2</v>
      </c>
      <c r="Z1274">
        <v>19</v>
      </c>
      <c r="AA1274">
        <v>31</v>
      </c>
      <c r="AC1274">
        <v>40</v>
      </c>
      <c r="AD1274" s="13">
        <v>19</v>
      </c>
      <c r="AE1274" s="13">
        <v>1</v>
      </c>
      <c r="AF1274" s="13">
        <v>3</v>
      </c>
      <c r="AG1274" s="13">
        <v>3.181</v>
      </c>
      <c r="AH1274" s="13">
        <f>AVERAGE(AG1274:AG1277)*((AA1274-Z1274)*Y1274)</f>
        <v>59.478000000000002</v>
      </c>
      <c r="AI1274" s="13">
        <v>42.600999999999999</v>
      </c>
      <c r="AJ1274" s="13">
        <f>AVERAGE(AI1274:AI1276)*((AA1274-Z1274)*Y1274)</f>
        <v>1159.9839999999999</v>
      </c>
      <c r="AK1274" s="13" t="s">
        <v>112</v>
      </c>
      <c r="AL1274" s="9">
        <v>19</v>
      </c>
      <c r="AM1274" s="9">
        <v>1</v>
      </c>
      <c r="AN1274" s="9">
        <f>SUM(AM1274:AM1277)</f>
        <v>3</v>
      </c>
      <c r="AO1274" s="9">
        <v>1.7669999999999999</v>
      </c>
      <c r="AP1274" s="9">
        <f>AVERAGE(AO1274:AO1277)*(AA1274-Z1274)*Y1274</f>
        <v>40.283999999999999</v>
      </c>
      <c r="AQ1274" s="9">
        <v>37.235999999999997</v>
      </c>
      <c r="AR1274" s="9">
        <f>AVERAGE(AQ1274:AQ1277)*(AA1274-Z1274)*Y1274</f>
        <v>1039.9079999999999</v>
      </c>
      <c r="AS1274" s="9" t="s">
        <v>469</v>
      </c>
      <c r="AT1274" s="45">
        <v>30</v>
      </c>
      <c r="AU1274" s="45">
        <v>2</v>
      </c>
      <c r="AV1274" s="45">
        <v>11</v>
      </c>
      <c r="AX1274" s="38">
        <v>28</v>
      </c>
      <c r="AY1274" s="38">
        <v>2</v>
      </c>
      <c r="AZ1274" s="38">
        <f>SUM(AY1274:AY1282)</f>
        <v>15</v>
      </c>
      <c r="BA1274" s="38" t="s">
        <v>412</v>
      </c>
      <c r="BB1274" s="23">
        <v>19</v>
      </c>
      <c r="BC1274" s="23">
        <v>1</v>
      </c>
      <c r="BD1274" s="23">
        <f>SUM(BC1274:BC1282)</f>
        <v>12</v>
      </c>
      <c r="BF1274" s="9">
        <v>19</v>
      </c>
      <c r="BG1274" s="9">
        <v>1</v>
      </c>
    </row>
    <row r="1275" spans="1:59">
      <c r="A1275" t="s">
        <v>254</v>
      </c>
      <c r="B1275">
        <v>84</v>
      </c>
      <c r="C1275" t="s">
        <v>22</v>
      </c>
      <c r="D1275">
        <v>60</v>
      </c>
      <c r="E1275" t="s">
        <v>319</v>
      </c>
      <c r="F1275">
        <v>1</v>
      </c>
      <c r="G1275" t="s">
        <v>321</v>
      </c>
      <c r="H1275">
        <v>373</v>
      </c>
      <c r="I1275">
        <v>6</v>
      </c>
      <c r="J1275">
        <v>10</v>
      </c>
      <c r="K1275">
        <v>27</v>
      </c>
      <c r="L1275">
        <v>0</v>
      </c>
      <c r="M1275" s="4">
        <f t="shared" si="118"/>
        <v>6.4354166666666668</v>
      </c>
      <c r="N1275" t="s">
        <v>311</v>
      </c>
      <c r="O1275" s="50"/>
      <c r="P1275" s="50"/>
      <c r="Q1275" s="50"/>
      <c r="R1275" s="50"/>
      <c r="S1275" s="50"/>
      <c r="T1275" s="50"/>
      <c r="U1275">
        <v>28</v>
      </c>
      <c r="V1275">
        <v>7.1023275322190704</v>
      </c>
      <c r="W1275">
        <v>4.4090623293939597</v>
      </c>
      <c r="X1275">
        <v>20170811</v>
      </c>
      <c r="Y1275">
        <v>2</v>
      </c>
      <c r="Z1275">
        <v>19</v>
      </c>
      <c r="AA1275">
        <v>31</v>
      </c>
      <c r="AC1275">
        <v>40</v>
      </c>
      <c r="AD1275" s="13">
        <v>23</v>
      </c>
      <c r="AE1275" s="13">
        <v>0</v>
      </c>
      <c r="AG1275" s="13">
        <v>0</v>
      </c>
      <c r="AI1275" s="13">
        <v>45.011000000000003</v>
      </c>
      <c r="AL1275" s="9">
        <v>23</v>
      </c>
      <c r="AM1275" s="9">
        <v>0</v>
      </c>
      <c r="AO1275" s="9">
        <v>0</v>
      </c>
      <c r="AQ1275" s="9">
        <v>38.24</v>
      </c>
      <c r="AT1275" s="45">
        <v>32</v>
      </c>
      <c r="AU1275" s="45">
        <v>3</v>
      </c>
      <c r="AX1275" s="38">
        <v>30</v>
      </c>
      <c r="AY1275" s="38">
        <v>1</v>
      </c>
      <c r="BB1275" s="23">
        <v>21</v>
      </c>
      <c r="BC1275" s="23">
        <v>0</v>
      </c>
      <c r="BF1275" s="9">
        <v>21</v>
      </c>
      <c r="BG1275" s="9">
        <v>0</v>
      </c>
    </row>
    <row r="1276" spans="1:59">
      <c r="A1276" t="s">
        <v>254</v>
      </c>
      <c r="B1276">
        <v>84</v>
      </c>
      <c r="C1276" t="s">
        <v>22</v>
      </c>
      <c r="D1276">
        <v>60</v>
      </c>
      <c r="E1276" t="s">
        <v>319</v>
      </c>
      <c r="F1276">
        <v>1</v>
      </c>
      <c r="G1276" t="s">
        <v>321</v>
      </c>
      <c r="H1276">
        <v>373</v>
      </c>
      <c r="I1276">
        <v>6</v>
      </c>
      <c r="J1276">
        <v>10</v>
      </c>
      <c r="K1276">
        <v>27</v>
      </c>
      <c r="L1276">
        <v>0</v>
      </c>
      <c r="M1276" s="4">
        <f t="shared" si="118"/>
        <v>6.4354166666666668</v>
      </c>
      <c r="N1276" t="s">
        <v>311</v>
      </c>
      <c r="O1276" s="50"/>
      <c r="P1276" s="50"/>
      <c r="Q1276" s="50"/>
      <c r="R1276" s="50"/>
      <c r="S1276" s="50"/>
      <c r="T1276" s="50"/>
      <c r="U1276">
        <v>28</v>
      </c>
      <c r="V1276">
        <v>7.1023275322190704</v>
      </c>
      <c r="W1276">
        <v>4.4090623293939597</v>
      </c>
      <c r="X1276">
        <v>20170811</v>
      </c>
      <c r="Y1276">
        <v>2</v>
      </c>
      <c r="Z1276">
        <v>19</v>
      </c>
      <c r="AA1276">
        <v>31</v>
      </c>
      <c r="AC1276">
        <v>40</v>
      </c>
      <c r="AD1276" s="13">
        <v>27</v>
      </c>
      <c r="AE1276" s="13">
        <v>1</v>
      </c>
      <c r="AG1276" s="13">
        <v>2.476</v>
      </c>
      <c r="AI1276" s="13">
        <v>57.386000000000003</v>
      </c>
      <c r="AL1276" s="9">
        <v>27</v>
      </c>
      <c r="AM1276" s="9">
        <v>1</v>
      </c>
      <c r="AO1276" s="9">
        <v>2.827</v>
      </c>
      <c r="AQ1276" s="9">
        <v>47.920999999999999</v>
      </c>
      <c r="AT1276" s="45">
        <v>34</v>
      </c>
      <c r="AU1276" s="45">
        <v>3</v>
      </c>
      <c r="AX1276" s="38">
        <v>32</v>
      </c>
      <c r="AY1276" s="38">
        <v>2</v>
      </c>
      <c r="BB1276" s="23">
        <v>23</v>
      </c>
      <c r="BC1276" s="23">
        <v>1</v>
      </c>
      <c r="BF1276" s="9">
        <v>23</v>
      </c>
      <c r="BG1276" s="9">
        <v>1</v>
      </c>
    </row>
    <row r="1277" spans="1:59">
      <c r="A1277" t="s">
        <v>254</v>
      </c>
      <c r="B1277">
        <v>84</v>
      </c>
      <c r="C1277" t="s">
        <v>22</v>
      </c>
      <c r="D1277">
        <v>60</v>
      </c>
      <c r="E1277" t="s">
        <v>319</v>
      </c>
      <c r="F1277">
        <v>1</v>
      </c>
      <c r="G1277" t="s">
        <v>321</v>
      </c>
      <c r="H1277">
        <v>373</v>
      </c>
      <c r="I1277">
        <v>6</v>
      </c>
      <c r="J1277">
        <v>10</v>
      </c>
      <c r="K1277">
        <v>27</v>
      </c>
      <c r="L1277">
        <v>0</v>
      </c>
      <c r="M1277" s="4">
        <f t="shared" si="118"/>
        <v>6.4354166666666668</v>
      </c>
      <c r="N1277" t="s">
        <v>311</v>
      </c>
      <c r="O1277" s="50"/>
      <c r="P1277" s="50"/>
      <c r="Q1277" s="50"/>
      <c r="R1277" s="50"/>
      <c r="S1277" s="50"/>
      <c r="T1277" s="50"/>
      <c r="U1277">
        <v>28</v>
      </c>
      <c r="V1277">
        <v>7.1023275322190704</v>
      </c>
      <c r="W1277">
        <v>4.4090623293939597</v>
      </c>
      <c r="X1277">
        <v>20170811</v>
      </c>
      <c r="Y1277">
        <v>2</v>
      </c>
      <c r="Z1277">
        <v>19</v>
      </c>
      <c r="AA1277">
        <v>31</v>
      </c>
      <c r="AC1277">
        <v>40</v>
      </c>
      <c r="AD1277" s="13">
        <v>31</v>
      </c>
      <c r="AE1277" s="13">
        <v>1</v>
      </c>
      <c r="AG1277" s="13">
        <v>4.2560000000000002</v>
      </c>
      <c r="AI1277" s="13">
        <v>40.371000000000002</v>
      </c>
      <c r="AL1277" s="9">
        <v>31</v>
      </c>
      <c r="AM1277" s="9">
        <v>1</v>
      </c>
      <c r="AO1277" s="9">
        <v>2.12</v>
      </c>
      <c r="AQ1277" s="9">
        <v>49.920999999999999</v>
      </c>
      <c r="AT1277" s="45">
        <v>36</v>
      </c>
      <c r="AU1277" s="45">
        <v>1</v>
      </c>
      <c r="AX1277" s="38">
        <v>34</v>
      </c>
      <c r="AY1277" s="38">
        <v>3</v>
      </c>
      <c r="BB1277" s="23">
        <v>25</v>
      </c>
      <c r="BC1277" s="23">
        <v>2</v>
      </c>
      <c r="BF1277" s="9">
        <v>25</v>
      </c>
      <c r="BG1277" s="9">
        <v>2</v>
      </c>
    </row>
    <row r="1278" spans="1:59">
      <c r="A1278" t="s">
        <v>254</v>
      </c>
      <c r="B1278">
        <v>84</v>
      </c>
      <c r="C1278" t="s">
        <v>22</v>
      </c>
      <c r="D1278">
        <v>60</v>
      </c>
      <c r="E1278" t="s">
        <v>319</v>
      </c>
      <c r="F1278">
        <v>1</v>
      </c>
      <c r="G1278" t="s">
        <v>321</v>
      </c>
      <c r="H1278">
        <v>373</v>
      </c>
      <c r="I1278">
        <v>6</v>
      </c>
      <c r="J1278">
        <v>10</v>
      </c>
      <c r="K1278">
        <v>27</v>
      </c>
      <c r="L1278">
        <v>0</v>
      </c>
      <c r="M1278" s="4">
        <f>I1278+J1278/24+K1278/(24*60)+L1278/(24*60*60)</f>
        <v>6.4354166666666668</v>
      </c>
      <c r="N1278" t="s">
        <v>311</v>
      </c>
      <c r="O1278" s="50"/>
      <c r="P1278" s="50"/>
      <c r="Q1278" s="50"/>
      <c r="R1278" s="50"/>
      <c r="S1278" s="50"/>
      <c r="T1278" s="50"/>
      <c r="U1278">
        <v>28</v>
      </c>
      <c r="V1278">
        <v>7.1023275322190704</v>
      </c>
      <c r="W1278">
        <v>4.4090623293939597</v>
      </c>
      <c r="X1278">
        <v>20170811</v>
      </c>
      <c r="Y1278">
        <v>2</v>
      </c>
      <c r="Z1278">
        <v>19</v>
      </c>
      <c r="AA1278">
        <v>31</v>
      </c>
      <c r="AC1278">
        <v>40</v>
      </c>
      <c r="AT1278" s="45">
        <v>38</v>
      </c>
      <c r="AU1278" s="45">
        <v>2</v>
      </c>
      <c r="AX1278" s="38">
        <v>36</v>
      </c>
      <c r="AY1278" s="38">
        <v>4</v>
      </c>
      <c r="BB1278" s="23">
        <v>27</v>
      </c>
      <c r="BC1278" s="23">
        <v>1</v>
      </c>
      <c r="BF1278" s="9">
        <v>27</v>
      </c>
      <c r="BG1278" s="9">
        <v>1</v>
      </c>
    </row>
    <row r="1279" spans="1:59">
      <c r="A1279" t="s">
        <v>254</v>
      </c>
      <c r="B1279">
        <v>84</v>
      </c>
      <c r="C1279" t="s">
        <v>22</v>
      </c>
      <c r="D1279">
        <v>60</v>
      </c>
      <c r="E1279" t="s">
        <v>319</v>
      </c>
      <c r="F1279">
        <v>1</v>
      </c>
      <c r="G1279" t="s">
        <v>321</v>
      </c>
      <c r="H1279">
        <v>373</v>
      </c>
      <c r="I1279">
        <v>6</v>
      </c>
      <c r="J1279">
        <v>10</v>
      </c>
      <c r="K1279">
        <v>27</v>
      </c>
      <c r="L1279">
        <v>0</v>
      </c>
      <c r="M1279" s="4">
        <f>I1279+J1279/24+K1279/(24*60)+L1279/(24*60*60)</f>
        <v>6.4354166666666668</v>
      </c>
      <c r="N1279" t="s">
        <v>311</v>
      </c>
      <c r="O1279" s="50"/>
      <c r="P1279" s="50"/>
      <c r="Q1279" s="50"/>
      <c r="R1279" s="50"/>
      <c r="S1279" s="50"/>
      <c r="T1279" s="50"/>
      <c r="U1279">
        <v>28</v>
      </c>
      <c r="V1279">
        <v>7.1023275322190704</v>
      </c>
      <c r="W1279">
        <v>4.4090623293939597</v>
      </c>
      <c r="X1279">
        <v>20170811</v>
      </c>
      <c r="Y1279">
        <v>2</v>
      </c>
      <c r="Z1279">
        <v>19</v>
      </c>
      <c r="AA1279">
        <v>31</v>
      </c>
      <c r="AC1279">
        <v>40</v>
      </c>
      <c r="AX1279" s="38">
        <v>38</v>
      </c>
      <c r="AY1279" s="38">
        <v>3</v>
      </c>
      <c r="BB1279" s="23">
        <v>29</v>
      </c>
      <c r="BC1279" s="23">
        <v>3</v>
      </c>
      <c r="BF1279" s="9">
        <v>29</v>
      </c>
      <c r="BG1279" s="9">
        <v>3</v>
      </c>
    </row>
    <row r="1280" spans="1:59">
      <c r="A1280" t="s">
        <v>254</v>
      </c>
      <c r="B1280">
        <v>84</v>
      </c>
      <c r="C1280" t="s">
        <v>22</v>
      </c>
      <c r="D1280">
        <v>60</v>
      </c>
      <c r="E1280" t="s">
        <v>319</v>
      </c>
      <c r="F1280">
        <v>1</v>
      </c>
      <c r="G1280" t="s">
        <v>321</v>
      </c>
      <c r="H1280">
        <v>373</v>
      </c>
      <c r="I1280">
        <v>6</v>
      </c>
      <c r="J1280">
        <v>10</v>
      </c>
      <c r="K1280">
        <v>27</v>
      </c>
      <c r="L1280">
        <v>0</v>
      </c>
      <c r="M1280" s="4">
        <f>I1280+J1280/24+K1280/(24*60)+L1280/(24*60*60)</f>
        <v>6.4354166666666668</v>
      </c>
      <c r="N1280" t="s">
        <v>311</v>
      </c>
      <c r="O1280" s="50"/>
      <c r="P1280" s="50"/>
      <c r="Q1280" s="50"/>
      <c r="R1280" s="50"/>
      <c r="S1280" s="50"/>
      <c r="T1280" s="50"/>
      <c r="U1280">
        <v>28</v>
      </c>
      <c r="V1280">
        <v>7.1023275322190704</v>
      </c>
      <c r="W1280">
        <v>4.4090623293939597</v>
      </c>
      <c r="X1280">
        <v>20170811</v>
      </c>
      <c r="Y1280">
        <v>2</v>
      </c>
      <c r="Z1280">
        <v>19</v>
      </c>
      <c r="AA1280">
        <v>31</v>
      </c>
      <c r="AC1280">
        <v>40</v>
      </c>
      <c r="BB1280" s="23">
        <v>31</v>
      </c>
      <c r="BC1280" s="23">
        <v>1</v>
      </c>
      <c r="BF1280" s="9">
        <v>31</v>
      </c>
      <c r="BG1280" s="9">
        <v>1</v>
      </c>
    </row>
    <row r="1281" spans="1:59">
      <c r="A1281" t="s">
        <v>254</v>
      </c>
      <c r="B1281">
        <v>84</v>
      </c>
      <c r="C1281" t="s">
        <v>22</v>
      </c>
      <c r="D1281">
        <v>60</v>
      </c>
      <c r="E1281" t="s">
        <v>319</v>
      </c>
      <c r="F1281">
        <v>1</v>
      </c>
      <c r="G1281" t="s">
        <v>321</v>
      </c>
      <c r="H1281">
        <v>373</v>
      </c>
      <c r="I1281">
        <v>6</v>
      </c>
      <c r="J1281">
        <v>10</v>
      </c>
      <c r="K1281">
        <v>27</v>
      </c>
      <c r="L1281">
        <v>0</v>
      </c>
      <c r="M1281" s="4">
        <f>I1281+J1281/24+K1281/(24*60)+L1281/(24*60*60)</f>
        <v>6.4354166666666668</v>
      </c>
      <c r="N1281" t="s">
        <v>311</v>
      </c>
      <c r="O1281" s="50"/>
      <c r="P1281" s="50"/>
      <c r="Q1281" s="50"/>
      <c r="R1281" s="50"/>
      <c r="S1281" s="50"/>
      <c r="T1281" s="50"/>
      <c r="U1281">
        <v>28</v>
      </c>
      <c r="V1281">
        <v>7.1023275322190704</v>
      </c>
      <c r="W1281">
        <v>4.4090623293939597</v>
      </c>
      <c r="X1281">
        <v>20170811</v>
      </c>
      <c r="Y1281">
        <v>2</v>
      </c>
      <c r="Z1281">
        <v>19</v>
      </c>
      <c r="AA1281">
        <v>31</v>
      </c>
      <c r="AC1281">
        <v>40</v>
      </c>
      <c r="BB1281" s="23">
        <v>33</v>
      </c>
      <c r="BC1281" s="23">
        <v>2</v>
      </c>
      <c r="BF1281" s="9">
        <v>33</v>
      </c>
      <c r="BG1281" s="9">
        <v>2</v>
      </c>
    </row>
    <row r="1282" spans="1:59">
      <c r="A1282" t="s">
        <v>254</v>
      </c>
      <c r="B1282">
        <v>84</v>
      </c>
      <c r="C1282" t="s">
        <v>22</v>
      </c>
      <c r="D1282">
        <v>60</v>
      </c>
      <c r="E1282" t="s">
        <v>319</v>
      </c>
      <c r="F1282">
        <v>1</v>
      </c>
      <c r="G1282" t="s">
        <v>321</v>
      </c>
      <c r="H1282">
        <v>373</v>
      </c>
      <c r="I1282">
        <v>6</v>
      </c>
      <c r="J1282">
        <v>10</v>
      </c>
      <c r="K1282">
        <v>27</v>
      </c>
      <c r="L1282">
        <v>0</v>
      </c>
      <c r="M1282" s="4">
        <f>I1282+J1282/24+K1282/(24*60)+L1282/(24*60*60)</f>
        <v>6.4354166666666668</v>
      </c>
      <c r="N1282" t="s">
        <v>311</v>
      </c>
      <c r="O1282" s="50"/>
      <c r="P1282" s="50"/>
      <c r="Q1282" s="50"/>
      <c r="R1282" s="50"/>
      <c r="S1282" s="50"/>
      <c r="T1282" s="50"/>
      <c r="U1282">
        <v>28</v>
      </c>
      <c r="V1282">
        <v>7.1023275322190704</v>
      </c>
      <c r="W1282">
        <v>4.4090623293939597</v>
      </c>
      <c r="X1282">
        <v>20170811</v>
      </c>
      <c r="Y1282">
        <v>2</v>
      </c>
      <c r="Z1282">
        <v>19</v>
      </c>
      <c r="AA1282">
        <v>31</v>
      </c>
      <c r="AC1282">
        <v>40</v>
      </c>
      <c r="BB1282" s="23">
        <v>35</v>
      </c>
      <c r="BC1282" s="23">
        <v>1</v>
      </c>
      <c r="BF1282" s="9">
        <v>35</v>
      </c>
      <c r="BG1282" s="9">
        <v>1</v>
      </c>
    </row>
    <row r="1283" spans="1:59">
      <c r="A1283" t="s">
        <v>255</v>
      </c>
      <c r="B1283">
        <v>84</v>
      </c>
      <c r="C1283" t="s">
        <v>22</v>
      </c>
      <c r="D1283">
        <v>60</v>
      </c>
      <c r="E1283" t="s">
        <v>319</v>
      </c>
      <c r="F1283">
        <v>1</v>
      </c>
      <c r="G1283" t="s">
        <v>321</v>
      </c>
      <c r="H1283">
        <v>373</v>
      </c>
      <c r="I1283">
        <v>6</v>
      </c>
      <c r="J1283">
        <v>10</v>
      </c>
      <c r="K1283">
        <v>27</v>
      </c>
      <c r="L1283">
        <v>0</v>
      </c>
      <c r="M1283" s="4">
        <f t="shared" si="118"/>
        <v>6.4354166666666668</v>
      </c>
      <c r="N1283" t="s">
        <v>311</v>
      </c>
      <c r="O1283" s="50"/>
      <c r="P1283" s="50"/>
      <c r="Q1283" s="50"/>
      <c r="R1283" s="50"/>
      <c r="S1283" s="50"/>
      <c r="T1283" s="50"/>
      <c r="U1283">
        <v>28</v>
      </c>
      <c r="V1283">
        <v>7.1023275322190704</v>
      </c>
      <c r="W1283">
        <v>4.4090623293939597</v>
      </c>
      <c r="X1283">
        <v>20170811</v>
      </c>
      <c r="Y1283">
        <v>2</v>
      </c>
      <c r="Z1283">
        <v>22</v>
      </c>
      <c r="AA1283">
        <v>30</v>
      </c>
      <c r="AC1283">
        <v>61</v>
      </c>
      <c r="AD1283" s="13">
        <v>22</v>
      </c>
      <c r="AE1283" s="13">
        <v>6</v>
      </c>
      <c r="AF1283" s="13">
        <v>20</v>
      </c>
      <c r="AG1283" s="13">
        <v>43.83</v>
      </c>
      <c r="AH1283" s="13">
        <f>AVERAGE(AG1283:AG1285)*((AA1283-Z1283)*Y1283)</f>
        <v>616.60800000000006</v>
      </c>
      <c r="AI1283" s="13">
        <v>60.167999999999999</v>
      </c>
      <c r="AJ1283" s="13">
        <f>AVERAGE(AI1283:AI1285)*((AA1283-Z1283)*Y1283)</f>
        <v>885.50933333333342</v>
      </c>
      <c r="AK1283" s="13" t="s">
        <v>112</v>
      </c>
      <c r="AL1283" s="9">
        <v>22</v>
      </c>
      <c r="AM1283" s="9">
        <v>4</v>
      </c>
      <c r="AN1283" s="9">
        <f>SUM(AM1283:AM1285)</f>
        <v>11</v>
      </c>
      <c r="AO1283" s="9">
        <v>22.26</v>
      </c>
      <c r="AP1283" s="9">
        <f>AVERAGE(AO1283:AO1285)*(AA1283-Z1283)*Y1283</f>
        <v>336.19733333333335</v>
      </c>
      <c r="AQ1283" s="9">
        <v>63.161000000000001</v>
      </c>
      <c r="AR1283" s="9">
        <f>AVERAGE(AQ1283:AQ1285)*(AA1283-Z1283)*Y1283</f>
        <v>949.37600000000009</v>
      </c>
      <c r="AS1283" s="9" t="s">
        <v>469</v>
      </c>
      <c r="AT1283" s="45">
        <v>15</v>
      </c>
      <c r="AU1283" s="45">
        <v>5</v>
      </c>
      <c r="AV1283" s="45">
        <v>41</v>
      </c>
      <c r="AX1283" s="38">
        <v>36</v>
      </c>
      <c r="AY1283" s="38">
        <v>1</v>
      </c>
      <c r="AZ1283" s="38">
        <f>SUM(AY1283:AY1291)</f>
        <v>3</v>
      </c>
      <c r="BB1283" s="23">
        <v>12</v>
      </c>
      <c r="BC1283" s="23">
        <v>1</v>
      </c>
      <c r="BD1283" s="23">
        <f>SUM(BC1283:BC1291)</f>
        <v>50</v>
      </c>
      <c r="BF1283" s="9">
        <v>12</v>
      </c>
      <c r="BG1283" s="9">
        <v>1</v>
      </c>
    </row>
    <row r="1284" spans="1:59">
      <c r="A1284" t="s">
        <v>255</v>
      </c>
      <c r="B1284">
        <v>84</v>
      </c>
      <c r="C1284" t="s">
        <v>22</v>
      </c>
      <c r="D1284">
        <v>60</v>
      </c>
      <c r="E1284" t="s">
        <v>319</v>
      </c>
      <c r="F1284">
        <v>1</v>
      </c>
      <c r="G1284" t="s">
        <v>321</v>
      </c>
      <c r="H1284">
        <v>373</v>
      </c>
      <c r="I1284">
        <v>6</v>
      </c>
      <c r="J1284">
        <v>10</v>
      </c>
      <c r="K1284">
        <v>27</v>
      </c>
      <c r="L1284">
        <v>0</v>
      </c>
      <c r="M1284" s="4">
        <f t="shared" si="118"/>
        <v>6.4354166666666668</v>
      </c>
      <c r="N1284" t="s">
        <v>311</v>
      </c>
      <c r="O1284" s="50"/>
      <c r="P1284" s="50"/>
      <c r="Q1284" s="50"/>
      <c r="R1284" s="50"/>
      <c r="S1284" s="50"/>
      <c r="T1284" s="50"/>
      <c r="U1284">
        <v>28</v>
      </c>
      <c r="V1284">
        <v>7.1023275322190704</v>
      </c>
      <c r="W1284">
        <v>4.4090623293939597</v>
      </c>
      <c r="X1284">
        <v>20170811</v>
      </c>
      <c r="Y1284">
        <v>2</v>
      </c>
      <c r="Z1284">
        <v>22</v>
      </c>
      <c r="AA1284">
        <v>30</v>
      </c>
      <c r="AC1284">
        <v>61</v>
      </c>
      <c r="AD1284" s="13">
        <v>26</v>
      </c>
      <c r="AE1284" s="13">
        <v>7</v>
      </c>
      <c r="AG1284" s="13">
        <v>41.323999999999998</v>
      </c>
      <c r="AI1284" s="13">
        <v>65.635999999999996</v>
      </c>
      <c r="AL1284" s="9">
        <v>26</v>
      </c>
      <c r="AM1284" s="9">
        <v>4</v>
      </c>
      <c r="AO1284" s="9">
        <v>23.492999999999999</v>
      </c>
      <c r="AQ1284" s="9">
        <v>59.228999999999999</v>
      </c>
      <c r="AT1284" s="45">
        <v>17</v>
      </c>
      <c r="AU1284" s="45">
        <v>6</v>
      </c>
      <c r="AX1284" s="38">
        <v>50</v>
      </c>
      <c r="AY1284" s="38">
        <v>1</v>
      </c>
      <c r="BA1284" s="38" t="s">
        <v>413</v>
      </c>
      <c r="BB1284" s="23">
        <v>14</v>
      </c>
      <c r="BC1284" s="23">
        <v>2</v>
      </c>
      <c r="BF1284" s="9">
        <v>14</v>
      </c>
      <c r="BG1284" s="9">
        <v>2</v>
      </c>
    </row>
    <row r="1285" spans="1:59">
      <c r="A1285" t="s">
        <v>255</v>
      </c>
      <c r="B1285">
        <v>84</v>
      </c>
      <c r="C1285" t="s">
        <v>22</v>
      </c>
      <c r="D1285">
        <v>60</v>
      </c>
      <c r="E1285" t="s">
        <v>319</v>
      </c>
      <c r="F1285">
        <v>1</v>
      </c>
      <c r="G1285" t="s">
        <v>321</v>
      </c>
      <c r="H1285">
        <v>373</v>
      </c>
      <c r="I1285">
        <v>6</v>
      </c>
      <c r="J1285">
        <v>10</v>
      </c>
      <c r="K1285">
        <v>27</v>
      </c>
      <c r="L1285">
        <v>0</v>
      </c>
      <c r="M1285" s="4">
        <f t="shared" si="118"/>
        <v>6.4354166666666668</v>
      </c>
      <c r="N1285" t="s">
        <v>311</v>
      </c>
      <c r="O1285" s="50"/>
      <c r="P1285" s="50"/>
      <c r="Q1285" s="50"/>
      <c r="R1285" s="50"/>
      <c r="S1285" s="50"/>
      <c r="T1285" s="50"/>
      <c r="U1285">
        <v>28</v>
      </c>
      <c r="V1285">
        <v>7.1023275322190704</v>
      </c>
      <c r="W1285">
        <v>4.4090623293939597</v>
      </c>
      <c r="X1285">
        <v>20170811</v>
      </c>
      <c r="Y1285">
        <v>2</v>
      </c>
      <c r="Z1285">
        <v>22</v>
      </c>
      <c r="AA1285">
        <v>30</v>
      </c>
      <c r="AC1285">
        <v>61</v>
      </c>
      <c r="AD1285" s="13">
        <v>30</v>
      </c>
      <c r="AE1285" s="13">
        <v>7</v>
      </c>
      <c r="AG1285" s="13">
        <v>30.46</v>
      </c>
      <c r="AI1285" s="13">
        <v>40.228999999999999</v>
      </c>
      <c r="AL1285" s="9">
        <v>30</v>
      </c>
      <c r="AM1285" s="9">
        <v>3</v>
      </c>
      <c r="AO1285" s="9">
        <v>17.283999999999999</v>
      </c>
      <c r="AQ1285" s="9">
        <v>55.618000000000002</v>
      </c>
      <c r="AT1285" s="45">
        <v>19</v>
      </c>
      <c r="AU1285" s="45">
        <v>8</v>
      </c>
      <c r="AX1285" s="38">
        <v>59</v>
      </c>
      <c r="AY1285" s="38">
        <v>1</v>
      </c>
      <c r="BA1285" s="38" t="s">
        <v>414</v>
      </c>
      <c r="BB1285" s="23">
        <v>16</v>
      </c>
      <c r="BC1285" s="23">
        <v>6</v>
      </c>
      <c r="BF1285" s="9">
        <v>16</v>
      </c>
      <c r="BG1285" s="9">
        <v>6</v>
      </c>
    </row>
    <row r="1286" spans="1:59">
      <c r="A1286" t="s">
        <v>255</v>
      </c>
      <c r="B1286">
        <v>84</v>
      </c>
      <c r="C1286" t="s">
        <v>22</v>
      </c>
      <c r="D1286">
        <v>60</v>
      </c>
      <c r="E1286" t="s">
        <v>319</v>
      </c>
      <c r="F1286">
        <v>1</v>
      </c>
      <c r="G1286" t="s">
        <v>321</v>
      </c>
      <c r="H1286">
        <v>373</v>
      </c>
      <c r="I1286">
        <v>6</v>
      </c>
      <c r="J1286">
        <v>10</v>
      </c>
      <c r="K1286">
        <v>27</v>
      </c>
      <c r="L1286">
        <v>0</v>
      </c>
      <c r="M1286" s="4">
        <f t="shared" ref="M1286:M1291" si="119">I1286+J1286/24+K1286/(24*60)+L1286/(24*60*60)</f>
        <v>6.4354166666666668</v>
      </c>
      <c r="N1286" t="s">
        <v>311</v>
      </c>
      <c r="O1286" s="50"/>
      <c r="P1286" s="50"/>
      <c r="Q1286" s="50"/>
      <c r="R1286" s="50"/>
      <c r="S1286" s="50"/>
      <c r="T1286" s="50"/>
      <c r="U1286">
        <v>28</v>
      </c>
      <c r="V1286">
        <v>7.1023275322190704</v>
      </c>
      <c r="W1286">
        <v>4.4090623293939597</v>
      </c>
      <c r="X1286">
        <v>20170811</v>
      </c>
      <c r="Y1286">
        <v>2</v>
      </c>
      <c r="Z1286">
        <v>22</v>
      </c>
      <c r="AA1286">
        <v>30</v>
      </c>
      <c r="AC1286">
        <v>61</v>
      </c>
      <c r="AT1286" s="45">
        <v>21</v>
      </c>
      <c r="AU1286" s="45">
        <v>6</v>
      </c>
      <c r="BB1286" s="23">
        <v>18</v>
      </c>
      <c r="BC1286" s="23">
        <v>10</v>
      </c>
      <c r="BF1286" s="9">
        <v>18</v>
      </c>
      <c r="BG1286" s="9">
        <v>10</v>
      </c>
    </row>
    <row r="1287" spans="1:59">
      <c r="A1287" t="s">
        <v>255</v>
      </c>
      <c r="B1287">
        <v>84</v>
      </c>
      <c r="C1287" t="s">
        <v>22</v>
      </c>
      <c r="D1287">
        <v>60</v>
      </c>
      <c r="E1287" t="s">
        <v>319</v>
      </c>
      <c r="F1287">
        <v>1</v>
      </c>
      <c r="G1287" t="s">
        <v>321</v>
      </c>
      <c r="H1287">
        <v>373</v>
      </c>
      <c r="I1287">
        <v>6</v>
      </c>
      <c r="J1287">
        <v>10</v>
      </c>
      <c r="K1287">
        <v>27</v>
      </c>
      <c r="L1287">
        <v>0</v>
      </c>
      <c r="M1287" s="4">
        <f t="shared" si="119"/>
        <v>6.4354166666666668</v>
      </c>
      <c r="N1287" t="s">
        <v>311</v>
      </c>
      <c r="O1287" s="50"/>
      <c r="P1287" s="50"/>
      <c r="Q1287" s="50"/>
      <c r="R1287" s="50"/>
      <c r="S1287" s="50"/>
      <c r="T1287" s="50"/>
      <c r="U1287">
        <v>28</v>
      </c>
      <c r="V1287">
        <v>7.1023275322190704</v>
      </c>
      <c r="W1287">
        <v>4.4090623293939597</v>
      </c>
      <c r="X1287">
        <v>20170811</v>
      </c>
      <c r="Y1287">
        <v>2</v>
      </c>
      <c r="Z1287">
        <v>22</v>
      </c>
      <c r="AA1287">
        <v>30</v>
      </c>
      <c r="AC1287">
        <v>61</v>
      </c>
      <c r="AT1287" s="45">
        <v>23</v>
      </c>
      <c r="AU1287" s="45">
        <v>6</v>
      </c>
      <c r="BB1287" s="23">
        <v>20</v>
      </c>
      <c r="BC1287" s="23">
        <v>8</v>
      </c>
      <c r="BF1287" s="9">
        <v>20</v>
      </c>
      <c r="BG1287" s="9">
        <v>8</v>
      </c>
    </row>
    <row r="1288" spans="1:59">
      <c r="A1288" t="s">
        <v>255</v>
      </c>
      <c r="B1288">
        <v>84</v>
      </c>
      <c r="C1288" t="s">
        <v>22</v>
      </c>
      <c r="D1288">
        <v>60</v>
      </c>
      <c r="E1288" t="s">
        <v>319</v>
      </c>
      <c r="F1288">
        <v>1</v>
      </c>
      <c r="G1288" t="s">
        <v>321</v>
      </c>
      <c r="H1288">
        <v>373</v>
      </c>
      <c r="I1288">
        <v>6</v>
      </c>
      <c r="J1288">
        <v>10</v>
      </c>
      <c r="K1288">
        <v>27</v>
      </c>
      <c r="L1288">
        <v>0</v>
      </c>
      <c r="M1288" s="4">
        <f t="shared" si="119"/>
        <v>6.4354166666666668</v>
      </c>
      <c r="N1288" t="s">
        <v>311</v>
      </c>
      <c r="O1288" s="50"/>
      <c r="P1288" s="50"/>
      <c r="Q1288" s="50"/>
      <c r="R1288" s="50"/>
      <c r="S1288" s="50"/>
      <c r="T1288" s="50"/>
      <c r="U1288">
        <v>28</v>
      </c>
      <c r="V1288">
        <v>7.1023275322190704</v>
      </c>
      <c r="W1288">
        <v>4.4090623293939597</v>
      </c>
      <c r="X1288">
        <v>20170811</v>
      </c>
      <c r="Y1288">
        <v>2</v>
      </c>
      <c r="Z1288">
        <v>22</v>
      </c>
      <c r="AA1288">
        <v>30</v>
      </c>
      <c r="AC1288">
        <v>61</v>
      </c>
      <c r="AT1288" s="45">
        <v>25</v>
      </c>
      <c r="AU1288" s="45">
        <v>7</v>
      </c>
      <c r="BB1288" s="23">
        <v>22</v>
      </c>
      <c r="BC1288" s="23">
        <v>6</v>
      </c>
      <c r="BF1288" s="9">
        <v>22</v>
      </c>
      <c r="BG1288" s="9">
        <v>6</v>
      </c>
    </row>
    <row r="1289" spans="1:59">
      <c r="A1289" t="s">
        <v>255</v>
      </c>
      <c r="B1289">
        <v>84</v>
      </c>
      <c r="C1289" t="s">
        <v>22</v>
      </c>
      <c r="D1289">
        <v>60</v>
      </c>
      <c r="E1289" t="s">
        <v>319</v>
      </c>
      <c r="F1289">
        <v>1</v>
      </c>
      <c r="G1289" t="s">
        <v>321</v>
      </c>
      <c r="H1289">
        <v>373</v>
      </c>
      <c r="I1289">
        <v>6</v>
      </c>
      <c r="J1289">
        <v>10</v>
      </c>
      <c r="K1289">
        <v>27</v>
      </c>
      <c r="L1289">
        <v>0</v>
      </c>
      <c r="M1289" s="4">
        <f t="shared" si="119"/>
        <v>6.4354166666666668</v>
      </c>
      <c r="N1289" t="s">
        <v>311</v>
      </c>
      <c r="O1289" s="50"/>
      <c r="P1289" s="50"/>
      <c r="Q1289" s="50"/>
      <c r="R1289" s="50"/>
      <c r="S1289" s="50"/>
      <c r="T1289" s="50"/>
      <c r="U1289">
        <v>28</v>
      </c>
      <c r="V1289">
        <v>7.1023275322190704</v>
      </c>
      <c r="W1289">
        <v>4.4090623293939597</v>
      </c>
      <c r="X1289">
        <v>20170811</v>
      </c>
      <c r="Y1289">
        <v>2</v>
      </c>
      <c r="Z1289">
        <v>22</v>
      </c>
      <c r="AA1289">
        <v>30</v>
      </c>
      <c r="AC1289">
        <v>61</v>
      </c>
      <c r="AT1289" s="45">
        <v>27</v>
      </c>
      <c r="AU1289" s="45">
        <v>3</v>
      </c>
      <c r="BB1289" s="23">
        <v>24</v>
      </c>
      <c r="BC1289" s="23">
        <v>8</v>
      </c>
      <c r="BF1289" s="9">
        <v>24</v>
      </c>
      <c r="BG1289" s="9">
        <v>8</v>
      </c>
    </row>
    <row r="1290" spans="1:59">
      <c r="A1290" t="s">
        <v>255</v>
      </c>
      <c r="B1290">
        <v>84</v>
      </c>
      <c r="C1290" t="s">
        <v>22</v>
      </c>
      <c r="D1290">
        <v>60</v>
      </c>
      <c r="E1290" t="s">
        <v>319</v>
      </c>
      <c r="F1290">
        <v>1</v>
      </c>
      <c r="G1290" t="s">
        <v>321</v>
      </c>
      <c r="H1290">
        <v>373</v>
      </c>
      <c r="I1290">
        <v>6</v>
      </c>
      <c r="J1290">
        <v>10</v>
      </c>
      <c r="K1290">
        <v>27</v>
      </c>
      <c r="L1290">
        <v>0</v>
      </c>
      <c r="M1290" s="4">
        <f t="shared" si="119"/>
        <v>6.4354166666666668</v>
      </c>
      <c r="N1290" t="s">
        <v>311</v>
      </c>
      <c r="O1290" s="50"/>
      <c r="P1290" s="50"/>
      <c r="Q1290" s="50"/>
      <c r="R1290" s="50"/>
      <c r="S1290" s="50"/>
      <c r="T1290" s="50"/>
      <c r="U1290">
        <v>28</v>
      </c>
      <c r="V1290">
        <v>7.1023275322190704</v>
      </c>
      <c r="W1290">
        <v>4.4090623293939597</v>
      </c>
      <c r="X1290">
        <v>20170811</v>
      </c>
      <c r="Y1290">
        <v>2</v>
      </c>
      <c r="Z1290">
        <v>22</v>
      </c>
      <c r="AA1290">
        <v>30</v>
      </c>
      <c r="AC1290">
        <v>61</v>
      </c>
      <c r="BB1290" s="23">
        <v>26</v>
      </c>
      <c r="BC1290" s="23">
        <v>6</v>
      </c>
      <c r="BF1290" s="9">
        <v>26</v>
      </c>
      <c r="BG1290" s="9">
        <v>6</v>
      </c>
    </row>
    <row r="1291" spans="1:59">
      <c r="A1291" t="s">
        <v>255</v>
      </c>
      <c r="B1291">
        <v>84</v>
      </c>
      <c r="C1291" t="s">
        <v>22</v>
      </c>
      <c r="D1291">
        <v>60</v>
      </c>
      <c r="E1291" t="s">
        <v>319</v>
      </c>
      <c r="F1291">
        <v>1</v>
      </c>
      <c r="G1291" t="s">
        <v>321</v>
      </c>
      <c r="H1291">
        <v>373</v>
      </c>
      <c r="I1291">
        <v>6</v>
      </c>
      <c r="J1291">
        <v>10</v>
      </c>
      <c r="K1291">
        <v>27</v>
      </c>
      <c r="L1291">
        <v>0</v>
      </c>
      <c r="M1291" s="4">
        <f t="shared" si="119"/>
        <v>6.4354166666666668</v>
      </c>
      <c r="N1291" t="s">
        <v>311</v>
      </c>
      <c r="O1291" s="50"/>
      <c r="P1291" s="50"/>
      <c r="Q1291" s="50"/>
      <c r="R1291" s="50"/>
      <c r="S1291" s="50"/>
      <c r="T1291" s="50"/>
      <c r="U1291">
        <v>28</v>
      </c>
      <c r="V1291">
        <v>7.1023275322190704</v>
      </c>
      <c r="W1291">
        <v>4.4090623293939597</v>
      </c>
      <c r="X1291">
        <v>20170811</v>
      </c>
      <c r="Y1291">
        <v>2</v>
      </c>
      <c r="Z1291">
        <v>22</v>
      </c>
      <c r="AA1291">
        <v>30</v>
      </c>
      <c r="AC1291">
        <v>61</v>
      </c>
      <c r="BB1291" s="23">
        <v>28</v>
      </c>
      <c r="BC1291" s="23">
        <v>3</v>
      </c>
      <c r="BF1291" s="9">
        <v>28</v>
      </c>
      <c r="BG1291" s="9">
        <v>3</v>
      </c>
    </row>
    <row r="1292" spans="1:59">
      <c r="A1292" t="s">
        <v>256</v>
      </c>
      <c r="B1292">
        <v>120</v>
      </c>
      <c r="C1292" t="s">
        <v>22</v>
      </c>
      <c r="D1292">
        <v>60</v>
      </c>
      <c r="E1292" t="s">
        <v>319</v>
      </c>
      <c r="F1292">
        <v>0</v>
      </c>
      <c r="G1292" t="s">
        <v>322</v>
      </c>
      <c r="H1292">
        <v>406</v>
      </c>
      <c r="I1292">
        <v>5</v>
      </c>
      <c r="J1292">
        <v>22</v>
      </c>
      <c r="K1292">
        <v>7</v>
      </c>
      <c r="L1292">
        <v>0</v>
      </c>
      <c r="M1292" s="4">
        <f>I1292+J1292/24+K1292/(24*60)+L1292/(24*60*60)</f>
        <v>5.9215277777777784</v>
      </c>
      <c r="N1292" t="s">
        <v>312</v>
      </c>
      <c r="O1292" s="53">
        <v>0.81162163505324969</v>
      </c>
      <c r="P1292" s="53">
        <v>1.7001652891195929E-2</v>
      </c>
      <c r="Q1292" s="53">
        <v>4.9823052039562308</v>
      </c>
      <c r="R1292" s="53">
        <v>0.20885318271748901</v>
      </c>
      <c r="S1292" s="53">
        <f t="shared" ref="S1292" si="120">AVERAGE(O1292,Q1292)</f>
        <v>2.8969634195047402</v>
      </c>
      <c r="T1292" s="53">
        <f t="shared" ref="T1292" si="121">AVERAGE(Q1292,S1292)</f>
        <v>3.9396343117304857</v>
      </c>
      <c r="U1292">
        <v>28</v>
      </c>
      <c r="V1292">
        <v>7.1023275322190704</v>
      </c>
      <c r="W1292">
        <v>4.4090623293939597</v>
      </c>
      <c r="X1292">
        <v>20170811</v>
      </c>
      <c r="Y1292">
        <v>2</v>
      </c>
      <c r="Z1292">
        <v>6</v>
      </c>
      <c r="AA1292">
        <v>22</v>
      </c>
      <c r="AC1292">
        <v>25</v>
      </c>
      <c r="AD1292" s="13">
        <v>6</v>
      </c>
      <c r="AE1292" s="13">
        <v>1</v>
      </c>
      <c r="AF1292" s="13">
        <f>SUM(AE1292:AE1296)</f>
        <v>51</v>
      </c>
      <c r="AG1292" s="13">
        <v>4.077</v>
      </c>
      <c r="AH1292" s="13">
        <f>AVERAGE(AG1292:AG1296)*((AA1292-Z1292)*Y1292)</f>
        <v>2581.1776</v>
      </c>
      <c r="AI1292" s="13">
        <v>45.155999999999999</v>
      </c>
      <c r="AJ1292" s="13">
        <f>AVERAGE(AI1292:AI1296)*((AA1292-Z1292)*Y1292)</f>
        <v>3259.5839999999998</v>
      </c>
      <c r="AK1292" s="13" t="s">
        <v>112</v>
      </c>
      <c r="AL1292" s="9">
        <v>6</v>
      </c>
      <c r="AM1292" s="9">
        <v>1</v>
      </c>
      <c r="AN1292" s="9">
        <f>SUM(AM1292:AM1296)</f>
        <v>33</v>
      </c>
      <c r="AO1292" s="9">
        <v>2.5750000000000002</v>
      </c>
      <c r="AP1292" s="9">
        <f>AVERAGE(AO1292:AO1296)*(AA1292-Z1292)*Y1292</f>
        <v>1617.7855999999997</v>
      </c>
      <c r="AQ1292" s="9">
        <v>24.635000000000002</v>
      </c>
      <c r="AR1292" s="9">
        <f>AVERAGE(AQ1292:AQ1296)*(AA1292-Z1292)*Y1292</f>
        <v>2965.2608</v>
      </c>
      <c r="AT1292" s="45">
        <v>1</v>
      </c>
      <c r="AU1292" s="45">
        <v>4</v>
      </c>
      <c r="AV1292" s="45">
        <v>71</v>
      </c>
      <c r="AX1292" s="38">
        <v>1</v>
      </c>
      <c r="AY1292" s="38">
        <v>4</v>
      </c>
      <c r="AZ1292" s="38">
        <f>SUM(AY1292:AY1304)</f>
        <v>21</v>
      </c>
      <c r="BB1292" s="23">
        <v>1</v>
      </c>
      <c r="BC1292" s="23">
        <v>7</v>
      </c>
      <c r="BD1292" s="23">
        <f>SUM(BC1292:BC1304)</f>
        <v>113</v>
      </c>
      <c r="BF1292" s="9">
        <v>1</v>
      </c>
      <c r="BG1292" s="9">
        <v>7</v>
      </c>
    </row>
    <row r="1293" spans="1:59">
      <c r="A1293" t="s">
        <v>256</v>
      </c>
      <c r="B1293">
        <v>120</v>
      </c>
      <c r="C1293" t="s">
        <v>22</v>
      </c>
      <c r="D1293">
        <v>60</v>
      </c>
      <c r="E1293" t="s">
        <v>319</v>
      </c>
      <c r="F1293">
        <v>0</v>
      </c>
      <c r="G1293" t="s">
        <v>322</v>
      </c>
      <c r="H1293">
        <v>406</v>
      </c>
      <c r="I1293">
        <v>5</v>
      </c>
      <c r="J1293">
        <v>22</v>
      </c>
      <c r="K1293">
        <v>7</v>
      </c>
      <c r="L1293">
        <v>0</v>
      </c>
      <c r="M1293" s="4">
        <f t="shared" ref="M1293:M1319" si="122">I1293+J1293/24+K1293/(24*60)+L1293/(24*60*60)</f>
        <v>5.9215277777777784</v>
      </c>
      <c r="N1293" t="s">
        <v>312</v>
      </c>
      <c r="O1293" s="50"/>
      <c r="P1293" s="50"/>
      <c r="Q1293" s="50"/>
      <c r="R1293" s="50"/>
      <c r="S1293" s="50"/>
      <c r="T1293" s="50"/>
      <c r="U1293">
        <v>28</v>
      </c>
      <c r="V1293">
        <v>7.1023275322190704</v>
      </c>
      <c r="W1293">
        <v>4.4090623293939597</v>
      </c>
      <c r="X1293">
        <v>20170811</v>
      </c>
      <c r="Y1293">
        <v>2</v>
      </c>
      <c r="Z1293">
        <v>6</v>
      </c>
      <c r="AA1293">
        <v>22</v>
      </c>
      <c r="AC1293">
        <v>25</v>
      </c>
      <c r="AD1293" s="13">
        <v>10</v>
      </c>
      <c r="AE1293" s="13">
        <v>6</v>
      </c>
      <c r="AG1293" s="13">
        <v>47.703000000000003</v>
      </c>
      <c r="AI1293" s="13">
        <v>64.269000000000005</v>
      </c>
      <c r="AL1293" s="9">
        <v>10</v>
      </c>
      <c r="AM1293" s="9">
        <v>3</v>
      </c>
      <c r="AO1293" s="9">
        <v>20.859000000000002</v>
      </c>
      <c r="AQ1293" s="9">
        <v>63.207999999999998</v>
      </c>
      <c r="AT1293" s="45">
        <v>3</v>
      </c>
      <c r="AU1293" s="45">
        <v>7</v>
      </c>
      <c r="AX1293" s="38">
        <v>3</v>
      </c>
      <c r="AY1293" s="38">
        <v>4</v>
      </c>
      <c r="BB1293" s="23">
        <v>3</v>
      </c>
      <c r="BC1293" s="23">
        <v>10</v>
      </c>
      <c r="BF1293" s="9">
        <v>3</v>
      </c>
      <c r="BG1293" s="9">
        <v>10</v>
      </c>
    </row>
    <row r="1294" spans="1:59">
      <c r="A1294" t="s">
        <v>256</v>
      </c>
      <c r="B1294">
        <v>120</v>
      </c>
      <c r="C1294" t="s">
        <v>22</v>
      </c>
      <c r="D1294">
        <v>60</v>
      </c>
      <c r="E1294" t="s">
        <v>319</v>
      </c>
      <c r="F1294">
        <v>0</v>
      </c>
      <c r="G1294" t="s">
        <v>322</v>
      </c>
      <c r="H1294">
        <v>406</v>
      </c>
      <c r="I1294">
        <v>5</v>
      </c>
      <c r="J1294">
        <v>22</v>
      </c>
      <c r="K1294">
        <v>7</v>
      </c>
      <c r="L1294">
        <v>0</v>
      </c>
      <c r="M1294" s="4">
        <f t="shared" si="122"/>
        <v>5.9215277777777784</v>
      </c>
      <c r="N1294" t="s">
        <v>312</v>
      </c>
      <c r="O1294" s="50"/>
      <c r="P1294" s="50"/>
      <c r="Q1294" s="50"/>
      <c r="R1294" s="50"/>
      <c r="S1294" s="50"/>
      <c r="T1294" s="50"/>
      <c r="U1294">
        <v>28</v>
      </c>
      <c r="V1294">
        <v>7.1023275322190704</v>
      </c>
      <c r="W1294">
        <v>4.4090623293939597</v>
      </c>
      <c r="X1294">
        <v>20170811</v>
      </c>
      <c r="Y1294">
        <v>2</v>
      </c>
      <c r="Z1294">
        <v>6</v>
      </c>
      <c r="AA1294">
        <v>22</v>
      </c>
      <c r="AC1294">
        <v>25</v>
      </c>
      <c r="AD1294" s="13">
        <v>14</v>
      </c>
      <c r="AE1294" s="13">
        <v>12</v>
      </c>
      <c r="AG1294" s="13">
        <v>90.352000000000004</v>
      </c>
      <c r="AI1294" s="13">
        <v>111.949</v>
      </c>
      <c r="AL1294" s="9">
        <v>14</v>
      </c>
      <c r="AM1294" s="9">
        <v>10</v>
      </c>
      <c r="AO1294" s="9">
        <v>85.277000000000001</v>
      </c>
      <c r="AQ1294" s="9">
        <v>102.333</v>
      </c>
      <c r="AT1294" s="45">
        <v>5</v>
      </c>
      <c r="AU1294" s="45">
        <v>6</v>
      </c>
      <c r="AX1294" s="38">
        <v>5</v>
      </c>
      <c r="AY1294" s="38">
        <v>2</v>
      </c>
      <c r="BB1294" s="23">
        <v>5</v>
      </c>
      <c r="BC1294" s="23">
        <v>7</v>
      </c>
      <c r="BF1294" s="9">
        <v>5</v>
      </c>
      <c r="BG1294" s="9">
        <v>7</v>
      </c>
    </row>
    <row r="1295" spans="1:59">
      <c r="A1295" t="s">
        <v>256</v>
      </c>
      <c r="B1295">
        <v>120</v>
      </c>
      <c r="C1295" t="s">
        <v>22</v>
      </c>
      <c r="D1295">
        <v>60</v>
      </c>
      <c r="E1295" t="s">
        <v>319</v>
      </c>
      <c r="F1295">
        <v>0</v>
      </c>
      <c r="G1295" t="s">
        <v>322</v>
      </c>
      <c r="H1295">
        <v>406</v>
      </c>
      <c r="I1295">
        <v>5</v>
      </c>
      <c r="J1295">
        <v>22</v>
      </c>
      <c r="K1295">
        <v>7</v>
      </c>
      <c r="L1295">
        <v>0</v>
      </c>
      <c r="M1295" s="4">
        <f t="shared" si="122"/>
        <v>5.9215277777777784</v>
      </c>
      <c r="N1295" t="s">
        <v>312</v>
      </c>
      <c r="O1295" s="50"/>
      <c r="P1295" s="50"/>
      <c r="Q1295" s="50"/>
      <c r="R1295" s="50"/>
      <c r="S1295" s="50"/>
      <c r="T1295" s="50"/>
      <c r="U1295">
        <v>28</v>
      </c>
      <c r="V1295">
        <v>7.1023275322190704</v>
      </c>
      <c r="W1295">
        <v>4.4090623293939597</v>
      </c>
      <c r="X1295">
        <v>20170811</v>
      </c>
      <c r="Y1295">
        <v>2</v>
      </c>
      <c r="Z1295">
        <v>6</v>
      </c>
      <c r="AA1295">
        <v>22</v>
      </c>
      <c r="AC1295">
        <v>25</v>
      </c>
      <c r="AD1295" s="13">
        <v>18</v>
      </c>
      <c r="AE1295" s="13">
        <v>24</v>
      </c>
      <c r="AG1295" s="13">
        <v>131.72800000000001</v>
      </c>
      <c r="AI1295" s="13">
        <v>138.65</v>
      </c>
      <c r="AL1295" s="9">
        <v>18</v>
      </c>
      <c r="AM1295" s="9">
        <v>17</v>
      </c>
      <c r="AO1295" s="9">
        <v>129.42699999999999</v>
      </c>
      <c r="AQ1295" s="9">
        <v>154.751</v>
      </c>
      <c r="AT1295" s="45">
        <v>7</v>
      </c>
      <c r="AU1295" s="45">
        <v>7</v>
      </c>
      <c r="AX1295" s="38">
        <v>7</v>
      </c>
      <c r="AY1295" s="38">
        <v>5</v>
      </c>
      <c r="BB1295" s="23">
        <v>7</v>
      </c>
      <c r="BC1295" s="23">
        <v>10</v>
      </c>
      <c r="BF1295" s="9">
        <v>7</v>
      </c>
      <c r="BG1295" s="9">
        <v>10</v>
      </c>
    </row>
    <row r="1296" spans="1:59">
      <c r="A1296" t="s">
        <v>256</v>
      </c>
      <c r="B1296">
        <v>120</v>
      </c>
      <c r="C1296" t="s">
        <v>22</v>
      </c>
      <c r="D1296">
        <v>60</v>
      </c>
      <c r="E1296" t="s">
        <v>319</v>
      </c>
      <c r="F1296">
        <v>0</v>
      </c>
      <c r="G1296" t="s">
        <v>322</v>
      </c>
      <c r="H1296">
        <v>406</v>
      </c>
      <c r="I1296">
        <v>5</v>
      </c>
      <c r="J1296">
        <v>22</v>
      </c>
      <c r="K1296">
        <v>7</v>
      </c>
      <c r="L1296">
        <v>0</v>
      </c>
      <c r="M1296" s="4">
        <f t="shared" si="122"/>
        <v>5.9215277777777784</v>
      </c>
      <c r="N1296" t="s">
        <v>312</v>
      </c>
      <c r="O1296" s="50"/>
      <c r="P1296" s="50"/>
      <c r="Q1296" s="50"/>
      <c r="R1296" s="50"/>
      <c r="S1296" s="50"/>
      <c r="T1296" s="50"/>
      <c r="U1296">
        <v>28</v>
      </c>
      <c r="V1296">
        <v>7.1023275322190704</v>
      </c>
      <c r="W1296">
        <v>4.4090623293939597</v>
      </c>
      <c r="X1296">
        <v>20170811</v>
      </c>
      <c r="Y1296">
        <v>2</v>
      </c>
      <c r="Z1296">
        <v>6</v>
      </c>
      <c r="AA1296">
        <v>22</v>
      </c>
      <c r="AC1296">
        <v>25</v>
      </c>
      <c r="AD1296" s="13">
        <v>22</v>
      </c>
      <c r="AE1296" s="13">
        <v>8</v>
      </c>
      <c r="AG1296" s="13">
        <v>129.44900000000001</v>
      </c>
      <c r="AI1296" s="13">
        <v>149.286</v>
      </c>
      <c r="AL1296" s="9">
        <v>22</v>
      </c>
      <c r="AM1296" s="9">
        <v>2</v>
      </c>
      <c r="AO1296" s="9">
        <v>14.641</v>
      </c>
      <c r="AQ1296" s="9">
        <v>118.395</v>
      </c>
      <c r="AT1296" s="45">
        <v>9</v>
      </c>
      <c r="AU1296" s="45">
        <v>3</v>
      </c>
      <c r="AX1296" s="38">
        <v>9</v>
      </c>
      <c r="AY1296" s="38">
        <v>2</v>
      </c>
      <c r="BB1296" s="23">
        <v>9</v>
      </c>
      <c r="BC1296" s="23">
        <v>9</v>
      </c>
      <c r="BF1296" s="9">
        <v>9</v>
      </c>
      <c r="BG1296" s="9">
        <v>9</v>
      </c>
    </row>
    <row r="1297" spans="1:59">
      <c r="A1297" t="s">
        <v>256</v>
      </c>
      <c r="B1297">
        <v>120</v>
      </c>
      <c r="C1297" t="s">
        <v>22</v>
      </c>
      <c r="D1297">
        <v>60</v>
      </c>
      <c r="E1297" t="s">
        <v>319</v>
      </c>
      <c r="F1297">
        <v>0</v>
      </c>
      <c r="G1297" t="s">
        <v>322</v>
      </c>
      <c r="H1297">
        <v>406</v>
      </c>
      <c r="I1297">
        <v>5</v>
      </c>
      <c r="J1297">
        <v>22</v>
      </c>
      <c r="K1297">
        <v>7</v>
      </c>
      <c r="L1297">
        <v>0</v>
      </c>
      <c r="M1297" s="4">
        <f t="shared" ref="M1297:M1304" si="123">I1297+J1297/24+K1297/(24*60)+L1297/(24*60*60)</f>
        <v>5.9215277777777784</v>
      </c>
      <c r="N1297" t="s">
        <v>312</v>
      </c>
      <c r="O1297" s="50"/>
      <c r="P1297" s="50"/>
      <c r="Q1297" s="50"/>
      <c r="R1297" s="50"/>
      <c r="S1297" s="50"/>
      <c r="T1297" s="50"/>
      <c r="U1297">
        <v>28</v>
      </c>
      <c r="V1297">
        <v>7.1023275322190704</v>
      </c>
      <c r="W1297">
        <v>4.4090623293939597</v>
      </c>
      <c r="X1297">
        <v>20170811</v>
      </c>
      <c r="Y1297">
        <v>2</v>
      </c>
      <c r="Z1297">
        <v>6</v>
      </c>
      <c r="AA1297">
        <v>22</v>
      </c>
      <c r="AC1297">
        <v>25</v>
      </c>
      <c r="AT1297" s="45">
        <v>11</v>
      </c>
      <c r="AU1297" s="45">
        <v>8</v>
      </c>
      <c r="AX1297" s="38">
        <v>11</v>
      </c>
      <c r="AY1297" s="38">
        <v>1</v>
      </c>
      <c r="BB1297" s="23">
        <v>11</v>
      </c>
      <c r="BC1297" s="23">
        <v>11</v>
      </c>
      <c r="BF1297" s="9">
        <v>11</v>
      </c>
      <c r="BG1297" s="9">
        <v>11</v>
      </c>
    </row>
    <row r="1298" spans="1:59">
      <c r="A1298" t="s">
        <v>256</v>
      </c>
      <c r="B1298">
        <v>120</v>
      </c>
      <c r="C1298" t="s">
        <v>22</v>
      </c>
      <c r="D1298">
        <v>60</v>
      </c>
      <c r="E1298" t="s">
        <v>319</v>
      </c>
      <c r="F1298">
        <v>0</v>
      </c>
      <c r="G1298" t="s">
        <v>322</v>
      </c>
      <c r="H1298">
        <v>406</v>
      </c>
      <c r="I1298">
        <v>5</v>
      </c>
      <c r="J1298">
        <v>22</v>
      </c>
      <c r="K1298">
        <v>7</v>
      </c>
      <c r="L1298">
        <v>0</v>
      </c>
      <c r="M1298" s="4">
        <f t="shared" si="123"/>
        <v>5.9215277777777784</v>
      </c>
      <c r="N1298" t="s">
        <v>312</v>
      </c>
      <c r="O1298" s="50"/>
      <c r="P1298" s="50"/>
      <c r="Q1298" s="50"/>
      <c r="R1298" s="50"/>
      <c r="S1298" s="50"/>
      <c r="T1298" s="50"/>
      <c r="U1298">
        <v>28</v>
      </c>
      <c r="V1298">
        <v>7.1023275322190704</v>
      </c>
      <c r="W1298">
        <v>4.4090623293939597</v>
      </c>
      <c r="X1298">
        <v>20170811</v>
      </c>
      <c r="Y1298">
        <v>2</v>
      </c>
      <c r="Z1298">
        <v>6</v>
      </c>
      <c r="AA1298">
        <v>22</v>
      </c>
      <c r="AC1298">
        <v>25</v>
      </c>
      <c r="AT1298" s="45">
        <v>13</v>
      </c>
      <c r="AU1298" s="45">
        <v>4</v>
      </c>
      <c r="AX1298" s="38">
        <v>13</v>
      </c>
      <c r="AY1298" s="38">
        <v>2</v>
      </c>
      <c r="BB1298" s="23">
        <v>13</v>
      </c>
      <c r="BC1298" s="23">
        <v>12</v>
      </c>
      <c r="BF1298" s="9">
        <v>13</v>
      </c>
      <c r="BG1298" s="9">
        <v>12</v>
      </c>
    </row>
    <row r="1299" spans="1:59">
      <c r="A1299" t="s">
        <v>256</v>
      </c>
      <c r="B1299">
        <v>120</v>
      </c>
      <c r="C1299" t="s">
        <v>22</v>
      </c>
      <c r="D1299">
        <v>60</v>
      </c>
      <c r="E1299" t="s">
        <v>319</v>
      </c>
      <c r="F1299">
        <v>0</v>
      </c>
      <c r="G1299" t="s">
        <v>322</v>
      </c>
      <c r="H1299">
        <v>406</v>
      </c>
      <c r="I1299">
        <v>5</v>
      </c>
      <c r="J1299">
        <v>22</v>
      </c>
      <c r="K1299">
        <v>7</v>
      </c>
      <c r="L1299">
        <v>0</v>
      </c>
      <c r="M1299" s="4">
        <f t="shared" si="123"/>
        <v>5.9215277777777784</v>
      </c>
      <c r="N1299" t="s">
        <v>312</v>
      </c>
      <c r="O1299" s="50"/>
      <c r="P1299" s="50"/>
      <c r="Q1299" s="50"/>
      <c r="R1299" s="50"/>
      <c r="S1299" s="50"/>
      <c r="T1299" s="50"/>
      <c r="U1299">
        <v>28</v>
      </c>
      <c r="V1299">
        <v>7.1023275322190704</v>
      </c>
      <c r="W1299">
        <v>4.4090623293939597</v>
      </c>
      <c r="X1299">
        <v>20170811</v>
      </c>
      <c r="Y1299">
        <v>2</v>
      </c>
      <c r="Z1299">
        <v>6</v>
      </c>
      <c r="AA1299">
        <v>22</v>
      </c>
      <c r="AC1299">
        <v>25</v>
      </c>
      <c r="AT1299" s="45">
        <v>15</v>
      </c>
      <c r="AU1299" s="45">
        <v>5</v>
      </c>
      <c r="AX1299" s="38">
        <v>15</v>
      </c>
      <c r="AY1299" s="38">
        <v>1</v>
      </c>
      <c r="BB1299" s="23">
        <v>15</v>
      </c>
      <c r="BC1299" s="23">
        <v>11</v>
      </c>
      <c r="BF1299" s="9">
        <v>15</v>
      </c>
      <c r="BG1299" s="9">
        <v>11</v>
      </c>
    </row>
    <row r="1300" spans="1:59">
      <c r="A1300" t="s">
        <v>256</v>
      </c>
      <c r="B1300">
        <v>120</v>
      </c>
      <c r="C1300" t="s">
        <v>22</v>
      </c>
      <c r="D1300">
        <v>60</v>
      </c>
      <c r="E1300" t="s">
        <v>319</v>
      </c>
      <c r="F1300">
        <v>0</v>
      </c>
      <c r="G1300" t="s">
        <v>322</v>
      </c>
      <c r="H1300">
        <v>406</v>
      </c>
      <c r="I1300">
        <v>5</v>
      </c>
      <c r="J1300">
        <v>22</v>
      </c>
      <c r="K1300">
        <v>7</v>
      </c>
      <c r="L1300">
        <v>0</v>
      </c>
      <c r="M1300" s="4">
        <f t="shared" si="123"/>
        <v>5.9215277777777784</v>
      </c>
      <c r="N1300" t="s">
        <v>312</v>
      </c>
      <c r="O1300" s="50"/>
      <c r="P1300" s="50"/>
      <c r="Q1300" s="50"/>
      <c r="R1300" s="50"/>
      <c r="S1300" s="50"/>
      <c r="T1300" s="50"/>
      <c r="U1300">
        <v>28</v>
      </c>
      <c r="V1300">
        <v>7.1023275322190704</v>
      </c>
      <c r="W1300">
        <v>4.4090623293939597</v>
      </c>
      <c r="X1300">
        <v>20170811</v>
      </c>
      <c r="Y1300">
        <v>2</v>
      </c>
      <c r="Z1300">
        <v>6</v>
      </c>
      <c r="AA1300">
        <v>22</v>
      </c>
      <c r="AC1300">
        <v>25</v>
      </c>
      <c r="AT1300" s="45">
        <v>17</v>
      </c>
      <c r="AU1300" s="45">
        <v>4</v>
      </c>
      <c r="BB1300" s="23">
        <v>17</v>
      </c>
      <c r="BC1300" s="23">
        <v>10</v>
      </c>
      <c r="BF1300" s="9">
        <v>17</v>
      </c>
      <c r="BG1300" s="9">
        <v>10</v>
      </c>
    </row>
    <row r="1301" spans="1:59">
      <c r="A1301" t="s">
        <v>256</v>
      </c>
      <c r="B1301">
        <v>120</v>
      </c>
      <c r="C1301" t="s">
        <v>22</v>
      </c>
      <c r="D1301">
        <v>60</v>
      </c>
      <c r="E1301" t="s">
        <v>319</v>
      </c>
      <c r="F1301">
        <v>0</v>
      </c>
      <c r="G1301" t="s">
        <v>322</v>
      </c>
      <c r="H1301">
        <v>406</v>
      </c>
      <c r="I1301">
        <v>5</v>
      </c>
      <c r="J1301">
        <v>22</v>
      </c>
      <c r="K1301">
        <v>7</v>
      </c>
      <c r="L1301">
        <v>0</v>
      </c>
      <c r="M1301" s="4">
        <f t="shared" si="123"/>
        <v>5.9215277777777784</v>
      </c>
      <c r="N1301" t="s">
        <v>312</v>
      </c>
      <c r="O1301" s="50"/>
      <c r="P1301" s="50"/>
      <c r="Q1301" s="50"/>
      <c r="R1301" s="50"/>
      <c r="S1301" s="50"/>
      <c r="T1301" s="50"/>
      <c r="U1301">
        <v>28</v>
      </c>
      <c r="V1301">
        <v>7.1023275322190704</v>
      </c>
      <c r="W1301">
        <v>4.4090623293939597</v>
      </c>
      <c r="X1301">
        <v>20170811</v>
      </c>
      <c r="Y1301">
        <v>2</v>
      </c>
      <c r="Z1301">
        <v>6</v>
      </c>
      <c r="AA1301">
        <v>22</v>
      </c>
      <c r="AC1301">
        <v>25</v>
      </c>
      <c r="AT1301" s="45">
        <v>19</v>
      </c>
      <c r="AU1301" s="45">
        <v>10</v>
      </c>
      <c r="BB1301" s="23">
        <v>19</v>
      </c>
      <c r="BC1301" s="23">
        <v>10</v>
      </c>
      <c r="BF1301" s="9">
        <v>19</v>
      </c>
      <c r="BG1301" s="9">
        <v>10</v>
      </c>
    </row>
    <row r="1302" spans="1:59">
      <c r="A1302" t="s">
        <v>256</v>
      </c>
      <c r="B1302">
        <v>120</v>
      </c>
      <c r="C1302" t="s">
        <v>22</v>
      </c>
      <c r="D1302">
        <v>60</v>
      </c>
      <c r="E1302" t="s">
        <v>319</v>
      </c>
      <c r="F1302">
        <v>0</v>
      </c>
      <c r="G1302" t="s">
        <v>322</v>
      </c>
      <c r="H1302">
        <v>406</v>
      </c>
      <c r="I1302">
        <v>5</v>
      </c>
      <c r="J1302">
        <v>22</v>
      </c>
      <c r="K1302">
        <v>7</v>
      </c>
      <c r="L1302">
        <v>0</v>
      </c>
      <c r="M1302" s="4">
        <f t="shared" si="123"/>
        <v>5.9215277777777784</v>
      </c>
      <c r="N1302" t="s">
        <v>312</v>
      </c>
      <c r="O1302" s="50"/>
      <c r="P1302" s="50"/>
      <c r="Q1302" s="50"/>
      <c r="R1302" s="50"/>
      <c r="S1302" s="50"/>
      <c r="T1302" s="50"/>
      <c r="U1302">
        <v>28</v>
      </c>
      <c r="V1302">
        <v>7.1023275322190704</v>
      </c>
      <c r="W1302">
        <v>4.4090623293939597</v>
      </c>
      <c r="X1302">
        <v>20170811</v>
      </c>
      <c r="Y1302">
        <v>2</v>
      </c>
      <c r="Z1302">
        <v>6</v>
      </c>
      <c r="AA1302">
        <v>22</v>
      </c>
      <c r="AC1302">
        <v>25</v>
      </c>
      <c r="AT1302" s="45">
        <v>21</v>
      </c>
      <c r="AU1302" s="45">
        <v>7</v>
      </c>
      <c r="BB1302" s="23">
        <v>21</v>
      </c>
      <c r="BC1302" s="23">
        <v>6</v>
      </c>
      <c r="BF1302" s="9">
        <v>21</v>
      </c>
      <c r="BG1302" s="9">
        <v>6</v>
      </c>
    </row>
    <row r="1303" spans="1:59">
      <c r="A1303" t="s">
        <v>256</v>
      </c>
      <c r="B1303">
        <v>120</v>
      </c>
      <c r="C1303" t="s">
        <v>22</v>
      </c>
      <c r="D1303">
        <v>60</v>
      </c>
      <c r="E1303" t="s">
        <v>319</v>
      </c>
      <c r="F1303">
        <v>0</v>
      </c>
      <c r="G1303" t="s">
        <v>322</v>
      </c>
      <c r="H1303">
        <v>406</v>
      </c>
      <c r="I1303">
        <v>5</v>
      </c>
      <c r="J1303">
        <v>22</v>
      </c>
      <c r="K1303">
        <v>7</v>
      </c>
      <c r="L1303">
        <v>0</v>
      </c>
      <c r="M1303" s="4">
        <f t="shared" si="123"/>
        <v>5.9215277777777784</v>
      </c>
      <c r="N1303" t="s">
        <v>312</v>
      </c>
      <c r="O1303" s="50"/>
      <c r="P1303" s="50"/>
      <c r="Q1303" s="50"/>
      <c r="R1303" s="50"/>
      <c r="S1303" s="50"/>
      <c r="T1303" s="50"/>
      <c r="U1303">
        <v>28</v>
      </c>
      <c r="V1303">
        <v>7.1023275322190704</v>
      </c>
      <c r="W1303">
        <v>4.4090623293939597</v>
      </c>
      <c r="X1303">
        <v>20170811</v>
      </c>
      <c r="Y1303">
        <v>2</v>
      </c>
      <c r="Z1303">
        <v>6</v>
      </c>
      <c r="AA1303">
        <v>22</v>
      </c>
      <c r="AC1303">
        <v>25</v>
      </c>
      <c r="AT1303" s="45">
        <v>23</v>
      </c>
      <c r="AU1303" s="45">
        <v>6</v>
      </c>
      <c r="BB1303" s="23">
        <v>23</v>
      </c>
      <c r="BC1303" s="23">
        <v>6</v>
      </c>
      <c r="BF1303" s="9">
        <v>23</v>
      </c>
      <c r="BG1303" s="9">
        <v>6</v>
      </c>
    </row>
    <row r="1304" spans="1:59">
      <c r="A1304" t="s">
        <v>256</v>
      </c>
      <c r="B1304">
        <v>120</v>
      </c>
      <c r="C1304" t="s">
        <v>22</v>
      </c>
      <c r="D1304">
        <v>60</v>
      </c>
      <c r="E1304" t="s">
        <v>319</v>
      </c>
      <c r="F1304">
        <v>0</v>
      </c>
      <c r="G1304" t="s">
        <v>322</v>
      </c>
      <c r="H1304">
        <v>406</v>
      </c>
      <c r="I1304">
        <v>5</v>
      </c>
      <c r="J1304">
        <v>22</v>
      </c>
      <c r="K1304">
        <v>7</v>
      </c>
      <c r="L1304">
        <v>0</v>
      </c>
      <c r="M1304" s="4">
        <f t="shared" si="123"/>
        <v>5.9215277777777784</v>
      </c>
      <c r="N1304" t="s">
        <v>312</v>
      </c>
      <c r="O1304" s="50"/>
      <c r="P1304" s="50"/>
      <c r="Q1304" s="50"/>
      <c r="R1304" s="50"/>
      <c r="S1304" s="50"/>
      <c r="T1304" s="50"/>
      <c r="U1304">
        <v>28</v>
      </c>
      <c r="V1304">
        <v>7.1023275322190704</v>
      </c>
      <c r="W1304">
        <v>4.4090623293939597</v>
      </c>
      <c r="X1304">
        <v>20170811</v>
      </c>
      <c r="Y1304">
        <v>2</v>
      </c>
      <c r="Z1304">
        <v>6</v>
      </c>
      <c r="AA1304">
        <v>22</v>
      </c>
      <c r="AC1304">
        <v>25</v>
      </c>
      <c r="BB1304" s="23">
        <v>25</v>
      </c>
      <c r="BC1304" s="23">
        <v>4</v>
      </c>
      <c r="BF1304" s="9">
        <v>25</v>
      </c>
      <c r="BG1304" s="9">
        <v>4</v>
      </c>
    </row>
    <row r="1305" spans="1:59">
      <c r="A1305" t="s">
        <v>257</v>
      </c>
      <c r="B1305">
        <v>120</v>
      </c>
      <c r="C1305" t="s">
        <v>22</v>
      </c>
      <c r="D1305">
        <v>60</v>
      </c>
      <c r="E1305" t="s">
        <v>319</v>
      </c>
      <c r="F1305">
        <v>0</v>
      </c>
      <c r="G1305" t="s">
        <v>322</v>
      </c>
      <c r="H1305">
        <v>406</v>
      </c>
      <c r="I1305">
        <v>5</v>
      </c>
      <c r="J1305">
        <v>22</v>
      </c>
      <c r="K1305">
        <v>7</v>
      </c>
      <c r="L1305">
        <v>0</v>
      </c>
      <c r="M1305" s="4">
        <f t="shared" si="122"/>
        <v>5.9215277777777784</v>
      </c>
      <c r="N1305" t="s">
        <v>312</v>
      </c>
      <c r="O1305" s="50"/>
      <c r="P1305" s="50"/>
      <c r="Q1305" s="50"/>
      <c r="R1305" s="50"/>
      <c r="S1305" s="50"/>
      <c r="T1305" s="50"/>
      <c r="U1305">
        <v>28</v>
      </c>
      <c r="V1305">
        <v>7.1023275322190704</v>
      </c>
      <c r="W1305">
        <v>4.4090623293939597</v>
      </c>
      <c r="X1305">
        <v>20170811</v>
      </c>
      <c r="Y1305">
        <v>2</v>
      </c>
      <c r="Z1305">
        <v>18</v>
      </c>
      <c r="AA1305">
        <v>32</v>
      </c>
      <c r="AC1305">
        <v>38</v>
      </c>
      <c r="AD1305" s="13">
        <v>18</v>
      </c>
      <c r="AE1305" s="13">
        <v>2</v>
      </c>
      <c r="AF1305" s="13">
        <f>SUM(AE1305:AE1309)</f>
        <v>11</v>
      </c>
      <c r="AG1305" s="13">
        <v>23.946000000000002</v>
      </c>
      <c r="AH1305" s="13">
        <f>AVERAGE(AG1305:AG1309)*((AA1305-Z1305)*Y1305)</f>
        <v>584.49440000000004</v>
      </c>
      <c r="AI1305" s="13">
        <v>63.462000000000003</v>
      </c>
      <c r="AJ1305" s="13">
        <f>AVERAGE(AI1305:AI1309)*((AA1305-Z1305)*Y1305)</f>
        <v>1363.9864000000002</v>
      </c>
      <c r="AK1305" s="13" t="s">
        <v>258</v>
      </c>
      <c r="AL1305" s="9">
        <v>18</v>
      </c>
      <c r="AM1305" s="9">
        <v>2</v>
      </c>
      <c r="AN1305" s="9">
        <f>SUM(AM1305:AM1311)</f>
        <v>21</v>
      </c>
      <c r="AO1305" s="9">
        <v>9.3279999999999994</v>
      </c>
      <c r="AP1305" s="9">
        <f>AVERAGE(AO1305:AO1311)*(AA1305-Z1305)*Y1305</f>
        <v>503.512</v>
      </c>
      <c r="AQ1305" s="9">
        <v>64.738</v>
      </c>
      <c r="AR1305" s="9">
        <f>AVERAGE(AQ1305:AQ1311)*(AA1305-Z1305)*Y1305</f>
        <v>1435.5920000000001</v>
      </c>
      <c r="AS1305" s="9" t="s">
        <v>327</v>
      </c>
      <c r="AT1305" s="45">
        <v>27</v>
      </c>
      <c r="AU1305" s="45">
        <v>3</v>
      </c>
      <c r="AV1305" s="45">
        <v>9</v>
      </c>
      <c r="AX1305" s="38">
        <v>27</v>
      </c>
      <c r="AY1305" s="38">
        <v>3</v>
      </c>
      <c r="AZ1305" s="38">
        <f>SUM(AY1305:AY1309)</f>
        <v>6</v>
      </c>
      <c r="BB1305" s="23">
        <v>24</v>
      </c>
      <c r="BC1305" s="23">
        <v>1</v>
      </c>
      <c r="BD1305" s="23">
        <f>SUM(BC1305:BC1309)</f>
        <v>6</v>
      </c>
      <c r="BF1305" s="9">
        <v>24</v>
      </c>
      <c r="BG1305" s="9">
        <v>1</v>
      </c>
    </row>
    <row r="1306" spans="1:59">
      <c r="A1306" t="s">
        <v>257</v>
      </c>
      <c r="B1306">
        <v>120</v>
      </c>
      <c r="C1306" t="s">
        <v>22</v>
      </c>
      <c r="D1306">
        <v>60</v>
      </c>
      <c r="E1306" t="s">
        <v>319</v>
      </c>
      <c r="F1306">
        <v>0</v>
      </c>
      <c r="G1306" t="s">
        <v>322</v>
      </c>
      <c r="H1306">
        <v>406</v>
      </c>
      <c r="I1306">
        <v>5</v>
      </c>
      <c r="J1306">
        <v>22</v>
      </c>
      <c r="K1306">
        <v>7</v>
      </c>
      <c r="L1306">
        <v>0</v>
      </c>
      <c r="M1306" s="4">
        <f t="shared" si="122"/>
        <v>5.9215277777777784</v>
      </c>
      <c r="N1306" t="s">
        <v>312</v>
      </c>
      <c r="O1306" s="50"/>
      <c r="P1306" s="50"/>
      <c r="Q1306" s="50"/>
      <c r="R1306" s="50"/>
      <c r="S1306" s="50"/>
      <c r="T1306" s="50"/>
      <c r="U1306">
        <v>28</v>
      </c>
      <c r="V1306">
        <v>7.1023275322190704</v>
      </c>
      <c r="W1306">
        <v>4.4090623293939597</v>
      </c>
      <c r="X1306">
        <v>20170811</v>
      </c>
      <c r="Y1306">
        <v>2</v>
      </c>
      <c r="Z1306">
        <v>18</v>
      </c>
      <c r="AA1306">
        <v>32</v>
      </c>
      <c r="AC1306">
        <v>38</v>
      </c>
      <c r="AD1306" s="13">
        <v>22</v>
      </c>
      <c r="AE1306" s="13">
        <v>4</v>
      </c>
      <c r="AG1306" s="13">
        <v>37.56</v>
      </c>
      <c r="AI1306" s="13">
        <v>54.997</v>
      </c>
      <c r="AL1306" s="9">
        <v>22</v>
      </c>
      <c r="AM1306" s="9">
        <v>2</v>
      </c>
      <c r="AO1306" s="9">
        <v>11.536</v>
      </c>
      <c r="AQ1306" s="9">
        <v>46.103999999999999</v>
      </c>
      <c r="AT1306" s="45">
        <v>29</v>
      </c>
      <c r="AU1306" s="45">
        <v>2</v>
      </c>
      <c r="AX1306" s="38">
        <v>29</v>
      </c>
      <c r="AY1306" s="38">
        <v>1</v>
      </c>
      <c r="BB1306" s="23">
        <v>26</v>
      </c>
      <c r="BC1306" s="23">
        <v>1</v>
      </c>
      <c r="BF1306" s="9">
        <v>26</v>
      </c>
      <c r="BG1306" s="9">
        <v>1</v>
      </c>
    </row>
    <row r="1307" spans="1:59">
      <c r="A1307" t="s">
        <v>257</v>
      </c>
      <c r="B1307">
        <v>120</v>
      </c>
      <c r="C1307" t="s">
        <v>22</v>
      </c>
      <c r="D1307">
        <v>60</v>
      </c>
      <c r="E1307" t="s">
        <v>319</v>
      </c>
      <c r="F1307">
        <v>0</v>
      </c>
      <c r="G1307" t="s">
        <v>322</v>
      </c>
      <c r="H1307">
        <v>406</v>
      </c>
      <c r="I1307">
        <v>5</v>
      </c>
      <c r="J1307">
        <v>22</v>
      </c>
      <c r="K1307">
        <v>7</v>
      </c>
      <c r="L1307">
        <v>0</v>
      </c>
      <c r="M1307" s="4">
        <f t="shared" si="122"/>
        <v>5.9215277777777784</v>
      </c>
      <c r="N1307" t="s">
        <v>312</v>
      </c>
      <c r="O1307" s="50"/>
      <c r="P1307" s="50"/>
      <c r="Q1307" s="50"/>
      <c r="R1307" s="50"/>
      <c r="S1307" s="50"/>
      <c r="T1307" s="50"/>
      <c r="U1307">
        <v>28</v>
      </c>
      <c r="V1307">
        <v>7.1023275322190704</v>
      </c>
      <c r="W1307">
        <v>4.4090623293939597</v>
      </c>
      <c r="X1307">
        <v>20170811</v>
      </c>
      <c r="Y1307">
        <v>2</v>
      </c>
      <c r="Z1307">
        <v>18</v>
      </c>
      <c r="AA1307">
        <v>32</v>
      </c>
      <c r="AC1307">
        <v>38</v>
      </c>
      <c r="AD1307" s="13">
        <v>26</v>
      </c>
      <c r="AE1307" s="13">
        <v>3</v>
      </c>
      <c r="AG1307" s="13">
        <v>38.517000000000003</v>
      </c>
      <c r="AI1307" s="13">
        <v>49.222999999999999</v>
      </c>
      <c r="AL1307" s="9">
        <v>26</v>
      </c>
      <c r="AM1307" s="9">
        <v>1</v>
      </c>
      <c r="AO1307" s="9">
        <v>2.8490000000000002</v>
      </c>
      <c r="AQ1307" s="9">
        <v>39.003</v>
      </c>
      <c r="AT1307" s="45">
        <v>31</v>
      </c>
      <c r="AU1307" s="45">
        <v>1</v>
      </c>
      <c r="AX1307" s="38">
        <v>31</v>
      </c>
      <c r="AY1307" s="38">
        <v>0</v>
      </c>
      <c r="BB1307" s="23">
        <v>28</v>
      </c>
      <c r="BC1307" s="23">
        <v>0</v>
      </c>
      <c r="BF1307" s="9">
        <v>28</v>
      </c>
      <c r="BG1307" s="9">
        <v>0</v>
      </c>
    </row>
    <row r="1308" spans="1:59">
      <c r="A1308" t="s">
        <v>257</v>
      </c>
      <c r="B1308">
        <v>120</v>
      </c>
      <c r="C1308" t="s">
        <v>22</v>
      </c>
      <c r="D1308">
        <v>60</v>
      </c>
      <c r="E1308" t="s">
        <v>319</v>
      </c>
      <c r="F1308">
        <v>0</v>
      </c>
      <c r="G1308" t="s">
        <v>322</v>
      </c>
      <c r="H1308">
        <v>406</v>
      </c>
      <c r="I1308">
        <v>5</v>
      </c>
      <c r="J1308">
        <v>22</v>
      </c>
      <c r="K1308">
        <v>7</v>
      </c>
      <c r="L1308">
        <v>0</v>
      </c>
      <c r="M1308" s="4">
        <f t="shared" si="122"/>
        <v>5.9215277777777784</v>
      </c>
      <c r="N1308" t="s">
        <v>312</v>
      </c>
      <c r="O1308" s="50"/>
      <c r="P1308" s="50"/>
      <c r="Q1308" s="50"/>
      <c r="R1308" s="50"/>
      <c r="S1308" s="50"/>
      <c r="T1308" s="50"/>
      <c r="U1308">
        <v>28</v>
      </c>
      <c r="V1308">
        <v>7.1023275322190704</v>
      </c>
      <c r="W1308">
        <v>4.4090623293939597</v>
      </c>
      <c r="X1308">
        <v>20170811</v>
      </c>
      <c r="Y1308">
        <v>2</v>
      </c>
      <c r="Z1308">
        <v>18</v>
      </c>
      <c r="AA1308">
        <v>32</v>
      </c>
      <c r="AC1308">
        <v>38</v>
      </c>
      <c r="AD1308" s="13">
        <v>30</v>
      </c>
      <c r="AE1308" s="13">
        <v>1</v>
      </c>
      <c r="AG1308" s="13">
        <v>2.3639999999999999</v>
      </c>
      <c r="AI1308" s="13">
        <v>43.613</v>
      </c>
      <c r="AL1308" s="9">
        <v>30</v>
      </c>
      <c r="AM1308" s="9">
        <v>4</v>
      </c>
      <c r="AO1308" s="9">
        <v>18.016999999999999</v>
      </c>
      <c r="AQ1308" s="9">
        <v>29.998000000000001</v>
      </c>
      <c r="AT1308" s="45">
        <v>33</v>
      </c>
      <c r="AU1308" s="45">
        <v>2</v>
      </c>
      <c r="AX1308" s="38">
        <v>33</v>
      </c>
      <c r="AY1308" s="38">
        <v>1</v>
      </c>
      <c r="BB1308" s="23">
        <v>30</v>
      </c>
      <c r="BC1308" s="23">
        <v>1</v>
      </c>
      <c r="BF1308" s="9">
        <v>30</v>
      </c>
      <c r="BG1308" s="9">
        <v>1</v>
      </c>
    </row>
    <row r="1309" spans="1:59">
      <c r="A1309" t="s">
        <v>257</v>
      </c>
      <c r="B1309">
        <v>120</v>
      </c>
      <c r="C1309" t="s">
        <v>22</v>
      </c>
      <c r="D1309">
        <v>60</v>
      </c>
      <c r="E1309" t="s">
        <v>319</v>
      </c>
      <c r="F1309">
        <v>0</v>
      </c>
      <c r="G1309" t="s">
        <v>322</v>
      </c>
      <c r="H1309">
        <v>406</v>
      </c>
      <c r="I1309">
        <v>5</v>
      </c>
      <c r="J1309">
        <v>22</v>
      </c>
      <c r="K1309">
        <v>7</v>
      </c>
      <c r="L1309">
        <v>0</v>
      </c>
      <c r="M1309" s="4">
        <f t="shared" si="122"/>
        <v>5.9215277777777784</v>
      </c>
      <c r="N1309" t="s">
        <v>312</v>
      </c>
      <c r="O1309" s="50"/>
      <c r="P1309" s="50"/>
      <c r="Q1309" s="50"/>
      <c r="R1309" s="50"/>
      <c r="S1309" s="50"/>
      <c r="T1309" s="50"/>
      <c r="U1309">
        <v>28</v>
      </c>
      <c r="V1309">
        <v>7.1023275322190704</v>
      </c>
      <c r="W1309">
        <v>4.4090623293939597</v>
      </c>
      <c r="X1309">
        <v>20170811</v>
      </c>
      <c r="Y1309">
        <v>2</v>
      </c>
      <c r="Z1309">
        <v>18</v>
      </c>
      <c r="AA1309">
        <v>32</v>
      </c>
      <c r="AC1309">
        <v>38</v>
      </c>
      <c r="AD1309" s="13">
        <v>32</v>
      </c>
      <c r="AE1309" s="13">
        <v>1</v>
      </c>
      <c r="AG1309" s="13">
        <v>1.9870000000000001</v>
      </c>
      <c r="AI1309" s="13">
        <v>32.274000000000001</v>
      </c>
      <c r="AL1309" s="9">
        <v>27</v>
      </c>
      <c r="AM1309" s="9">
        <v>3</v>
      </c>
      <c r="AO1309" s="9">
        <v>16.010000000000002</v>
      </c>
      <c r="AQ1309" s="9">
        <v>31.667999999999999</v>
      </c>
      <c r="AS1309" s="9" t="s">
        <v>470</v>
      </c>
      <c r="AT1309" s="45">
        <v>35</v>
      </c>
      <c r="AU1309" s="45">
        <v>1</v>
      </c>
      <c r="AX1309" s="38">
        <v>35</v>
      </c>
      <c r="AY1309" s="38">
        <v>1</v>
      </c>
      <c r="BB1309" s="23">
        <v>32</v>
      </c>
      <c r="BC1309" s="23">
        <v>3</v>
      </c>
      <c r="BF1309" s="9">
        <v>32</v>
      </c>
      <c r="BG1309" s="9">
        <v>3</v>
      </c>
    </row>
    <row r="1310" spans="1:59">
      <c r="A1310" t="s">
        <v>257</v>
      </c>
      <c r="B1310">
        <v>120</v>
      </c>
      <c r="C1310" t="s">
        <v>22</v>
      </c>
      <c r="D1310">
        <v>60</v>
      </c>
      <c r="E1310" t="s">
        <v>319</v>
      </c>
      <c r="F1310">
        <v>0</v>
      </c>
      <c r="G1310" t="s">
        <v>322</v>
      </c>
      <c r="H1310">
        <v>406</v>
      </c>
      <c r="I1310">
        <v>5</v>
      </c>
      <c r="J1310">
        <v>22</v>
      </c>
      <c r="K1310">
        <v>7</v>
      </c>
      <c r="L1310">
        <v>0</v>
      </c>
      <c r="M1310" s="4">
        <f t="shared" ref="M1310:M1311" si="124">I1310+J1310/24+K1310/(24*60)+L1310/(24*60*60)</f>
        <v>5.9215277777777784</v>
      </c>
      <c r="N1310" t="s">
        <v>312</v>
      </c>
      <c r="O1310" s="50"/>
      <c r="P1310" s="50"/>
      <c r="Q1310" s="50"/>
      <c r="R1310" s="50"/>
      <c r="S1310" s="50"/>
      <c r="T1310" s="50"/>
      <c r="U1310">
        <v>28</v>
      </c>
      <c r="V1310">
        <v>7.1023275322190704</v>
      </c>
      <c r="W1310">
        <v>4.4090623293939597</v>
      </c>
      <c r="X1310">
        <v>20170811</v>
      </c>
      <c r="Y1310">
        <v>2</v>
      </c>
      <c r="Z1310">
        <v>18</v>
      </c>
      <c r="AA1310">
        <v>32</v>
      </c>
      <c r="AC1310">
        <v>38</v>
      </c>
      <c r="AL1310" s="9">
        <v>31</v>
      </c>
      <c r="AM1310" s="9">
        <v>7</v>
      </c>
      <c r="AO1310" s="9">
        <v>53.26</v>
      </c>
      <c r="AQ1310" s="9">
        <v>67.736999999999995</v>
      </c>
    </row>
    <row r="1311" spans="1:59">
      <c r="A1311" t="s">
        <v>257</v>
      </c>
      <c r="B1311">
        <v>120</v>
      </c>
      <c r="C1311" t="s">
        <v>22</v>
      </c>
      <c r="D1311">
        <v>60</v>
      </c>
      <c r="E1311" t="s">
        <v>319</v>
      </c>
      <c r="F1311">
        <v>0</v>
      </c>
      <c r="G1311" t="s">
        <v>322</v>
      </c>
      <c r="H1311">
        <v>406</v>
      </c>
      <c r="I1311">
        <v>5</v>
      </c>
      <c r="J1311">
        <v>22</v>
      </c>
      <c r="K1311">
        <v>7</v>
      </c>
      <c r="L1311">
        <v>0</v>
      </c>
      <c r="M1311" s="4">
        <f t="shared" si="124"/>
        <v>5.9215277777777784</v>
      </c>
      <c r="N1311" t="s">
        <v>312</v>
      </c>
      <c r="O1311" s="50"/>
      <c r="P1311" s="50"/>
      <c r="Q1311" s="50"/>
      <c r="R1311" s="50"/>
      <c r="S1311" s="50"/>
      <c r="T1311" s="50"/>
      <c r="U1311">
        <v>28</v>
      </c>
      <c r="V1311">
        <v>7.1023275322190704</v>
      </c>
      <c r="W1311">
        <v>4.4090623293939597</v>
      </c>
      <c r="X1311">
        <v>20170811</v>
      </c>
      <c r="Y1311">
        <v>2</v>
      </c>
      <c r="Z1311">
        <v>18</v>
      </c>
      <c r="AA1311">
        <v>32</v>
      </c>
      <c r="AC1311">
        <v>38</v>
      </c>
      <c r="AL1311" s="9">
        <v>35</v>
      </c>
      <c r="AM1311" s="9">
        <v>2</v>
      </c>
      <c r="AO1311" s="9">
        <v>14.878</v>
      </c>
      <c r="AQ1311" s="9">
        <v>79.650000000000006</v>
      </c>
    </row>
    <row r="1312" spans="1:59">
      <c r="A1312" t="s">
        <v>259</v>
      </c>
      <c r="B1312">
        <v>120</v>
      </c>
      <c r="C1312" t="s">
        <v>16</v>
      </c>
      <c r="D1312">
        <v>60</v>
      </c>
      <c r="E1312" t="s">
        <v>319</v>
      </c>
      <c r="F1312">
        <v>0</v>
      </c>
      <c r="G1312" t="s">
        <v>322</v>
      </c>
      <c r="H1312">
        <v>406</v>
      </c>
      <c r="I1312">
        <v>5</v>
      </c>
      <c r="J1312">
        <v>22</v>
      </c>
      <c r="K1312">
        <v>7</v>
      </c>
      <c r="L1312">
        <v>0</v>
      </c>
      <c r="M1312" s="4">
        <f t="shared" si="122"/>
        <v>5.9215277777777784</v>
      </c>
      <c r="N1312" t="s">
        <v>312</v>
      </c>
      <c r="O1312" s="50"/>
      <c r="P1312" s="50"/>
      <c r="Q1312" s="50"/>
      <c r="R1312" s="50"/>
      <c r="S1312" s="50"/>
      <c r="T1312" s="50"/>
      <c r="U1312">
        <v>28</v>
      </c>
      <c r="V1312">
        <v>7.1023275322190704</v>
      </c>
      <c r="W1312">
        <v>4.4090623293939597</v>
      </c>
      <c r="X1312">
        <v>20170811</v>
      </c>
      <c r="Y1312">
        <v>2</v>
      </c>
      <c r="Z1312">
        <v>10</v>
      </c>
      <c r="AA1312">
        <v>38</v>
      </c>
      <c r="AC1312">
        <v>50</v>
      </c>
      <c r="AD1312" s="13">
        <v>10</v>
      </c>
      <c r="AE1312" s="13">
        <v>1</v>
      </c>
      <c r="AF1312" s="13">
        <f>SUM(AE1312:AE1319)</f>
        <v>55</v>
      </c>
      <c r="AG1312" s="13">
        <v>2.2770000000000001</v>
      </c>
      <c r="AH1312" s="13">
        <f>AVERAGE(AG1312:AG1319)*((AA1312-Z1312)*Y1312)</f>
        <v>4612.51</v>
      </c>
      <c r="AI1312" s="13">
        <v>57.88</v>
      </c>
      <c r="AJ1312" s="13">
        <f>AVERAGE(AI1312:AI1319)*((AA1312-Z1312)*Y1312)</f>
        <v>6098.3650000000007</v>
      </c>
      <c r="AK1312" s="13" t="s">
        <v>112</v>
      </c>
      <c r="AL1312" s="9">
        <v>10</v>
      </c>
      <c r="AM1312" s="9">
        <v>1</v>
      </c>
      <c r="AN1312" s="9">
        <f>SUM(AM1312:AM1319)</f>
        <v>33</v>
      </c>
      <c r="AO1312" s="9">
        <v>2.4980000000000002</v>
      </c>
      <c r="AP1312" s="9">
        <f>AVERAGE(AO1312:AO1319)*(AA1312-Z1312)*Y1312</f>
        <v>2804.6480000000001</v>
      </c>
      <c r="AQ1312" s="9">
        <v>42.755000000000003</v>
      </c>
      <c r="AR1312" s="9">
        <f>AVERAGE(AQ1312:AQ1319)*(AA1312-Z1312)*Y1312</f>
        <v>5888.8340000000007</v>
      </c>
      <c r="AS1312" s="9" t="s">
        <v>471</v>
      </c>
      <c r="AT1312" s="45">
        <v>7</v>
      </c>
      <c r="AU1312" s="45">
        <v>2</v>
      </c>
      <c r="AV1312" s="45">
        <v>42</v>
      </c>
      <c r="AX1312" s="38">
        <v>1</v>
      </c>
      <c r="AY1312" s="38">
        <v>2</v>
      </c>
      <c r="AZ1312" s="38">
        <f>SUM(AY1312:AY1325)</f>
        <v>18</v>
      </c>
      <c r="BA1312" s="38" t="s">
        <v>415</v>
      </c>
      <c r="BB1312" s="23">
        <v>4</v>
      </c>
      <c r="BC1312" s="23">
        <v>1</v>
      </c>
      <c r="BD1312" s="23">
        <f>SUM(BC1312:BC1332)</f>
        <v>46</v>
      </c>
      <c r="BF1312" s="9">
        <v>4</v>
      </c>
      <c r="BG1312" s="9">
        <v>1</v>
      </c>
    </row>
    <row r="1313" spans="1:59">
      <c r="A1313" t="s">
        <v>259</v>
      </c>
      <c r="B1313">
        <v>120</v>
      </c>
      <c r="C1313" t="s">
        <v>16</v>
      </c>
      <c r="D1313">
        <v>60</v>
      </c>
      <c r="E1313" t="s">
        <v>319</v>
      </c>
      <c r="F1313">
        <v>0</v>
      </c>
      <c r="G1313" t="s">
        <v>322</v>
      </c>
      <c r="H1313">
        <v>406</v>
      </c>
      <c r="I1313">
        <v>5</v>
      </c>
      <c r="J1313">
        <v>22</v>
      </c>
      <c r="K1313">
        <v>7</v>
      </c>
      <c r="L1313">
        <v>0</v>
      </c>
      <c r="M1313" s="4">
        <f t="shared" si="122"/>
        <v>5.9215277777777784</v>
      </c>
      <c r="N1313" t="s">
        <v>312</v>
      </c>
      <c r="O1313" s="50"/>
      <c r="P1313" s="50"/>
      <c r="Q1313" s="50"/>
      <c r="R1313" s="50"/>
      <c r="S1313" s="50"/>
      <c r="T1313" s="50"/>
      <c r="U1313">
        <v>28</v>
      </c>
      <c r="V1313">
        <v>7.1023275322190704</v>
      </c>
      <c r="W1313">
        <v>4.4090623293939597</v>
      </c>
      <c r="X1313">
        <v>20170811</v>
      </c>
      <c r="Y1313">
        <v>2</v>
      </c>
      <c r="Z1313">
        <v>10</v>
      </c>
      <c r="AA1313">
        <v>38</v>
      </c>
      <c r="AC1313">
        <v>50</v>
      </c>
      <c r="AD1313" s="13">
        <v>14</v>
      </c>
      <c r="AE1313" s="13">
        <v>5</v>
      </c>
      <c r="AG1313" s="13">
        <v>41.828000000000003</v>
      </c>
      <c r="AI1313" s="13">
        <v>76.004000000000005</v>
      </c>
      <c r="AL1313" s="9">
        <v>14</v>
      </c>
      <c r="AM1313" s="9">
        <v>2</v>
      </c>
      <c r="AO1313" s="9">
        <v>35.335000000000001</v>
      </c>
      <c r="AQ1313" s="9">
        <v>68.578999999999994</v>
      </c>
      <c r="AT1313" s="45">
        <v>9</v>
      </c>
      <c r="AU1313" s="45">
        <v>2</v>
      </c>
      <c r="AX1313" s="38">
        <v>3</v>
      </c>
      <c r="AY1313" s="38">
        <v>1</v>
      </c>
      <c r="BB1313" s="23">
        <v>6</v>
      </c>
      <c r="BC1313" s="23">
        <v>0</v>
      </c>
      <c r="BF1313" s="9">
        <v>6</v>
      </c>
      <c r="BG1313" s="9">
        <v>0</v>
      </c>
    </row>
    <row r="1314" spans="1:59">
      <c r="A1314" t="s">
        <v>259</v>
      </c>
      <c r="B1314">
        <v>120</v>
      </c>
      <c r="C1314" t="s">
        <v>16</v>
      </c>
      <c r="D1314">
        <v>60</v>
      </c>
      <c r="E1314" t="s">
        <v>319</v>
      </c>
      <c r="F1314">
        <v>0</v>
      </c>
      <c r="G1314" t="s">
        <v>322</v>
      </c>
      <c r="H1314">
        <v>406</v>
      </c>
      <c r="I1314">
        <v>5</v>
      </c>
      <c r="J1314">
        <v>22</v>
      </c>
      <c r="K1314">
        <v>7</v>
      </c>
      <c r="L1314">
        <v>0</v>
      </c>
      <c r="M1314" s="4">
        <f t="shared" si="122"/>
        <v>5.9215277777777784</v>
      </c>
      <c r="N1314" t="s">
        <v>312</v>
      </c>
      <c r="O1314" s="50"/>
      <c r="P1314" s="50"/>
      <c r="Q1314" s="50"/>
      <c r="R1314" s="50"/>
      <c r="S1314" s="50"/>
      <c r="T1314" s="50"/>
      <c r="U1314">
        <v>28</v>
      </c>
      <c r="V1314">
        <v>7.1023275322190704</v>
      </c>
      <c r="W1314">
        <v>4.4090623293939597</v>
      </c>
      <c r="X1314">
        <v>20170811</v>
      </c>
      <c r="Y1314">
        <v>2</v>
      </c>
      <c r="Z1314">
        <v>10</v>
      </c>
      <c r="AA1314">
        <v>38</v>
      </c>
      <c r="AC1314">
        <v>50</v>
      </c>
      <c r="AD1314" s="13">
        <v>18</v>
      </c>
      <c r="AE1314" s="13">
        <v>7</v>
      </c>
      <c r="AG1314" s="13">
        <v>67.295000000000002</v>
      </c>
      <c r="AI1314" s="13">
        <v>84.155000000000001</v>
      </c>
      <c r="AL1314" s="9">
        <v>18</v>
      </c>
      <c r="AM1314" s="9">
        <v>6</v>
      </c>
      <c r="AO1314" s="9">
        <v>80.052999999999997</v>
      </c>
      <c r="AQ1314" s="9">
        <v>159.02500000000001</v>
      </c>
      <c r="AT1314" s="45">
        <v>11</v>
      </c>
      <c r="AU1314" s="45">
        <v>3</v>
      </c>
      <c r="AX1314" s="38">
        <v>5</v>
      </c>
      <c r="AY1314" s="38">
        <v>2</v>
      </c>
      <c r="BB1314" s="23">
        <v>8</v>
      </c>
      <c r="BC1314" s="23">
        <v>2</v>
      </c>
      <c r="BF1314" s="9">
        <v>8</v>
      </c>
      <c r="BG1314" s="9">
        <v>2</v>
      </c>
    </row>
    <row r="1315" spans="1:59">
      <c r="A1315" t="s">
        <v>259</v>
      </c>
      <c r="B1315">
        <v>120</v>
      </c>
      <c r="C1315" t="s">
        <v>16</v>
      </c>
      <c r="D1315">
        <v>60</v>
      </c>
      <c r="E1315" t="s">
        <v>319</v>
      </c>
      <c r="F1315">
        <v>0</v>
      </c>
      <c r="G1315" t="s">
        <v>322</v>
      </c>
      <c r="H1315">
        <v>406</v>
      </c>
      <c r="I1315">
        <v>5</v>
      </c>
      <c r="J1315">
        <v>22</v>
      </c>
      <c r="K1315">
        <v>7</v>
      </c>
      <c r="L1315">
        <v>0</v>
      </c>
      <c r="M1315" s="4">
        <f t="shared" si="122"/>
        <v>5.9215277777777784</v>
      </c>
      <c r="N1315" t="s">
        <v>312</v>
      </c>
      <c r="O1315" s="50"/>
      <c r="P1315" s="50"/>
      <c r="Q1315" s="50"/>
      <c r="R1315" s="50"/>
      <c r="S1315" s="50"/>
      <c r="T1315" s="50"/>
      <c r="U1315">
        <v>28</v>
      </c>
      <c r="V1315">
        <v>7.1023275322190704</v>
      </c>
      <c r="W1315">
        <v>4.4090623293939597</v>
      </c>
      <c r="X1315">
        <v>20170811</v>
      </c>
      <c r="Y1315">
        <v>2</v>
      </c>
      <c r="Z1315">
        <v>10</v>
      </c>
      <c r="AA1315">
        <v>38</v>
      </c>
      <c r="AC1315">
        <v>50</v>
      </c>
      <c r="AD1315" s="13">
        <v>22</v>
      </c>
      <c r="AE1315" s="13">
        <v>10</v>
      </c>
      <c r="AG1315" s="13">
        <v>89.817999999999998</v>
      </c>
      <c r="AI1315" s="13">
        <v>95.814999999999998</v>
      </c>
      <c r="AL1315" s="9">
        <v>22</v>
      </c>
      <c r="AM1315" s="9">
        <v>6</v>
      </c>
      <c r="AO1315" s="9">
        <v>57.018000000000001</v>
      </c>
      <c r="AQ1315" s="9">
        <v>90.768000000000001</v>
      </c>
      <c r="AT1315" s="45">
        <v>13</v>
      </c>
      <c r="AU1315" s="45">
        <v>1</v>
      </c>
      <c r="AX1315" s="38">
        <v>7</v>
      </c>
      <c r="AY1315" s="38">
        <v>3</v>
      </c>
      <c r="BB1315" s="23">
        <v>10</v>
      </c>
      <c r="BC1315" s="23">
        <v>2</v>
      </c>
      <c r="BF1315" s="9">
        <v>10</v>
      </c>
      <c r="BG1315" s="9">
        <v>2</v>
      </c>
    </row>
    <row r="1316" spans="1:59">
      <c r="A1316" t="s">
        <v>259</v>
      </c>
      <c r="B1316">
        <v>120</v>
      </c>
      <c r="C1316" t="s">
        <v>16</v>
      </c>
      <c r="D1316">
        <v>60</v>
      </c>
      <c r="E1316" t="s">
        <v>319</v>
      </c>
      <c r="F1316">
        <v>0</v>
      </c>
      <c r="G1316" t="s">
        <v>322</v>
      </c>
      <c r="H1316">
        <v>406</v>
      </c>
      <c r="I1316">
        <v>5</v>
      </c>
      <c r="J1316">
        <v>22</v>
      </c>
      <c r="K1316">
        <v>7</v>
      </c>
      <c r="L1316">
        <v>0</v>
      </c>
      <c r="M1316" s="4">
        <f t="shared" si="122"/>
        <v>5.9215277777777784</v>
      </c>
      <c r="N1316" t="s">
        <v>312</v>
      </c>
      <c r="O1316" s="50"/>
      <c r="P1316" s="50"/>
      <c r="Q1316" s="50"/>
      <c r="R1316" s="50"/>
      <c r="S1316" s="50"/>
      <c r="T1316" s="50"/>
      <c r="U1316">
        <v>28</v>
      </c>
      <c r="V1316">
        <v>7.1023275322190704</v>
      </c>
      <c r="W1316">
        <v>4.4090623293939597</v>
      </c>
      <c r="X1316">
        <v>20170811</v>
      </c>
      <c r="Y1316">
        <v>2</v>
      </c>
      <c r="Z1316">
        <v>10</v>
      </c>
      <c r="AA1316">
        <v>38</v>
      </c>
      <c r="AC1316">
        <v>50</v>
      </c>
      <c r="AD1316" s="13">
        <v>26</v>
      </c>
      <c r="AE1316" s="13">
        <v>8</v>
      </c>
      <c r="AG1316" s="13">
        <v>59.72</v>
      </c>
      <c r="AI1316" s="13">
        <v>95.513000000000005</v>
      </c>
      <c r="AL1316" s="9">
        <v>26</v>
      </c>
      <c r="AM1316" s="9">
        <v>8</v>
      </c>
      <c r="AO1316" s="9">
        <v>51.554000000000002</v>
      </c>
      <c r="AQ1316" s="9">
        <v>86.194000000000003</v>
      </c>
      <c r="AT1316" s="45">
        <v>15</v>
      </c>
      <c r="AU1316" s="45">
        <v>4</v>
      </c>
      <c r="AX1316" s="38">
        <v>9</v>
      </c>
      <c r="AY1316" s="38">
        <v>1</v>
      </c>
      <c r="BB1316" s="23">
        <v>12</v>
      </c>
      <c r="BC1316" s="23">
        <v>1</v>
      </c>
      <c r="BF1316" s="9">
        <v>12</v>
      </c>
      <c r="BG1316" s="9">
        <v>1</v>
      </c>
    </row>
    <row r="1317" spans="1:59">
      <c r="A1317" t="s">
        <v>259</v>
      </c>
      <c r="B1317">
        <v>120</v>
      </c>
      <c r="C1317" t="s">
        <v>16</v>
      </c>
      <c r="D1317">
        <v>60</v>
      </c>
      <c r="E1317" t="s">
        <v>319</v>
      </c>
      <c r="F1317">
        <v>0</v>
      </c>
      <c r="G1317" t="s">
        <v>322</v>
      </c>
      <c r="H1317">
        <v>406</v>
      </c>
      <c r="I1317">
        <v>5</v>
      </c>
      <c r="J1317">
        <v>22</v>
      </c>
      <c r="K1317">
        <v>7</v>
      </c>
      <c r="L1317">
        <v>0</v>
      </c>
      <c r="M1317" s="4">
        <f t="shared" si="122"/>
        <v>5.9215277777777784</v>
      </c>
      <c r="N1317" t="s">
        <v>312</v>
      </c>
      <c r="O1317" s="50"/>
      <c r="P1317" s="50"/>
      <c r="Q1317" s="50"/>
      <c r="R1317" s="50"/>
      <c r="S1317" s="50"/>
      <c r="T1317" s="50"/>
      <c r="U1317">
        <v>28</v>
      </c>
      <c r="V1317">
        <v>7.1023275322190704</v>
      </c>
      <c r="W1317">
        <v>4.4090623293939597</v>
      </c>
      <c r="X1317">
        <v>20170811</v>
      </c>
      <c r="Y1317">
        <v>2</v>
      </c>
      <c r="Z1317">
        <v>10</v>
      </c>
      <c r="AA1317">
        <v>38</v>
      </c>
      <c r="AC1317">
        <v>50</v>
      </c>
      <c r="AD1317" s="13">
        <v>30</v>
      </c>
      <c r="AE1317" s="13">
        <v>7</v>
      </c>
      <c r="AG1317" s="13">
        <v>146.393</v>
      </c>
      <c r="AI1317" s="13">
        <v>166.47800000000001</v>
      </c>
      <c r="AL1317" s="9">
        <v>30</v>
      </c>
      <c r="AM1317" s="9">
        <v>1</v>
      </c>
      <c r="AO1317" s="9">
        <v>2.4980000000000002</v>
      </c>
      <c r="AQ1317" s="9">
        <v>93.036000000000001</v>
      </c>
      <c r="AT1317" s="45">
        <v>17</v>
      </c>
      <c r="AU1317" s="45">
        <v>4</v>
      </c>
      <c r="AX1317" s="38">
        <v>11</v>
      </c>
      <c r="AY1317" s="38">
        <v>0</v>
      </c>
      <c r="BB1317" s="23">
        <v>14</v>
      </c>
      <c r="BC1317" s="23">
        <v>2</v>
      </c>
      <c r="BF1317" s="9">
        <v>14</v>
      </c>
      <c r="BG1317" s="9">
        <v>2</v>
      </c>
    </row>
    <row r="1318" spans="1:59">
      <c r="A1318" t="s">
        <v>259</v>
      </c>
      <c r="B1318">
        <v>120</v>
      </c>
      <c r="C1318" t="s">
        <v>16</v>
      </c>
      <c r="D1318">
        <v>60</v>
      </c>
      <c r="E1318" t="s">
        <v>319</v>
      </c>
      <c r="F1318">
        <v>0</v>
      </c>
      <c r="G1318" t="s">
        <v>322</v>
      </c>
      <c r="H1318">
        <v>406</v>
      </c>
      <c r="I1318">
        <v>5</v>
      </c>
      <c r="J1318">
        <v>22</v>
      </c>
      <c r="K1318">
        <v>7</v>
      </c>
      <c r="L1318">
        <v>0</v>
      </c>
      <c r="M1318" s="4">
        <f t="shared" si="122"/>
        <v>5.9215277777777784</v>
      </c>
      <c r="N1318" t="s">
        <v>312</v>
      </c>
      <c r="O1318" s="50"/>
      <c r="P1318" s="50"/>
      <c r="Q1318" s="50"/>
      <c r="R1318" s="50"/>
      <c r="S1318" s="50"/>
      <c r="T1318" s="50"/>
      <c r="U1318">
        <v>28</v>
      </c>
      <c r="V1318">
        <v>7.1023275322190704</v>
      </c>
      <c r="W1318">
        <v>4.4090623293939597</v>
      </c>
      <c r="X1318">
        <v>20170811</v>
      </c>
      <c r="Y1318">
        <v>2</v>
      </c>
      <c r="Z1318">
        <v>10</v>
      </c>
      <c r="AA1318">
        <v>38</v>
      </c>
      <c r="AC1318">
        <v>50</v>
      </c>
      <c r="AD1318" s="13">
        <v>34</v>
      </c>
      <c r="AE1318" s="13">
        <v>13</v>
      </c>
      <c r="AG1318" s="13">
        <v>134.07599999999999</v>
      </c>
      <c r="AI1318" s="13">
        <v>144.20099999999999</v>
      </c>
      <c r="AL1318" s="9">
        <v>34</v>
      </c>
      <c r="AM1318" s="9">
        <v>5</v>
      </c>
      <c r="AO1318" s="9">
        <v>56.557000000000002</v>
      </c>
      <c r="AQ1318" s="9">
        <v>100.98399999999999</v>
      </c>
      <c r="AT1318" s="45">
        <v>19</v>
      </c>
      <c r="AU1318" s="45">
        <v>5</v>
      </c>
      <c r="AX1318" s="38">
        <v>13</v>
      </c>
      <c r="AY1318" s="38">
        <v>1</v>
      </c>
      <c r="BB1318" s="23">
        <v>16</v>
      </c>
      <c r="BC1318" s="23">
        <v>3</v>
      </c>
      <c r="BF1318" s="9">
        <v>16</v>
      </c>
      <c r="BG1318" s="9">
        <v>3</v>
      </c>
    </row>
    <row r="1319" spans="1:59">
      <c r="A1319" t="s">
        <v>259</v>
      </c>
      <c r="B1319">
        <v>120</v>
      </c>
      <c r="C1319" t="s">
        <v>16</v>
      </c>
      <c r="D1319">
        <v>60</v>
      </c>
      <c r="E1319" t="s">
        <v>319</v>
      </c>
      <c r="F1319">
        <v>0</v>
      </c>
      <c r="G1319" t="s">
        <v>322</v>
      </c>
      <c r="H1319">
        <v>406</v>
      </c>
      <c r="I1319">
        <v>5</v>
      </c>
      <c r="J1319">
        <v>22</v>
      </c>
      <c r="K1319">
        <v>7</v>
      </c>
      <c r="L1319">
        <v>0</v>
      </c>
      <c r="M1319" s="4">
        <f t="shared" si="122"/>
        <v>5.9215277777777784</v>
      </c>
      <c r="N1319" t="s">
        <v>312</v>
      </c>
      <c r="O1319" s="50"/>
      <c r="P1319" s="50"/>
      <c r="Q1319" s="50"/>
      <c r="R1319" s="50"/>
      <c r="S1319" s="50"/>
      <c r="T1319" s="50"/>
      <c r="U1319">
        <v>28</v>
      </c>
      <c r="V1319">
        <v>7.1023275322190704</v>
      </c>
      <c r="W1319">
        <v>4.4090623293939597</v>
      </c>
      <c r="X1319">
        <v>20170811</v>
      </c>
      <c r="Y1319">
        <v>2</v>
      </c>
      <c r="Z1319">
        <v>10</v>
      </c>
      <c r="AA1319">
        <v>38</v>
      </c>
      <c r="AC1319">
        <v>50</v>
      </c>
      <c r="AD1319" s="13">
        <v>38</v>
      </c>
      <c r="AE1319" s="13">
        <v>4</v>
      </c>
      <c r="AG1319" s="13">
        <v>117.523</v>
      </c>
      <c r="AI1319" s="13">
        <v>151.149</v>
      </c>
      <c r="AL1319" s="9">
        <v>38</v>
      </c>
      <c r="AM1319" s="9">
        <v>4</v>
      </c>
      <c r="AO1319" s="9">
        <v>115.151</v>
      </c>
      <c r="AQ1319" s="9">
        <v>199.92099999999999</v>
      </c>
      <c r="AT1319" s="45">
        <v>21</v>
      </c>
      <c r="AU1319" s="45">
        <v>3</v>
      </c>
      <c r="AX1319" s="38">
        <v>15</v>
      </c>
      <c r="AY1319" s="38">
        <v>4</v>
      </c>
      <c r="BB1319" s="23">
        <v>18</v>
      </c>
      <c r="BC1319" s="23">
        <v>0</v>
      </c>
      <c r="BF1319" s="9">
        <v>18</v>
      </c>
      <c r="BG1319" s="9">
        <v>0</v>
      </c>
    </row>
    <row r="1320" spans="1:59">
      <c r="A1320" t="s">
        <v>259</v>
      </c>
      <c r="B1320">
        <v>120</v>
      </c>
      <c r="C1320" t="s">
        <v>16</v>
      </c>
      <c r="D1320">
        <v>60</v>
      </c>
      <c r="E1320" t="s">
        <v>319</v>
      </c>
      <c r="F1320">
        <v>0</v>
      </c>
      <c r="G1320" t="s">
        <v>322</v>
      </c>
      <c r="H1320">
        <v>406</v>
      </c>
      <c r="I1320">
        <v>5</v>
      </c>
      <c r="J1320">
        <v>22</v>
      </c>
      <c r="K1320">
        <v>7</v>
      </c>
      <c r="L1320">
        <v>0</v>
      </c>
      <c r="M1320" s="4">
        <f t="shared" ref="M1320:M1332" si="125">I1320+J1320/24+K1320/(24*60)+L1320/(24*60*60)</f>
        <v>5.9215277777777784</v>
      </c>
      <c r="N1320" t="s">
        <v>312</v>
      </c>
      <c r="O1320" s="50"/>
      <c r="P1320" s="50"/>
      <c r="Q1320" s="50"/>
      <c r="R1320" s="50"/>
      <c r="S1320" s="50"/>
      <c r="T1320" s="50"/>
      <c r="U1320">
        <v>28</v>
      </c>
      <c r="V1320">
        <v>7.1023275322190704</v>
      </c>
      <c r="W1320">
        <v>4.4090623293939597</v>
      </c>
      <c r="X1320">
        <v>20170811</v>
      </c>
      <c r="Y1320">
        <v>2</v>
      </c>
      <c r="Z1320">
        <v>10</v>
      </c>
      <c r="AA1320">
        <v>38</v>
      </c>
      <c r="AC1320">
        <v>50</v>
      </c>
      <c r="AT1320" s="45">
        <v>23</v>
      </c>
      <c r="AU1320" s="45">
        <v>5</v>
      </c>
      <c r="AX1320" s="38">
        <v>17</v>
      </c>
      <c r="AY1320" s="38">
        <v>1</v>
      </c>
      <c r="BB1320" s="23">
        <v>20</v>
      </c>
      <c r="BC1320" s="23">
        <v>3</v>
      </c>
      <c r="BF1320" s="9">
        <v>20</v>
      </c>
      <c r="BG1320" s="9">
        <v>3</v>
      </c>
    </row>
    <row r="1321" spans="1:59">
      <c r="A1321" t="s">
        <v>259</v>
      </c>
      <c r="B1321">
        <v>120</v>
      </c>
      <c r="C1321" t="s">
        <v>16</v>
      </c>
      <c r="D1321">
        <v>60</v>
      </c>
      <c r="E1321" t="s">
        <v>319</v>
      </c>
      <c r="F1321">
        <v>0</v>
      </c>
      <c r="G1321" t="s">
        <v>322</v>
      </c>
      <c r="H1321">
        <v>406</v>
      </c>
      <c r="I1321">
        <v>5</v>
      </c>
      <c r="J1321">
        <v>22</v>
      </c>
      <c r="K1321">
        <v>7</v>
      </c>
      <c r="L1321">
        <v>0</v>
      </c>
      <c r="M1321" s="4">
        <f t="shared" si="125"/>
        <v>5.9215277777777784</v>
      </c>
      <c r="N1321" t="s">
        <v>312</v>
      </c>
      <c r="O1321" s="50"/>
      <c r="P1321" s="50"/>
      <c r="Q1321" s="50"/>
      <c r="R1321" s="50"/>
      <c r="S1321" s="50"/>
      <c r="T1321" s="50"/>
      <c r="U1321">
        <v>28</v>
      </c>
      <c r="V1321">
        <v>7.1023275322190704</v>
      </c>
      <c r="W1321">
        <v>4.4090623293939597</v>
      </c>
      <c r="X1321">
        <v>20170811</v>
      </c>
      <c r="Y1321">
        <v>2</v>
      </c>
      <c r="Z1321">
        <v>10</v>
      </c>
      <c r="AA1321">
        <v>38</v>
      </c>
      <c r="AC1321">
        <v>50</v>
      </c>
      <c r="AT1321" s="45">
        <v>25</v>
      </c>
      <c r="AU1321" s="45">
        <v>2</v>
      </c>
      <c r="BB1321" s="23">
        <v>22</v>
      </c>
      <c r="BC1321" s="23">
        <v>2</v>
      </c>
      <c r="BF1321" s="9">
        <v>22</v>
      </c>
      <c r="BG1321" s="9">
        <v>2</v>
      </c>
    </row>
    <row r="1322" spans="1:59">
      <c r="A1322" t="s">
        <v>259</v>
      </c>
      <c r="B1322">
        <v>120</v>
      </c>
      <c r="C1322" t="s">
        <v>16</v>
      </c>
      <c r="D1322">
        <v>60</v>
      </c>
      <c r="E1322" t="s">
        <v>319</v>
      </c>
      <c r="F1322">
        <v>0</v>
      </c>
      <c r="G1322" t="s">
        <v>322</v>
      </c>
      <c r="H1322">
        <v>406</v>
      </c>
      <c r="I1322">
        <v>5</v>
      </c>
      <c r="J1322">
        <v>22</v>
      </c>
      <c r="K1322">
        <v>7</v>
      </c>
      <c r="L1322">
        <v>0</v>
      </c>
      <c r="M1322" s="4">
        <f t="shared" si="125"/>
        <v>5.9215277777777784</v>
      </c>
      <c r="N1322" t="s">
        <v>312</v>
      </c>
      <c r="O1322" s="50"/>
      <c r="P1322" s="50"/>
      <c r="Q1322" s="50"/>
      <c r="R1322" s="50"/>
      <c r="S1322" s="50"/>
      <c r="T1322" s="50"/>
      <c r="U1322">
        <v>28</v>
      </c>
      <c r="V1322">
        <v>7.1023275322190704</v>
      </c>
      <c r="W1322">
        <v>4.4090623293939597</v>
      </c>
      <c r="X1322">
        <v>20170811</v>
      </c>
      <c r="Y1322">
        <v>2</v>
      </c>
      <c r="Z1322">
        <v>10</v>
      </c>
      <c r="AA1322">
        <v>38</v>
      </c>
      <c r="AC1322">
        <v>50</v>
      </c>
      <c r="AT1322" s="45">
        <v>27</v>
      </c>
      <c r="AU1322" s="45">
        <v>3</v>
      </c>
      <c r="AX1322" s="38">
        <v>35</v>
      </c>
      <c r="AY1322" s="38">
        <v>1</v>
      </c>
      <c r="BA1322" s="38" t="s">
        <v>416</v>
      </c>
      <c r="BB1322" s="23">
        <v>24</v>
      </c>
      <c r="BC1322" s="23">
        <v>2</v>
      </c>
      <c r="BF1322" s="9">
        <v>24</v>
      </c>
      <c r="BG1322" s="9">
        <v>2</v>
      </c>
    </row>
    <row r="1323" spans="1:59">
      <c r="A1323" t="s">
        <v>259</v>
      </c>
      <c r="B1323">
        <v>120</v>
      </c>
      <c r="C1323" t="s">
        <v>16</v>
      </c>
      <c r="D1323">
        <v>60</v>
      </c>
      <c r="E1323" t="s">
        <v>319</v>
      </c>
      <c r="F1323">
        <v>0</v>
      </c>
      <c r="G1323" t="s">
        <v>322</v>
      </c>
      <c r="H1323">
        <v>406</v>
      </c>
      <c r="I1323">
        <v>5</v>
      </c>
      <c r="J1323">
        <v>22</v>
      </c>
      <c r="K1323">
        <v>7</v>
      </c>
      <c r="L1323">
        <v>0</v>
      </c>
      <c r="M1323" s="4">
        <f t="shared" si="125"/>
        <v>5.9215277777777784</v>
      </c>
      <c r="N1323" t="s">
        <v>312</v>
      </c>
      <c r="O1323" s="50"/>
      <c r="P1323" s="50"/>
      <c r="Q1323" s="50"/>
      <c r="R1323" s="50"/>
      <c r="S1323" s="50"/>
      <c r="T1323" s="50"/>
      <c r="U1323">
        <v>28</v>
      </c>
      <c r="V1323">
        <v>7.1023275322190704</v>
      </c>
      <c r="W1323">
        <v>4.4090623293939597</v>
      </c>
      <c r="X1323">
        <v>20170811</v>
      </c>
      <c r="Y1323">
        <v>2</v>
      </c>
      <c r="Z1323">
        <v>10</v>
      </c>
      <c r="AA1323">
        <v>38</v>
      </c>
      <c r="AC1323">
        <v>50</v>
      </c>
      <c r="AT1323" s="45">
        <v>29</v>
      </c>
      <c r="AU1323" s="45">
        <v>4</v>
      </c>
      <c r="AX1323" s="38">
        <v>37</v>
      </c>
      <c r="AY1323" s="38">
        <v>1</v>
      </c>
      <c r="BB1323" s="23">
        <v>26</v>
      </c>
      <c r="BC1323" s="23">
        <v>1</v>
      </c>
      <c r="BF1323" s="9">
        <v>26</v>
      </c>
      <c r="BG1323" s="9">
        <v>1</v>
      </c>
    </row>
    <row r="1324" spans="1:59">
      <c r="A1324" t="s">
        <v>259</v>
      </c>
      <c r="B1324">
        <v>120</v>
      </c>
      <c r="C1324" t="s">
        <v>16</v>
      </c>
      <c r="D1324">
        <v>60</v>
      </c>
      <c r="E1324" t="s">
        <v>319</v>
      </c>
      <c r="F1324">
        <v>0</v>
      </c>
      <c r="G1324" t="s">
        <v>322</v>
      </c>
      <c r="H1324">
        <v>406</v>
      </c>
      <c r="I1324">
        <v>5</v>
      </c>
      <c r="J1324">
        <v>22</v>
      </c>
      <c r="K1324">
        <v>7</v>
      </c>
      <c r="L1324">
        <v>0</v>
      </c>
      <c r="M1324" s="4">
        <f t="shared" si="125"/>
        <v>5.9215277777777784</v>
      </c>
      <c r="N1324" t="s">
        <v>312</v>
      </c>
      <c r="O1324" s="50"/>
      <c r="P1324" s="50"/>
      <c r="Q1324" s="50"/>
      <c r="R1324" s="50"/>
      <c r="S1324" s="50"/>
      <c r="T1324" s="50"/>
      <c r="U1324">
        <v>28</v>
      </c>
      <c r="V1324">
        <v>7.1023275322190704</v>
      </c>
      <c r="W1324">
        <v>4.4090623293939597</v>
      </c>
      <c r="X1324">
        <v>20170811</v>
      </c>
      <c r="Y1324">
        <v>2</v>
      </c>
      <c r="Z1324">
        <v>10</v>
      </c>
      <c r="AA1324">
        <v>38</v>
      </c>
      <c r="AC1324">
        <v>50</v>
      </c>
      <c r="AT1324" s="45">
        <v>31</v>
      </c>
      <c r="AU1324" s="45">
        <v>4</v>
      </c>
      <c r="AX1324" s="38">
        <v>39</v>
      </c>
      <c r="AY1324" s="38">
        <v>0</v>
      </c>
      <c r="BB1324" s="23">
        <v>28</v>
      </c>
      <c r="BC1324" s="23">
        <v>1</v>
      </c>
      <c r="BF1324" s="9">
        <v>28</v>
      </c>
      <c r="BG1324" s="9">
        <v>1</v>
      </c>
    </row>
    <row r="1325" spans="1:59">
      <c r="A1325" t="s">
        <v>259</v>
      </c>
      <c r="B1325">
        <v>120</v>
      </c>
      <c r="C1325" t="s">
        <v>16</v>
      </c>
      <c r="D1325">
        <v>60</v>
      </c>
      <c r="E1325" t="s">
        <v>319</v>
      </c>
      <c r="F1325">
        <v>0</v>
      </c>
      <c r="G1325" t="s">
        <v>322</v>
      </c>
      <c r="H1325">
        <v>406</v>
      </c>
      <c r="I1325">
        <v>5</v>
      </c>
      <c r="J1325">
        <v>22</v>
      </c>
      <c r="K1325">
        <v>7</v>
      </c>
      <c r="L1325">
        <v>0</v>
      </c>
      <c r="M1325" s="4">
        <f t="shared" si="125"/>
        <v>5.9215277777777784</v>
      </c>
      <c r="N1325" t="s">
        <v>312</v>
      </c>
      <c r="O1325" s="50"/>
      <c r="P1325" s="50"/>
      <c r="Q1325" s="50"/>
      <c r="R1325" s="50"/>
      <c r="S1325" s="50"/>
      <c r="T1325" s="50"/>
      <c r="U1325">
        <v>28</v>
      </c>
      <c r="V1325">
        <v>7.1023275322190704</v>
      </c>
      <c r="W1325">
        <v>4.4090623293939597</v>
      </c>
      <c r="X1325">
        <v>20170811</v>
      </c>
      <c r="Y1325">
        <v>2</v>
      </c>
      <c r="Z1325">
        <v>10</v>
      </c>
      <c r="AA1325">
        <v>38</v>
      </c>
      <c r="AC1325">
        <v>50</v>
      </c>
      <c r="AX1325" s="38">
        <v>41</v>
      </c>
      <c r="AY1325" s="38">
        <v>1</v>
      </c>
      <c r="BB1325" s="23">
        <v>30</v>
      </c>
      <c r="BC1325" s="23">
        <v>1</v>
      </c>
      <c r="BF1325" s="9">
        <v>30</v>
      </c>
      <c r="BG1325" s="9">
        <v>1</v>
      </c>
    </row>
    <row r="1326" spans="1:59">
      <c r="A1326" t="s">
        <v>259</v>
      </c>
      <c r="B1326">
        <v>120</v>
      </c>
      <c r="C1326" t="s">
        <v>16</v>
      </c>
      <c r="D1326">
        <v>60</v>
      </c>
      <c r="E1326" t="s">
        <v>319</v>
      </c>
      <c r="F1326">
        <v>0</v>
      </c>
      <c r="G1326" t="s">
        <v>322</v>
      </c>
      <c r="H1326">
        <v>406</v>
      </c>
      <c r="I1326">
        <v>5</v>
      </c>
      <c r="J1326">
        <v>22</v>
      </c>
      <c r="K1326">
        <v>7</v>
      </c>
      <c r="L1326">
        <v>0</v>
      </c>
      <c r="M1326" s="4">
        <f t="shared" si="125"/>
        <v>5.9215277777777784</v>
      </c>
      <c r="N1326" t="s">
        <v>312</v>
      </c>
      <c r="O1326" s="50"/>
      <c r="P1326" s="50"/>
      <c r="Q1326" s="50"/>
      <c r="R1326" s="50"/>
      <c r="S1326" s="50"/>
      <c r="T1326" s="50"/>
      <c r="U1326">
        <v>28</v>
      </c>
      <c r="V1326">
        <v>7.1023275322190704</v>
      </c>
      <c r="W1326">
        <v>4.4090623293939597</v>
      </c>
      <c r="X1326">
        <v>20170811</v>
      </c>
      <c r="Y1326">
        <v>2</v>
      </c>
      <c r="Z1326">
        <v>10</v>
      </c>
      <c r="AA1326">
        <v>38</v>
      </c>
      <c r="AC1326">
        <v>50</v>
      </c>
      <c r="BB1326" s="23">
        <v>32</v>
      </c>
      <c r="BC1326" s="23">
        <v>3</v>
      </c>
      <c r="BF1326" s="9">
        <v>32</v>
      </c>
      <c r="BG1326" s="9">
        <v>3</v>
      </c>
    </row>
    <row r="1327" spans="1:59">
      <c r="A1327" t="s">
        <v>259</v>
      </c>
      <c r="B1327">
        <v>120</v>
      </c>
      <c r="C1327" t="s">
        <v>16</v>
      </c>
      <c r="D1327">
        <v>60</v>
      </c>
      <c r="E1327" t="s">
        <v>319</v>
      </c>
      <c r="F1327">
        <v>0</v>
      </c>
      <c r="G1327" t="s">
        <v>322</v>
      </c>
      <c r="H1327">
        <v>406</v>
      </c>
      <c r="I1327">
        <v>5</v>
      </c>
      <c r="J1327">
        <v>22</v>
      </c>
      <c r="K1327">
        <v>7</v>
      </c>
      <c r="L1327">
        <v>0</v>
      </c>
      <c r="M1327" s="4">
        <f t="shared" si="125"/>
        <v>5.9215277777777784</v>
      </c>
      <c r="N1327" t="s">
        <v>312</v>
      </c>
      <c r="O1327" s="50"/>
      <c r="P1327" s="50"/>
      <c r="Q1327" s="50"/>
      <c r="R1327" s="50"/>
      <c r="S1327" s="50"/>
      <c r="T1327" s="50"/>
      <c r="U1327">
        <v>28</v>
      </c>
      <c r="V1327">
        <v>7.1023275322190704</v>
      </c>
      <c r="W1327">
        <v>4.4090623293939597</v>
      </c>
      <c r="X1327">
        <v>20170811</v>
      </c>
      <c r="Y1327">
        <v>2</v>
      </c>
      <c r="Z1327">
        <v>10</v>
      </c>
      <c r="AA1327">
        <v>38</v>
      </c>
      <c r="AC1327">
        <v>50</v>
      </c>
      <c r="BB1327" s="23">
        <v>34</v>
      </c>
      <c r="BC1327" s="23">
        <v>4</v>
      </c>
      <c r="BF1327" s="9">
        <v>34</v>
      </c>
      <c r="BG1327" s="9">
        <v>4</v>
      </c>
    </row>
    <row r="1328" spans="1:59">
      <c r="A1328" t="s">
        <v>259</v>
      </c>
      <c r="B1328">
        <v>120</v>
      </c>
      <c r="C1328" t="s">
        <v>16</v>
      </c>
      <c r="D1328">
        <v>60</v>
      </c>
      <c r="E1328" t="s">
        <v>319</v>
      </c>
      <c r="F1328">
        <v>0</v>
      </c>
      <c r="G1328" t="s">
        <v>322</v>
      </c>
      <c r="H1328">
        <v>406</v>
      </c>
      <c r="I1328">
        <v>5</v>
      </c>
      <c r="J1328">
        <v>22</v>
      </c>
      <c r="K1328">
        <v>7</v>
      </c>
      <c r="L1328">
        <v>0</v>
      </c>
      <c r="M1328" s="4">
        <f t="shared" si="125"/>
        <v>5.9215277777777784</v>
      </c>
      <c r="N1328" t="s">
        <v>312</v>
      </c>
      <c r="O1328" s="50"/>
      <c r="P1328" s="50"/>
      <c r="Q1328" s="50"/>
      <c r="R1328" s="50"/>
      <c r="S1328" s="50"/>
      <c r="T1328" s="50"/>
      <c r="U1328">
        <v>28</v>
      </c>
      <c r="V1328">
        <v>7.1023275322190704</v>
      </c>
      <c r="W1328">
        <v>4.4090623293939597</v>
      </c>
      <c r="X1328">
        <v>20170811</v>
      </c>
      <c r="Y1328">
        <v>2</v>
      </c>
      <c r="Z1328">
        <v>10</v>
      </c>
      <c r="AA1328">
        <v>38</v>
      </c>
      <c r="AC1328">
        <v>50</v>
      </c>
      <c r="BB1328" s="23">
        <v>36</v>
      </c>
      <c r="BC1328" s="23">
        <v>4</v>
      </c>
      <c r="BF1328" s="9">
        <v>36</v>
      </c>
      <c r="BG1328" s="9">
        <v>4</v>
      </c>
    </row>
    <row r="1329" spans="1:59">
      <c r="A1329" t="s">
        <v>259</v>
      </c>
      <c r="B1329">
        <v>120</v>
      </c>
      <c r="C1329" t="s">
        <v>16</v>
      </c>
      <c r="D1329">
        <v>60</v>
      </c>
      <c r="E1329" t="s">
        <v>319</v>
      </c>
      <c r="F1329">
        <v>0</v>
      </c>
      <c r="G1329" t="s">
        <v>322</v>
      </c>
      <c r="H1329">
        <v>406</v>
      </c>
      <c r="I1329">
        <v>5</v>
      </c>
      <c r="J1329">
        <v>22</v>
      </c>
      <c r="K1329">
        <v>7</v>
      </c>
      <c r="L1329">
        <v>0</v>
      </c>
      <c r="M1329" s="4">
        <f t="shared" si="125"/>
        <v>5.9215277777777784</v>
      </c>
      <c r="N1329" t="s">
        <v>312</v>
      </c>
      <c r="O1329" s="50"/>
      <c r="P1329" s="50"/>
      <c r="Q1329" s="50"/>
      <c r="R1329" s="50"/>
      <c r="S1329" s="50"/>
      <c r="T1329" s="50"/>
      <c r="U1329">
        <v>28</v>
      </c>
      <c r="V1329">
        <v>7.1023275322190704</v>
      </c>
      <c r="W1329">
        <v>4.4090623293939597</v>
      </c>
      <c r="X1329">
        <v>20170811</v>
      </c>
      <c r="Y1329">
        <v>2</v>
      </c>
      <c r="Z1329">
        <v>10</v>
      </c>
      <c r="AA1329">
        <v>38</v>
      </c>
      <c r="AC1329">
        <v>50</v>
      </c>
      <c r="BB1329" s="23">
        <v>38</v>
      </c>
      <c r="BC1329" s="23">
        <v>5</v>
      </c>
      <c r="BF1329" s="9">
        <v>38</v>
      </c>
      <c r="BG1329" s="9">
        <v>5</v>
      </c>
    </row>
    <row r="1330" spans="1:59">
      <c r="A1330" t="s">
        <v>259</v>
      </c>
      <c r="B1330">
        <v>120</v>
      </c>
      <c r="C1330" t="s">
        <v>16</v>
      </c>
      <c r="D1330">
        <v>60</v>
      </c>
      <c r="E1330" t="s">
        <v>319</v>
      </c>
      <c r="F1330">
        <v>0</v>
      </c>
      <c r="G1330" t="s">
        <v>322</v>
      </c>
      <c r="H1330">
        <v>406</v>
      </c>
      <c r="I1330">
        <v>5</v>
      </c>
      <c r="J1330">
        <v>22</v>
      </c>
      <c r="K1330">
        <v>7</v>
      </c>
      <c r="L1330">
        <v>0</v>
      </c>
      <c r="M1330" s="4">
        <f t="shared" si="125"/>
        <v>5.9215277777777784</v>
      </c>
      <c r="N1330" t="s">
        <v>312</v>
      </c>
      <c r="O1330" s="50"/>
      <c r="P1330" s="50"/>
      <c r="Q1330" s="50"/>
      <c r="R1330" s="50"/>
      <c r="S1330" s="50"/>
      <c r="T1330" s="50"/>
      <c r="U1330">
        <v>28</v>
      </c>
      <c r="V1330">
        <v>7.1023275322190704</v>
      </c>
      <c r="W1330">
        <v>4.4090623293939597</v>
      </c>
      <c r="X1330">
        <v>20170811</v>
      </c>
      <c r="Y1330">
        <v>2</v>
      </c>
      <c r="Z1330">
        <v>10</v>
      </c>
      <c r="AA1330">
        <v>38</v>
      </c>
      <c r="AC1330">
        <v>50</v>
      </c>
      <c r="BB1330" s="23">
        <v>40</v>
      </c>
      <c r="BC1330" s="23">
        <v>4</v>
      </c>
      <c r="BF1330" s="9">
        <v>40</v>
      </c>
      <c r="BG1330" s="9">
        <v>4</v>
      </c>
    </row>
    <row r="1331" spans="1:59">
      <c r="A1331" t="s">
        <v>259</v>
      </c>
      <c r="B1331">
        <v>120</v>
      </c>
      <c r="C1331" t="s">
        <v>16</v>
      </c>
      <c r="D1331">
        <v>60</v>
      </c>
      <c r="E1331" t="s">
        <v>319</v>
      </c>
      <c r="F1331">
        <v>0</v>
      </c>
      <c r="G1331" t="s">
        <v>322</v>
      </c>
      <c r="H1331">
        <v>406</v>
      </c>
      <c r="I1331">
        <v>5</v>
      </c>
      <c r="J1331">
        <v>22</v>
      </c>
      <c r="K1331">
        <v>7</v>
      </c>
      <c r="L1331">
        <v>0</v>
      </c>
      <c r="M1331" s="4">
        <f t="shared" si="125"/>
        <v>5.9215277777777784</v>
      </c>
      <c r="N1331" t="s">
        <v>312</v>
      </c>
      <c r="O1331" s="50"/>
      <c r="P1331" s="50"/>
      <c r="Q1331" s="50"/>
      <c r="R1331" s="50"/>
      <c r="S1331" s="50"/>
      <c r="T1331" s="50"/>
      <c r="U1331">
        <v>28</v>
      </c>
      <c r="V1331">
        <v>7.1023275322190704</v>
      </c>
      <c r="W1331">
        <v>4.4090623293939597</v>
      </c>
      <c r="X1331">
        <v>20170811</v>
      </c>
      <c r="Y1331">
        <v>2</v>
      </c>
      <c r="Z1331">
        <v>10</v>
      </c>
      <c r="AA1331">
        <v>38</v>
      </c>
      <c r="AC1331">
        <v>50</v>
      </c>
      <c r="BB1331" s="23">
        <v>42</v>
      </c>
      <c r="BC1331" s="23">
        <v>4</v>
      </c>
      <c r="BF1331" s="9">
        <v>42</v>
      </c>
      <c r="BG1331" s="9">
        <v>4</v>
      </c>
    </row>
    <row r="1332" spans="1:59">
      <c r="A1332" t="s">
        <v>259</v>
      </c>
      <c r="B1332">
        <v>120</v>
      </c>
      <c r="C1332" t="s">
        <v>16</v>
      </c>
      <c r="D1332">
        <v>60</v>
      </c>
      <c r="E1332" t="s">
        <v>319</v>
      </c>
      <c r="F1332">
        <v>0</v>
      </c>
      <c r="G1332" t="s">
        <v>322</v>
      </c>
      <c r="H1332">
        <v>406</v>
      </c>
      <c r="I1332">
        <v>5</v>
      </c>
      <c r="J1332">
        <v>22</v>
      </c>
      <c r="K1332">
        <v>7</v>
      </c>
      <c r="L1332">
        <v>0</v>
      </c>
      <c r="M1332" s="4">
        <f t="shared" si="125"/>
        <v>5.9215277777777784</v>
      </c>
      <c r="N1332" t="s">
        <v>312</v>
      </c>
      <c r="O1332" s="50"/>
      <c r="P1332" s="50"/>
      <c r="Q1332" s="50"/>
      <c r="R1332" s="50"/>
      <c r="S1332" s="50"/>
      <c r="T1332" s="50"/>
      <c r="U1332">
        <v>28</v>
      </c>
      <c r="V1332">
        <v>7.1023275322190704</v>
      </c>
      <c r="W1332">
        <v>4.4090623293939597</v>
      </c>
      <c r="X1332">
        <v>20170811</v>
      </c>
      <c r="Y1332">
        <v>2</v>
      </c>
      <c r="Z1332">
        <v>10</v>
      </c>
      <c r="AA1332">
        <v>38</v>
      </c>
      <c r="AC1332">
        <v>50</v>
      </c>
      <c r="BB1332" s="23">
        <v>44</v>
      </c>
      <c r="BC1332" s="23">
        <v>1</v>
      </c>
      <c r="BF1332" s="9">
        <v>44</v>
      </c>
      <c r="BG1332" s="9">
        <v>1</v>
      </c>
    </row>
    <row r="1333" spans="1:59">
      <c r="A1333" t="s">
        <v>260</v>
      </c>
      <c r="B1333">
        <v>129</v>
      </c>
      <c r="C1333" t="s">
        <v>22</v>
      </c>
      <c r="D1333">
        <v>60</v>
      </c>
      <c r="E1333" t="s">
        <v>319</v>
      </c>
      <c r="F1333">
        <v>1</v>
      </c>
      <c r="G1333" t="s">
        <v>321</v>
      </c>
      <c r="H1333">
        <v>406</v>
      </c>
      <c r="I1333">
        <v>6</v>
      </c>
      <c r="J1333">
        <v>1</v>
      </c>
      <c r="K1333">
        <v>52</v>
      </c>
      <c r="L1333">
        <v>0</v>
      </c>
      <c r="M1333" s="4">
        <f t="shared" ref="M1333:M1342" si="126">I1333+J1333/24+K1333/(24*60)+L1333/(24*60*60)</f>
        <v>6.0777777777777784</v>
      </c>
      <c r="N1333" t="s">
        <v>313</v>
      </c>
      <c r="O1333" s="50">
        <v>11.937946332243721</v>
      </c>
      <c r="P1333" s="50">
        <v>0.79270736756904991</v>
      </c>
      <c r="Q1333" s="50">
        <v>19.854652240184269</v>
      </c>
      <c r="R1333" s="50">
        <v>0.81759460764241154</v>
      </c>
      <c r="S1333" s="50">
        <v>15.896299286213996</v>
      </c>
      <c r="T1333" s="50">
        <v>17.875475763199134</v>
      </c>
      <c r="U1333">
        <v>28</v>
      </c>
      <c r="V1333">
        <v>7.1023275322190704</v>
      </c>
      <c r="W1333">
        <v>4.4090623293939597</v>
      </c>
      <c r="X1333">
        <v>20170811</v>
      </c>
      <c r="Y1333">
        <v>2</v>
      </c>
      <c r="Z1333">
        <v>6</v>
      </c>
      <c r="AA1333">
        <v>40</v>
      </c>
      <c r="AC1333">
        <v>47</v>
      </c>
      <c r="AD1333" s="13">
        <v>6</v>
      </c>
      <c r="AE1333" s="13">
        <v>1</v>
      </c>
      <c r="AF1333" s="13">
        <f>SUM(AE1333:AE1341)</f>
        <v>61</v>
      </c>
      <c r="AG1333" s="13">
        <v>3.4460000000000002</v>
      </c>
      <c r="AH1333" s="13">
        <f>AVERAGE(AG1333:AG1342)*((AA1333-Z1333)*Y1333)</f>
        <v>3675.8306666666672</v>
      </c>
      <c r="AI1333" s="13">
        <v>84.052000000000007</v>
      </c>
      <c r="AJ1333" s="13">
        <f>AVERAGE(AI1333:AI1342)*((AA1333-Z1333)*Y1333)</f>
        <v>6611.5493333333334</v>
      </c>
      <c r="AK1333" s="13" t="s">
        <v>112</v>
      </c>
      <c r="AL1333" s="9">
        <v>6</v>
      </c>
      <c r="AM1333" s="9">
        <v>1</v>
      </c>
      <c r="AN1333" s="9">
        <f>SUM(AM1333:AM1341)</f>
        <v>50</v>
      </c>
      <c r="AO1333" s="9">
        <v>2.4729999999999999</v>
      </c>
      <c r="AP1333" s="9">
        <f>AVERAGE(AO1333:AO1341)*(AA1333-Z1333)*Y1333</f>
        <v>3291.4795555555552</v>
      </c>
      <c r="AQ1333" s="9">
        <v>99.995999999999995</v>
      </c>
      <c r="AR1333" s="9">
        <f>AVERAGE(AQ1333:AQ1341)*(AA1333-Z1333)*Y1333</f>
        <v>7799.4111111111106</v>
      </c>
      <c r="AT1333" s="45">
        <v>8</v>
      </c>
      <c r="AU1333" s="45">
        <v>2</v>
      </c>
      <c r="AV1333" s="45">
        <v>150</v>
      </c>
      <c r="AX1333" s="22"/>
      <c r="AY1333" s="22"/>
      <c r="AZ1333" s="22"/>
      <c r="BA1333" s="22"/>
      <c r="BB1333" s="23">
        <v>8</v>
      </c>
      <c r="BC1333" s="23">
        <v>7</v>
      </c>
      <c r="BD1333" s="23">
        <f>SUM(BC1333:BC1352)</f>
        <v>247</v>
      </c>
      <c r="BF1333" s="9">
        <v>8</v>
      </c>
      <c r="BG1333" s="9">
        <v>7</v>
      </c>
    </row>
    <row r="1334" spans="1:59">
      <c r="A1334" t="s">
        <v>260</v>
      </c>
      <c r="B1334">
        <v>129</v>
      </c>
      <c r="C1334" t="s">
        <v>22</v>
      </c>
      <c r="D1334">
        <v>60</v>
      </c>
      <c r="E1334" t="s">
        <v>319</v>
      </c>
      <c r="F1334">
        <v>1</v>
      </c>
      <c r="G1334" t="s">
        <v>321</v>
      </c>
      <c r="H1334">
        <v>406</v>
      </c>
      <c r="I1334">
        <v>6</v>
      </c>
      <c r="J1334">
        <v>1</v>
      </c>
      <c r="K1334">
        <v>52</v>
      </c>
      <c r="L1334">
        <v>0</v>
      </c>
      <c r="M1334" s="4">
        <f t="shared" si="126"/>
        <v>6.0777777777777784</v>
      </c>
      <c r="N1334" t="s">
        <v>313</v>
      </c>
      <c r="O1334" s="50"/>
      <c r="P1334" s="50"/>
      <c r="Q1334" s="50"/>
      <c r="R1334" s="50"/>
      <c r="S1334" s="50"/>
      <c r="T1334" s="50"/>
      <c r="U1334">
        <v>28</v>
      </c>
      <c r="V1334">
        <v>7.1023275322190704</v>
      </c>
      <c r="W1334">
        <v>4.4090623293939597</v>
      </c>
      <c r="X1334">
        <v>20170811</v>
      </c>
      <c r="Y1334">
        <v>2</v>
      </c>
      <c r="Z1334">
        <v>6</v>
      </c>
      <c r="AA1334">
        <v>40</v>
      </c>
      <c r="AC1334">
        <v>47</v>
      </c>
      <c r="AD1334" s="13">
        <v>10</v>
      </c>
      <c r="AE1334" s="13">
        <v>4</v>
      </c>
      <c r="AG1334" s="13">
        <v>72.787000000000006</v>
      </c>
      <c r="AI1334" s="13">
        <v>111.286</v>
      </c>
      <c r="AL1334" s="9">
        <v>10</v>
      </c>
      <c r="AM1334" s="9">
        <v>3</v>
      </c>
      <c r="AO1334" s="9">
        <v>70.787000000000006</v>
      </c>
      <c r="AQ1334" s="9">
        <v>133.69499999999999</v>
      </c>
      <c r="AT1334" s="45">
        <v>10</v>
      </c>
      <c r="AU1334" s="45">
        <v>7</v>
      </c>
      <c r="AX1334" s="22"/>
      <c r="AY1334" s="22"/>
      <c r="AZ1334" s="22"/>
      <c r="BA1334" s="22"/>
      <c r="BB1334" s="23">
        <v>10</v>
      </c>
      <c r="BC1334" s="23">
        <v>10</v>
      </c>
      <c r="BF1334" s="9">
        <v>10</v>
      </c>
      <c r="BG1334" s="9">
        <v>10</v>
      </c>
    </row>
    <row r="1335" spans="1:59">
      <c r="A1335" t="s">
        <v>260</v>
      </c>
      <c r="B1335">
        <v>129</v>
      </c>
      <c r="C1335" t="s">
        <v>22</v>
      </c>
      <c r="D1335">
        <v>60</v>
      </c>
      <c r="E1335" t="s">
        <v>319</v>
      </c>
      <c r="F1335">
        <v>1</v>
      </c>
      <c r="G1335" t="s">
        <v>321</v>
      </c>
      <c r="H1335">
        <v>406</v>
      </c>
      <c r="I1335">
        <v>6</v>
      </c>
      <c r="J1335">
        <v>1</v>
      </c>
      <c r="K1335">
        <v>52</v>
      </c>
      <c r="L1335">
        <v>0</v>
      </c>
      <c r="M1335" s="4">
        <f t="shared" si="126"/>
        <v>6.0777777777777784</v>
      </c>
      <c r="N1335" t="s">
        <v>313</v>
      </c>
      <c r="O1335" s="50"/>
      <c r="P1335" s="50"/>
      <c r="Q1335" s="50"/>
      <c r="R1335" s="50"/>
      <c r="S1335" s="50"/>
      <c r="T1335" s="50"/>
      <c r="U1335">
        <v>28</v>
      </c>
      <c r="V1335">
        <v>7.1023275322190704</v>
      </c>
      <c r="W1335">
        <v>4.4090623293939597</v>
      </c>
      <c r="X1335">
        <v>20170811</v>
      </c>
      <c r="Y1335">
        <v>2</v>
      </c>
      <c r="Z1335">
        <v>6</v>
      </c>
      <c r="AA1335">
        <v>40</v>
      </c>
      <c r="AC1335">
        <v>47</v>
      </c>
      <c r="AD1335" s="13">
        <v>14</v>
      </c>
      <c r="AE1335" s="13">
        <v>7</v>
      </c>
      <c r="AG1335" s="13">
        <v>77.688999999999993</v>
      </c>
      <c r="AI1335" s="13">
        <v>119.735</v>
      </c>
      <c r="AL1335" s="9">
        <v>14</v>
      </c>
      <c r="AM1335" s="9">
        <v>7</v>
      </c>
      <c r="AO1335" s="9">
        <v>76.802999999999997</v>
      </c>
      <c r="AQ1335" s="9">
        <v>128.12899999999999</v>
      </c>
      <c r="AT1335" s="45">
        <v>12</v>
      </c>
      <c r="AU1335" s="45">
        <v>7</v>
      </c>
      <c r="AX1335" s="22"/>
      <c r="AY1335" s="22"/>
      <c r="AZ1335" s="22"/>
      <c r="BA1335" s="22"/>
      <c r="BB1335" s="23">
        <v>12</v>
      </c>
      <c r="BC1335" s="23">
        <v>18</v>
      </c>
      <c r="BF1335" s="9">
        <v>12</v>
      </c>
      <c r="BG1335" s="9">
        <v>18</v>
      </c>
    </row>
    <row r="1336" spans="1:59">
      <c r="A1336" t="s">
        <v>260</v>
      </c>
      <c r="B1336">
        <v>129</v>
      </c>
      <c r="C1336" t="s">
        <v>22</v>
      </c>
      <c r="D1336">
        <v>60</v>
      </c>
      <c r="E1336" t="s">
        <v>319</v>
      </c>
      <c r="F1336">
        <v>1</v>
      </c>
      <c r="G1336" t="s">
        <v>321</v>
      </c>
      <c r="H1336">
        <v>406</v>
      </c>
      <c r="I1336">
        <v>6</v>
      </c>
      <c r="J1336">
        <v>1</v>
      </c>
      <c r="K1336">
        <v>52</v>
      </c>
      <c r="L1336">
        <v>0</v>
      </c>
      <c r="M1336" s="4">
        <f t="shared" si="126"/>
        <v>6.0777777777777784</v>
      </c>
      <c r="N1336" t="s">
        <v>313</v>
      </c>
      <c r="O1336" s="50"/>
      <c r="P1336" s="50"/>
      <c r="Q1336" s="50"/>
      <c r="R1336" s="50"/>
      <c r="S1336" s="50"/>
      <c r="T1336" s="50"/>
      <c r="U1336">
        <v>28</v>
      </c>
      <c r="V1336">
        <v>7.1023275322190704</v>
      </c>
      <c r="W1336">
        <v>4.4090623293939597</v>
      </c>
      <c r="X1336">
        <v>20170811</v>
      </c>
      <c r="Y1336">
        <v>2</v>
      </c>
      <c r="Z1336">
        <v>6</v>
      </c>
      <c r="AA1336">
        <v>40</v>
      </c>
      <c r="AC1336">
        <v>47</v>
      </c>
      <c r="AD1336" s="13">
        <v>18</v>
      </c>
      <c r="AE1336" s="13">
        <v>9</v>
      </c>
      <c r="AG1336" s="13">
        <v>92.361999999999995</v>
      </c>
      <c r="AI1336" s="13">
        <v>113.441</v>
      </c>
      <c r="AL1336" s="9">
        <v>18</v>
      </c>
      <c r="AM1336" s="9">
        <v>4</v>
      </c>
      <c r="AO1336" s="9">
        <v>41.881999999999998</v>
      </c>
      <c r="AQ1336" s="9">
        <v>138.41900000000001</v>
      </c>
      <c r="AT1336" s="45">
        <v>14</v>
      </c>
      <c r="AU1336" s="45">
        <v>3</v>
      </c>
      <c r="AX1336" s="22"/>
      <c r="AY1336" s="22"/>
      <c r="AZ1336" s="22"/>
      <c r="BA1336" s="22"/>
      <c r="BB1336" s="23">
        <v>14</v>
      </c>
      <c r="BC1336" s="23">
        <v>4</v>
      </c>
      <c r="BF1336" s="9">
        <v>14</v>
      </c>
      <c r="BG1336" s="9">
        <v>4</v>
      </c>
    </row>
    <row r="1337" spans="1:59">
      <c r="A1337" t="s">
        <v>260</v>
      </c>
      <c r="B1337">
        <v>129</v>
      </c>
      <c r="C1337" t="s">
        <v>22</v>
      </c>
      <c r="D1337">
        <v>60</v>
      </c>
      <c r="E1337" t="s">
        <v>319</v>
      </c>
      <c r="F1337">
        <v>1</v>
      </c>
      <c r="G1337" t="s">
        <v>321</v>
      </c>
      <c r="H1337">
        <v>406</v>
      </c>
      <c r="I1337">
        <v>6</v>
      </c>
      <c r="J1337">
        <v>1</v>
      </c>
      <c r="K1337">
        <v>52</v>
      </c>
      <c r="L1337">
        <v>0</v>
      </c>
      <c r="M1337" s="4">
        <f t="shared" si="126"/>
        <v>6.0777777777777784</v>
      </c>
      <c r="N1337" t="s">
        <v>313</v>
      </c>
      <c r="O1337" s="50"/>
      <c r="P1337" s="50"/>
      <c r="Q1337" s="50"/>
      <c r="R1337" s="50"/>
      <c r="S1337" s="50"/>
      <c r="T1337" s="50"/>
      <c r="U1337">
        <v>28</v>
      </c>
      <c r="V1337">
        <v>7.1023275322190704</v>
      </c>
      <c r="W1337">
        <v>4.4090623293939597</v>
      </c>
      <c r="X1337">
        <v>20170811</v>
      </c>
      <c r="Y1337">
        <v>2</v>
      </c>
      <c r="Z1337">
        <v>6</v>
      </c>
      <c r="AA1337">
        <v>40</v>
      </c>
      <c r="AC1337">
        <v>47</v>
      </c>
      <c r="AD1337" s="13">
        <v>22</v>
      </c>
      <c r="AE1337" s="13">
        <v>20</v>
      </c>
      <c r="AG1337" s="13">
        <v>95.61</v>
      </c>
      <c r="AI1337" s="13">
        <v>113.361</v>
      </c>
      <c r="AL1337" s="9">
        <v>22</v>
      </c>
      <c r="AM1337" s="9">
        <v>15</v>
      </c>
      <c r="AO1337" s="9">
        <v>91.031999999999996</v>
      </c>
      <c r="AQ1337" s="9">
        <v>138.03399999999999</v>
      </c>
      <c r="AT1337" s="45">
        <v>16</v>
      </c>
      <c r="AU1337" s="45">
        <v>2</v>
      </c>
      <c r="AX1337" s="22"/>
      <c r="AY1337" s="22"/>
      <c r="AZ1337" s="22"/>
      <c r="BA1337" s="22"/>
      <c r="BB1337" s="23">
        <v>16</v>
      </c>
      <c r="BC1337" s="23">
        <v>5</v>
      </c>
      <c r="BF1337" s="9">
        <v>16</v>
      </c>
      <c r="BG1337" s="9">
        <v>5</v>
      </c>
    </row>
    <row r="1338" spans="1:59">
      <c r="A1338" t="s">
        <v>260</v>
      </c>
      <c r="B1338">
        <v>129</v>
      </c>
      <c r="C1338" t="s">
        <v>22</v>
      </c>
      <c r="D1338">
        <v>60</v>
      </c>
      <c r="E1338" t="s">
        <v>319</v>
      </c>
      <c r="F1338">
        <v>1</v>
      </c>
      <c r="G1338" t="s">
        <v>321</v>
      </c>
      <c r="H1338">
        <v>406</v>
      </c>
      <c r="I1338">
        <v>6</v>
      </c>
      <c r="J1338">
        <v>1</v>
      </c>
      <c r="K1338">
        <v>52</v>
      </c>
      <c r="L1338">
        <v>0</v>
      </c>
      <c r="M1338" s="4">
        <f t="shared" si="126"/>
        <v>6.0777777777777784</v>
      </c>
      <c r="N1338" t="s">
        <v>313</v>
      </c>
      <c r="O1338" s="50"/>
      <c r="P1338" s="50"/>
      <c r="Q1338" s="50"/>
      <c r="R1338" s="50"/>
      <c r="S1338" s="50"/>
      <c r="T1338" s="50"/>
      <c r="U1338">
        <v>28</v>
      </c>
      <c r="V1338">
        <v>7.1023275322190704</v>
      </c>
      <c r="W1338">
        <v>4.4090623293939597</v>
      </c>
      <c r="X1338">
        <v>20170811</v>
      </c>
      <c r="Y1338">
        <v>2</v>
      </c>
      <c r="Z1338">
        <v>6</v>
      </c>
      <c r="AA1338">
        <v>40</v>
      </c>
      <c r="AC1338">
        <v>47</v>
      </c>
      <c r="AD1338" s="13">
        <v>26</v>
      </c>
      <c r="AE1338" s="13">
        <v>13</v>
      </c>
      <c r="AG1338" s="13">
        <v>55.491999999999997</v>
      </c>
      <c r="AI1338" s="13">
        <v>94.677999999999997</v>
      </c>
      <c r="AL1338" s="9">
        <v>26</v>
      </c>
      <c r="AM1338" s="9">
        <v>11</v>
      </c>
      <c r="AO1338" s="9">
        <v>64.906999999999996</v>
      </c>
      <c r="AQ1338" s="9">
        <v>123.021</v>
      </c>
      <c r="AT1338" s="45">
        <v>18</v>
      </c>
      <c r="AU1338" s="45">
        <v>3</v>
      </c>
      <c r="AX1338" s="22"/>
      <c r="AY1338" s="22"/>
      <c r="AZ1338" s="22"/>
      <c r="BA1338" s="22"/>
      <c r="BB1338" s="23">
        <v>18</v>
      </c>
      <c r="BC1338" s="23">
        <v>6</v>
      </c>
      <c r="BF1338" s="9">
        <v>18</v>
      </c>
      <c r="BG1338" s="9">
        <v>6</v>
      </c>
    </row>
    <row r="1339" spans="1:59">
      <c r="A1339" t="s">
        <v>260</v>
      </c>
      <c r="B1339">
        <v>129</v>
      </c>
      <c r="C1339" t="s">
        <v>22</v>
      </c>
      <c r="D1339">
        <v>60</v>
      </c>
      <c r="E1339" t="s">
        <v>319</v>
      </c>
      <c r="F1339">
        <v>1</v>
      </c>
      <c r="G1339" t="s">
        <v>321</v>
      </c>
      <c r="H1339">
        <v>406</v>
      </c>
      <c r="I1339">
        <v>6</v>
      </c>
      <c r="J1339">
        <v>1</v>
      </c>
      <c r="K1339">
        <v>52</v>
      </c>
      <c r="L1339">
        <v>0</v>
      </c>
      <c r="M1339" s="4">
        <f t="shared" si="126"/>
        <v>6.0777777777777784</v>
      </c>
      <c r="N1339" t="s">
        <v>313</v>
      </c>
      <c r="O1339" s="50"/>
      <c r="P1339" s="50"/>
      <c r="Q1339" s="50"/>
      <c r="R1339" s="50"/>
      <c r="S1339" s="50"/>
      <c r="T1339" s="50"/>
      <c r="U1339">
        <v>28</v>
      </c>
      <c r="V1339">
        <v>7.1023275322190704</v>
      </c>
      <c r="W1339">
        <v>4.4090623293939597</v>
      </c>
      <c r="X1339">
        <v>20170811</v>
      </c>
      <c r="Y1339">
        <v>2</v>
      </c>
      <c r="Z1339">
        <v>6</v>
      </c>
      <c r="AA1339">
        <v>40</v>
      </c>
      <c r="AC1339">
        <v>47</v>
      </c>
      <c r="AD1339" s="13">
        <v>30</v>
      </c>
      <c r="AE1339" s="13">
        <v>4</v>
      </c>
      <c r="AG1339" s="13">
        <v>30.908000000000001</v>
      </c>
      <c r="AI1339" s="13">
        <v>83.826999999999998</v>
      </c>
      <c r="AL1339" s="9">
        <v>32</v>
      </c>
      <c r="AM1339" s="9">
        <v>6</v>
      </c>
      <c r="AO1339" s="9">
        <v>42.119</v>
      </c>
      <c r="AQ1339" s="9">
        <v>102.334</v>
      </c>
      <c r="AT1339" s="45">
        <v>20</v>
      </c>
      <c r="AU1339" s="45">
        <v>2</v>
      </c>
      <c r="AX1339" s="22"/>
      <c r="AY1339" s="22"/>
      <c r="AZ1339" s="22"/>
      <c r="BA1339" s="22"/>
      <c r="BB1339" s="23">
        <v>20</v>
      </c>
      <c r="BC1339" s="23">
        <v>8</v>
      </c>
      <c r="BF1339" s="9">
        <v>20</v>
      </c>
      <c r="BG1339" s="9">
        <v>8</v>
      </c>
    </row>
    <row r="1340" spans="1:59">
      <c r="A1340" t="s">
        <v>260</v>
      </c>
      <c r="B1340">
        <v>129</v>
      </c>
      <c r="C1340" t="s">
        <v>22</v>
      </c>
      <c r="D1340">
        <v>60</v>
      </c>
      <c r="E1340" t="s">
        <v>319</v>
      </c>
      <c r="F1340">
        <v>1</v>
      </c>
      <c r="G1340" t="s">
        <v>321</v>
      </c>
      <c r="H1340">
        <v>406</v>
      </c>
      <c r="I1340">
        <v>6</v>
      </c>
      <c r="J1340">
        <v>1</v>
      </c>
      <c r="K1340">
        <v>52</v>
      </c>
      <c r="L1340">
        <v>0</v>
      </c>
      <c r="M1340" s="4">
        <f t="shared" si="126"/>
        <v>6.0777777777777784</v>
      </c>
      <c r="N1340" t="s">
        <v>313</v>
      </c>
      <c r="O1340" s="50"/>
      <c r="P1340" s="50"/>
      <c r="Q1340" s="50"/>
      <c r="R1340" s="50"/>
      <c r="S1340" s="50"/>
      <c r="T1340" s="50"/>
      <c r="U1340">
        <v>28</v>
      </c>
      <c r="V1340">
        <v>7.1023275322190704</v>
      </c>
      <c r="W1340">
        <v>4.4090623293939597</v>
      </c>
      <c r="X1340">
        <v>20170811</v>
      </c>
      <c r="Y1340">
        <v>2</v>
      </c>
      <c r="Z1340">
        <v>6</v>
      </c>
      <c r="AA1340">
        <v>40</v>
      </c>
      <c r="AC1340">
        <v>47</v>
      </c>
      <c r="AD1340" s="13">
        <v>34</v>
      </c>
      <c r="AE1340" s="13">
        <v>3</v>
      </c>
      <c r="AG1340" s="13">
        <v>58.213000000000001</v>
      </c>
      <c r="AI1340" s="13">
        <v>79.98</v>
      </c>
      <c r="AL1340" s="9">
        <v>36</v>
      </c>
      <c r="AM1340" s="9">
        <v>2</v>
      </c>
      <c r="AO1340" s="9">
        <v>44.177</v>
      </c>
      <c r="AQ1340" s="9">
        <v>93.49</v>
      </c>
      <c r="AT1340" s="45">
        <v>22</v>
      </c>
      <c r="AU1340" s="45">
        <v>4</v>
      </c>
      <c r="AX1340" s="22"/>
      <c r="AY1340" s="22"/>
      <c r="AZ1340" s="22"/>
      <c r="BA1340" s="22"/>
      <c r="BB1340" s="23">
        <v>22</v>
      </c>
      <c r="BC1340" s="23">
        <v>8</v>
      </c>
      <c r="BF1340" s="9">
        <v>22</v>
      </c>
      <c r="BG1340" s="9">
        <v>8</v>
      </c>
    </row>
    <row r="1341" spans="1:59">
      <c r="A1341" t="s">
        <v>260</v>
      </c>
      <c r="B1341">
        <v>129</v>
      </c>
      <c r="C1341" t="s">
        <v>22</v>
      </c>
      <c r="D1341">
        <v>60</v>
      </c>
      <c r="E1341" t="s">
        <v>319</v>
      </c>
      <c r="F1341">
        <v>1</v>
      </c>
      <c r="G1341" t="s">
        <v>321</v>
      </c>
      <c r="H1341">
        <v>406</v>
      </c>
      <c r="I1341">
        <v>6</v>
      </c>
      <c r="J1341">
        <v>1</v>
      </c>
      <c r="K1341">
        <v>52</v>
      </c>
      <c r="L1341">
        <v>0</v>
      </c>
      <c r="M1341" s="4">
        <f t="shared" si="126"/>
        <v>6.0777777777777784</v>
      </c>
      <c r="N1341" t="s">
        <v>313</v>
      </c>
      <c r="O1341" s="50"/>
      <c r="P1341" s="50"/>
      <c r="Q1341" s="50"/>
      <c r="R1341" s="50"/>
      <c r="S1341" s="50"/>
      <c r="T1341" s="50"/>
      <c r="U1341">
        <v>28</v>
      </c>
      <c r="V1341">
        <v>7.1023275322190704</v>
      </c>
      <c r="W1341">
        <v>4.4090623293939597</v>
      </c>
      <c r="X1341">
        <v>20170811</v>
      </c>
      <c r="Y1341">
        <v>2</v>
      </c>
      <c r="Z1341">
        <v>6</v>
      </c>
      <c r="AA1341">
        <v>40</v>
      </c>
      <c r="AC1341">
        <v>47</v>
      </c>
      <c r="AD1341" s="13">
        <v>38</v>
      </c>
      <c r="AE1341" s="13">
        <v>0</v>
      </c>
      <c r="AG1341" s="13">
        <v>0</v>
      </c>
      <c r="AI1341" s="13">
        <v>74.697999999999993</v>
      </c>
      <c r="AL1341" s="9">
        <v>40</v>
      </c>
      <c r="AM1341" s="9">
        <v>1</v>
      </c>
      <c r="AO1341" s="9">
        <v>1.4570000000000001</v>
      </c>
      <c r="AQ1341" s="9">
        <v>75.156999999999996</v>
      </c>
      <c r="AT1341" s="45">
        <v>24</v>
      </c>
      <c r="AU1341" s="45">
        <v>10</v>
      </c>
      <c r="AX1341" s="22"/>
      <c r="AY1341" s="22"/>
      <c r="AZ1341" s="22"/>
      <c r="BA1341" s="22"/>
      <c r="BB1341" s="23">
        <v>24</v>
      </c>
      <c r="BC1341" s="23">
        <v>9</v>
      </c>
      <c r="BF1341" s="9">
        <v>24</v>
      </c>
      <c r="BG1341" s="9">
        <v>9</v>
      </c>
    </row>
    <row r="1342" spans="1:59">
      <c r="A1342" t="s">
        <v>260</v>
      </c>
      <c r="B1342">
        <v>129</v>
      </c>
      <c r="C1342" t="s">
        <v>22</v>
      </c>
      <c r="D1342">
        <v>60</v>
      </c>
      <c r="E1342" t="s">
        <v>319</v>
      </c>
      <c r="F1342">
        <v>1</v>
      </c>
      <c r="G1342" t="s">
        <v>321</v>
      </c>
      <c r="H1342">
        <v>406</v>
      </c>
      <c r="I1342">
        <v>6</v>
      </c>
      <c r="J1342">
        <v>1</v>
      </c>
      <c r="K1342">
        <v>52</v>
      </c>
      <c r="L1342">
        <v>0</v>
      </c>
      <c r="M1342" s="4">
        <f t="shared" si="126"/>
        <v>6.0777777777777784</v>
      </c>
      <c r="N1342" t="s">
        <v>313</v>
      </c>
      <c r="O1342" s="50"/>
      <c r="P1342" s="50"/>
      <c r="Q1342" s="50"/>
      <c r="R1342" s="50"/>
      <c r="S1342" s="50"/>
      <c r="T1342" s="50"/>
      <c r="U1342">
        <v>28</v>
      </c>
      <c r="V1342">
        <v>7.1023275322190704</v>
      </c>
      <c r="W1342">
        <v>4.4090623293939597</v>
      </c>
      <c r="X1342">
        <v>20170811</v>
      </c>
      <c r="Y1342">
        <v>2</v>
      </c>
      <c r="Z1342">
        <v>6</v>
      </c>
      <c r="AA1342">
        <v>40</v>
      </c>
      <c r="AC1342">
        <v>47</v>
      </c>
      <c r="AT1342" s="45">
        <v>26</v>
      </c>
      <c r="AU1342" s="45">
        <v>9</v>
      </c>
      <c r="AX1342" s="22"/>
      <c r="AY1342" s="22"/>
      <c r="AZ1342" s="22"/>
      <c r="BA1342" s="22"/>
      <c r="BB1342" s="23">
        <v>26</v>
      </c>
      <c r="BC1342" s="23">
        <v>10</v>
      </c>
      <c r="BF1342" s="9">
        <v>26</v>
      </c>
      <c r="BG1342" s="9">
        <v>10</v>
      </c>
    </row>
    <row r="1343" spans="1:59">
      <c r="A1343" t="s">
        <v>260</v>
      </c>
      <c r="B1343">
        <v>129</v>
      </c>
      <c r="C1343" t="s">
        <v>22</v>
      </c>
      <c r="D1343">
        <v>60</v>
      </c>
      <c r="E1343" t="s">
        <v>319</v>
      </c>
      <c r="F1343">
        <v>1</v>
      </c>
      <c r="G1343" t="s">
        <v>321</v>
      </c>
      <c r="H1343">
        <v>406</v>
      </c>
      <c r="I1343">
        <v>6</v>
      </c>
      <c r="J1343">
        <v>1</v>
      </c>
      <c r="K1343">
        <v>52</v>
      </c>
      <c r="L1343">
        <v>0</v>
      </c>
      <c r="M1343" s="4">
        <f t="shared" ref="M1343:M1352" si="127">I1343+J1343/24+K1343/(24*60)+L1343/(24*60*60)</f>
        <v>6.0777777777777784</v>
      </c>
      <c r="N1343" t="s">
        <v>313</v>
      </c>
      <c r="O1343" s="50"/>
      <c r="P1343" s="50"/>
      <c r="Q1343" s="50"/>
      <c r="R1343" s="50"/>
      <c r="S1343" s="50"/>
      <c r="T1343" s="50"/>
      <c r="U1343">
        <v>28</v>
      </c>
      <c r="V1343">
        <v>7.1023275322190704</v>
      </c>
      <c r="W1343">
        <v>4.4090623293939597</v>
      </c>
      <c r="X1343">
        <v>20170811</v>
      </c>
      <c r="Y1343">
        <v>2</v>
      </c>
      <c r="Z1343">
        <v>6</v>
      </c>
      <c r="AA1343">
        <v>40</v>
      </c>
      <c r="AC1343">
        <v>47</v>
      </c>
      <c r="AT1343" s="45">
        <v>28</v>
      </c>
      <c r="AU1343" s="45">
        <v>10</v>
      </c>
      <c r="AX1343" s="22"/>
      <c r="AY1343" s="22"/>
      <c r="AZ1343" s="22"/>
      <c r="BA1343" s="22"/>
      <c r="BB1343" s="23">
        <v>28</v>
      </c>
      <c r="BC1343" s="23">
        <v>15</v>
      </c>
      <c r="BF1343" s="9">
        <v>28</v>
      </c>
      <c r="BG1343" s="9">
        <v>15</v>
      </c>
    </row>
    <row r="1344" spans="1:59">
      <c r="A1344" t="s">
        <v>260</v>
      </c>
      <c r="B1344">
        <v>129</v>
      </c>
      <c r="C1344" t="s">
        <v>22</v>
      </c>
      <c r="D1344">
        <v>60</v>
      </c>
      <c r="E1344" t="s">
        <v>319</v>
      </c>
      <c r="F1344">
        <v>1</v>
      </c>
      <c r="G1344" t="s">
        <v>321</v>
      </c>
      <c r="H1344">
        <v>406</v>
      </c>
      <c r="I1344">
        <v>6</v>
      </c>
      <c r="J1344">
        <v>1</v>
      </c>
      <c r="K1344">
        <v>52</v>
      </c>
      <c r="L1344">
        <v>0</v>
      </c>
      <c r="M1344" s="4">
        <f t="shared" si="127"/>
        <v>6.0777777777777784</v>
      </c>
      <c r="N1344" t="s">
        <v>313</v>
      </c>
      <c r="O1344" s="50"/>
      <c r="P1344" s="50"/>
      <c r="Q1344" s="50"/>
      <c r="R1344" s="50"/>
      <c r="S1344" s="50"/>
      <c r="T1344" s="50"/>
      <c r="U1344">
        <v>28</v>
      </c>
      <c r="V1344">
        <v>7.1023275322190704</v>
      </c>
      <c r="W1344">
        <v>4.4090623293939597</v>
      </c>
      <c r="X1344">
        <v>20170811</v>
      </c>
      <c r="Y1344">
        <v>2</v>
      </c>
      <c r="Z1344">
        <v>6</v>
      </c>
      <c r="AA1344">
        <v>40</v>
      </c>
      <c r="AC1344">
        <v>47</v>
      </c>
      <c r="AT1344" s="45">
        <v>30</v>
      </c>
      <c r="AU1344" s="45">
        <v>10</v>
      </c>
      <c r="AX1344" s="22"/>
      <c r="AY1344" s="22"/>
      <c r="AZ1344" s="22"/>
      <c r="BA1344" s="22"/>
      <c r="BB1344" s="23">
        <v>30</v>
      </c>
      <c r="BC1344" s="23">
        <v>20</v>
      </c>
      <c r="BF1344" s="9">
        <v>30</v>
      </c>
      <c r="BG1344" s="9">
        <v>20</v>
      </c>
    </row>
    <row r="1345" spans="1:59">
      <c r="A1345" t="s">
        <v>260</v>
      </c>
      <c r="B1345">
        <v>129</v>
      </c>
      <c r="C1345" t="s">
        <v>22</v>
      </c>
      <c r="D1345">
        <v>60</v>
      </c>
      <c r="E1345" t="s">
        <v>319</v>
      </c>
      <c r="F1345">
        <v>1</v>
      </c>
      <c r="G1345" t="s">
        <v>321</v>
      </c>
      <c r="H1345">
        <v>406</v>
      </c>
      <c r="I1345">
        <v>6</v>
      </c>
      <c r="J1345">
        <v>1</v>
      </c>
      <c r="K1345">
        <v>52</v>
      </c>
      <c r="L1345">
        <v>0</v>
      </c>
      <c r="M1345" s="4">
        <f t="shared" si="127"/>
        <v>6.0777777777777784</v>
      </c>
      <c r="N1345" t="s">
        <v>313</v>
      </c>
      <c r="O1345" s="50"/>
      <c r="P1345" s="50"/>
      <c r="Q1345" s="50"/>
      <c r="R1345" s="50"/>
      <c r="S1345" s="50"/>
      <c r="T1345" s="50"/>
      <c r="U1345">
        <v>28</v>
      </c>
      <c r="V1345">
        <v>7.1023275322190704</v>
      </c>
      <c r="W1345">
        <v>4.4090623293939597</v>
      </c>
      <c r="X1345">
        <v>20170811</v>
      </c>
      <c r="Y1345">
        <v>2</v>
      </c>
      <c r="Z1345">
        <v>6</v>
      </c>
      <c r="AA1345">
        <v>40</v>
      </c>
      <c r="AC1345">
        <v>47</v>
      </c>
      <c r="AT1345" s="45">
        <v>32</v>
      </c>
      <c r="AU1345" s="45">
        <v>9</v>
      </c>
      <c r="AX1345" s="22"/>
      <c r="AY1345" s="22"/>
      <c r="AZ1345" s="22"/>
      <c r="BA1345" s="22"/>
      <c r="BB1345" s="23">
        <v>32</v>
      </c>
      <c r="BC1345" s="23">
        <v>16</v>
      </c>
      <c r="BF1345" s="9">
        <v>32</v>
      </c>
      <c r="BG1345" s="9">
        <v>16</v>
      </c>
    </row>
    <row r="1346" spans="1:59">
      <c r="A1346" t="s">
        <v>260</v>
      </c>
      <c r="B1346">
        <v>129</v>
      </c>
      <c r="C1346" t="s">
        <v>22</v>
      </c>
      <c r="D1346">
        <v>60</v>
      </c>
      <c r="E1346" t="s">
        <v>319</v>
      </c>
      <c r="F1346">
        <v>1</v>
      </c>
      <c r="G1346" t="s">
        <v>321</v>
      </c>
      <c r="H1346">
        <v>406</v>
      </c>
      <c r="I1346">
        <v>6</v>
      </c>
      <c r="J1346">
        <v>1</v>
      </c>
      <c r="K1346">
        <v>52</v>
      </c>
      <c r="L1346">
        <v>0</v>
      </c>
      <c r="M1346" s="4">
        <f t="shared" si="127"/>
        <v>6.0777777777777784</v>
      </c>
      <c r="N1346" t="s">
        <v>313</v>
      </c>
      <c r="O1346" s="50"/>
      <c r="P1346" s="50"/>
      <c r="Q1346" s="50"/>
      <c r="R1346" s="50"/>
      <c r="S1346" s="50"/>
      <c r="T1346" s="50"/>
      <c r="U1346">
        <v>28</v>
      </c>
      <c r="V1346">
        <v>7.1023275322190704</v>
      </c>
      <c r="W1346">
        <v>4.4090623293939597</v>
      </c>
      <c r="X1346">
        <v>20170811</v>
      </c>
      <c r="Y1346">
        <v>2</v>
      </c>
      <c r="Z1346">
        <v>6</v>
      </c>
      <c r="AA1346">
        <v>40</v>
      </c>
      <c r="AC1346">
        <v>47</v>
      </c>
      <c r="AT1346" s="45">
        <v>34</v>
      </c>
      <c r="AU1346" s="45">
        <v>8</v>
      </c>
      <c r="AX1346" s="22"/>
      <c r="AY1346" s="22"/>
      <c r="AZ1346" s="22"/>
      <c r="BA1346" s="22"/>
      <c r="BB1346" s="23">
        <v>34</v>
      </c>
      <c r="BC1346" s="23">
        <v>18</v>
      </c>
      <c r="BF1346" s="9">
        <v>34</v>
      </c>
      <c r="BG1346" s="9">
        <v>18</v>
      </c>
    </row>
    <row r="1347" spans="1:59">
      <c r="A1347" t="s">
        <v>260</v>
      </c>
      <c r="B1347">
        <v>129</v>
      </c>
      <c r="C1347" t="s">
        <v>22</v>
      </c>
      <c r="D1347">
        <v>60</v>
      </c>
      <c r="E1347" t="s">
        <v>319</v>
      </c>
      <c r="F1347">
        <v>1</v>
      </c>
      <c r="G1347" t="s">
        <v>321</v>
      </c>
      <c r="H1347">
        <v>406</v>
      </c>
      <c r="I1347">
        <v>6</v>
      </c>
      <c r="J1347">
        <v>1</v>
      </c>
      <c r="K1347">
        <v>52</v>
      </c>
      <c r="L1347">
        <v>0</v>
      </c>
      <c r="M1347" s="4">
        <f t="shared" si="127"/>
        <v>6.0777777777777784</v>
      </c>
      <c r="N1347" t="s">
        <v>313</v>
      </c>
      <c r="O1347" s="50"/>
      <c r="P1347" s="50"/>
      <c r="Q1347" s="50"/>
      <c r="R1347" s="50"/>
      <c r="S1347" s="50"/>
      <c r="T1347" s="50"/>
      <c r="U1347">
        <v>28</v>
      </c>
      <c r="V1347">
        <v>7.1023275322190704</v>
      </c>
      <c r="W1347">
        <v>4.4090623293939597</v>
      </c>
      <c r="X1347">
        <v>20170811</v>
      </c>
      <c r="Y1347">
        <v>2</v>
      </c>
      <c r="Z1347">
        <v>6</v>
      </c>
      <c r="AA1347">
        <v>40</v>
      </c>
      <c r="AC1347">
        <v>47</v>
      </c>
      <c r="AT1347" s="45">
        <v>36</v>
      </c>
      <c r="AU1347" s="45">
        <v>21</v>
      </c>
      <c r="AX1347" s="22"/>
      <c r="AY1347" s="22"/>
      <c r="AZ1347" s="22"/>
      <c r="BA1347" s="22"/>
      <c r="BB1347" s="23">
        <v>36</v>
      </c>
      <c r="BC1347" s="23">
        <v>18</v>
      </c>
      <c r="BF1347" s="9">
        <v>36</v>
      </c>
      <c r="BG1347" s="9">
        <v>18</v>
      </c>
    </row>
    <row r="1348" spans="1:59">
      <c r="A1348" t="s">
        <v>260</v>
      </c>
      <c r="B1348">
        <v>129</v>
      </c>
      <c r="C1348" t="s">
        <v>22</v>
      </c>
      <c r="D1348">
        <v>60</v>
      </c>
      <c r="E1348" t="s">
        <v>319</v>
      </c>
      <c r="F1348">
        <v>1</v>
      </c>
      <c r="G1348" t="s">
        <v>321</v>
      </c>
      <c r="H1348">
        <v>406</v>
      </c>
      <c r="I1348">
        <v>6</v>
      </c>
      <c r="J1348">
        <v>1</v>
      </c>
      <c r="K1348">
        <v>52</v>
      </c>
      <c r="L1348">
        <v>0</v>
      </c>
      <c r="M1348" s="4">
        <f t="shared" si="127"/>
        <v>6.0777777777777784</v>
      </c>
      <c r="N1348" t="s">
        <v>313</v>
      </c>
      <c r="O1348" s="50"/>
      <c r="P1348" s="50"/>
      <c r="Q1348" s="50"/>
      <c r="R1348" s="50"/>
      <c r="S1348" s="50"/>
      <c r="T1348" s="50"/>
      <c r="U1348">
        <v>28</v>
      </c>
      <c r="V1348">
        <v>7.1023275322190704</v>
      </c>
      <c r="W1348">
        <v>4.4090623293939597</v>
      </c>
      <c r="X1348">
        <v>20170811</v>
      </c>
      <c r="Y1348">
        <v>2</v>
      </c>
      <c r="Z1348">
        <v>6</v>
      </c>
      <c r="AA1348">
        <v>40</v>
      </c>
      <c r="AC1348">
        <v>47</v>
      </c>
      <c r="AT1348" s="45">
        <v>38</v>
      </c>
      <c r="AU1348" s="45">
        <v>14</v>
      </c>
      <c r="AX1348" s="22"/>
      <c r="AY1348" s="22"/>
      <c r="AZ1348" s="22"/>
      <c r="BA1348" s="22"/>
      <c r="BB1348" s="23">
        <v>38</v>
      </c>
      <c r="BC1348" s="23">
        <v>15</v>
      </c>
      <c r="BF1348" s="9">
        <v>38</v>
      </c>
      <c r="BG1348" s="9">
        <v>15</v>
      </c>
    </row>
    <row r="1349" spans="1:59">
      <c r="A1349" t="s">
        <v>260</v>
      </c>
      <c r="B1349">
        <v>129</v>
      </c>
      <c r="C1349" t="s">
        <v>22</v>
      </c>
      <c r="D1349">
        <v>60</v>
      </c>
      <c r="E1349" t="s">
        <v>319</v>
      </c>
      <c r="F1349">
        <v>1</v>
      </c>
      <c r="G1349" t="s">
        <v>321</v>
      </c>
      <c r="H1349">
        <v>406</v>
      </c>
      <c r="I1349">
        <v>6</v>
      </c>
      <c r="J1349">
        <v>1</v>
      </c>
      <c r="K1349">
        <v>52</v>
      </c>
      <c r="L1349">
        <v>0</v>
      </c>
      <c r="M1349" s="4">
        <f t="shared" si="127"/>
        <v>6.0777777777777784</v>
      </c>
      <c r="N1349" t="s">
        <v>313</v>
      </c>
      <c r="O1349" s="50"/>
      <c r="P1349" s="50"/>
      <c r="Q1349" s="50"/>
      <c r="R1349" s="50"/>
      <c r="S1349" s="50"/>
      <c r="T1349" s="50"/>
      <c r="U1349">
        <v>28</v>
      </c>
      <c r="V1349">
        <v>7.1023275322190704</v>
      </c>
      <c r="W1349">
        <v>4.4090623293939597</v>
      </c>
      <c r="X1349">
        <v>20170811</v>
      </c>
      <c r="Y1349">
        <v>2</v>
      </c>
      <c r="Z1349">
        <v>6</v>
      </c>
      <c r="AA1349">
        <v>40</v>
      </c>
      <c r="AC1349">
        <v>47</v>
      </c>
      <c r="AT1349" s="45">
        <v>40</v>
      </c>
      <c r="AU1349" s="45">
        <v>13</v>
      </c>
      <c r="AX1349" s="22"/>
      <c r="AY1349" s="22"/>
      <c r="AZ1349" s="22"/>
      <c r="BA1349" s="22"/>
      <c r="BB1349" s="23">
        <v>40</v>
      </c>
      <c r="BC1349" s="23">
        <v>15</v>
      </c>
      <c r="BF1349" s="9">
        <v>40</v>
      </c>
      <c r="BG1349" s="9">
        <v>15</v>
      </c>
    </row>
    <row r="1350" spans="1:59">
      <c r="A1350" t="s">
        <v>260</v>
      </c>
      <c r="B1350">
        <v>129</v>
      </c>
      <c r="C1350" t="s">
        <v>22</v>
      </c>
      <c r="D1350">
        <v>60</v>
      </c>
      <c r="E1350" t="s">
        <v>319</v>
      </c>
      <c r="F1350">
        <v>1</v>
      </c>
      <c r="G1350" t="s">
        <v>321</v>
      </c>
      <c r="H1350">
        <v>406</v>
      </c>
      <c r="I1350">
        <v>6</v>
      </c>
      <c r="J1350">
        <v>1</v>
      </c>
      <c r="K1350">
        <v>52</v>
      </c>
      <c r="L1350">
        <v>0</v>
      </c>
      <c r="M1350" s="4">
        <f t="shared" si="127"/>
        <v>6.0777777777777784</v>
      </c>
      <c r="N1350" t="s">
        <v>313</v>
      </c>
      <c r="O1350" s="50"/>
      <c r="P1350" s="50"/>
      <c r="Q1350" s="50"/>
      <c r="R1350" s="50"/>
      <c r="S1350" s="50"/>
      <c r="T1350" s="50"/>
      <c r="U1350">
        <v>28</v>
      </c>
      <c r="V1350">
        <v>7.1023275322190704</v>
      </c>
      <c r="W1350">
        <v>4.4090623293939597</v>
      </c>
      <c r="X1350">
        <v>20170811</v>
      </c>
      <c r="Y1350">
        <v>2</v>
      </c>
      <c r="Z1350">
        <v>6</v>
      </c>
      <c r="AA1350">
        <v>40</v>
      </c>
      <c r="AC1350">
        <v>47</v>
      </c>
      <c r="AT1350" s="45">
        <v>42</v>
      </c>
      <c r="AU1350" s="45">
        <v>10</v>
      </c>
      <c r="AX1350" s="22"/>
      <c r="AY1350" s="22"/>
      <c r="AZ1350" s="22"/>
      <c r="BA1350" s="22"/>
      <c r="BB1350" s="23">
        <v>42</v>
      </c>
      <c r="BC1350" s="23">
        <v>16</v>
      </c>
      <c r="BF1350" s="9">
        <v>42</v>
      </c>
      <c r="BG1350" s="9">
        <v>16</v>
      </c>
    </row>
    <row r="1351" spans="1:59">
      <c r="A1351" t="s">
        <v>260</v>
      </c>
      <c r="B1351">
        <v>129</v>
      </c>
      <c r="C1351" t="s">
        <v>22</v>
      </c>
      <c r="D1351">
        <v>60</v>
      </c>
      <c r="E1351" t="s">
        <v>319</v>
      </c>
      <c r="F1351">
        <v>1</v>
      </c>
      <c r="G1351" t="s">
        <v>321</v>
      </c>
      <c r="H1351">
        <v>406</v>
      </c>
      <c r="I1351">
        <v>6</v>
      </c>
      <c r="J1351">
        <v>1</v>
      </c>
      <c r="K1351">
        <v>52</v>
      </c>
      <c r="L1351">
        <v>0</v>
      </c>
      <c r="M1351" s="4">
        <f t="shared" si="127"/>
        <v>6.0777777777777784</v>
      </c>
      <c r="N1351" t="s">
        <v>313</v>
      </c>
      <c r="O1351" s="50"/>
      <c r="P1351" s="50"/>
      <c r="Q1351" s="50"/>
      <c r="R1351" s="50"/>
      <c r="S1351" s="50"/>
      <c r="T1351" s="50"/>
      <c r="U1351">
        <v>28</v>
      </c>
      <c r="V1351">
        <v>7.1023275322190704</v>
      </c>
      <c r="W1351">
        <v>4.4090623293939597</v>
      </c>
      <c r="X1351">
        <v>20170811</v>
      </c>
      <c r="Y1351">
        <v>2</v>
      </c>
      <c r="Z1351">
        <v>6</v>
      </c>
      <c r="AA1351">
        <v>40</v>
      </c>
      <c r="AC1351">
        <v>47</v>
      </c>
      <c r="AT1351" s="45">
        <v>44</v>
      </c>
      <c r="AU1351" s="45">
        <v>6</v>
      </c>
      <c r="AX1351" s="22"/>
      <c r="AY1351" s="22"/>
      <c r="AZ1351" s="22"/>
      <c r="BA1351" s="22"/>
      <c r="BB1351" s="23">
        <v>44</v>
      </c>
      <c r="BC1351" s="23">
        <v>14</v>
      </c>
      <c r="BF1351" s="9">
        <v>44</v>
      </c>
      <c r="BG1351" s="9">
        <v>14</v>
      </c>
    </row>
    <row r="1352" spans="1:59">
      <c r="A1352" t="s">
        <v>260</v>
      </c>
      <c r="B1352">
        <v>129</v>
      </c>
      <c r="C1352" t="s">
        <v>22</v>
      </c>
      <c r="D1352">
        <v>60</v>
      </c>
      <c r="E1352" t="s">
        <v>319</v>
      </c>
      <c r="F1352">
        <v>1</v>
      </c>
      <c r="G1352" t="s">
        <v>321</v>
      </c>
      <c r="H1352">
        <v>406</v>
      </c>
      <c r="I1352">
        <v>6</v>
      </c>
      <c r="J1352">
        <v>1</v>
      </c>
      <c r="K1352">
        <v>52</v>
      </c>
      <c r="L1352">
        <v>0</v>
      </c>
      <c r="M1352" s="4">
        <f t="shared" si="127"/>
        <v>6.0777777777777784</v>
      </c>
      <c r="N1352" t="s">
        <v>313</v>
      </c>
      <c r="O1352" s="50"/>
      <c r="P1352" s="50"/>
      <c r="Q1352" s="50"/>
      <c r="R1352" s="50"/>
      <c r="S1352" s="50"/>
      <c r="T1352" s="50"/>
      <c r="U1352">
        <v>28</v>
      </c>
      <c r="V1352">
        <v>7.1023275322190704</v>
      </c>
      <c r="W1352">
        <v>4.4090623293939597</v>
      </c>
      <c r="X1352">
        <v>20170811</v>
      </c>
      <c r="Y1352">
        <v>2</v>
      </c>
      <c r="Z1352">
        <v>6</v>
      </c>
      <c r="AA1352">
        <v>40</v>
      </c>
      <c r="AC1352">
        <v>47</v>
      </c>
      <c r="AX1352" s="22"/>
      <c r="AY1352" s="22"/>
      <c r="AZ1352" s="22"/>
      <c r="BA1352" s="22"/>
      <c r="BB1352" s="23">
        <v>46</v>
      </c>
      <c r="BC1352" s="23">
        <v>15</v>
      </c>
      <c r="BF1352" s="9">
        <v>46</v>
      </c>
      <c r="BG1352" s="9">
        <v>15</v>
      </c>
    </row>
    <row r="1353" spans="1:59">
      <c r="A1353" t="s">
        <v>261</v>
      </c>
      <c r="B1353">
        <v>129</v>
      </c>
      <c r="C1353" t="s">
        <v>22</v>
      </c>
      <c r="D1353">
        <v>60</v>
      </c>
      <c r="E1353" t="s">
        <v>319</v>
      </c>
      <c r="F1353">
        <v>1</v>
      </c>
      <c r="G1353" t="s">
        <v>321</v>
      </c>
      <c r="H1353">
        <v>406</v>
      </c>
      <c r="I1353">
        <v>6</v>
      </c>
      <c r="J1353">
        <v>1</v>
      </c>
      <c r="K1353">
        <v>52</v>
      </c>
      <c r="L1353">
        <v>0</v>
      </c>
      <c r="M1353" s="4">
        <f t="shared" ref="M1353:M1364" si="128">I1353+J1353/24+K1353/(24*60)+L1353/(24*60*60)</f>
        <v>6.0777777777777784</v>
      </c>
      <c r="N1353" t="s">
        <v>313</v>
      </c>
      <c r="O1353" s="50"/>
      <c r="P1353" s="50"/>
      <c r="Q1353" s="50"/>
      <c r="R1353" s="50"/>
      <c r="S1353" s="50"/>
      <c r="T1353" s="50"/>
      <c r="U1353">
        <v>28</v>
      </c>
      <c r="V1353">
        <v>7.1023275322190704</v>
      </c>
      <c r="W1353">
        <v>4.4090623293939597</v>
      </c>
      <c r="X1353">
        <v>20170811</v>
      </c>
      <c r="Y1353">
        <v>2</v>
      </c>
      <c r="Z1353">
        <v>5</v>
      </c>
      <c r="AA1353">
        <v>13</v>
      </c>
      <c r="AC1353">
        <v>15</v>
      </c>
      <c r="AD1353" s="13">
        <v>5</v>
      </c>
      <c r="AE1353" s="13">
        <v>12</v>
      </c>
      <c r="AF1353" s="13">
        <f>SUM(AE1353:AE1355)</f>
        <v>33</v>
      </c>
      <c r="AG1353" s="13">
        <v>41.718000000000004</v>
      </c>
      <c r="AH1353" s="13">
        <f>AVERAGE(AG1353:AG1355)*((AA1353-Z1353)*Y1353)</f>
        <v>631.49333333333334</v>
      </c>
      <c r="AI1353" s="13">
        <v>60.073</v>
      </c>
      <c r="AJ1353" s="13">
        <f>AVERAGE(AI1353:AI1355)*((AA1353-Z1353)*Y1353)</f>
        <v>927.81333333333339</v>
      </c>
      <c r="AK1353" s="13" t="s">
        <v>112</v>
      </c>
      <c r="AL1353" s="9">
        <v>1</v>
      </c>
      <c r="AM1353" s="9">
        <v>6</v>
      </c>
      <c r="AN1353" s="9">
        <f>SUM(AM1353:AM1356)</f>
        <v>18</v>
      </c>
      <c r="AO1353" s="9">
        <v>41.436999999999998</v>
      </c>
      <c r="AP1353" s="9">
        <f>AVERAGE(AO1353:AO1355)*(AA1353-Z1353)*Y1353</f>
        <v>591.90933333333339</v>
      </c>
      <c r="AQ1353" s="9">
        <v>71.090999999999994</v>
      </c>
      <c r="AR1353" s="9">
        <f>AVERAGE(AQ1353:AQ1356)*(AA1353-Z1353)*Y1353</f>
        <v>1203.22</v>
      </c>
      <c r="AT1353" s="45">
        <v>1</v>
      </c>
      <c r="AU1353" s="45">
        <v>3</v>
      </c>
      <c r="AV1353" s="45">
        <v>45</v>
      </c>
      <c r="AX1353" s="38">
        <v>1</v>
      </c>
      <c r="AY1353" s="38">
        <v>4</v>
      </c>
      <c r="AZ1353" s="38">
        <f>SUM(AY1353:AY1360)</f>
        <v>16</v>
      </c>
      <c r="BB1353" s="23">
        <v>1</v>
      </c>
      <c r="BC1353" s="23">
        <v>11</v>
      </c>
      <c r="BD1353" s="23">
        <f>SUM(BC1353:BC1360)</f>
        <v>87</v>
      </c>
      <c r="BF1353" s="9">
        <v>1</v>
      </c>
      <c r="BG1353" s="9">
        <v>11</v>
      </c>
    </row>
    <row r="1354" spans="1:59">
      <c r="A1354" t="s">
        <v>261</v>
      </c>
      <c r="B1354">
        <v>129</v>
      </c>
      <c r="C1354" t="s">
        <v>22</v>
      </c>
      <c r="D1354">
        <v>60</v>
      </c>
      <c r="E1354" t="s">
        <v>319</v>
      </c>
      <c r="F1354">
        <v>1</v>
      </c>
      <c r="G1354" t="s">
        <v>321</v>
      </c>
      <c r="H1354">
        <v>406</v>
      </c>
      <c r="I1354">
        <v>6</v>
      </c>
      <c r="J1354">
        <v>1</v>
      </c>
      <c r="K1354">
        <v>52</v>
      </c>
      <c r="L1354">
        <v>0</v>
      </c>
      <c r="M1354" s="4">
        <f t="shared" si="128"/>
        <v>6.0777777777777784</v>
      </c>
      <c r="N1354" t="s">
        <v>313</v>
      </c>
      <c r="O1354" s="50"/>
      <c r="P1354" s="50"/>
      <c r="Q1354" s="50"/>
      <c r="R1354" s="50"/>
      <c r="S1354" s="50"/>
      <c r="T1354" s="50"/>
      <c r="U1354">
        <v>28</v>
      </c>
      <c r="V1354">
        <v>7.1023275322190704</v>
      </c>
      <c r="W1354">
        <v>4.4090623293939597</v>
      </c>
      <c r="X1354">
        <v>20170811</v>
      </c>
      <c r="Y1354">
        <v>2</v>
      </c>
      <c r="Z1354">
        <v>5</v>
      </c>
      <c r="AA1354">
        <v>13</v>
      </c>
      <c r="AC1354">
        <v>15</v>
      </c>
      <c r="AD1354" s="13">
        <v>9</v>
      </c>
      <c r="AE1354" s="13">
        <v>9</v>
      </c>
      <c r="AG1354" s="13">
        <v>45.784999999999997</v>
      </c>
      <c r="AI1354" s="13">
        <v>67.040000000000006</v>
      </c>
      <c r="AL1354" s="9">
        <v>5</v>
      </c>
      <c r="AM1354" s="9">
        <v>8</v>
      </c>
      <c r="AO1354" s="9">
        <v>44.436999999999998</v>
      </c>
      <c r="AQ1354" s="9">
        <v>76.811000000000007</v>
      </c>
      <c r="AT1354" s="45">
        <v>3</v>
      </c>
      <c r="AU1354" s="45">
        <v>8</v>
      </c>
      <c r="AX1354" s="38">
        <v>3</v>
      </c>
      <c r="AY1354" s="38">
        <v>1</v>
      </c>
      <c r="BB1354" s="23">
        <v>3</v>
      </c>
      <c r="BC1354" s="23">
        <v>17</v>
      </c>
      <c r="BF1354" s="9">
        <v>3</v>
      </c>
      <c r="BG1354" s="9">
        <v>17</v>
      </c>
    </row>
    <row r="1355" spans="1:59">
      <c r="A1355" t="s">
        <v>261</v>
      </c>
      <c r="B1355">
        <v>129</v>
      </c>
      <c r="C1355" t="s">
        <v>22</v>
      </c>
      <c r="D1355">
        <v>60</v>
      </c>
      <c r="E1355" t="s">
        <v>319</v>
      </c>
      <c r="F1355">
        <v>1</v>
      </c>
      <c r="G1355" t="s">
        <v>321</v>
      </c>
      <c r="H1355">
        <v>406</v>
      </c>
      <c r="I1355">
        <v>6</v>
      </c>
      <c r="J1355">
        <v>1</v>
      </c>
      <c r="K1355">
        <v>52</v>
      </c>
      <c r="L1355">
        <v>0</v>
      </c>
      <c r="M1355" s="4">
        <f t="shared" si="128"/>
        <v>6.0777777777777784</v>
      </c>
      <c r="N1355" t="s">
        <v>313</v>
      </c>
      <c r="O1355" s="50"/>
      <c r="P1355" s="50"/>
      <c r="Q1355" s="50"/>
      <c r="R1355" s="50"/>
      <c r="S1355" s="50"/>
      <c r="T1355" s="50"/>
      <c r="U1355">
        <v>28</v>
      </c>
      <c r="V1355">
        <v>7.1023275322190704</v>
      </c>
      <c r="W1355">
        <v>4.4090623293939597</v>
      </c>
      <c r="X1355">
        <v>20170811</v>
      </c>
      <c r="Y1355">
        <v>2</v>
      </c>
      <c r="Z1355">
        <v>5</v>
      </c>
      <c r="AA1355">
        <v>13</v>
      </c>
      <c r="AC1355">
        <v>15</v>
      </c>
      <c r="AD1355" s="13">
        <v>13</v>
      </c>
      <c r="AE1355" s="13">
        <v>12</v>
      </c>
      <c r="AG1355" s="13">
        <v>30.902000000000001</v>
      </c>
      <c r="AI1355" s="13">
        <v>46.851999999999997</v>
      </c>
      <c r="AL1355" s="9">
        <v>9</v>
      </c>
      <c r="AM1355" s="9">
        <v>4</v>
      </c>
      <c r="AO1355" s="9">
        <v>25.109000000000002</v>
      </c>
      <c r="AQ1355" s="9">
        <v>80.747</v>
      </c>
      <c r="AT1355" s="45">
        <v>5</v>
      </c>
      <c r="AU1355" s="45">
        <v>6</v>
      </c>
      <c r="AX1355" s="38">
        <v>5</v>
      </c>
      <c r="AY1355" s="38">
        <v>2</v>
      </c>
      <c r="BB1355" s="23">
        <v>5</v>
      </c>
      <c r="BC1355" s="23">
        <v>10</v>
      </c>
      <c r="BF1355" s="9">
        <v>5</v>
      </c>
      <c r="BG1355" s="9">
        <v>10</v>
      </c>
    </row>
    <row r="1356" spans="1:59">
      <c r="A1356" t="s">
        <v>261</v>
      </c>
      <c r="B1356">
        <v>129</v>
      </c>
      <c r="C1356" t="s">
        <v>22</v>
      </c>
      <c r="D1356">
        <v>60</v>
      </c>
      <c r="E1356" t="s">
        <v>319</v>
      </c>
      <c r="F1356">
        <v>1</v>
      </c>
      <c r="G1356" t="s">
        <v>321</v>
      </c>
      <c r="H1356">
        <v>406</v>
      </c>
      <c r="I1356">
        <v>6</v>
      </c>
      <c r="J1356">
        <v>1</v>
      </c>
      <c r="K1356">
        <v>52</v>
      </c>
      <c r="L1356">
        <v>0</v>
      </c>
      <c r="M1356" s="4">
        <f t="shared" si="128"/>
        <v>6.0777777777777784</v>
      </c>
      <c r="N1356" t="s">
        <v>313</v>
      </c>
      <c r="O1356" s="50"/>
      <c r="P1356" s="50"/>
      <c r="Q1356" s="50"/>
      <c r="R1356" s="50"/>
      <c r="S1356" s="50"/>
      <c r="T1356" s="50"/>
      <c r="U1356">
        <v>28</v>
      </c>
      <c r="V1356">
        <v>7.1023275322190704</v>
      </c>
      <c r="W1356">
        <v>4.4090623293939597</v>
      </c>
      <c r="X1356">
        <v>20170811</v>
      </c>
      <c r="Y1356">
        <v>2</v>
      </c>
      <c r="Z1356">
        <v>5</v>
      </c>
      <c r="AA1356">
        <v>13</v>
      </c>
      <c r="AC1356">
        <v>15</v>
      </c>
      <c r="AL1356" s="9">
        <v>13</v>
      </c>
      <c r="AM1356" s="9">
        <v>0</v>
      </c>
      <c r="AO1356" s="9">
        <v>0</v>
      </c>
      <c r="AQ1356" s="9">
        <v>72.156000000000006</v>
      </c>
      <c r="AT1356" s="45">
        <v>7</v>
      </c>
      <c r="AU1356" s="45">
        <v>14</v>
      </c>
      <c r="AX1356" s="38">
        <v>7</v>
      </c>
      <c r="AY1356" s="38">
        <v>2</v>
      </c>
      <c r="BB1356" s="23">
        <v>7</v>
      </c>
      <c r="BC1356" s="23">
        <v>17</v>
      </c>
      <c r="BF1356" s="9">
        <v>7</v>
      </c>
      <c r="BG1356" s="9">
        <v>17</v>
      </c>
    </row>
    <row r="1357" spans="1:59">
      <c r="A1357" t="s">
        <v>261</v>
      </c>
      <c r="B1357">
        <v>129</v>
      </c>
      <c r="C1357" t="s">
        <v>22</v>
      </c>
      <c r="D1357">
        <v>60</v>
      </c>
      <c r="E1357" t="s">
        <v>319</v>
      </c>
      <c r="F1357">
        <v>1</v>
      </c>
      <c r="G1357" t="s">
        <v>321</v>
      </c>
      <c r="H1357">
        <v>406</v>
      </c>
      <c r="I1357">
        <v>6</v>
      </c>
      <c r="J1357">
        <v>1</v>
      </c>
      <c r="K1357">
        <v>52</v>
      </c>
      <c r="L1357">
        <v>0</v>
      </c>
      <c r="M1357" s="4">
        <f t="shared" si="128"/>
        <v>6.0777777777777784</v>
      </c>
      <c r="N1357" t="s">
        <v>313</v>
      </c>
      <c r="O1357" s="50"/>
      <c r="P1357" s="50"/>
      <c r="Q1357" s="50"/>
      <c r="R1357" s="50"/>
      <c r="S1357" s="50"/>
      <c r="T1357" s="50"/>
      <c r="U1357">
        <v>28</v>
      </c>
      <c r="V1357">
        <v>7.1023275322190704</v>
      </c>
      <c r="W1357">
        <v>4.4090623293939597</v>
      </c>
      <c r="X1357">
        <v>20170811</v>
      </c>
      <c r="Y1357">
        <v>2</v>
      </c>
      <c r="Z1357">
        <v>5</v>
      </c>
      <c r="AA1357">
        <v>13</v>
      </c>
      <c r="AC1357">
        <v>15</v>
      </c>
      <c r="AT1357" s="45">
        <v>9</v>
      </c>
      <c r="AU1357" s="45">
        <v>14</v>
      </c>
      <c r="AX1357" s="38">
        <v>9</v>
      </c>
      <c r="AY1357" s="38">
        <v>0</v>
      </c>
      <c r="BB1357" s="23">
        <v>9</v>
      </c>
      <c r="BC1357" s="23">
        <v>15</v>
      </c>
      <c r="BF1357" s="9">
        <v>9</v>
      </c>
      <c r="BG1357" s="9">
        <v>15</v>
      </c>
    </row>
    <row r="1358" spans="1:59">
      <c r="A1358" t="s">
        <v>261</v>
      </c>
      <c r="B1358">
        <v>129</v>
      </c>
      <c r="C1358" t="s">
        <v>22</v>
      </c>
      <c r="D1358">
        <v>60</v>
      </c>
      <c r="E1358" t="s">
        <v>319</v>
      </c>
      <c r="F1358">
        <v>1</v>
      </c>
      <c r="G1358" t="s">
        <v>321</v>
      </c>
      <c r="H1358">
        <v>406</v>
      </c>
      <c r="I1358">
        <v>6</v>
      </c>
      <c r="J1358">
        <v>1</v>
      </c>
      <c r="K1358">
        <v>52</v>
      </c>
      <c r="L1358">
        <v>0</v>
      </c>
      <c r="M1358" s="4">
        <f t="shared" si="128"/>
        <v>6.0777777777777784</v>
      </c>
      <c r="N1358" t="s">
        <v>313</v>
      </c>
      <c r="O1358" s="50"/>
      <c r="P1358" s="50"/>
      <c r="Q1358" s="50"/>
      <c r="R1358" s="50"/>
      <c r="S1358" s="50"/>
      <c r="T1358" s="50"/>
      <c r="U1358">
        <v>28</v>
      </c>
      <c r="V1358">
        <v>7.1023275322190704</v>
      </c>
      <c r="W1358">
        <v>4.4090623293939597</v>
      </c>
      <c r="X1358">
        <v>20170811</v>
      </c>
      <c r="Y1358">
        <v>2</v>
      </c>
      <c r="Z1358">
        <v>5</v>
      </c>
      <c r="AA1358">
        <v>13</v>
      </c>
      <c r="AC1358">
        <v>15</v>
      </c>
      <c r="AX1358" s="38">
        <v>11</v>
      </c>
      <c r="AY1358" s="38">
        <v>1</v>
      </c>
      <c r="BB1358" s="23">
        <v>11</v>
      </c>
      <c r="BC1358" s="23">
        <v>10</v>
      </c>
      <c r="BF1358" s="9">
        <v>11</v>
      </c>
      <c r="BG1358" s="9">
        <v>10</v>
      </c>
    </row>
    <row r="1359" spans="1:59">
      <c r="A1359" t="s">
        <v>261</v>
      </c>
      <c r="B1359">
        <v>129</v>
      </c>
      <c r="C1359" t="s">
        <v>22</v>
      </c>
      <c r="D1359">
        <v>60</v>
      </c>
      <c r="E1359" t="s">
        <v>319</v>
      </c>
      <c r="F1359">
        <v>1</v>
      </c>
      <c r="G1359" t="s">
        <v>321</v>
      </c>
      <c r="H1359">
        <v>406</v>
      </c>
      <c r="I1359">
        <v>6</v>
      </c>
      <c r="J1359">
        <v>1</v>
      </c>
      <c r="K1359">
        <v>52</v>
      </c>
      <c r="L1359">
        <v>0</v>
      </c>
      <c r="M1359" s="4">
        <f t="shared" si="128"/>
        <v>6.0777777777777784</v>
      </c>
      <c r="N1359" t="s">
        <v>313</v>
      </c>
      <c r="O1359" s="50"/>
      <c r="P1359" s="50"/>
      <c r="Q1359" s="50"/>
      <c r="R1359" s="50"/>
      <c r="S1359" s="50"/>
      <c r="T1359" s="50"/>
      <c r="U1359">
        <v>28</v>
      </c>
      <c r="V1359">
        <v>7.1023275322190704</v>
      </c>
      <c r="W1359">
        <v>4.4090623293939597</v>
      </c>
      <c r="X1359">
        <v>20170811</v>
      </c>
      <c r="Y1359">
        <v>2</v>
      </c>
      <c r="Z1359">
        <v>5</v>
      </c>
      <c r="AA1359">
        <v>13</v>
      </c>
      <c r="AC1359">
        <v>15</v>
      </c>
      <c r="AX1359" s="38">
        <v>13</v>
      </c>
      <c r="AY1359" s="38">
        <v>1</v>
      </c>
      <c r="BB1359" s="23">
        <v>13</v>
      </c>
      <c r="BC1359" s="23">
        <v>5</v>
      </c>
      <c r="BF1359" s="9">
        <v>13</v>
      </c>
      <c r="BG1359" s="9">
        <v>5</v>
      </c>
    </row>
    <row r="1360" spans="1:59">
      <c r="A1360" t="s">
        <v>261</v>
      </c>
      <c r="B1360">
        <v>129</v>
      </c>
      <c r="C1360" t="s">
        <v>22</v>
      </c>
      <c r="D1360">
        <v>60</v>
      </c>
      <c r="E1360" t="s">
        <v>319</v>
      </c>
      <c r="F1360">
        <v>1</v>
      </c>
      <c r="G1360" t="s">
        <v>321</v>
      </c>
      <c r="H1360">
        <v>406</v>
      </c>
      <c r="I1360">
        <v>6</v>
      </c>
      <c r="J1360">
        <v>1</v>
      </c>
      <c r="K1360">
        <v>52</v>
      </c>
      <c r="L1360">
        <v>0</v>
      </c>
      <c r="M1360" s="4">
        <f t="shared" si="128"/>
        <v>6.0777777777777784</v>
      </c>
      <c r="N1360" t="s">
        <v>313</v>
      </c>
      <c r="O1360" s="50"/>
      <c r="P1360" s="50"/>
      <c r="Q1360" s="50"/>
      <c r="R1360" s="50"/>
      <c r="S1360" s="50"/>
      <c r="T1360" s="50"/>
      <c r="U1360">
        <v>28</v>
      </c>
      <c r="V1360">
        <v>7.1023275322190704</v>
      </c>
      <c r="W1360">
        <v>4.4090623293939597</v>
      </c>
      <c r="X1360">
        <v>20170811</v>
      </c>
      <c r="Y1360">
        <v>2</v>
      </c>
      <c r="Z1360">
        <v>5</v>
      </c>
      <c r="AA1360">
        <v>13</v>
      </c>
      <c r="AC1360">
        <v>15</v>
      </c>
      <c r="AX1360" s="38">
        <v>15</v>
      </c>
      <c r="AY1360" s="38">
        <v>5</v>
      </c>
      <c r="BB1360" s="23">
        <v>15</v>
      </c>
      <c r="BC1360" s="23">
        <v>2</v>
      </c>
      <c r="BF1360" s="9">
        <v>15</v>
      </c>
      <c r="BG1360" s="9">
        <v>2</v>
      </c>
    </row>
    <row r="1361" spans="1:59">
      <c r="A1361" t="s">
        <v>262</v>
      </c>
      <c r="B1361">
        <v>129</v>
      </c>
      <c r="C1361" t="s">
        <v>16</v>
      </c>
      <c r="D1361">
        <v>60</v>
      </c>
      <c r="E1361" t="s">
        <v>319</v>
      </c>
      <c r="F1361">
        <v>1</v>
      </c>
      <c r="G1361" t="s">
        <v>321</v>
      </c>
      <c r="H1361">
        <v>406</v>
      </c>
      <c r="I1361">
        <v>6</v>
      </c>
      <c r="J1361">
        <v>1</v>
      </c>
      <c r="K1361">
        <v>52</v>
      </c>
      <c r="L1361">
        <v>0</v>
      </c>
      <c r="M1361" s="4">
        <f t="shared" si="128"/>
        <v>6.0777777777777784</v>
      </c>
      <c r="N1361" t="s">
        <v>313</v>
      </c>
      <c r="O1361" s="50"/>
      <c r="P1361" s="50"/>
      <c r="Q1361" s="50"/>
      <c r="R1361" s="50"/>
      <c r="S1361" s="50"/>
      <c r="T1361" s="50"/>
      <c r="U1361">
        <v>28</v>
      </c>
      <c r="V1361">
        <v>7.1023275322190704</v>
      </c>
      <c r="W1361">
        <v>4.4090623293939597</v>
      </c>
      <c r="X1361">
        <v>20170811</v>
      </c>
      <c r="Y1361">
        <v>2</v>
      </c>
      <c r="Z1361">
        <v>13</v>
      </c>
      <c r="AA1361">
        <v>25</v>
      </c>
      <c r="AC1361">
        <v>44</v>
      </c>
      <c r="AD1361" s="13">
        <v>13</v>
      </c>
      <c r="AE1361" s="13">
        <v>3</v>
      </c>
      <c r="AF1361" s="13">
        <v>37</v>
      </c>
      <c r="AG1361" s="13">
        <v>21.983000000000001</v>
      </c>
      <c r="AH1361" s="13">
        <f>AVERAGE(AG1361:AG1364)*((AA1361-Z1361)*Y1361)</f>
        <v>2000.25</v>
      </c>
      <c r="AI1361" s="13">
        <v>76.635000000000005</v>
      </c>
      <c r="AJ1361" s="13">
        <f>AVERAGE(AI1361:AI1364)*((AA1361-Z1361)*Y1361)</f>
        <v>2699.7060000000001</v>
      </c>
      <c r="AK1361" s="13" t="s">
        <v>234</v>
      </c>
      <c r="AL1361" s="9">
        <v>13</v>
      </c>
      <c r="AM1361" s="9">
        <v>3</v>
      </c>
      <c r="AN1361" s="9">
        <f>SUM(AM1361:AM1365)</f>
        <v>36</v>
      </c>
      <c r="AO1361" s="9">
        <v>16.437000000000001</v>
      </c>
      <c r="AP1361" s="9">
        <f>AVERAGE(AO1361:AO1364)*(AA1361-Z1361)*Y1361</f>
        <v>1742.682</v>
      </c>
      <c r="AQ1361" s="9">
        <v>78.698999999999998</v>
      </c>
      <c r="AR1361" s="9">
        <f>AVERAGE(AQ1361:AQ1365)*(AA1361-Z1361)*Y1361</f>
        <v>2715.6576000000005</v>
      </c>
      <c r="AS1361" s="9" t="s">
        <v>472</v>
      </c>
      <c r="AT1361" s="45">
        <v>6</v>
      </c>
      <c r="AU1361" s="45">
        <v>3</v>
      </c>
      <c r="AV1361" s="45">
        <v>74</v>
      </c>
      <c r="AX1361" s="38">
        <v>7</v>
      </c>
      <c r="AY1361" s="38">
        <v>3</v>
      </c>
      <c r="AZ1361" s="38">
        <f>SUM(AY1361:AY1369)</f>
        <v>10</v>
      </c>
      <c r="BA1361" s="38" t="s">
        <v>415</v>
      </c>
      <c r="BB1361" s="23">
        <v>1</v>
      </c>
      <c r="BC1361" s="23">
        <v>3</v>
      </c>
      <c r="BD1361" s="23">
        <f>SUM(BC1361:BC1382)</f>
        <v>175</v>
      </c>
      <c r="BF1361" s="9">
        <v>1</v>
      </c>
      <c r="BG1361" s="9">
        <v>3</v>
      </c>
    </row>
    <row r="1362" spans="1:59">
      <c r="A1362" t="s">
        <v>262</v>
      </c>
      <c r="B1362">
        <v>129</v>
      </c>
      <c r="C1362" t="s">
        <v>16</v>
      </c>
      <c r="D1362">
        <v>60</v>
      </c>
      <c r="E1362" t="s">
        <v>319</v>
      </c>
      <c r="F1362">
        <v>1</v>
      </c>
      <c r="G1362" t="s">
        <v>321</v>
      </c>
      <c r="H1362">
        <v>406</v>
      </c>
      <c r="I1362">
        <v>6</v>
      </c>
      <c r="J1362">
        <v>1</v>
      </c>
      <c r="K1362">
        <v>52</v>
      </c>
      <c r="L1362">
        <v>0</v>
      </c>
      <c r="M1362" s="4">
        <f t="shared" si="128"/>
        <v>6.0777777777777784</v>
      </c>
      <c r="N1362" t="s">
        <v>313</v>
      </c>
      <c r="O1362" s="50"/>
      <c r="P1362" s="50"/>
      <c r="Q1362" s="50"/>
      <c r="R1362" s="50"/>
      <c r="S1362" s="50"/>
      <c r="T1362" s="50"/>
      <c r="U1362">
        <v>28</v>
      </c>
      <c r="V1362">
        <v>7.1023275322190704</v>
      </c>
      <c r="W1362">
        <v>4.4090623293939597</v>
      </c>
      <c r="X1362">
        <v>20170811</v>
      </c>
      <c r="Y1362">
        <v>2</v>
      </c>
      <c r="Z1362">
        <v>13</v>
      </c>
      <c r="AA1362">
        <v>25</v>
      </c>
      <c r="AC1362">
        <v>44</v>
      </c>
      <c r="AD1362" s="13">
        <v>17</v>
      </c>
      <c r="AE1362" s="13">
        <v>7</v>
      </c>
      <c r="AG1362" s="13">
        <v>74.638999999999996</v>
      </c>
      <c r="AI1362" s="13">
        <v>100.69199999999999</v>
      </c>
      <c r="AL1362" s="9">
        <v>17</v>
      </c>
      <c r="AM1362" s="9">
        <v>8</v>
      </c>
      <c r="AO1362" s="9">
        <v>67.427000000000007</v>
      </c>
      <c r="AQ1362" s="9">
        <v>112.62</v>
      </c>
      <c r="AS1362" s="9" t="s">
        <v>457</v>
      </c>
      <c r="AT1362" s="45">
        <v>8</v>
      </c>
      <c r="AU1362" s="45">
        <v>9</v>
      </c>
      <c r="AX1362" s="38">
        <v>9</v>
      </c>
      <c r="AY1362" s="38">
        <v>2</v>
      </c>
      <c r="BB1362" s="23">
        <v>3</v>
      </c>
      <c r="BC1362" s="23">
        <v>5</v>
      </c>
      <c r="BF1362" s="9">
        <v>3</v>
      </c>
      <c r="BG1362" s="9">
        <v>5</v>
      </c>
    </row>
    <row r="1363" spans="1:59">
      <c r="A1363" t="s">
        <v>262</v>
      </c>
      <c r="B1363">
        <v>129</v>
      </c>
      <c r="C1363" t="s">
        <v>16</v>
      </c>
      <c r="D1363">
        <v>60</v>
      </c>
      <c r="E1363" t="s">
        <v>319</v>
      </c>
      <c r="F1363">
        <v>1</v>
      </c>
      <c r="G1363" t="s">
        <v>321</v>
      </c>
      <c r="H1363">
        <v>406</v>
      </c>
      <c r="I1363">
        <v>6</v>
      </c>
      <c r="J1363">
        <v>1</v>
      </c>
      <c r="K1363">
        <v>52</v>
      </c>
      <c r="L1363">
        <v>0</v>
      </c>
      <c r="M1363" s="4">
        <f t="shared" si="128"/>
        <v>6.0777777777777784</v>
      </c>
      <c r="N1363" t="s">
        <v>313</v>
      </c>
      <c r="O1363" s="50"/>
      <c r="P1363" s="50"/>
      <c r="Q1363" s="50"/>
      <c r="R1363" s="50"/>
      <c r="S1363" s="50"/>
      <c r="T1363" s="50"/>
      <c r="U1363">
        <v>28</v>
      </c>
      <c r="V1363">
        <v>7.1023275322190704</v>
      </c>
      <c r="W1363">
        <v>4.4090623293939597</v>
      </c>
      <c r="X1363">
        <v>20170811</v>
      </c>
      <c r="Y1363">
        <v>2</v>
      </c>
      <c r="Z1363">
        <v>13</v>
      </c>
      <c r="AA1363">
        <v>25</v>
      </c>
      <c r="AC1363">
        <v>44</v>
      </c>
      <c r="AD1363" s="13">
        <v>21</v>
      </c>
      <c r="AE1363" s="13">
        <v>14</v>
      </c>
      <c r="AG1363" s="13">
        <v>106.364</v>
      </c>
      <c r="AI1363" s="13">
        <v>122.645</v>
      </c>
      <c r="AL1363" s="9">
        <v>21</v>
      </c>
      <c r="AM1363" s="9">
        <v>10</v>
      </c>
      <c r="AO1363" s="9">
        <v>90.552999999999997</v>
      </c>
      <c r="AQ1363" s="9">
        <v>131.911</v>
      </c>
      <c r="AT1363" s="45">
        <v>10</v>
      </c>
      <c r="AU1363" s="45">
        <v>3</v>
      </c>
      <c r="AX1363" s="38">
        <v>11</v>
      </c>
      <c r="AY1363" s="38">
        <v>1</v>
      </c>
      <c r="BB1363" s="23">
        <v>5</v>
      </c>
      <c r="BC1363" s="23">
        <v>8</v>
      </c>
      <c r="BF1363" s="9">
        <v>5</v>
      </c>
      <c r="BG1363" s="9">
        <v>8</v>
      </c>
    </row>
    <row r="1364" spans="1:59">
      <c r="A1364" t="s">
        <v>262</v>
      </c>
      <c r="B1364">
        <v>129</v>
      </c>
      <c r="C1364" t="s">
        <v>16</v>
      </c>
      <c r="D1364">
        <v>60</v>
      </c>
      <c r="E1364" t="s">
        <v>319</v>
      </c>
      <c r="F1364">
        <v>1</v>
      </c>
      <c r="G1364" t="s">
        <v>321</v>
      </c>
      <c r="H1364">
        <v>406</v>
      </c>
      <c r="I1364">
        <v>6</v>
      </c>
      <c r="J1364">
        <v>1</v>
      </c>
      <c r="K1364">
        <v>52</v>
      </c>
      <c r="L1364">
        <v>0</v>
      </c>
      <c r="M1364" s="4">
        <f t="shared" si="128"/>
        <v>6.0777777777777784</v>
      </c>
      <c r="N1364" t="s">
        <v>313</v>
      </c>
      <c r="O1364" s="50"/>
      <c r="P1364" s="50"/>
      <c r="Q1364" s="50"/>
      <c r="R1364" s="50"/>
      <c r="S1364" s="50"/>
      <c r="T1364" s="50"/>
      <c r="U1364">
        <v>28</v>
      </c>
      <c r="V1364">
        <v>7.1023275322190704</v>
      </c>
      <c r="W1364">
        <v>4.4090623293939597</v>
      </c>
      <c r="X1364">
        <v>20170811</v>
      </c>
      <c r="Y1364">
        <v>2</v>
      </c>
      <c r="Z1364">
        <v>13</v>
      </c>
      <c r="AA1364">
        <v>25</v>
      </c>
      <c r="AC1364">
        <v>44</v>
      </c>
      <c r="AD1364" s="13">
        <v>25</v>
      </c>
      <c r="AE1364" s="13">
        <v>13</v>
      </c>
      <c r="AG1364" s="13">
        <v>130.38900000000001</v>
      </c>
      <c r="AI1364" s="13">
        <v>149.97900000000001</v>
      </c>
      <c r="AL1364" s="9">
        <v>25</v>
      </c>
      <c r="AM1364" s="9">
        <v>12</v>
      </c>
      <c r="AO1364" s="9">
        <v>116.03</v>
      </c>
      <c r="AQ1364" s="9">
        <v>158.33199999999999</v>
      </c>
      <c r="AT1364" s="45">
        <v>12</v>
      </c>
      <c r="AU1364" s="45">
        <v>4</v>
      </c>
      <c r="BB1364" s="23">
        <v>7</v>
      </c>
      <c r="BC1364" s="23">
        <v>12</v>
      </c>
      <c r="BF1364" s="9">
        <v>7</v>
      </c>
      <c r="BG1364" s="9">
        <v>12</v>
      </c>
    </row>
    <row r="1365" spans="1:59">
      <c r="A1365" t="s">
        <v>262</v>
      </c>
      <c r="B1365">
        <v>129</v>
      </c>
      <c r="C1365" t="s">
        <v>16</v>
      </c>
      <c r="D1365">
        <v>60</v>
      </c>
      <c r="E1365" t="s">
        <v>319</v>
      </c>
      <c r="F1365">
        <v>1</v>
      </c>
      <c r="G1365" t="s">
        <v>321</v>
      </c>
      <c r="H1365">
        <v>406</v>
      </c>
      <c r="I1365">
        <v>6</v>
      </c>
      <c r="J1365">
        <v>1</v>
      </c>
      <c r="K1365">
        <v>52</v>
      </c>
      <c r="L1365">
        <v>0</v>
      </c>
      <c r="M1365" s="4">
        <f t="shared" ref="M1365:M1382" si="129">I1365+J1365/24+K1365/(24*60)+L1365/(24*60*60)</f>
        <v>6.0777777777777784</v>
      </c>
      <c r="N1365" t="s">
        <v>313</v>
      </c>
      <c r="O1365" s="50"/>
      <c r="P1365" s="50"/>
      <c r="Q1365" s="50"/>
      <c r="R1365" s="50"/>
      <c r="S1365" s="50"/>
      <c r="T1365" s="50"/>
      <c r="U1365">
        <v>28</v>
      </c>
      <c r="V1365">
        <v>7.1023275322190704</v>
      </c>
      <c r="W1365">
        <v>4.4090623293939597</v>
      </c>
      <c r="X1365">
        <v>20170811</v>
      </c>
      <c r="Y1365">
        <v>2</v>
      </c>
      <c r="Z1365">
        <v>13</v>
      </c>
      <c r="AA1365">
        <v>25</v>
      </c>
      <c r="AC1365">
        <v>44</v>
      </c>
      <c r="AL1365" s="9">
        <v>29</v>
      </c>
      <c r="AM1365" s="9">
        <v>3</v>
      </c>
      <c r="AO1365" s="9">
        <v>30.837</v>
      </c>
      <c r="AQ1365" s="9">
        <v>84.2</v>
      </c>
      <c r="AT1365" s="45">
        <v>14</v>
      </c>
      <c r="AU1365" s="45">
        <v>1</v>
      </c>
      <c r="BB1365" s="23">
        <v>9</v>
      </c>
      <c r="BC1365" s="23">
        <v>9</v>
      </c>
      <c r="BF1365" s="9">
        <v>9</v>
      </c>
      <c r="BG1365" s="9">
        <v>9</v>
      </c>
    </row>
    <row r="1366" spans="1:59">
      <c r="A1366" t="s">
        <v>262</v>
      </c>
      <c r="B1366">
        <v>129</v>
      </c>
      <c r="C1366" t="s">
        <v>16</v>
      </c>
      <c r="D1366">
        <v>60</v>
      </c>
      <c r="E1366" t="s">
        <v>319</v>
      </c>
      <c r="F1366">
        <v>1</v>
      </c>
      <c r="G1366" t="s">
        <v>321</v>
      </c>
      <c r="H1366">
        <v>406</v>
      </c>
      <c r="I1366">
        <v>6</v>
      </c>
      <c r="J1366">
        <v>1</v>
      </c>
      <c r="K1366">
        <v>52</v>
      </c>
      <c r="L1366">
        <v>0</v>
      </c>
      <c r="M1366" s="4">
        <f t="shared" si="129"/>
        <v>6.0777777777777784</v>
      </c>
      <c r="N1366" t="s">
        <v>313</v>
      </c>
      <c r="O1366" s="50"/>
      <c r="P1366" s="50"/>
      <c r="Q1366" s="50"/>
      <c r="R1366" s="50"/>
      <c r="S1366" s="50"/>
      <c r="T1366" s="50"/>
      <c r="U1366">
        <v>28</v>
      </c>
      <c r="V1366">
        <v>7.1023275322190704</v>
      </c>
      <c r="W1366">
        <v>4.4090623293939597</v>
      </c>
      <c r="X1366">
        <v>20170811</v>
      </c>
      <c r="Y1366">
        <v>2</v>
      </c>
      <c r="Z1366">
        <v>13</v>
      </c>
      <c r="AA1366">
        <v>25</v>
      </c>
      <c r="AC1366">
        <v>44</v>
      </c>
      <c r="AL1366" s="9">
        <v>24</v>
      </c>
      <c r="AM1366" s="9">
        <v>10</v>
      </c>
      <c r="AN1366" s="9">
        <f>SUM(AM1366:AM1369)</f>
        <v>21</v>
      </c>
      <c r="AO1366" s="9">
        <v>46.145000000000003</v>
      </c>
      <c r="AP1366" s="9">
        <f>AVERAGE(AO1366:AO1369)*(AA1366-Z1366)*Y1366</f>
        <v>673.53600000000006</v>
      </c>
      <c r="AQ1366" s="9">
        <v>76.11</v>
      </c>
      <c r="AR1366" s="9">
        <f>AVERAGE(AQ1366:AQ1370)*(AA1366-Z1366)*Y1366</f>
        <v>1989.63</v>
      </c>
      <c r="AS1366" s="9" t="s">
        <v>473</v>
      </c>
      <c r="AT1366" s="45">
        <v>16</v>
      </c>
      <c r="AU1366" s="45">
        <v>2</v>
      </c>
      <c r="AX1366" s="38">
        <v>35</v>
      </c>
      <c r="AY1366" s="38">
        <v>1</v>
      </c>
      <c r="BA1366" s="38" t="s">
        <v>416</v>
      </c>
      <c r="BB1366" s="23">
        <v>11</v>
      </c>
      <c r="BC1366" s="23">
        <v>12</v>
      </c>
      <c r="BF1366" s="9">
        <v>11</v>
      </c>
      <c r="BG1366" s="9">
        <v>12</v>
      </c>
    </row>
    <row r="1367" spans="1:59">
      <c r="A1367" t="s">
        <v>262</v>
      </c>
      <c r="B1367">
        <v>129</v>
      </c>
      <c r="C1367" t="s">
        <v>16</v>
      </c>
      <c r="D1367">
        <v>60</v>
      </c>
      <c r="E1367" t="s">
        <v>319</v>
      </c>
      <c r="F1367">
        <v>1</v>
      </c>
      <c r="G1367" t="s">
        <v>321</v>
      </c>
      <c r="H1367">
        <v>406</v>
      </c>
      <c r="I1367">
        <v>6</v>
      </c>
      <c r="J1367">
        <v>1</v>
      </c>
      <c r="K1367">
        <v>52</v>
      </c>
      <c r="L1367">
        <v>0</v>
      </c>
      <c r="M1367" s="4">
        <f t="shared" si="129"/>
        <v>6.0777777777777784</v>
      </c>
      <c r="N1367" t="s">
        <v>313</v>
      </c>
      <c r="O1367" s="50"/>
      <c r="P1367" s="50"/>
      <c r="Q1367" s="50"/>
      <c r="R1367" s="50"/>
      <c r="S1367" s="50"/>
      <c r="T1367" s="50"/>
      <c r="U1367">
        <v>28</v>
      </c>
      <c r="V1367">
        <v>7.1023275322190704</v>
      </c>
      <c r="W1367">
        <v>4.4090623293939597</v>
      </c>
      <c r="X1367">
        <v>20170811</v>
      </c>
      <c r="Y1367">
        <v>2</v>
      </c>
      <c r="Z1367">
        <v>13</v>
      </c>
      <c r="AA1367">
        <v>25</v>
      </c>
      <c r="AC1367">
        <v>44</v>
      </c>
      <c r="AL1367" s="9">
        <v>28</v>
      </c>
      <c r="AM1367" s="9">
        <v>6</v>
      </c>
      <c r="AO1367" s="9">
        <v>39.554000000000002</v>
      </c>
      <c r="AQ1367" s="9">
        <v>58.472000000000001</v>
      </c>
      <c r="AT1367" s="45">
        <v>18</v>
      </c>
      <c r="AU1367" s="45">
        <v>0</v>
      </c>
      <c r="AX1367" s="38">
        <v>37</v>
      </c>
      <c r="AY1367" s="38">
        <v>0</v>
      </c>
      <c r="BB1367" s="23">
        <v>13</v>
      </c>
      <c r="BC1367" s="23">
        <v>9</v>
      </c>
      <c r="BF1367" s="9">
        <v>13</v>
      </c>
      <c r="BG1367" s="9">
        <v>9</v>
      </c>
    </row>
    <row r="1368" spans="1:59">
      <c r="A1368" t="s">
        <v>262</v>
      </c>
      <c r="B1368">
        <v>129</v>
      </c>
      <c r="C1368" t="s">
        <v>16</v>
      </c>
      <c r="D1368">
        <v>60</v>
      </c>
      <c r="E1368" t="s">
        <v>319</v>
      </c>
      <c r="F1368">
        <v>1</v>
      </c>
      <c r="G1368" t="s">
        <v>321</v>
      </c>
      <c r="H1368">
        <v>406</v>
      </c>
      <c r="I1368">
        <v>6</v>
      </c>
      <c r="J1368">
        <v>1</v>
      </c>
      <c r="K1368">
        <v>52</v>
      </c>
      <c r="L1368">
        <v>0</v>
      </c>
      <c r="M1368" s="4">
        <f t="shared" si="129"/>
        <v>6.0777777777777784</v>
      </c>
      <c r="N1368" t="s">
        <v>313</v>
      </c>
      <c r="O1368" s="50"/>
      <c r="P1368" s="50"/>
      <c r="Q1368" s="50"/>
      <c r="R1368" s="50"/>
      <c r="S1368" s="50"/>
      <c r="T1368" s="50"/>
      <c r="U1368">
        <v>28</v>
      </c>
      <c r="V1368">
        <v>7.1023275322190704</v>
      </c>
      <c r="W1368">
        <v>4.4090623293939597</v>
      </c>
      <c r="X1368">
        <v>20170811</v>
      </c>
      <c r="Y1368">
        <v>2</v>
      </c>
      <c r="Z1368">
        <v>13</v>
      </c>
      <c r="AA1368">
        <v>25</v>
      </c>
      <c r="AC1368">
        <v>44</v>
      </c>
      <c r="AL1368" s="9">
        <v>32</v>
      </c>
      <c r="AM1368" s="9">
        <v>4</v>
      </c>
      <c r="AO1368" s="9">
        <v>23.984999999999999</v>
      </c>
      <c r="AQ1368" s="9">
        <v>101.34</v>
      </c>
      <c r="AT1368" s="45">
        <v>20</v>
      </c>
      <c r="AU1368" s="45">
        <v>3</v>
      </c>
      <c r="AX1368" s="38">
        <v>39</v>
      </c>
      <c r="AY1368" s="38">
        <v>2</v>
      </c>
      <c r="BB1368" s="23">
        <v>15</v>
      </c>
      <c r="BC1368" s="23">
        <v>8</v>
      </c>
      <c r="BF1368" s="9">
        <v>15</v>
      </c>
      <c r="BG1368" s="9">
        <v>8</v>
      </c>
    </row>
    <row r="1369" spans="1:59">
      <c r="A1369" t="s">
        <v>262</v>
      </c>
      <c r="B1369">
        <v>129</v>
      </c>
      <c r="C1369" t="s">
        <v>16</v>
      </c>
      <c r="D1369">
        <v>60</v>
      </c>
      <c r="E1369" t="s">
        <v>319</v>
      </c>
      <c r="F1369">
        <v>1</v>
      </c>
      <c r="G1369" t="s">
        <v>321</v>
      </c>
      <c r="H1369">
        <v>406</v>
      </c>
      <c r="I1369">
        <v>6</v>
      </c>
      <c r="J1369">
        <v>1</v>
      </c>
      <c r="K1369">
        <v>52</v>
      </c>
      <c r="L1369">
        <v>0</v>
      </c>
      <c r="M1369" s="4">
        <f t="shared" si="129"/>
        <v>6.0777777777777784</v>
      </c>
      <c r="N1369" t="s">
        <v>313</v>
      </c>
      <c r="O1369" s="50"/>
      <c r="P1369" s="50"/>
      <c r="Q1369" s="50"/>
      <c r="R1369" s="50"/>
      <c r="S1369" s="50"/>
      <c r="T1369" s="50"/>
      <c r="U1369">
        <v>28</v>
      </c>
      <c r="V1369">
        <v>7.1023275322190704</v>
      </c>
      <c r="W1369">
        <v>4.4090623293939597</v>
      </c>
      <c r="X1369">
        <v>20170811</v>
      </c>
      <c r="Y1369">
        <v>2</v>
      </c>
      <c r="Z1369">
        <v>13</v>
      </c>
      <c r="AA1369">
        <v>25</v>
      </c>
      <c r="AC1369">
        <v>44</v>
      </c>
      <c r="AL1369" s="9">
        <v>36</v>
      </c>
      <c r="AM1369" s="9">
        <v>1</v>
      </c>
      <c r="AO1369" s="9">
        <v>2.5720000000000001</v>
      </c>
      <c r="AQ1369" s="9">
        <v>95.683000000000007</v>
      </c>
      <c r="AT1369" s="45">
        <v>22</v>
      </c>
      <c r="AU1369" s="45">
        <v>4</v>
      </c>
      <c r="AX1369" s="38">
        <v>41</v>
      </c>
      <c r="AY1369" s="38">
        <v>1</v>
      </c>
      <c r="BB1369" s="23">
        <v>17</v>
      </c>
      <c r="BC1369" s="23">
        <v>7</v>
      </c>
      <c r="BF1369" s="9">
        <v>17</v>
      </c>
      <c r="BG1369" s="9">
        <v>7</v>
      </c>
    </row>
    <row r="1370" spans="1:59">
      <c r="A1370" t="s">
        <v>262</v>
      </c>
      <c r="B1370">
        <v>129</v>
      </c>
      <c r="C1370" t="s">
        <v>16</v>
      </c>
      <c r="D1370">
        <v>60</v>
      </c>
      <c r="E1370" t="s">
        <v>319</v>
      </c>
      <c r="F1370">
        <v>1</v>
      </c>
      <c r="G1370" t="s">
        <v>321</v>
      </c>
      <c r="H1370">
        <v>406</v>
      </c>
      <c r="I1370">
        <v>6</v>
      </c>
      <c r="J1370">
        <v>1</v>
      </c>
      <c r="K1370">
        <v>52</v>
      </c>
      <c r="L1370">
        <v>0</v>
      </c>
      <c r="M1370" s="4">
        <f t="shared" si="129"/>
        <v>6.0777777777777784</v>
      </c>
      <c r="N1370" t="s">
        <v>313</v>
      </c>
      <c r="O1370" s="50"/>
      <c r="P1370" s="50"/>
      <c r="Q1370" s="50"/>
      <c r="R1370" s="50"/>
      <c r="S1370" s="50"/>
      <c r="T1370" s="50"/>
      <c r="U1370">
        <v>28</v>
      </c>
      <c r="V1370">
        <v>7.1023275322190704</v>
      </c>
      <c r="W1370">
        <v>4.4090623293939597</v>
      </c>
      <c r="X1370">
        <v>20170811</v>
      </c>
      <c r="Y1370">
        <v>2</v>
      </c>
      <c r="Z1370">
        <v>13</v>
      </c>
      <c r="AA1370">
        <v>25</v>
      </c>
      <c r="AC1370">
        <v>44</v>
      </c>
      <c r="AT1370" s="45">
        <v>24</v>
      </c>
      <c r="AU1370" s="45">
        <v>3</v>
      </c>
      <c r="BB1370" s="23">
        <v>19</v>
      </c>
      <c r="BC1370" s="23">
        <v>7</v>
      </c>
      <c r="BF1370" s="9">
        <v>19</v>
      </c>
      <c r="BG1370" s="9">
        <v>7</v>
      </c>
    </row>
    <row r="1371" spans="1:59">
      <c r="A1371" t="s">
        <v>262</v>
      </c>
      <c r="B1371">
        <v>129</v>
      </c>
      <c r="C1371" t="s">
        <v>16</v>
      </c>
      <c r="D1371">
        <v>60</v>
      </c>
      <c r="E1371" t="s">
        <v>319</v>
      </c>
      <c r="F1371">
        <v>1</v>
      </c>
      <c r="G1371" t="s">
        <v>321</v>
      </c>
      <c r="H1371">
        <v>406</v>
      </c>
      <c r="I1371">
        <v>6</v>
      </c>
      <c r="J1371">
        <v>1</v>
      </c>
      <c r="K1371">
        <v>52</v>
      </c>
      <c r="L1371">
        <v>0</v>
      </c>
      <c r="M1371" s="4">
        <f t="shared" si="129"/>
        <v>6.0777777777777784</v>
      </c>
      <c r="N1371" t="s">
        <v>313</v>
      </c>
      <c r="O1371" s="50"/>
      <c r="P1371" s="50"/>
      <c r="Q1371" s="50"/>
      <c r="R1371" s="50"/>
      <c r="S1371" s="50"/>
      <c r="T1371" s="50"/>
      <c r="U1371">
        <v>28</v>
      </c>
      <c r="V1371">
        <v>7.1023275322190704</v>
      </c>
      <c r="W1371">
        <v>4.4090623293939597</v>
      </c>
      <c r="X1371">
        <v>20170811</v>
      </c>
      <c r="Y1371">
        <v>2</v>
      </c>
      <c r="Z1371">
        <v>13</v>
      </c>
      <c r="AA1371">
        <v>25</v>
      </c>
      <c r="AC1371">
        <v>44</v>
      </c>
      <c r="AT1371" s="45">
        <v>26</v>
      </c>
      <c r="AU1371" s="45">
        <v>4</v>
      </c>
      <c r="BB1371" s="23">
        <v>21</v>
      </c>
      <c r="BC1371" s="23">
        <v>2</v>
      </c>
      <c r="BF1371" s="9">
        <v>21</v>
      </c>
      <c r="BG1371" s="9">
        <v>2</v>
      </c>
    </row>
    <row r="1372" spans="1:59">
      <c r="A1372" t="s">
        <v>262</v>
      </c>
      <c r="B1372">
        <v>129</v>
      </c>
      <c r="C1372" t="s">
        <v>16</v>
      </c>
      <c r="D1372">
        <v>60</v>
      </c>
      <c r="E1372" t="s">
        <v>319</v>
      </c>
      <c r="F1372">
        <v>1</v>
      </c>
      <c r="G1372" t="s">
        <v>321</v>
      </c>
      <c r="H1372">
        <v>406</v>
      </c>
      <c r="I1372">
        <v>6</v>
      </c>
      <c r="J1372">
        <v>1</v>
      </c>
      <c r="K1372">
        <v>52</v>
      </c>
      <c r="L1372">
        <v>0</v>
      </c>
      <c r="M1372" s="4">
        <f t="shared" si="129"/>
        <v>6.0777777777777784</v>
      </c>
      <c r="N1372" t="s">
        <v>313</v>
      </c>
      <c r="O1372" s="50"/>
      <c r="P1372" s="50"/>
      <c r="Q1372" s="50"/>
      <c r="R1372" s="50"/>
      <c r="S1372" s="50"/>
      <c r="T1372" s="50"/>
      <c r="U1372">
        <v>28</v>
      </c>
      <c r="V1372">
        <v>7.1023275322190704</v>
      </c>
      <c r="W1372">
        <v>4.4090623293939597</v>
      </c>
      <c r="X1372">
        <v>20170811</v>
      </c>
      <c r="Y1372">
        <v>2</v>
      </c>
      <c r="Z1372">
        <v>13</v>
      </c>
      <c r="AA1372">
        <v>25</v>
      </c>
      <c r="AC1372">
        <v>44</v>
      </c>
      <c r="AT1372" s="45">
        <v>28</v>
      </c>
      <c r="AU1372" s="45">
        <v>5</v>
      </c>
      <c r="BB1372" s="23">
        <v>23</v>
      </c>
      <c r="BC1372" s="23">
        <v>4</v>
      </c>
      <c r="BF1372" s="9">
        <v>23</v>
      </c>
      <c r="BG1372" s="9">
        <v>4</v>
      </c>
    </row>
    <row r="1373" spans="1:59">
      <c r="A1373" t="s">
        <v>262</v>
      </c>
      <c r="B1373">
        <v>129</v>
      </c>
      <c r="C1373" t="s">
        <v>16</v>
      </c>
      <c r="D1373">
        <v>60</v>
      </c>
      <c r="E1373" t="s">
        <v>319</v>
      </c>
      <c r="F1373">
        <v>1</v>
      </c>
      <c r="G1373" t="s">
        <v>321</v>
      </c>
      <c r="H1373">
        <v>406</v>
      </c>
      <c r="I1373">
        <v>6</v>
      </c>
      <c r="J1373">
        <v>1</v>
      </c>
      <c r="K1373">
        <v>52</v>
      </c>
      <c r="L1373">
        <v>0</v>
      </c>
      <c r="M1373" s="4">
        <f t="shared" si="129"/>
        <v>6.0777777777777784</v>
      </c>
      <c r="N1373" t="s">
        <v>313</v>
      </c>
      <c r="O1373" s="50"/>
      <c r="P1373" s="50"/>
      <c r="Q1373" s="50"/>
      <c r="R1373" s="50"/>
      <c r="S1373" s="50"/>
      <c r="T1373" s="50"/>
      <c r="U1373">
        <v>28</v>
      </c>
      <c r="V1373">
        <v>7.1023275322190704</v>
      </c>
      <c r="W1373">
        <v>4.4090623293939597</v>
      </c>
      <c r="X1373">
        <v>20170811</v>
      </c>
      <c r="Y1373">
        <v>2</v>
      </c>
      <c r="Z1373">
        <v>13</v>
      </c>
      <c r="AA1373">
        <v>25</v>
      </c>
      <c r="AC1373">
        <v>44</v>
      </c>
      <c r="AT1373" s="45">
        <v>30</v>
      </c>
      <c r="AU1373" s="45">
        <v>6</v>
      </c>
      <c r="BB1373" s="23">
        <v>25</v>
      </c>
      <c r="BC1373" s="23">
        <v>1</v>
      </c>
      <c r="BF1373" s="9">
        <v>25</v>
      </c>
      <c r="BG1373" s="9">
        <v>1</v>
      </c>
    </row>
    <row r="1374" spans="1:59">
      <c r="A1374" t="s">
        <v>262</v>
      </c>
      <c r="B1374">
        <v>129</v>
      </c>
      <c r="C1374" t="s">
        <v>16</v>
      </c>
      <c r="D1374">
        <v>60</v>
      </c>
      <c r="E1374" t="s">
        <v>319</v>
      </c>
      <c r="F1374">
        <v>1</v>
      </c>
      <c r="G1374" t="s">
        <v>321</v>
      </c>
      <c r="H1374">
        <v>406</v>
      </c>
      <c r="I1374">
        <v>6</v>
      </c>
      <c r="J1374">
        <v>1</v>
      </c>
      <c r="K1374">
        <v>52</v>
      </c>
      <c r="L1374">
        <v>0</v>
      </c>
      <c r="M1374" s="4">
        <f t="shared" si="129"/>
        <v>6.0777777777777784</v>
      </c>
      <c r="N1374" t="s">
        <v>313</v>
      </c>
      <c r="O1374" s="50"/>
      <c r="P1374" s="50"/>
      <c r="Q1374" s="50"/>
      <c r="R1374" s="50"/>
      <c r="S1374" s="50"/>
      <c r="T1374" s="50"/>
      <c r="U1374">
        <v>28</v>
      </c>
      <c r="V1374">
        <v>7.1023275322190704</v>
      </c>
      <c r="W1374">
        <v>4.4090623293939597</v>
      </c>
      <c r="X1374">
        <v>20170811</v>
      </c>
      <c r="Y1374">
        <v>2</v>
      </c>
      <c r="Z1374">
        <v>13</v>
      </c>
      <c r="AA1374">
        <v>25</v>
      </c>
      <c r="AC1374">
        <v>44</v>
      </c>
      <c r="AT1374" s="45">
        <v>32</v>
      </c>
      <c r="AU1374" s="45">
        <v>7</v>
      </c>
      <c r="BB1374" s="23">
        <v>27</v>
      </c>
      <c r="BC1374" s="23">
        <v>0</v>
      </c>
      <c r="BF1374" s="9">
        <v>27</v>
      </c>
      <c r="BG1374" s="9">
        <v>0</v>
      </c>
    </row>
    <row r="1375" spans="1:59">
      <c r="A1375" t="s">
        <v>262</v>
      </c>
      <c r="B1375">
        <v>129</v>
      </c>
      <c r="C1375" t="s">
        <v>16</v>
      </c>
      <c r="D1375">
        <v>60</v>
      </c>
      <c r="E1375" t="s">
        <v>319</v>
      </c>
      <c r="F1375">
        <v>1</v>
      </c>
      <c r="G1375" t="s">
        <v>321</v>
      </c>
      <c r="H1375">
        <v>406</v>
      </c>
      <c r="I1375">
        <v>6</v>
      </c>
      <c r="J1375">
        <v>1</v>
      </c>
      <c r="K1375">
        <v>52</v>
      </c>
      <c r="L1375">
        <v>0</v>
      </c>
      <c r="M1375" s="4">
        <f t="shared" si="129"/>
        <v>6.0777777777777784</v>
      </c>
      <c r="N1375" t="s">
        <v>313</v>
      </c>
      <c r="O1375" s="50"/>
      <c r="P1375" s="50"/>
      <c r="Q1375" s="50"/>
      <c r="R1375" s="50"/>
      <c r="S1375" s="50"/>
      <c r="T1375" s="50"/>
      <c r="U1375">
        <v>28</v>
      </c>
      <c r="V1375">
        <v>7.1023275322190704</v>
      </c>
      <c r="W1375">
        <v>4.4090623293939597</v>
      </c>
      <c r="X1375">
        <v>20170811</v>
      </c>
      <c r="Y1375">
        <v>2</v>
      </c>
      <c r="Z1375">
        <v>13</v>
      </c>
      <c r="AA1375">
        <v>25</v>
      </c>
      <c r="AC1375">
        <v>44</v>
      </c>
      <c r="AT1375" s="45">
        <v>34</v>
      </c>
      <c r="AU1375" s="45">
        <v>4</v>
      </c>
      <c r="BB1375" s="23">
        <v>29</v>
      </c>
      <c r="BC1375" s="23">
        <v>2</v>
      </c>
      <c r="BF1375" s="9">
        <v>29</v>
      </c>
      <c r="BG1375" s="9">
        <v>2</v>
      </c>
    </row>
    <row r="1376" spans="1:59">
      <c r="A1376" t="s">
        <v>262</v>
      </c>
      <c r="B1376">
        <v>129</v>
      </c>
      <c r="C1376" t="s">
        <v>16</v>
      </c>
      <c r="D1376">
        <v>60</v>
      </c>
      <c r="E1376" t="s">
        <v>319</v>
      </c>
      <c r="F1376">
        <v>1</v>
      </c>
      <c r="G1376" t="s">
        <v>321</v>
      </c>
      <c r="H1376">
        <v>406</v>
      </c>
      <c r="I1376">
        <v>6</v>
      </c>
      <c r="J1376">
        <v>1</v>
      </c>
      <c r="K1376">
        <v>52</v>
      </c>
      <c r="L1376">
        <v>0</v>
      </c>
      <c r="M1376" s="4">
        <f t="shared" si="129"/>
        <v>6.0777777777777784</v>
      </c>
      <c r="N1376" t="s">
        <v>313</v>
      </c>
      <c r="O1376" s="50"/>
      <c r="P1376" s="50"/>
      <c r="Q1376" s="50"/>
      <c r="R1376" s="50"/>
      <c r="S1376" s="50"/>
      <c r="T1376" s="50"/>
      <c r="U1376">
        <v>28</v>
      </c>
      <c r="V1376">
        <v>7.1023275322190704</v>
      </c>
      <c r="W1376">
        <v>4.4090623293939597</v>
      </c>
      <c r="X1376">
        <v>20170811</v>
      </c>
      <c r="Y1376">
        <v>2</v>
      </c>
      <c r="Z1376">
        <v>13</v>
      </c>
      <c r="AA1376">
        <v>25</v>
      </c>
      <c r="AC1376">
        <v>44</v>
      </c>
      <c r="AT1376" s="45">
        <v>36</v>
      </c>
      <c r="AU1376" s="45">
        <v>6</v>
      </c>
      <c r="BB1376" s="23">
        <v>31</v>
      </c>
      <c r="BC1376" s="23">
        <v>5</v>
      </c>
      <c r="BF1376" s="9">
        <v>31</v>
      </c>
      <c r="BG1376" s="9">
        <v>5</v>
      </c>
    </row>
    <row r="1377" spans="1:59">
      <c r="A1377" t="s">
        <v>262</v>
      </c>
      <c r="B1377">
        <v>129</v>
      </c>
      <c r="C1377" t="s">
        <v>16</v>
      </c>
      <c r="D1377">
        <v>60</v>
      </c>
      <c r="E1377" t="s">
        <v>319</v>
      </c>
      <c r="F1377">
        <v>1</v>
      </c>
      <c r="G1377" t="s">
        <v>321</v>
      </c>
      <c r="H1377">
        <v>406</v>
      </c>
      <c r="I1377">
        <v>6</v>
      </c>
      <c r="J1377">
        <v>1</v>
      </c>
      <c r="K1377">
        <v>52</v>
      </c>
      <c r="L1377">
        <v>0</v>
      </c>
      <c r="M1377" s="4">
        <f t="shared" si="129"/>
        <v>6.0777777777777784</v>
      </c>
      <c r="N1377" t="s">
        <v>313</v>
      </c>
      <c r="O1377" s="50"/>
      <c r="P1377" s="50"/>
      <c r="Q1377" s="50"/>
      <c r="R1377" s="50"/>
      <c r="S1377" s="50"/>
      <c r="T1377" s="50"/>
      <c r="U1377">
        <v>28</v>
      </c>
      <c r="V1377">
        <v>7.1023275322190704</v>
      </c>
      <c r="W1377">
        <v>4.4090623293939597</v>
      </c>
      <c r="X1377">
        <v>20170811</v>
      </c>
      <c r="Y1377">
        <v>2</v>
      </c>
      <c r="Z1377">
        <v>13</v>
      </c>
      <c r="AA1377">
        <v>25</v>
      </c>
      <c r="AC1377">
        <v>44</v>
      </c>
      <c r="AT1377" s="45">
        <v>38</v>
      </c>
      <c r="AU1377" s="45">
        <v>3</v>
      </c>
      <c r="BB1377" s="23">
        <v>33</v>
      </c>
      <c r="BC1377" s="23">
        <v>8</v>
      </c>
      <c r="BF1377" s="9">
        <v>33</v>
      </c>
      <c r="BG1377" s="9">
        <v>8</v>
      </c>
    </row>
    <row r="1378" spans="1:59">
      <c r="A1378" t="s">
        <v>262</v>
      </c>
      <c r="B1378">
        <v>129</v>
      </c>
      <c r="C1378" t="s">
        <v>16</v>
      </c>
      <c r="D1378">
        <v>60</v>
      </c>
      <c r="E1378" t="s">
        <v>319</v>
      </c>
      <c r="F1378">
        <v>1</v>
      </c>
      <c r="G1378" t="s">
        <v>321</v>
      </c>
      <c r="H1378">
        <v>406</v>
      </c>
      <c r="I1378">
        <v>6</v>
      </c>
      <c r="J1378">
        <v>1</v>
      </c>
      <c r="K1378">
        <v>52</v>
      </c>
      <c r="L1378">
        <v>0</v>
      </c>
      <c r="M1378" s="4">
        <f t="shared" si="129"/>
        <v>6.0777777777777784</v>
      </c>
      <c r="N1378" t="s">
        <v>313</v>
      </c>
      <c r="O1378" s="50"/>
      <c r="P1378" s="50"/>
      <c r="Q1378" s="50"/>
      <c r="R1378" s="50"/>
      <c r="S1378" s="50"/>
      <c r="T1378" s="50"/>
      <c r="U1378">
        <v>28</v>
      </c>
      <c r="V1378">
        <v>7.1023275322190704</v>
      </c>
      <c r="W1378">
        <v>4.4090623293939597</v>
      </c>
      <c r="X1378">
        <v>20170811</v>
      </c>
      <c r="Y1378">
        <v>2</v>
      </c>
      <c r="Z1378">
        <v>13</v>
      </c>
      <c r="AA1378">
        <v>25</v>
      </c>
      <c r="AC1378">
        <v>44</v>
      </c>
      <c r="AT1378" s="45">
        <v>40</v>
      </c>
      <c r="AU1378" s="45">
        <v>7</v>
      </c>
      <c r="BB1378" s="23">
        <v>35</v>
      </c>
      <c r="BC1378" s="23">
        <v>12</v>
      </c>
      <c r="BF1378" s="9">
        <v>35</v>
      </c>
      <c r="BG1378" s="9">
        <v>12</v>
      </c>
    </row>
    <row r="1379" spans="1:59">
      <c r="A1379" t="s">
        <v>262</v>
      </c>
      <c r="B1379">
        <v>129</v>
      </c>
      <c r="C1379" t="s">
        <v>16</v>
      </c>
      <c r="D1379">
        <v>60</v>
      </c>
      <c r="E1379" t="s">
        <v>319</v>
      </c>
      <c r="F1379">
        <v>1</v>
      </c>
      <c r="G1379" t="s">
        <v>321</v>
      </c>
      <c r="H1379">
        <v>406</v>
      </c>
      <c r="I1379">
        <v>6</v>
      </c>
      <c r="J1379">
        <v>1</v>
      </c>
      <c r="K1379">
        <v>52</v>
      </c>
      <c r="L1379">
        <v>0</v>
      </c>
      <c r="M1379" s="4">
        <f t="shared" si="129"/>
        <v>6.0777777777777784</v>
      </c>
      <c r="N1379" t="s">
        <v>313</v>
      </c>
      <c r="O1379" s="50"/>
      <c r="P1379" s="50"/>
      <c r="Q1379" s="50"/>
      <c r="R1379" s="50"/>
      <c r="S1379" s="50"/>
      <c r="T1379" s="50"/>
      <c r="U1379">
        <v>28</v>
      </c>
      <c r="V1379">
        <v>7.1023275322190704</v>
      </c>
      <c r="W1379">
        <v>4.4090623293939597</v>
      </c>
      <c r="X1379">
        <v>20170811</v>
      </c>
      <c r="Y1379">
        <v>2</v>
      </c>
      <c r="Z1379">
        <v>13</v>
      </c>
      <c r="AA1379">
        <v>25</v>
      </c>
      <c r="AC1379">
        <v>44</v>
      </c>
      <c r="BB1379" s="23">
        <v>37</v>
      </c>
      <c r="BC1379" s="23">
        <v>17</v>
      </c>
      <c r="BF1379" s="9">
        <v>37</v>
      </c>
      <c r="BG1379" s="9">
        <v>17</v>
      </c>
    </row>
    <row r="1380" spans="1:59">
      <c r="A1380" t="s">
        <v>262</v>
      </c>
      <c r="B1380">
        <v>129</v>
      </c>
      <c r="C1380" t="s">
        <v>16</v>
      </c>
      <c r="D1380">
        <v>60</v>
      </c>
      <c r="E1380" t="s">
        <v>319</v>
      </c>
      <c r="F1380">
        <v>1</v>
      </c>
      <c r="G1380" t="s">
        <v>321</v>
      </c>
      <c r="H1380">
        <v>406</v>
      </c>
      <c r="I1380">
        <v>6</v>
      </c>
      <c r="J1380">
        <v>1</v>
      </c>
      <c r="K1380">
        <v>52</v>
      </c>
      <c r="L1380">
        <v>0</v>
      </c>
      <c r="M1380" s="4">
        <f t="shared" si="129"/>
        <v>6.0777777777777784</v>
      </c>
      <c r="N1380" t="s">
        <v>313</v>
      </c>
      <c r="O1380" s="50"/>
      <c r="P1380" s="50"/>
      <c r="Q1380" s="50"/>
      <c r="R1380" s="50"/>
      <c r="S1380" s="50"/>
      <c r="T1380" s="50"/>
      <c r="U1380">
        <v>28</v>
      </c>
      <c r="V1380">
        <v>7.1023275322190704</v>
      </c>
      <c r="W1380">
        <v>4.4090623293939597</v>
      </c>
      <c r="X1380">
        <v>20170811</v>
      </c>
      <c r="Y1380">
        <v>2</v>
      </c>
      <c r="Z1380">
        <v>13</v>
      </c>
      <c r="AA1380">
        <v>25</v>
      </c>
      <c r="AC1380">
        <v>44</v>
      </c>
      <c r="BB1380" s="23">
        <v>39</v>
      </c>
      <c r="BC1380" s="23">
        <v>16</v>
      </c>
      <c r="BF1380" s="9">
        <v>39</v>
      </c>
      <c r="BG1380" s="9">
        <v>16</v>
      </c>
    </row>
    <row r="1381" spans="1:59">
      <c r="A1381" t="s">
        <v>262</v>
      </c>
      <c r="B1381">
        <v>129</v>
      </c>
      <c r="C1381" t="s">
        <v>16</v>
      </c>
      <c r="D1381">
        <v>60</v>
      </c>
      <c r="E1381" t="s">
        <v>319</v>
      </c>
      <c r="F1381">
        <v>1</v>
      </c>
      <c r="G1381" t="s">
        <v>321</v>
      </c>
      <c r="H1381">
        <v>406</v>
      </c>
      <c r="I1381">
        <v>6</v>
      </c>
      <c r="J1381">
        <v>1</v>
      </c>
      <c r="K1381">
        <v>52</v>
      </c>
      <c r="L1381">
        <v>0</v>
      </c>
      <c r="M1381" s="4">
        <f t="shared" si="129"/>
        <v>6.0777777777777784</v>
      </c>
      <c r="N1381" t="s">
        <v>313</v>
      </c>
      <c r="O1381" s="50"/>
      <c r="P1381" s="50"/>
      <c r="Q1381" s="50"/>
      <c r="R1381" s="50"/>
      <c r="S1381" s="50"/>
      <c r="T1381" s="50"/>
      <c r="U1381">
        <v>28</v>
      </c>
      <c r="V1381">
        <v>7.1023275322190704</v>
      </c>
      <c r="W1381">
        <v>4.4090623293939597</v>
      </c>
      <c r="X1381">
        <v>20170811</v>
      </c>
      <c r="Y1381">
        <v>2</v>
      </c>
      <c r="Z1381">
        <v>13</v>
      </c>
      <c r="AA1381">
        <v>25</v>
      </c>
      <c r="AC1381">
        <v>44</v>
      </c>
      <c r="BB1381" s="23">
        <v>41</v>
      </c>
      <c r="BC1381" s="23">
        <v>14</v>
      </c>
      <c r="BF1381" s="9">
        <v>41</v>
      </c>
      <c r="BG1381" s="9">
        <v>14</v>
      </c>
    </row>
    <row r="1382" spans="1:59">
      <c r="A1382" t="s">
        <v>262</v>
      </c>
      <c r="B1382">
        <v>129</v>
      </c>
      <c r="C1382" t="s">
        <v>16</v>
      </c>
      <c r="D1382">
        <v>60</v>
      </c>
      <c r="E1382" t="s">
        <v>319</v>
      </c>
      <c r="F1382">
        <v>1</v>
      </c>
      <c r="G1382" t="s">
        <v>321</v>
      </c>
      <c r="H1382">
        <v>406</v>
      </c>
      <c r="I1382">
        <v>6</v>
      </c>
      <c r="J1382">
        <v>1</v>
      </c>
      <c r="K1382">
        <v>52</v>
      </c>
      <c r="L1382">
        <v>0</v>
      </c>
      <c r="M1382" s="4">
        <f t="shared" si="129"/>
        <v>6.0777777777777784</v>
      </c>
      <c r="N1382" t="s">
        <v>313</v>
      </c>
      <c r="O1382" s="50"/>
      <c r="P1382" s="50"/>
      <c r="Q1382" s="50"/>
      <c r="R1382" s="50"/>
      <c r="S1382" s="50"/>
      <c r="T1382" s="50"/>
      <c r="U1382">
        <v>28</v>
      </c>
      <c r="V1382">
        <v>7.1023275322190704</v>
      </c>
      <c r="W1382">
        <v>4.4090623293939597</v>
      </c>
      <c r="X1382">
        <v>20170811</v>
      </c>
      <c r="Y1382">
        <v>2</v>
      </c>
      <c r="Z1382">
        <v>13</v>
      </c>
      <c r="AA1382">
        <v>25</v>
      </c>
      <c r="AC1382">
        <v>44</v>
      </c>
      <c r="BB1382" s="23">
        <v>43</v>
      </c>
      <c r="BC1382" s="23">
        <v>14</v>
      </c>
      <c r="BF1382" s="9">
        <v>43</v>
      </c>
      <c r="BG1382" s="9">
        <v>14</v>
      </c>
    </row>
    <row r="1383" spans="1:59">
      <c r="A1383" t="s">
        <v>263</v>
      </c>
      <c r="B1383">
        <v>129</v>
      </c>
      <c r="C1383" t="s">
        <v>16</v>
      </c>
      <c r="D1383">
        <v>60</v>
      </c>
      <c r="E1383" t="s">
        <v>319</v>
      </c>
      <c r="F1383">
        <v>1</v>
      </c>
      <c r="G1383" t="s">
        <v>321</v>
      </c>
      <c r="H1383">
        <v>406</v>
      </c>
      <c r="I1383">
        <v>6</v>
      </c>
      <c r="J1383">
        <v>1</v>
      </c>
      <c r="K1383">
        <v>52</v>
      </c>
      <c r="L1383">
        <v>0</v>
      </c>
      <c r="M1383" s="4">
        <f>I1383+J1383/24+K1383/(24*60)+L1383/(24*60*60)</f>
        <v>6.0777777777777784</v>
      </c>
      <c r="N1383" t="s">
        <v>313</v>
      </c>
      <c r="O1383" s="50"/>
      <c r="P1383" s="50"/>
      <c r="Q1383" s="50"/>
      <c r="R1383" s="50"/>
      <c r="S1383" s="50"/>
      <c r="T1383" s="50"/>
      <c r="U1383">
        <v>28</v>
      </c>
      <c r="V1383">
        <v>7.1023275322190704</v>
      </c>
      <c r="W1383">
        <v>4.4090623293939597</v>
      </c>
      <c r="X1383">
        <v>20170811</v>
      </c>
      <c r="Y1383">
        <v>2</v>
      </c>
      <c r="Z1383">
        <v>10</v>
      </c>
      <c r="AA1383">
        <v>22</v>
      </c>
      <c r="AC1383">
        <v>31</v>
      </c>
      <c r="AD1383" s="13">
        <v>10</v>
      </c>
      <c r="AE1383" s="13">
        <v>17</v>
      </c>
      <c r="AF1383" s="13">
        <f>SUM(AE1383:AE1386)</f>
        <v>39</v>
      </c>
      <c r="AG1383" s="13">
        <v>136.446</v>
      </c>
      <c r="AH1383" s="13">
        <f>AVERAGE(AG1383:AG1386)*((AA1383-Z1383)*Y1383)</f>
        <v>1598.1239999999998</v>
      </c>
      <c r="AI1383" s="13">
        <v>159.81399999999999</v>
      </c>
      <c r="AJ1383" s="13">
        <f>AVERAGE(AI1383:AI1386)*((AA1383-Z1383)*Y1383)</f>
        <v>2077.2600000000002</v>
      </c>
      <c r="AK1383" s="13" t="s">
        <v>264</v>
      </c>
      <c r="AL1383" s="9">
        <v>10</v>
      </c>
      <c r="AM1383" s="9">
        <v>9</v>
      </c>
      <c r="AN1383" s="9">
        <f>SUM(AM1383:AM1386)</f>
        <v>28</v>
      </c>
      <c r="AO1383" s="9">
        <v>120.88200000000001</v>
      </c>
      <c r="AP1383" s="9">
        <f>AVERAGE(AO1383:AO1386)*(AA1383-Z1383)*Y1383</f>
        <v>1426.1459999999997</v>
      </c>
      <c r="AQ1383" s="9">
        <v>150.97900000000001</v>
      </c>
      <c r="AR1383" s="9">
        <f>AVERAGE(AQ1383:AQ1386)*(AA1383-Z1383)*Y1383</f>
        <v>4002.0540000000001</v>
      </c>
      <c r="AS1383" s="9" t="s">
        <v>472</v>
      </c>
      <c r="AT1383" s="45">
        <v>8</v>
      </c>
      <c r="AU1383" s="45">
        <v>3</v>
      </c>
      <c r="AV1383" s="45">
        <v>66</v>
      </c>
      <c r="AX1383" s="38">
        <v>22</v>
      </c>
      <c r="AY1383" s="38">
        <v>1</v>
      </c>
      <c r="AZ1383" s="38">
        <f>SUM(AY1383:AY1397)</f>
        <v>4</v>
      </c>
      <c r="BB1383" s="23">
        <v>2</v>
      </c>
      <c r="BC1383" s="23">
        <v>2</v>
      </c>
      <c r="BD1383" s="23">
        <f>SUM(BC1383:BC1397)</f>
        <v>140</v>
      </c>
      <c r="BF1383" s="9">
        <v>2</v>
      </c>
      <c r="BG1383" s="9">
        <v>2</v>
      </c>
    </row>
    <row r="1384" spans="1:59">
      <c r="A1384" t="s">
        <v>263</v>
      </c>
      <c r="B1384">
        <v>129</v>
      </c>
      <c r="C1384" t="s">
        <v>16</v>
      </c>
      <c r="D1384">
        <v>60</v>
      </c>
      <c r="E1384" t="s">
        <v>319</v>
      </c>
      <c r="F1384">
        <v>1</v>
      </c>
      <c r="G1384" t="s">
        <v>321</v>
      </c>
      <c r="H1384">
        <v>406</v>
      </c>
      <c r="I1384">
        <v>6</v>
      </c>
      <c r="J1384">
        <v>1</v>
      </c>
      <c r="K1384">
        <v>52</v>
      </c>
      <c r="L1384">
        <v>0</v>
      </c>
      <c r="M1384" s="4">
        <f>I1384+J1384/24+K1384/(24*60)+L1384/(24*60*60)</f>
        <v>6.0777777777777784</v>
      </c>
      <c r="N1384" t="s">
        <v>313</v>
      </c>
      <c r="O1384" s="50"/>
      <c r="P1384" s="50"/>
      <c r="Q1384" s="50"/>
      <c r="R1384" s="50"/>
      <c r="S1384" s="50"/>
      <c r="T1384" s="50"/>
      <c r="U1384">
        <v>28</v>
      </c>
      <c r="V1384">
        <v>7.1023275322190704</v>
      </c>
      <c r="W1384">
        <v>4.4090623293939597</v>
      </c>
      <c r="X1384">
        <v>20170811</v>
      </c>
      <c r="Y1384">
        <v>2</v>
      </c>
      <c r="Z1384">
        <v>10</v>
      </c>
      <c r="AA1384">
        <v>22</v>
      </c>
      <c r="AC1384">
        <v>31</v>
      </c>
      <c r="AD1384" s="13">
        <v>14</v>
      </c>
      <c r="AE1384" s="13">
        <v>11</v>
      </c>
      <c r="AG1384" s="13">
        <v>61.334000000000003</v>
      </c>
      <c r="AI1384" s="13">
        <v>73.801000000000002</v>
      </c>
      <c r="AL1384" s="9">
        <v>14</v>
      </c>
      <c r="AM1384" s="9">
        <v>10</v>
      </c>
      <c r="AO1384" s="9">
        <v>62.356000000000002</v>
      </c>
      <c r="AQ1384" s="9">
        <v>142.946</v>
      </c>
      <c r="AT1384" s="45">
        <v>10</v>
      </c>
      <c r="AU1384" s="45">
        <v>2</v>
      </c>
      <c r="AX1384" s="38">
        <v>24</v>
      </c>
      <c r="AY1384" s="38">
        <v>0</v>
      </c>
      <c r="BB1384" s="23">
        <v>4</v>
      </c>
      <c r="BC1384" s="23">
        <v>5</v>
      </c>
      <c r="BF1384" s="9">
        <v>4</v>
      </c>
      <c r="BG1384" s="9">
        <v>5</v>
      </c>
    </row>
    <row r="1385" spans="1:59">
      <c r="A1385" t="s">
        <v>263</v>
      </c>
      <c r="B1385">
        <v>129</v>
      </c>
      <c r="C1385" t="s">
        <v>16</v>
      </c>
      <c r="D1385">
        <v>60</v>
      </c>
      <c r="E1385" t="s">
        <v>319</v>
      </c>
      <c r="F1385">
        <v>1</v>
      </c>
      <c r="G1385" t="s">
        <v>321</v>
      </c>
      <c r="H1385">
        <v>406</v>
      </c>
      <c r="I1385">
        <v>6</v>
      </c>
      <c r="J1385">
        <v>1</v>
      </c>
      <c r="K1385">
        <v>52</v>
      </c>
      <c r="L1385">
        <v>0</v>
      </c>
      <c r="M1385" s="4">
        <f>I1385+J1385/24+K1385/(24*60)+L1385/(24*60*60)</f>
        <v>6.0777777777777784</v>
      </c>
      <c r="N1385" t="s">
        <v>313</v>
      </c>
      <c r="O1385" s="50"/>
      <c r="P1385" s="50"/>
      <c r="Q1385" s="50"/>
      <c r="R1385" s="50"/>
      <c r="S1385" s="50"/>
      <c r="T1385" s="50"/>
      <c r="U1385">
        <v>28</v>
      </c>
      <c r="V1385">
        <v>7.1023275322190704</v>
      </c>
      <c r="W1385">
        <v>4.4090623293939597</v>
      </c>
      <c r="X1385">
        <v>20170811</v>
      </c>
      <c r="Y1385">
        <v>2</v>
      </c>
      <c r="Z1385">
        <v>10</v>
      </c>
      <c r="AA1385">
        <v>22</v>
      </c>
      <c r="AC1385">
        <v>31</v>
      </c>
      <c r="AD1385" s="13">
        <v>18</v>
      </c>
      <c r="AE1385" s="13">
        <v>8</v>
      </c>
      <c r="AG1385" s="13">
        <v>53.652999999999999</v>
      </c>
      <c r="AI1385" s="13">
        <v>60.18</v>
      </c>
      <c r="AL1385" s="9">
        <v>18</v>
      </c>
      <c r="AM1385" s="9">
        <v>8</v>
      </c>
      <c r="AO1385" s="9">
        <v>51.539000000000001</v>
      </c>
      <c r="AQ1385" s="9">
        <v>199.53700000000001</v>
      </c>
      <c r="AT1385" s="45">
        <v>12</v>
      </c>
      <c r="AU1385" s="45">
        <v>6</v>
      </c>
      <c r="AX1385" s="38">
        <v>26</v>
      </c>
      <c r="AY1385" s="38">
        <v>2</v>
      </c>
      <c r="BB1385" s="23">
        <v>6</v>
      </c>
      <c r="BC1385" s="23">
        <v>6</v>
      </c>
      <c r="BF1385" s="9">
        <v>6</v>
      </c>
      <c r="BG1385" s="9">
        <v>6</v>
      </c>
    </row>
    <row r="1386" spans="1:59">
      <c r="A1386" t="s">
        <v>263</v>
      </c>
      <c r="B1386">
        <v>129</v>
      </c>
      <c r="C1386" t="s">
        <v>16</v>
      </c>
      <c r="D1386">
        <v>60</v>
      </c>
      <c r="E1386" t="s">
        <v>319</v>
      </c>
      <c r="F1386">
        <v>1</v>
      </c>
      <c r="G1386" t="s">
        <v>321</v>
      </c>
      <c r="H1386">
        <v>406</v>
      </c>
      <c r="I1386">
        <v>6</v>
      </c>
      <c r="J1386">
        <v>1</v>
      </c>
      <c r="K1386">
        <v>52</v>
      </c>
      <c r="L1386">
        <v>0</v>
      </c>
      <c r="M1386" s="4">
        <f>I1386+J1386/24+K1386/(24*60)+L1386/(24*60*60)</f>
        <v>6.0777777777777784</v>
      </c>
      <c r="N1386" t="s">
        <v>313</v>
      </c>
      <c r="O1386" s="50"/>
      <c r="P1386" s="50"/>
      <c r="Q1386" s="50"/>
      <c r="R1386" s="50"/>
      <c r="S1386" s="50"/>
      <c r="T1386" s="50"/>
      <c r="U1386">
        <v>28</v>
      </c>
      <c r="V1386">
        <v>7.1023275322190704</v>
      </c>
      <c r="W1386">
        <v>4.4090623293939597</v>
      </c>
      <c r="X1386">
        <v>20170811</v>
      </c>
      <c r="Y1386">
        <v>2</v>
      </c>
      <c r="Z1386">
        <v>10</v>
      </c>
      <c r="AA1386">
        <v>22</v>
      </c>
      <c r="AC1386">
        <v>31</v>
      </c>
      <c r="AD1386" s="13">
        <v>22</v>
      </c>
      <c r="AE1386" s="13">
        <v>3</v>
      </c>
      <c r="AG1386" s="13">
        <v>14.920999999999999</v>
      </c>
      <c r="AI1386" s="13">
        <v>52.414999999999999</v>
      </c>
      <c r="AL1386" s="9">
        <v>22</v>
      </c>
      <c r="AM1386" s="9">
        <v>1</v>
      </c>
      <c r="AO1386" s="9">
        <v>2.9140000000000001</v>
      </c>
      <c r="AQ1386" s="9">
        <v>173.547</v>
      </c>
      <c r="AT1386" s="45">
        <v>14</v>
      </c>
      <c r="AU1386" s="45">
        <v>3</v>
      </c>
      <c r="AX1386" s="38">
        <v>28</v>
      </c>
      <c r="AY1386" s="38">
        <v>1</v>
      </c>
      <c r="BB1386" s="23">
        <v>8</v>
      </c>
      <c r="BC1386" s="23">
        <v>4</v>
      </c>
      <c r="BF1386" s="9">
        <v>8</v>
      </c>
      <c r="BG1386" s="9">
        <v>4</v>
      </c>
    </row>
    <row r="1387" spans="1:59">
      <c r="A1387" t="s">
        <v>263</v>
      </c>
      <c r="B1387">
        <v>129</v>
      </c>
      <c r="C1387" t="s">
        <v>16</v>
      </c>
      <c r="D1387">
        <v>60</v>
      </c>
      <c r="E1387" t="s">
        <v>319</v>
      </c>
      <c r="F1387">
        <v>1</v>
      </c>
      <c r="G1387" t="s">
        <v>321</v>
      </c>
      <c r="H1387">
        <v>406</v>
      </c>
      <c r="I1387">
        <v>6</v>
      </c>
      <c r="J1387">
        <v>1</v>
      </c>
      <c r="K1387">
        <v>52</v>
      </c>
      <c r="L1387">
        <v>0</v>
      </c>
      <c r="M1387" s="4">
        <f t="shared" ref="M1387:M1397" si="130">I1387+J1387/24+K1387/(24*60)+L1387/(24*60*60)</f>
        <v>6.0777777777777784</v>
      </c>
      <c r="N1387" t="s">
        <v>313</v>
      </c>
      <c r="O1387" s="50"/>
      <c r="P1387" s="50"/>
      <c r="Q1387" s="50"/>
      <c r="R1387" s="50"/>
      <c r="S1387" s="50"/>
      <c r="T1387" s="50"/>
      <c r="U1387">
        <v>28</v>
      </c>
      <c r="V1387">
        <v>7.1023275322190704</v>
      </c>
      <c r="W1387">
        <v>4.4090623293939597</v>
      </c>
      <c r="X1387">
        <v>20170811</v>
      </c>
      <c r="Y1387">
        <v>2</v>
      </c>
      <c r="Z1387">
        <v>10</v>
      </c>
      <c r="AA1387">
        <v>22</v>
      </c>
      <c r="AC1387">
        <v>31</v>
      </c>
      <c r="AT1387" s="45">
        <v>16</v>
      </c>
      <c r="AU1387" s="45">
        <v>4</v>
      </c>
      <c r="BB1387" s="23">
        <v>10</v>
      </c>
      <c r="BC1387" s="23">
        <v>9</v>
      </c>
      <c r="BF1387" s="9">
        <v>10</v>
      </c>
      <c r="BG1387" s="9">
        <v>9</v>
      </c>
    </row>
    <row r="1388" spans="1:59">
      <c r="A1388" t="s">
        <v>263</v>
      </c>
      <c r="B1388">
        <v>129</v>
      </c>
      <c r="C1388" t="s">
        <v>16</v>
      </c>
      <c r="D1388">
        <v>60</v>
      </c>
      <c r="E1388" t="s">
        <v>319</v>
      </c>
      <c r="F1388">
        <v>1</v>
      </c>
      <c r="G1388" t="s">
        <v>321</v>
      </c>
      <c r="H1388">
        <v>406</v>
      </c>
      <c r="I1388">
        <v>6</v>
      </c>
      <c r="J1388">
        <v>1</v>
      </c>
      <c r="K1388">
        <v>52</v>
      </c>
      <c r="L1388">
        <v>0</v>
      </c>
      <c r="M1388" s="4">
        <f t="shared" si="130"/>
        <v>6.0777777777777784</v>
      </c>
      <c r="N1388" t="s">
        <v>313</v>
      </c>
      <c r="O1388" s="50"/>
      <c r="P1388" s="50"/>
      <c r="Q1388" s="50"/>
      <c r="R1388" s="50"/>
      <c r="S1388" s="50"/>
      <c r="T1388" s="50"/>
      <c r="U1388">
        <v>28</v>
      </c>
      <c r="V1388">
        <v>7.1023275322190704</v>
      </c>
      <c r="W1388">
        <v>4.4090623293939597</v>
      </c>
      <c r="X1388">
        <v>20170811</v>
      </c>
      <c r="Y1388">
        <v>2</v>
      </c>
      <c r="Z1388">
        <v>10</v>
      </c>
      <c r="AA1388">
        <v>22</v>
      </c>
      <c r="AC1388">
        <v>31</v>
      </c>
      <c r="AT1388" s="45">
        <v>18</v>
      </c>
      <c r="AU1388" s="45">
        <v>2</v>
      </c>
      <c r="BB1388" s="23">
        <v>12</v>
      </c>
      <c r="BC1388" s="23">
        <v>15</v>
      </c>
      <c r="BF1388" s="9">
        <v>12</v>
      </c>
      <c r="BG1388" s="9">
        <v>15</v>
      </c>
    </row>
    <row r="1389" spans="1:59">
      <c r="A1389" t="s">
        <v>263</v>
      </c>
      <c r="B1389">
        <v>129</v>
      </c>
      <c r="C1389" t="s">
        <v>16</v>
      </c>
      <c r="D1389">
        <v>60</v>
      </c>
      <c r="E1389" t="s">
        <v>319</v>
      </c>
      <c r="F1389">
        <v>1</v>
      </c>
      <c r="G1389" t="s">
        <v>321</v>
      </c>
      <c r="H1389">
        <v>406</v>
      </c>
      <c r="I1389">
        <v>6</v>
      </c>
      <c r="J1389">
        <v>1</v>
      </c>
      <c r="K1389">
        <v>52</v>
      </c>
      <c r="L1389">
        <v>0</v>
      </c>
      <c r="M1389" s="4">
        <f t="shared" si="130"/>
        <v>6.0777777777777784</v>
      </c>
      <c r="N1389" t="s">
        <v>313</v>
      </c>
      <c r="O1389" s="50"/>
      <c r="P1389" s="50"/>
      <c r="Q1389" s="50"/>
      <c r="R1389" s="50"/>
      <c r="S1389" s="50"/>
      <c r="T1389" s="50"/>
      <c r="U1389">
        <v>28</v>
      </c>
      <c r="V1389">
        <v>7.1023275322190704</v>
      </c>
      <c r="W1389">
        <v>4.4090623293939597</v>
      </c>
      <c r="X1389">
        <v>20170811</v>
      </c>
      <c r="Y1389">
        <v>2</v>
      </c>
      <c r="Z1389">
        <v>10</v>
      </c>
      <c r="AA1389">
        <v>22</v>
      </c>
      <c r="AC1389">
        <v>31</v>
      </c>
      <c r="AT1389" s="45">
        <v>20</v>
      </c>
      <c r="AU1389" s="45">
        <v>5</v>
      </c>
      <c r="BB1389" s="23">
        <v>14</v>
      </c>
      <c r="BC1389" s="23">
        <v>0</v>
      </c>
      <c r="BF1389" s="9">
        <v>14</v>
      </c>
      <c r="BG1389" s="9">
        <v>0</v>
      </c>
    </row>
    <row r="1390" spans="1:59">
      <c r="A1390" t="s">
        <v>263</v>
      </c>
      <c r="B1390">
        <v>129</v>
      </c>
      <c r="C1390" t="s">
        <v>16</v>
      </c>
      <c r="D1390">
        <v>60</v>
      </c>
      <c r="E1390" t="s">
        <v>319</v>
      </c>
      <c r="F1390">
        <v>1</v>
      </c>
      <c r="G1390" t="s">
        <v>321</v>
      </c>
      <c r="H1390">
        <v>406</v>
      </c>
      <c r="I1390">
        <v>6</v>
      </c>
      <c r="J1390">
        <v>1</v>
      </c>
      <c r="K1390">
        <v>52</v>
      </c>
      <c r="L1390">
        <v>0</v>
      </c>
      <c r="M1390" s="4">
        <f t="shared" si="130"/>
        <v>6.0777777777777784</v>
      </c>
      <c r="N1390" t="s">
        <v>313</v>
      </c>
      <c r="O1390" s="50"/>
      <c r="P1390" s="50"/>
      <c r="Q1390" s="50"/>
      <c r="R1390" s="50"/>
      <c r="S1390" s="50"/>
      <c r="T1390" s="50"/>
      <c r="U1390">
        <v>28</v>
      </c>
      <c r="V1390">
        <v>7.1023275322190704</v>
      </c>
      <c r="W1390">
        <v>4.4090623293939597</v>
      </c>
      <c r="X1390">
        <v>20170811</v>
      </c>
      <c r="Y1390">
        <v>2</v>
      </c>
      <c r="Z1390">
        <v>10</v>
      </c>
      <c r="AA1390">
        <v>22</v>
      </c>
      <c r="AC1390">
        <v>31</v>
      </c>
      <c r="AT1390" s="45">
        <v>22</v>
      </c>
      <c r="AU1390" s="45">
        <v>5</v>
      </c>
      <c r="BB1390" s="23">
        <v>16</v>
      </c>
      <c r="BC1390" s="23">
        <v>1</v>
      </c>
      <c r="BF1390" s="9">
        <v>16</v>
      </c>
      <c r="BG1390" s="9">
        <v>1</v>
      </c>
    </row>
    <row r="1391" spans="1:59">
      <c r="A1391" t="s">
        <v>263</v>
      </c>
      <c r="B1391">
        <v>129</v>
      </c>
      <c r="C1391" t="s">
        <v>16</v>
      </c>
      <c r="D1391">
        <v>60</v>
      </c>
      <c r="E1391" t="s">
        <v>319</v>
      </c>
      <c r="F1391">
        <v>1</v>
      </c>
      <c r="G1391" t="s">
        <v>321</v>
      </c>
      <c r="H1391">
        <v>406</v>
      </c>
      <c r="I1391">
        <v>6</v>
      </c>
      <c r="J1391">
        <v>1</v>
      </c>
      <c r="K1391">
        <v>52</v>
      </c>
      <c r="L1391">
        <v>0</v>
      </c>
      <c r="M1391" s="4">
        <f t="shared" si="130"/>
        <v>6.0777777777777784</v>
      </c>
      <c r="N1391" t="s">
        <v>313</v>
      </c>
      <c r="O1391" s="50"/>
      <c r="P1391" s="50"/>
      <c r="Q1391" s="50"/>
      <c r="R1391" s="50"/>
      <c r="S1391" s="50"/>
      <c r="T1391" s="50"/>
      <c r="U1391">
        <v>28</v>
      </c>
      <c r="V1391">
        <v>7.1023275322190704</v>
      </c>
      <c r="W1391">
        <v>4.4090623293939597</v>
      </c>
      <c r="X1391">
        <v>20170811</v>
      </c>
      <c r="Y1391">
        <v>2</v>
      </c>
      <c r="Z1391">
        <v>10</v>
      </c>
      <c r="AA1391">
        <v>22</v>
      </c>
      <c r="AC1391">
        <v>31</v>
      </c>
      <c r="AT1391" s="45">
        <v>24</v>
      </c>
      <c r="AU1391" s="45">
        <v>9</v>
      </c>
      <c r="BB1391" s="23">
        <v>18</v>
      </c>
      <c r="BC1391" s="23">
        <v>3</v>
      </c>
      <c r="BF1391" s="9">
        <v>18</v>
      </c>
      <c r="BG1391" s="9">
        <v>3</v>
      </c>
    </row>
    <row r="1392" spans="1:59">
      <c r="A1392" t="s">
        <v>263</v>
      </c>
      <c r="B1392">
        <v>129</v>
      </c>
      <c r="C1392" t="s">
        <v>16</v>
      </c>
      <c r="D1392">
        <v>60</v>
      </c>
      <c r="E1392" t="s">
        <v>319</v>
      </c>
      <c r="F1392">
        <v>1</v>
      </c>
      <c r="G1392" t="s">
        <v>321</v>
      </c>
      <c r="H1392">
        <v>406</v>
      </c>
      <c r="I1392">
        <v>6</v>
      </c>
      <c r="J1392">
        <v>1</v>
      </c>
      <c r="K1392">
        <v>52</v>
      </c>
      <c r="L1392">
        <v>0</v>
      </c>
      <c r="M1392" s="4">
        <f t="shared" si="130"/>
        <v>6.0777777777777784</v>
      </c>
      <c r="N1392" t="s">
        <v>313</v>
      </c>
      <c r="O1392" s="50"/>
      <c r="P1392" s="50"/>
      <c r="Q1392" s="50"/>
      <c r="R1392" s="50"/>
      <c r="S1392" s="50"/>
      <c r="T1392" s="50"/>
      <c r="U1392">
        <v>28</v>
      </c>
      <c r="V1392">
        <v>7.1023275322190704</v>
      </c>
      <c r="W1392">
        <v>4.4090623293939597</v>
      </c>
      <c r="X1392">
        <v>20170811</v>
      </c>
      <c r="Y1392">
        <v>2</v>
      </c>
      <c r="Z1392">
        <v>10</v>
      </c>
      <c r="AA1392">
        <v>22</v>
      </c>
      <c r="AC1392">
        <v>31</v>
      </c>
      <c r="AT1392" s="45">
        <v>26</v>
      </c>
      <c r="AU1392" s="45">
        <v>8</v>
      </c>
      <c r="BB1392" s="23">
        <v>20</v>
      </c>
      <c r="BC1392" s="23">
        <v>8</v>
      </c>
      <c r="BF1392" s="9">
        <v>20</v>
      </c>
      <c r="BG1392" s="9">
        <v>8</v>
      </c>
    </row>
    <row r="1393" spans="1:59">
      <c r="A1393" t="s">
        <v>263</v>
      </c>
      <c r="B1393">
        <v>129</v>
      </c>
      <c r="C1393" t="s">
        <v>16</v>
      </c>
      <c r="D1393">
        <v>60</v>
      </c>
      <c r="E1393" t="s">
        <v>319</v>
      </c>
      <c r="F1393">
        <v>1</v>
      </c>
      <c r="G1393" t="s">
        <v>321</v>
      </c>
      <c r="H1393">
        <v>406</v>
      </c>
      <c r="I1393">
        <v>6</v>
      </c>
      <c r="J1393">
        <v>1</v>
      </c>
      <c r="K1393">
        <v>52</v>
      </c>
      <c r="L1393">
        <v>0</v>
      </c>
      <c r="M1393" s="4">
        <f t="shared" si="130"/>
        <v>6.0777777777777784</v>
      </c>
      <c r="N1393" t="s">
        <v>313</v>
      </c>
      <c r="O1393" s="50"/>
      <c r="P1393" s="50"/>
      <c r="Q1393" s="50"/>
      <c r="R1393" s="50"/>
      <c r="S1393" s="50"/>
      <c r="T1393" s="50"/>
      <c r="U1393">
        <v>28</v>
      </c>
      <c r="V1393">
        <v>7.1023275322190704</v>
      </c>
      <c r="W1393">
        <v>4.4090623293939597</v>
      </c>
      <c r="X1393">
        <v>20170811</v>
      </c>
      <c r="Y1393">
        <v>2</v>
      </c>
      <c r="Z1393">
        <v>10</v>
      </c>
      <c r="AA1393">
        <v>22</v>
      </c>
      <c r="AC1393">
        <v>31</v>
      </c>
      <c r="AT1393" s="45">
        <v>28</v>
      </c>
      <c r="AU1393" s="45">
        <v>9</v>
      </c>
      <c r="BB1393" s="23">
        <v>22</v>
      </c>
      <c r="BC1393" s="23">
        <v>8</v>
      </c>
      <c r="BF1393" s="9">
        <v>22</v>
      </c>
      <c r="BG1393" s="9">
        <v>8</v>
      </c>
    </row>
    <row r="1394" spans="1:59">
      <c r="A1394" t="s">
        <v>263</v>
      </c>
      <c r="B1394">
        <v>129</v>
      </c>
      <c r="C1394" t="s">
        <v>16</v>
      </c>
      <c r="D1394">
        <v>60</v>
      </c>
      <c r="E1394" t="s">
        <v>319</v>
      </c>
      <c r="F1394">
        <v>1</v>
      </c>
      <c r="G1394" t="s">
        <v>321</v>
      </c>
      <c r="H1394">
        <v>406</v>
      </c>
      <c r="I1394">
        <v>6</v>
      </c>
      <c r="J1394">
        <v>1</v>
      </c>
      <c r="K1394">
        <v>52</v>
      </c>
      <c r="L1394">
        <v>0</v>
      </c>
      <c r="M1394" s="4">
        <f t="shared" si="130"/>
        <v>6.0777777777777784</v>
      </c>
      <c r="N1394" t="s">
        <v>313</v>
      </c>
      <c r="O1394" s="50"/>
      <c r="P1394" s="50"/>
      <c r="Q1394" s="50"/>
      <c r="R1394" s="50"/>
      <c r="S1394" s="50"/>
      <c r="T1394" s="50"/>
      <c r="U1394">
        <v>28</v>
      </c>
      <c r="V1394">
        <v>7.1023275322190704</v>
      </c>
      <c r="W1394">
        <v>4.4090623293939597</v>
      </c>
      <c r="X1394">
        <v>20170811</v>
      </c>
      <c r="Y1394">
        <v>2</v>
      </c>
      <c r="Z1394">
        <v>10</v>
      </c>
      <c r="AA1394">
        <v>22</v>
      </c>
      <c r="AC1394">
        <v>31</v>
      </c>
      <c r="AT1394" s="45">
        <v>30</v>
      </c>
      <c r="AU1394" s="45">
        <v>10</v>
      </c>
      <c r="BB1394" s="23">
        <v>24</v>
      </c>
      <c r="BC1394" s="23">
        <v>14</v>
      </c>
      <c r="BF1394" s="9">
        <v>24</v>
      </c>
      <c r="BG1394" s="9">
        <v>14</v>
      </c>
    </row>
    <row r="1395" spans="1:59">
      <c r="A1395" t="s">
        <v>263</v>
      </c>
      <c r="B1395">
        <v>129</v>
      </c>
      <c r="C1395" t="s">
        <v>16</v>
      </c>
      <c r="D1395">
        <v>60</v>
      </c>
      <c r="E1395" t="s">
        <v>319</v>
      </c>
      <c r="F1395">
        <v>1</v>
      </c>
      <c r="G1395" t="s">
        <v>321</v>
      </c>
      <c r="H1395">
        <v>406</v>
      </c>
      <c r="I1395">
        <v>6</v>
      </c>
      <c r="J1395">
        <v>1</v>
      </c>
      <c r="K1395">
        <v>52</v>
      </c>
      <c r="L1395">
        <v>0</v>
      </c>
      <c r="M1395" s="4">
        <f t="shared" si="130"/>
        <v>6.0777777777777784</v>
      </c>
      <c r="N1395" t="s">
        <v>313</v>
      </c>
      <c r="O1395" s="50"/>
      <c r="P1395" s="50"/>
      <c r="Q1395" s="50"/>
      <c r="R1395" s="50"/>
      <c r="S1395" s="50"/>
      <c r="T1395" s="50"/>
      <c r="U1395">
        <v>28</v>
      </c>
      <c r="V1395">
        <v>7.1023275322190704</v>
      </c>
      <c r="W1395">
        <v>4.4090623293939597</v>
      </c>
      <c r="X1395">
        <v>20170811</v>
      </c>
      <c r="Y1395">
        <v>2</v>
      </c>
      <c r="Z1395">
        <v>10</v>
      </c>
      <c r="AA1395">
        <v>22</v>
      </c>
      <c r="AC1395">
        <v>31</v>
      </c>
      <c r="BB1395" s="23">
        <v>26</v>
      </c>
      <c r="BC1395" s="23">
        <v>23</v>
      </c>
      <c r="BF1395" s="9">
        <v>26</v>
      </c>
      <c r="BG1395" s="9">
        <v>23</v>
      </c>
    </row>
    <row r="1396" spans="1:59">
      <c r="A1396" t="s">
        <v>263</v>
      </c>
      <c r="B1396">
        <v>129</v>
      </c>
      <c r="C1396" t="s">
        <v>16</v>
      </c>
      <c r="D1396">
        <v>60</v>
      </c>
      <c r="E1396" t="s">
        <v>319</v>
      </c>
      <c r="F1396">
        <v>1</v>
      </c>
      <c r="G1396" t="s">
        <v>321</v>
      </c>
      <c r="H1396">
        <v>406</v>
      </c>
      <c r="I1396">
        <v>6</v>
      </c>
      <c r="J1396">
        <v>1</v>
      </c>
      <c r="K1396">
        <v>52</v>
      </c>
      <c r="L1396">
        <v>0</v>
      </c>
      <c r="M1396" s="4">
        <f t="shared" si="130"/>
        <v>6.0777777777777784</v>
      </c>
      <c r="N1396" t="s">
        <v>313</v>
      </c>
      <c r="O1396" s="50"/>
      <c r="P1396" s="50"/>
      <c r="Q1396" s="50"/>
      <c r="R1396" s="50"/>
      <c r="S1396" s="50"/>
      <c r="T1396" s="50"/>
      <c r="U1396">
        <v>28</v>
      </c>
      <c r="V1396">
        <v>7.1023275322190704</v>
      </c>
      <c r="W1396">
        <v>4.4090623293939597</v>
      </c>
      <c r="X1396">
        <v>20170811</v>
      </c>
      <c r="Y1396">
        <v>2</v>
      </c>
      <c r="Z1396">
        <v>10</v>
      </c>
      <c r="AA1396">
        <v>22</v>
      </c>
      <c r="AC1396">
        <v>31</v>
      </c>
      <c r="BB1396" s="23">
        <v>28</v>
      </c>
      <c r="BC1396" s="23">
        <v>24</v>
      </c>
      <c r="BF1396" s="9">
        <v>28</v>
      </c>
      <c r="BG1396" s="9">
        <v>24</v>
      </c>
    </row>
    <row r="1397" spans="1:59">
      <c r="A1397" t="s">
        <v>263</v>
      </c>
      <c r="B1397">
        <v>129</v>
      </c>
      <c r="C1397" t="s">
        <v>16</v>
      </c>
      <c r="D1397">
        <v>60</v>
      </c>
      <c r="E1397" t="s">
        <v>319</v>
      </c>
      <c r="F1397">
        <v>1</v>
      </c>
      <c r="G1397" t="s">
        <v>321</v>
      </c>
      <c r="H1397">
        <v>406</v>
      </c>
      <c r="I1397">
        <v>6</v>
      </c>
      <c r="J1397">
        <v>1</v>
      </c>
      <c r="K1397">
        <v>52</v>
      </c>
      <c r="L1397">
        <v>0</v>
      </c>
      <c r="M1397" s="4">
        <f t="shared" si="130"/>
        <v>6.0777777777777784</v>
      </c>
      <c r="N1397" t="s">
        <v>313</v>
      </c>
      <c r="O1397" s="50"/>
      <c r="P1397" s="50"/>
      <c r="Q1397" s="50"/>
      <c r="R1397" s="50"/>
      <c r="S1397" s="50"/>
      <c r="T1397" s="50"/>
      <c r="U1397">
        <v>28</v>
      </c>
      <c r="V1397">
        <v>7.1023275322190704</v>
      </c>
      <c r="W1397">
        <v>4.4090623293939597</v>
      </c>
      <c r="X1397">
        <v>20170811</v>
      </c>
      <c r="Y1397">
        <v>2</v>
      </c>
      <c r="Z1397">
        <v>10</v>
      </c>
      <c r="AA1397">
        <v>22</v>
      </c>
      <c r="AC1397">
        <v>31</v>
      </c>
      <c r="BB1397" s="23">
        <v>30</v>
      </c>
      <c r="BC1397" s="23">
        <v>18</v>
      </c>
      <c r="BF1397" s="9">
        <v>30</v>
      </c>
      <c r="BG1397" s="9">
        <v>18</v>
      </c>
    </row>
    <row r="1398" spans="1:59">
      <c r="A1398" t="s">
        <v>265</v>
      </c>
      <c r="B1398">
        <v>129</v>
      </c>
      <c r="C1398" t="s">
        <v>16</v>
      </c>
      <c r="D1398">
        <v>60</v>
      </c>
      <c r="E1398" t="s">
        <v>319</v>
      </c>
      <c r="F1398">
        <v>1</v>
      </c>
      <c r="G1398" t="s">
        <v>321</v>
      </c>
      <c r="H1398">
        <v>406</v>
      </c>
      <c r="I1398">
        <v>6</v>
      </c>
      <c r="J1398">
        <v>1</v>
      </c>
      <c r="K1398">
        <v>52</v>
      </c>
      <c r="L1398">
        <v>0</v>
      </c>
      <c r="M1398" s="4">
        <f t="shared" ref="M1398:M1417" si="131">I1398+J1398/24+K1398/(24*60)+L1398/(24*60*60)</f>
        <v>6.0777777777777784</v>
      </c>
      <c r="N1398" t="s">
        <v>313</v>
      </c>
      <c r="O1398" s="50"/>
      <c r="P1398" s="50"/>
      <c r="Q1398" s="50"/>
      <c r="R1398" s="50"/>
      <c r="S1398" s="50"/>
      <c r="T1398" s="50"/>
      <c r="U1398">
        <v>28</v>
      </c>
      <c r="V1398">
        <v>7.1023275322190704</v>
      </c>
      <c r="W1398">
        <v>4.4090623293939597</v>
      </c>
      <c r="X1398">
        <v>20170811</v>
      </c>
      <c r="Y1398">
        <v>2</v>
      </c>
      <c r="Z1398">
        <v>8</v>
      </c>
      <c r="AA1398">
        <v>14</v>
      </c>
      <c r="AC1398">
        <v>18</v>
      </c>
      <c r="AD1398" s="13">
        <v>8</v>
      </c>
      <c r="AE1398" s="13">
        <v>3</v>
      </c>
      <c r="AF1398" s="13">
        <v>10</v>
      </c>
      <c r="AG1398" s="13">
        <v>9.1430000000000007</v>
      </c>
      <c r="AH1398" s="13">
        <f>AVERAGE(AG1398:AG1400)*((AA1398-Z1398)*Y1398)</f>
        <v>237.42599999999999</v>
      </c>
      <c r="AI1398" s="13">
        <v>45.634999999999998</v>
      </c>
      <c r="AJ1398" s="13">
        <f>AVERAGE(AI1398:AI1400)*((AA1398-Z1398)*Y1398)</f>
        <v>608.02199999999993</v>
      </c>
      <c r="AK1398" s="13" t="s">
        <v>112</v>
      </c>
      <c r="AL1398" s="9">
        <v>4</v>
      </c>
      <c r="AM1398" s="9">
        <v>1</v>
      </c>
      <c r="AN1398" s="9">
        <f>SUM(AM1398:AM1400)</f>
        <v>9</v>
      </c>
      <c r="AO1398" s="9">
        <v>2.06</v>
      </c>
      <c r="AP1398" s="9">
        <f>AVERAGE(AO1398:AO1400)*(AA1398-Z1398)*Y1398</f>
        <v>153.26000000000002</v>
      </c>
      <c r="AQ1398" s="9">
        <v>32.402999999999999</v>
      </c>
      <c r="AR1398" s="9">
        <f>AVERAGE(AQ1398:AQ1400)*(AA1398-Z1398)*Y1398</f>
        <v>544.56399999999996</v>
      </c>
      <c r="AS1398" s="9" t="s">
        <v>472</v>
      </c>
      <c r="AT1398" s="45">
        <v>2</v>
      </c>
      <c r="AU1398" s="45">
        <v>3</v>
      </c>
      <c r="AV1398" s="45">
        <v>35</v>
      </c>
      <c r="AY1398" s="38">
        <v>0</v>
      </c>
      <c r="AZ1398" s="38">
        <v>0</v>
      </c>
      <c r="BA1398" s="38" t="s">
        <v>385</v>
      </c>
      <c r="BB1398" s="23">
        <v>1</v>
      </c>
      <c r="BC1398" s="23">
        <v>3</v>
      </c>
      <c r="BD1398" s="23">
        <f>SUM(BC1398:BC1405)</f>
        <v>39</v>
      </c>
      <c r="BF1398" s="9">
        <v>1</v>
      </c>
      <c r="BG1398" s="9">
        <v>3</v>
      </c>
    </row>
    <row r="1399" spans="1:59">
      <c r="A1399" t="s">
        <v>265</v>
      </c>
      <c r="B1399">
        <v>129</v>
      </c>
      <c r="C1399" t="s">
        <v>16</v>
      </c>
      <c r="D1399">
        <v>60</v>
      </c>
      <c r="E1399" t="s">
        <v>319</v>
      </c>
      <c r="F1399">
        <v>1</v>
      </c>
      <c r="G1399" t="s">
        <v>321</v>
      </c>
      <c r="H1399">
        <v>406</v>
      </c>
      <c r="I1399">
        <v>6</v>
      </c>
      <c r="J1399">
        <v>1</v>
      </c>
      <c r="K1399">
        <v>52</v>
      </c>
      <c r="L1399">
        <v>0</v>
      </c>
      <c r="M1399" s="4">
        <f t="shared" si="131"/>
        <v>6.0777777777777784</v>
      </c>
      <c r="N1399" t="s">
        <v>313</v>
      </c>
      <c r="O1399" s="50"/>
      <c r="P1399" s="50"/>
      <c r="Q1399" s="50"/>
      <c r="R1399" s="50"/>
      <c r="S1399" s="50"/>
      <c r="T1399" s="50"/>
      <c r="U1399">
        <v>28</v>
      </c>
      <c r="V1399">
        <v>7.1023275322190704</v>
      </c>
      <c r="W1399">
        <v>4.4090623293939597</v>
      </c>
      <c r="X1399">
        <v>20170811</v>
      </c>
      <c r="Y1399">
        <v>2</v>
      </c>
      <c r="Z1399">
        <v>8</v>
      </c>
      <c r="AA1399">
        <v>14</v>
      </c>
      <c r="AC1399">
        <v>18</v>
      </c>
      <c r="AD1399" s="13">
        <v>12</v>
      </c>
      <c r="AE1399" s="13">
        <v>7</v>
      </c>
      <c r="AG1399" s="13">
        <v>30.428000000000001</v>
      </c>
      <c r="AI1399" s="13">
        <v>55.701999999999998</v>
      </c>
      <c r="AL1399" s="9">
        <v>8</v>
      </c>
      <c r="AM1399" s="9">
        <v>3</v>
      </c>
      <c r="AO1399" s="9">
        <v>10.271000000000001</v>
      </c>
      <c r="AQ1399" s="9">
        <v>49.31</v>
      </c>
      <c r="AT1399" s="45">
        <v>4</v>
      </c>
      <c r="AU1399" s="45">
        <v>6</v>
      </c>
      <c r="BB1399" s="23">
        <v>3</v>
      </c>
      <c r="BC1399" s="23">
        <v>7</v>
      </c>
      <c r="BF1399" s="9">
        <v>3</v>
      </c>
      <c r="BG1399" s="9">
        <v>7</v>
      </c>
    </row>
    <row r="1400" spans="1:59">
      <c r="A1400" t="s">
        <v>265</v>
      </c>
      <c r="B1400">
        <v>129</v>
      </c>
      <c r="C1400" t="s">
        <v>16</v>
      </c>
      <c r="D1400">
        <v>60</v>
      </c>
      <c r="E1400" t="s">
        <v>319</v>
      </c>
      <c r="F1400">
        <v>1</v>
      </c>
      <c r="G1400" t="s">
        <v>321</v>
      </c>
      <c r="H1400">
        <v>406</v>
      </c>
      <c r="I1400">
        <v>6</v>
      </c>
      <c r="J1400">
        <v>1</v>
      </c>
      <c r="K1400">
        <v>52</v>
      </c>
      <c r="L1400">
        <v>0</v>
      </c>
      <c r="M1400" s="4">
        <f t="shared" si="131"/>
        <v>6.0777777777777784</v>
      </c>
      <c r="N1400" t="s">
        <v>313</v>
      </c>
      <c r="O1400" s="50"/>
      <c r="P1400" s="50"/>
      <c r="Q1400" s="50"/>
      <c r="R1400" s="50"/>
      <c r="S1400" s="50"/>
      <c r="T1400" s="50"/>
      <c r="U1400">
        <v>28</v>
      </c>
      <c r="V1400">
        <v>7.1023275322190704</v>
      </c>
      <c r="W1400">
        <v>4.4090623293939597</v>
      </c>
      <c r="X1400">
        <v>20170811</v>
      </c>
      <c r="Y1400">
        <v>2</v>
      </c>
      <c r="Z1400">
        <v>8</v>
      </c>
      <c r="AA1400">
        <v>14</v>
      </c>
      <c r="AC1400">
        <v>18</v>
      </c>
      <c r="AL1400" s="9">
        <v>12</v>
      </c>
      <c r="AM1400" s="9">
        <v>5</v>
      </c>
      <c r="AO1400" s="9">
        <v>25.984000000000002</v>
      </c>
      <c r="AQ1400" s="9">
        <v>54.427999999999997</v>
      </c>
      <c r="AT1400" s="45">
        <v>6</v>
      </c>
      <c r="AU1400" s="45">
        <v>5</v>
      </c>
      <c r="BB1400" s="23">
        <v>5</v>
      </c>
      <c r="BC1400" s="23">
        <v>7</v>
      </c>
      <c r="BF1400" s="9">
        <v>5</v>
      </c>
      <c r="BG1400" s="9">
        <v>7</v>
      </c>
    </row>
    <row r="1401" spans="1:59">
      <c r="A1401" t="s">
        <v>265</v>
      </c>
      <c r="B1401">
        <v>129</v>
      </c>
      <c r="C1401" t="s">
        <v>16</v>
      </c>
      <c r="D1401">
        <v>60</v>
      </c>
      <c r="E1401" t="s">
        <v>319</v>
      </c>
      <c r="F1401">
        <v>1</v>
      </c>
      <c r="G1401" t="s">
        <v>321</v>
      </c>
      <c r="H1401">
        <v>406</v>
      </c>
      <c r="I1401">
        <v>6</v>
      </c>
      <c r="J1401">
        <v>1</v>
      </c>
      <c r="K1401">
        <v>52</v>
      </c>
      <c r="L1401">
        <v>0</v>
      </c>
      <c r="M1401" s="4">
        <f t="shared" si="131"/>
        <v>6.0777777777777784</v>
      </c>
      <c r="N1401" t="s">
        <v>313</v>
      </c>
      <c r="O1401" s="50"/>
      <c r="P1401" s="50"/>
      <c r="Q1401" s="50"/>
      <c r="R1401" s="50"/>
      <c r="S1401" s="50"/>
      <c r="T1401" s="50"/>
      <c r="U1401">
        <v>28</v>
      </c>
      <c r="V1401">
        <v>7.1023275322190704</v>
      </c>
      <c r="W1401">
        <v>4.4090623293939597</v>
      </c>
      <c r="X1401">
        <v>20170811</v>
      </c>
      <c r="Y1401">
        <v>2</v>
      </c>
      <c r="Z1401">
        <v>8</v>
      </c>
      <c r="AA1401">
        <v>14</v>
      </c>
      <c r="AC1401">
        <v>18</v>
      </c>
      <c r="AT1401" s="45">
        <v>8</v>
      </c>
      <c r="AU1401" s="45">
        <v>7</v>
      </c>
      <c r="BB1401" s="23">
        <v>7</v>
      </c>
      <c r="BC1401" s="23">
        <v>7</v>
      </c>
      <c r="BF1401" s="9">
        <v>7</v>
      </c>
      <c r="BG1401" s="9">
        <v>7</v>
      </c>
    </row>
    <row r="1402" spans="1:59">
      <c r="A1402" t="s">
        <v>265</v>
      </c>
      <c r="B1402">
        <v>129</v>
      </c>
      <c r="C1402" t="s">
        <v>16</v>
      </c>
      <c r="D1402">
        <v>60</v>
      </c>
      <c r="E1402" t="s">
        <v>319</v>
      </c>
      <c r="F1402">
        <v>1</v>
      </c>
      <c r="G1402" t="s">
        <v>321</v>
      </c>
      <c r="H1402">
        <v>406</v>
      </c>
      <c r="I1402">
        <v>6</v>
      </c>
      <c r="J1402">
        <v>1</v>
      </c>
      <c r="K1402">
        <v>52</v>
      </c>
      <c r="L1402">
        <v>0</v>
      </c>
      <c r="M1402" s="4">
        <f t="shared" si="131"/>
        <v>6.0777777777777784</v>
      </c>
      <c r="N1402" t="s">
        <v>313</v>
      </c>
      <c r="O1402" s="50"/>
      <c r="P1402" s="50"/>
      <c r="Q1402" s="50"/>
      <c r="R1402" s="50"/>
      <c r="S1402" s="50"/>
      <c r="T1402" s="50"/>
      <c r="U1402">
        <v>28</v>
      </c>
      <c r="V1402">
        <v>7.1023275322190704</v>
      </c>
      <c r="W1402">
        <v>4.4090623293939597</v>
      </c>
      <c r="X1402">
        <v>20170811</v>
      </c>
      <c r="Y1402">
        <v>2</v>
      </c>
      <c r="Z1402">
        <v>8</v>
      </c>
      <c r="AA1402">
        <v>14</v>
      </c>
      <c r="AC1402">
        <v>18</v>
      </c>
      <c r="AT1402" s="45">
        <v>10</v>
      </c>
      <c r="AU1402" s="45">
        <v>4</v>
      </c>
      <c r="BB1402" s="23">
        <v>9</v>
      </c>
      <c r="BC1402" s="23">
        <v>4</v>
      </c>
      <c r="BF1402" s="9">
        <v>9</v>
      </c>
      <c r="BG1402" s="9">
        <v>4</v>
      </c>
    </row>
    <row r="1403" spans="1:59">
      <c r="A1403" t="s">
        <v>265</v>
      </c>
      <c r="B1403">
        <v>129</v>
      </c>
      <c r="C1403" t="s">
        <v>16</v>
      </c>
      <c r="D1403">
        <v>60</v>
      </c>
      <c r="E1403" t="s">
        <v>319</v>
      </c>
      <c r="F1403">
        <v>1</v>
      </c>
      <c r="G1403" t="s">
        <v>321</v>
      </c>
      <c r="H1403">
        <v>406</v>
      </c>
      <c r="I1403">
        <v>6</v>
      </c>
      <c r="J1403">
        <v>1</v>
      </c>
      <c r="K1403">
        <v>52</v>
      </c>
      <c r="L1403">
        <v>0</v>
      </c>
      <c r="M1403" s="4">
        <f t="shared" si="131"/>
        <v>6.0777777777777784</v>
      </c>
      <c r="N1403" t="s">
        <v>313</v>
      </c>
      <c r="O1403" s="50"/>
      <c r="P1403" s="50"/>
      <c r="Q1403" s="50"/>
      <c r="R1403" s="50"/>
      <c r="S1403" s="50"/>
      <c r="T1403" s="50"/>
      <c r="U1403">
        <v>28</v>
      </c>
      <c r="V1403">
        <v>7.1023275322190704</v>
      </c>
      <c r="W1403">
        <v>4.4090623293939597</v>
      </c>
      <c r="X1403">
        <v>20170811</v>
      </c>
      <c r="Y1403">
        <v>2</v>
      </c>
      <c r="Z1403">
        <v>8</v>
      </c>
      <c r="AA1403">
        <v>14</v>
      </c>
      <c r="AC1403">
        <v>18</v>
      </c>
      <c r="AT1403" s="45">
        <v>12</v>
      </c>
      <c r="AU1403" s="45">
        <v>6</v>
      </c>
      <c r="BB1403" s="23">
        <v>11</v>
      </c>
      <c r="BC1403" s="23">
        <v>6</v>
      </c>
      <c r="BF1403" s="9">
        <v>11</v>
      </c>
      <c r="BG1403" s="9">
        <v>6</v>
      </c>
    </row>
    <row r="1404" spans="1:59">
      <c r="A1404" t="s">
        <v>265</v>
      </c>
      <c r="B1404">
        <v>129</v>
      </c>
      <c r="C1404" t="s">
        <v>16</v>
      </c>
      <c r="D1404">
        <v>60</v>
      </c>
      <c r="E1404" t="s">
        <v>319</v>
      </c>
      <c r="F1404">
        <v>1</v>
      </c>
      <c r="G1404" t="s">
        <v>321</v>
      </c>
      <c r="H1404">
        <v>406</v>
      </c>
      <c r="I1404">
        <v>6</v>
      </c>
      <c r="J1404">
        <v>1</v>
      </c>
      <c r="K1404">
        <v>52</v>
      </c>
      <c r="L1404">
        <v>0</v>
      </c>
      <c r="M1404" s="4">
        <f t="shared" si="131"/>
        <v>6.0777777777777784</v>
      </c>
      <c r="N1404" t="s">
        <v>313</v>
      </c>
      <c r="O1404" s="50"/>
      <c r="P1404" s="50"/>
      <c r="Q1404" s="50"/>
      <c r="R1404" s="50"/>
      <c r="S1404" s="50"/>
      <c r="T1404" s="50"/>
      <c r="U1404">
        <v>28</v>
      </c>
      <c r="V1404">
        <v>7.1023275322190704</v>
      </c>
      <c r="W1404">
        <v>4.4090623293939597</v>
      </c>
      <c r="X1404">
        <v>20170811</v>
      </c>
      <c r="Y1404">
        <v>2</v>
      </c>
      <c r="Z1404">
        <v>8</v>
      </c>
      <c r="AA1404">
        <v>14</v>
      </c>
      <c r="AC1404">
        <v>18</v>
      </c>
      <c r="AT1404" s="45">
        <v>14</v>
      </c>
      <c r="AU1404" s="45">
        <v>4</v>
      </c>
      <c r="BB1404" s="23">
        <v>13</v>
      </c>
      <c r="BC1404" s="23">
        <v>3</v>
      </c>
      <c r="BF1404" s="9">
        <v>13</v>
      </c>
      <c r="BG1404" s="9">
        <v>3</v>
      </c>
    </row>
    <row r="1405" spans="1:59">
      <c r="A1405" t="s">
        <v>265</v>
      </c>
      <c r="B1405">
        <v>129</v>
      </c>
      <c r="C1405" t="s">
        <v>16</v>
      </c>
      <c r="D1405">
        <v>60</v>
      </c>
      <c r="E1405" t="s">
        <v>319</v>
      </c>
      <c r="F1405">
        <v>1</v>
      </c>
      <c r="G1405" t="s">
        <v>321</v>
      </c>
      <c r="H1405">
        <v>406</v>
      </c>
      <c r="I1405">
        <v>6</v>
      </c>
      <c r="J1405">
        <v>1</v>
      </c>
      <c r="K1405">
        <v>52</v>
      </c>
      <c r="L1405">
        <v>0</v>
      </c>
      <c r="M1405" s="4">
        <f t="shared" si="131"/>
        <v>6.0777777777777784</v>
      </c>
      <c r="N1405" t="s">
        <v>313</v>
      </c>
      <c r="O1405" s="50"/>
      <c r="P1405" s="50"/>
      <c r="Q1405" s="50"/>
      <c r="R1405" s="50"/>
      <c r="S1405" s="50"/>
      <c r="T1405" s="50"/>
      <c r="U1405">
        <v>28</v>
      </c>
      <c r="V1405">
        <v>7.1023275322190704</v>
      </c>
      <c r="W1405">
        <v>4.4090623293939597</v>
      </c>
      <c r="X1405">
        <v>20170811</v>
      </c>
      <c r="Y1405">
        <v>2</v>
      </c>
      <c r="Z1405">
        <v>8</v>
      </c>
      <c r="AA1405">
        <v>14</v>
      </c>
      <c r="AC1405">
        <v>18</v>
      </c>
      <c r="BB1405" s="23">
        <v>15</v>
      </c>
      <c r="BC1405" s="23">
        <v>2</v>
      </c>
      <c r="BF1405" s="9">
        <v>15</v>
      </c>
      <c r="BG1405" s="9">
        <v>2</v>
      </c>
    </row>
    <row r="1406" spans="1:59">
      <c r="A1406" t="s">
        <v>266</v>
      </c>
      <c r="B1406">
        <v>147</v>
      </c>
      <c r="C1406" t="s">
        <v>22</v>
      </c>
      <c r="D1406">
        <v>60</v>
      </c>
      <c r="E1406" t="s">
        <v>318</v>
      </c>
      <c r="F1406">
        <v>0</v>
      </c>
      <c r="G1406" t="s">
        <v>322</v>
      </c>
      <c r="H1406">
        <v>428</v>
      </c>
      <c r="I1406">
        <v>3</v>
      </c>
      <c r="J1406">
        <v>16</v>
      </c>
      <c r="K1406">
        <v>23</v>
      </c>
      <c r="L1406">
        <v>0</v>
      </c>
      <c r="M1406" s="4">
        <f t="shared" si="131"/>
        <v>3.6826388888888886</v>
      </c>
      <c r="N1406" s="20" t="s">
        <v>314</v>
      </c>
      <c r="O1406" s="54">
        <v>16.999477428367459</v>
      </c>
      <c r="P1406" s="54">
        <v>0.74129145291764287</v>
      </c>
      <c r="Q1406" s="54">
        <v>13.32771930364482</v>
      </c>
      <c r="R1406" s="54">
        <v>0.65657529551858129</v>
      </c>
      <c r="S1406" s="54">
        <v>15.16359836600614</v>
      </c>
      <c r="T1406" s="54">
        <v>14.24565883482548</v>
      </c>
      <c r="U1406" s="20">
        <v>27</v>
      </c>
      <c r="V1406">
        <v>7.1023275322190704</v>
      </c>
      <c r="W1406">
        <v>4.4090623293939597</v>
      </c>
      <c r="X1406">
        <v>20170811</v>
      </c>
      <c r="Y1406">
        <v>2</v>
      </c>
      <c r="Z1406">
        <v>19</v>
      </c>
      <c r="AA1406">
        <v>35</v>
      </c>
      <c r="AC1406">
        <v>42</v>
      </c>
      <c r="AD1406" s="13">
        <v>19</v>
      </c>
      <c r="AE1406" s="13">
        <v>6</v>
      </c>
      <c r="AF1406" s="13">
        <f>SUM(AE1406:AE1410)</f>
        <v>58</v>
      </c>
      <c r="AG1406" s="13">
        <v>22.420999999999999</v>
      </c>
      <c r="AH1406" s="13">
        <f>AVERAGE(AG1406:AG1410)*((AA1406-Z1406)*Y1406)</f>
        <v>1731.7760000000003</v>
      </c>
      <c r="AI1406" s="13">
        <v>43.067999999999998</v>
      </c>
      <c r="AJ1406" s="13">
        <f>AVERAGE(AI1406:AI1410)*((AA1406-Z1406)*Y1406)</f>
        <v>2491.6736000000001</v>
      </c>
      <c r="AK1406" s="13" t="s">
        <v>112</v>
      </c>
      <c r="AL1406" s="9">
        <v>19</v>
      </c>
      <c r="AM1406" s="9">
        <v>6</v>
      </c>
      <c r="AN1406" s="9">
        <f>SUM(AM1406:AM1411)</f>
        <v>50</v>
      </c>
      <c r="AO1406" s="9">
        <v>22.26</v>
      </c>
      <c r="AP1406" s="9">
        <f>AVERAGE(AO1406:AO1411)*(AA1406-Z1406)*Y1406</f>
        <v>1464.3413333333335</v>
      </c>
      <c r="AQ1406" s="9">
        <v>75.974000000000004</v>
      </c>
      <c r="AR1406" s="9">
        <f>AVERAGE(AQ1406:AQ1411)*(AA1406-Z1406)*Y1406</f>
        <v>2893.7973333333334</v>
      </c>
      <c r="AS1406" s="9" t="s">
        <v>472</v>
      </c>
      <c r="AT1406" s="45">
        <v>15</v>
      </c>
      <c r="AU1406" s="45">
        <v>4</v>
      </c>
      <c r="AV1406" s="45">
        <v>28</v>
      </c>
      <c r="AX1406" s="38">
        <v>19</v>
      </c>
      <c r="AY1406" s="38">
        <v>2</v>
      </c>
      <c r="AZ1406" s="38">
        <v>2</v>
      </c>
      <c r="BB1406" s="23">
        <v>6</v>
      </c>
      <c r="BC1406" s="23">
        <v>1</v>
      </c>
      <c r="BD1406" s="23">
        <f>SUM(BC1406:BC1414)</f>
        <v>46</v>
      </c>
      <c r="BF1406" s="9">
        <v>6</v>
      </c>
      <c r="BG1406" s="9">
        <v>1</v>
      </c>
    </row>
    <row r="1407" spans="1:59">
      <c r="A1407" t="s">
        <v>266</v>
      </c>
      <c r="B1407">
        <v>147</v>
      </c>
      <c r="C1407" t="s">
        <v>22</v>
      </c>
      <c r="D1407">
        <v>60</v>
      </c>
      <c r="E1407" t="s">
        <v>318</v>
      </c>
      <c r="F1407">
        <v>0</v>
      </c>
      <c r="G1407" t="s">
        <v>322</v>
      </c>
      <c r="H1407">
        <v>428</v>
      </c>
      <c r="I1407">
        <v>3</v>
      </c>
      <c r="J1407">
        <v>16</v>
      </c>
      <c r="K1407">
        <v>23</v>
      </c>
      <c r="L1407">
        <v>0</v>
      </c>
      <c r="M1407" s="4">
        <f t="shared" si="131"/>
        <v>3.6826388888888886</v>
      </c>
      <c r="N1407" s="20" t="s">
        <v>314</v>
      </c>
      <c r="O1407" s="54"/>
      <c r="P1407" s="54"/>
      <c r="Q1407" s="54"/>
      <c r="R1407" s="54"/>
      <c r="S1407" s="54"/>
      <c r="T1407" s="54"/>
      <c r="U1407" s="20">
        <v>27</v>
      </c>
      <c r="V1407">
        <v>7.1023275322190704</v>
      </c>
      <c r="W1407">
        <v>4.4090623293939597</v>
      </c>
      <c r="X1407">
        <v>20170811</v>
      </c>
      <c r="Y1407">
        <v>2</v>
      </c>
      <c r="Z1407">
        <v>19</v>
      </c>
      <c r="AA1407">
        <v>35</v>
      </c>
      <c r="AC1407">
        <v>42</v>
      </c>
      <c r="AD1407" s="13">
        <v>23</v>
      </c>
      <c r="AE1407" s="13">
        <v>18</v>
      </c>
      <c r="AG1407" s="13">
        <v>59.92</v>
      </c>
      <c r="AI1407" s="13">
        <v>70.748000000000005</v>
      </c>
      <c r="AL1407" s="9">
        <v>23</v>
      </c>
      <c r="AM1407" s="9">
        <v>11</v>
      </c>
      <c r="AO1407" s="9">
        <v>48.417999999999999</v>
      </c>
      <c r="AQ1407" s="9">
        <v>65.013999999999996</v>
      </c>
      <c r="AT1407" s="45">
        <v>17</v>
      </c>
      <c r="AU1407" s="45">
        <v>7</v>
      </c>
      <c r="BB1407" s="23">
        <v>8</v>
      </c>
      <c r="BC1407" s="23">
        <v>2</v>
      </c>
      <c r="BF1407" s="9">
        <v>8</v>
      </c>
      <c r="BG1407" s="9">
        <v>2</v>
      </c>
    </row>
    <row r="1408" spans="1:59">
      <c r="A1408" t="s">
        <v>266</v>
      </c>
      <c r="B1408">
        <v>147</v>
      </c>
      <c r="C1408" t="s">
        <v>22</v>
      </c>
      <c r="D1408">
        <v>60</v>
      </c>
      <c r="E1408" t="s">
        <v>318</v>
      </c>
      <c r="F1408">
        <v>0</v>
      </c>
      <c r="G1408" t="s">
        <v>322</v>
      </c>
      <c r="H1408">
        <v>428</v>
      </c>
      <c r="I1408">
        <v>3</v>
      </c>
      <c r="J1408">
        <v>16</v>
      </c>
      <c r="K1408">
        <v>23</v>
      </c>
      <c r="L1408">
        <v>0</v>
      </c>
      <c r="M1408" s="4">
        <f t="shared" si="131"/>
        <v>3.6826388888888886</v>
      </c>
      <c r="N1408" s="20" t="s">
        <v>314</v>
      </c>
      <c r="O1408" s="54"/>
      <c r="P1408" s="54"/>
      <c r="Q1408" s="54"/>
      <c r="R1408" s="54"/>
      <c r="S1408" s="54"/>
      <c r="T1408" s="54"/>
      <c r="U1408" s="20">
        <v>27</v>
      </c>
      <c r="V1408">
        <v>7.1023275322190704</v>
      </c>
      <c r="W1408">
        <v>4.4090623293939597</v>
      </c>
      <c r="X1408">
        <v>20170811</v>
      </c>
      <c r="Y1408">
        <v>2</v>
      </c>
      <c r="Z1408">
        <v>19</v>
      </c>
      <c r="AA1408">
        <v>35</v>
      </c>
      <c r="AC1408">
        <v>42</v>
      </c>
      <c r="AD1408" s="13">
        <v>27</v>
      </c>
      <c r="AE1408" s="13">
        <v>19</v>
      </c>
      <c r="AG1408" s="13">
        <v>61.798999999999999</v>
      </c>
      <c r="AI1408" s="13">
        <v>87.816000000000003</v>
      </c>
      <c r="AL1408" s="9">
        <v>27</v>
      </c>
      <c r="AM1408" s="9">
        <v>16</v>
      </c>
      <c r="AO1408" s="9">
        <v>68.201999999999998</v>
      </c>
      <c r="AQ1408" s="9">
        <v>98.876000000000005</v>
      </c>
      <c r="AT1408" s="45">
        <v>19</v>
      </c>
      <c r="AU1408" s="45">
        <v>6</v>
      </c>
      <c r="BB1408" s="23">
        <v>10</v>
      </c>
      <c r="BC1408" s="23">
        <v>3</v>
      </c>
      <c r="BF1408" s="9">
        <v>10</v>
      </c>
      <c r="BG1408" s="9">
        <v>3</v>
      </c>
    </row>
    <row r="1409" spans="1:59">
      <c r="A1409" t="s">
        <v>266</v>
      </c>
      <c r="B1409">
        <v>147</v>
      </c>
      <c r="C1409" t="s">
        <v>22</v>
      </c>
      <c r="D1409">
        <v>60</v>
      </c>
      <c r="E1409" t="s">
        <v>318</v>
      </c>
      <c r="F1409">
        <v>0</v>
      </c>
      <c r="G1409" t="s">
        <v>322</v>
      </c>
      <c r="H1409">
        <v>428</v>
      </c>
      <c r="I1409">
        <v>3</v>
      </c>
      <c r="J1409">
        <v>16</v>
      </c>
      <c r="K1409">
        <v>23</v>
      </c>
      <c r="L1409">
        <v>0</v>
      </c>
      <c r="M1409" s="4">
        <f t="shared" si="131"/>
        <v>3.6826388888888886</v>
      </c>
      <c r="N1409" s="20" t="s">
        <v>314</v>
      </c>
      <c r="O1409" s="54"/>
      <c r="P1409" s="54"/>
      <c r="Q1409" s="54"/>
      <c r="R1409" s="54"/>
      <c r="S1409" s="54"/>
      <c r="T1409" s="54"/>
      <c r="U1409" s="20">
        <v>27</v>
      </c>
      <c r="V1409">
        <v>7.1023275322190704</v>
      </c>
      <c r="W1409">
        <v>4.4090623293939597</v>
      </c>
      <c r="X1409">
        <v>20170811</v>
      </c>
      <c r="Y1409">
        <v>2</v>
      </c>
      <c r="Z1409">
        <v>19</v>
      </c>
      <c r="AA1409">
        <v>35</v>
      </c>
      <c r="AC1409">
        <v>42</v>
      </c>
      <c r="AD1409" s="13">
        <v>31</v>
      </c>
      <c r="AE1409" s="13">
        <v>10</v>
      </c>
      <c r="AG1409" s="13">
        <v>69.753</v>
      </c>
      <c r="AI1409" s="13">
        <v>103.48699999999999</v>
      </c>
      <c r="AL1409" s="9">
        <v>31</v>
      </c>
      <c r="AM1409" s="9">
        <v>11</v>
      </c>
      <c r="AO1409" s="9">
        <v>81.286000000000001</v>
      </c>
      <c r="AQ1409" s="9">
        <v>123.002</v>
      </c>
      <c r="AT1409" s="45">
        <v>21</v>
      </c>
      <c r="AU1409" s="45">
        <v>4</v>
      </c>
      <c r="BB1409" s="23">
        <v>12</v>
      </c>
      <c r="BC1409" s="23">
        <v>6</v>
      </c>
      <c r="BF1409" s="9">
        <v>12</v>
      </c>
      <c r="BG1409" s="9">
        <v>6</v>
      </c>
    </row>
    <row r="1410" spans="1:59">
      <c r="A1410" t="s">
        <v>266</v>
      </c>
      <c r="B1410">
        <v>147</v>
      </c>
      <c r="C1410" t="s">
        <v>22</v>
      </c>
      <c r="D1410">
        <v>60</v>
      </c>
      <c r="E1410" t="s">
        <v>318</v>
      </c>
      <c r="F1410">
        <v>0</v>
      </c>
      <c r="G1410" t="s">
        <v>322</v>
      </c>
      <c r="H1410">
        <v>428</v>
      </c>
      <c r="I1410">
        <v>3</v>
      </c>
      <c r="J1410">
        <v>16</v>
      </c>
      <c r="K1410">
        <v>23</v>
      </c>
      <c r="L1410">
        <v>0</v>
      </c>
      <c r="M1410" s="4">
        <f t="shared" si="131"/>
        <v>3.6826388888888886</v>
      </c>
      <c r="N1410" s="20" t="s">
        <v>314</v>
      </c>
      <c r="O1410" s="54"/>
      <c r="P1410" s="54"/>
      <c r="Q1410" s="54"/>
      <c r="R1410" s="54"/>
      <c r="S1410" s="54"/>
      <c r="T1410" s="54"/>
      <c r="U1410" s="20">
        <v>27</v>
      </c>
      <c r="V1410">
        <v>7.1023275322190704</v>
      </c>
      <c r="W1410">
        <v>4.4090623293939597</v>
      </c>
      <c r="X1410">
        <v>20170811</v>
      </c>
      <c r="Y1410">
        <v>2</v>
      </c>
      <c r="Z1410">
        <v>19</v>
      </c>
      <c r="AA1410">
        <v>35</v>
      </c>
      <c r="AC1410">
        <v>42</v>
      </c>
      <c r="AD1410" s="13">
        <v>35</v>
      </c>
      <c r="AE1410" s="13">
        <v>5</v>
      </c>
      <c r="AG1410" s="13">
        <v>56.697000000000003</v>
      </c>
      <c r="AI1410" s="13">
        <v>84.204999999999998</v>
      </c>
      <c r="AL1410" s="9">
        <v>35</v>
      </c>
      <c r="AM1410" s="9">
        <v>5</v>
      </c>
      <c r="AO1410" s="9">
        <v>52.494999999999997</v>
      </c>
      <c r="AQ1410" s="9">
        <v>107.77200000000001</v>
      </c>
      <c r="AT1410" s="45">
        <v>23</v>
      </c>
      <c r="AU1410" s="45">
        <v>7</v>
      </c>
      <c r="BB1410" s="23">
        <v>14</v>
      </c>
      <c r="BC1410" s="23">
        <v>4</v>
      </c>
      <c r="BF1410" s="9">
        <v>14</v>
      </c>
      <c r="BG1410" s="9">
        <v>4</v>
      </c>
    </row>
    <row r="1411" spans="1:59">
      <c r="A1411" t="s">
        <v>266</v>
      </c>
      <c r="B1411">
        <v>147</v>
      </c>
      <c r="C1411" t="s">
        <v>22</v>
      </c>
      <c r="D1411">
        <v>60</v>
      </c>
      <c r="E1411" t="s">
        <v>318</v>
      </c>
      <c r="F1411">
        <v>0</v>
      </c>
      <c r="G1411" t="s">
        <v>322</v>
      </c>
      <c r="H1411">
        <v>428</v>
      </c>
      <c r="I1411">
        <v>3</v>
      </c>
      <c r="J1411">
        <v>16</v>
      </c>
      <c r="K1411">
        <v>23</v>
      </c>
      <c r="L1411">
        <v>0</v>
      </c>
      <c r="M1411" s="4">
        <f t="shared" si="131"/>
        <v>3.6826388888888886</v>
      </c>
      <c r="N1411" s="20" t="s">
        <v>314</v>
      </c>
      <c r="O1411" s="54"/>
      <c r="P1411" s="54"/>
      <c r="Q1411" s="54"/>
      <c r="R1411" s="54"/>
      <c r="S1411" s="54"/>
      <c r="T1411" s="54"/>
      <c r="U1411" s="20">
        <v>27</v>
      </c>
      <c r="V1411">
        <v>7.1023275322190704</v>
      </c>
      <c r="W1411">
        <v>4.4090623293939597</v>
      </c>
      <c r="X1411">
        <v>20170811</v>
      </c>
      <c r="Y1411">
        <v>2</v>
      </c>
      <c r="Z1411">
        <v>19</v>
      </c>
      <c r="AA1411">
        <v>35</v>
      </c>
      <c r="AC1411">
        <v>42</v>
      </c>
      <c r="AL1411" s="9">
        <v>39</v>
      </c>
      <c r="AM1411" s="9">
        <v>1</v>
      </c>
      <c r="AO1411" s="9">
        <v>1.903</v>
      </c>
      <c r="AQ1411" s="9">
        <v>71.948999999999998</v>
      </c>
      <c r="BB1411" s="23">
        <v>16</v>
      </c>
      <c r="BC1411" s="23">
        <v>6</v>
      </c>
      <c r="BF1411" s="9">
        <v>16</v>
      </c>
      <c r="BG1411" s="9">
        <v>6</v>
      </c>
    </row>
    <row r="1412" spans="1:59">
      <c r="A1412" t="s">
        <v>266</v>
      </c>
      <c r="B1412">
        <v>147</v>
      </c>
      <c r="C1412" t="s">
        <v>22</v>
      </c>
      <c r="D1412">
        <v>60</v>
      </c>
      <c r="E1412" t="s">
        <v>318</v>
      </c>
      <c r="F1412">
        <v>0</v>
      </c>
      <c r="G1412" t="s">
        <v>322</v>
      </c>
      <c r="H1412">
        <v>428</v>
      </c>
      <c r="I1412">
        <v>3</v>
      </c>
      <c r="J1412">
        <v>16</v>
      </c>
      <c r="K1412">
        <v>23</v>
      </c>
      <c r="L1412">
        <v>0</v>
      </c>
      <c r="M1412" s="4">
        <f t="shared" si="131"/>
        <v>3.6826388888888886</v>
      </c>
      <c r="N1412" s="20" t="s">
        <v>314</v>
      </c>
      <c r="O1412" s="54"/>
      <c r="P1412" s="54"/>
      <c r="Q1412" s="54"/>
      <c r="R1412" s="54"/>
      <c r="S1412" s="54"/>
      <c r="T1412" s="54"/>
      <c r="U1412" s="20">
        <v>27</v>
      </c>
      <c r="V1412">
        <v>7.1023275322190704</v>
      </c>
      <c r="W1412">
        <v>4.4090623293939597</v>
      </c>
      <c r="X1412">
        <v>20170811</v>
      </c>
      <c r="Y1412">
        <v>2</v>
      </c>
      <c r="Z1412">
        <v>19</v>
      </c>
      <c r="AA1412">
        <v>35</v>
      </c>
      <c r="AC1412">
        <v>42</v>
      </c>
      <c r="BB1412" s="23">
        <v>18</v>
      </c>
      <c r="BC1412" s="23">
        <v>5</v>
      </c>
      <c r="BF1412" s="9">
        <v>18</v>
      </c>
      <c r="BG1412" s="9">
        <v>5</v>
      </c>
    </row>
    <row r="1413" spans="1:59">
      <c r="A1413" t="s">
        <v>266</v>
      </c>
      <c r="B1413">
        <v>147</v>
      </c>
      <c r="C1413" t="s">
        <v>22</v>
      </c>
      <c r="D1413">
        <v>60</v>
      </c>
      <c r="E1413" t="s">
        <v>318</v>
      </c>
      <c r="F1413">
        <v>0</v>
      </c>
      <c r="G1413" t="s">
        <v>322</v>
      </c>
      <c r="H1413">
        <v>428</v>
      </c>
      <c r="I1413">
        <v>3</v>
      </c>
      <c r="J1413">
        <v>16</v>
      </c>
      <c r="K1413">
        <v>23</v>
      </c>
      <c r="L1413">
        <v>0</v>
      </c>
      <c r="M1413" s="4">
        <f t="shared" si="131"/>
        <v>3.6826388888888886</v>
      </c>
      <c r="N1413" s="20" t="s">
        <v>314</v>
      </c>
      <c r="O1413" s="54"/>
      <c r="P1413" s="54"/>
      <c r="Q1413" s="54"/>
      <c r="R1413" s="54"/>
      <c r="S1413" s="54"/>
      <c r="T1413" s="54"/>
      <c r="U1413" s="20">
        <v>27</v>
      </c>
      <c r="V1413">
        <v>7.1023275322190704</v>
      </c>
      <c r="W1413">
        <v>4.4090623293939597</v>
      </c>
      <c r="X1413">
        <v>20170811</v>
      </c>
      <c r="Y1413">
        <v>2</v>
      </c>
      <c r="Z1413">
        <v>19</v>
      </c>
      <c r="AA1413">
        <v>35</v>
      </c>
      <c r="AC1413">
        <v>42</v>
      </c>
      <c r="BB1413" s="23">
        <v>20</v>
      </c>
      <c r="BC1413" s="23">
        <v>11</v>
      </c>
      <c r="BF1413" s="9">
        <v>20</v>
      </c>
      <c r="BG1413" s="9">
        <v>11</v>
      </c>
    </row>
    <row r="1414" spans="1:59">
      <c r="A1414" t="s">
        <v>266</v>
      </c>
      <c r="B1414">
        <v>147</v>
      </c>
      <c r="C1414" t="s">
        <v>22</v>
      </c>
      <c r="D1414">
        <v>60</v>
      </c>
      <c r="E1414" t="s">
        <v>318</v>
      </c>
      <c r="F1414">
        <v>0</v>
      </c>
      <c r="G1414" t="s">
        <v>322</v>
      </c>
      <c r="H1414">
        <v>428</v>
      </c>
      <c r="I1414">
        <v>3</v>
      </c>
      <c r="J1414">
        <v>16</v>
      </c>
      <c r="K1414">
        <v>23</v>
      </c>
      <c r="L1414">
        <v>0</v>
      </c>
      <c r="M1414" s="4">
        <f t="shared" si="131"/>
        <v>3.6826388888888886</v>
      </c>
      <c r="N1414" s="20" t="s">
        <v>314</v>
      </c>
      <c r="O1414" s="54"/>
      <c r="P1414" s="54"/>
      <c r="Q1414" s="54"/>
      <c r="R1414" s="54"/>
      <c r="S1414" s="54"/>
      <c r="T1414" s="54"/>
      <c r="U1414" s="20">
        <v>27</v>
      </c>
      <c r="V1414">
        <v>7.1023275322190704</v>
      </c>
      <c r="W1414">
        <v>4.4090623293939597</v>
      </c>
      <c r="X1414">
        <v>20170811</v>
      </c>
      <c r="Y1414">
        <v>2</v>
      </c>
      <c r="Z1414">
        <v>19</v>
      </c>
      <c r="AA1414">
        <v>35</v>
      </c>
      <c r="AC1414">
        <v>42</v>
      </c>
      <c r="BB1414" s="23">
        <v>22</v>
      </c>
      <c r="BC1414" s="23">
        <v>8</v>
      </c>
      <c r="BF1414" s="9">
        <v>22</v>
      </c>
      <c r="BG1414" s="9">
        <v>8</v>
      </c>
    </row>
    <row r="1415" spans="1:59">
      <c r="A1415" t="s">
        <v>267</v>
      </c>
      <c r="B1415">
        <v>147</v>
      </c>
      <c r="C1415" t="s">
        <v>22</v>
      </c>
      <c r="D1415">
        <v>60</v>
      </c>
      <c r="E1415" t="s">
        <v>318</v>
      </c>
      <c r="F1415">
        <v>0</v>
      </c>
      <c r="G1415" t="s">
        <v>322</v>
      </c>
      <c r="H1415">
        <v>428</v>
      </c>
      <c r="I1415">
        <v>3</v>
      </c>
      <c r="J1415">
        <v>16</v>
      </c>
      <c r="K1415">
        <v>23</v>
      </c>
      <c r="L1415">
        <v>0</v>
      </c>
      <c r="M1415" s="4">
        <f t="shared" si="131"/>
        <v>3.6826388888888886</v>
      </c>
      <c r="N1415" s="20" t="s">
        <v>314</v>
      </c>
      <c r="O1415" s="54"/>
      <c r="P1415" s="54"/>
      <c r="Q1415" s="54"/>
      <c r="R1415" s="54"/>
      <c r="S1415" s="54"/>
      <c r="T1415" s="54"/>
      <c r="U1415" s="20">
        <v>27</v>
      </c>
      <c r="V1415">
        <v>7.1023275322190704</v>
      </c>
      <c r="W1415">
        <v>4.4090623293939597</v>
      </c>
      <c r="X1415">
        <v>20170811</v>
      </c>
      <c r="Y1415">
        <v>2</v>
      </c>
      <c r="Z1415">
        <v>29</v>
      </c>
      <c r="AA1415">
        <v>37</v>
      </c>
      <c r="AC1415">
        <v>53</v>
      </c>
      <c r="AD1415" s="13">
        <v>29</v>
      </c>
      <c r="AE1415" s="13">
        <v>2</v>
      </c>
      <c r="AF1415" s="13">
        <v>10</v>
      </c>
      <c r="AG1415" s="13">
        <v>20.832000000000001</v>
      </c>
      <c r="AH1415" s="13">
        <f>AVERAGE(AG1415:AG1417)*((AA1415-Z1415)*Y1415)</f>
        <v>363.11466666666661</v>
      </c>
      <c r="AI1415" s="13">
        <v>37.930999999999997</v>
      </c>
      <c r="AJ1415" s="13">
        <f>AVERAGE(AI1415:AI1417)*((AA1415-Z1415)*Y1415)</f>
        <v>852.74133333333339</v>
      </c>
      <c r="AL1415" s="9">
        <v>29</v>
      </c>
      <c r="AM1415" s="9">
        <v>1</v>
      </c>
      <c r="AN1415" s="9">
        <f>SUM(AM1415:AM1417)</f>
        <v>8</v>
      </c>
      <c r="AO1415" s="9">
        <v>2.9140000000000001</v>
      </c>
      <c r="AP1415" s="9">
        <f>AVERAGE(AO1415:AO1417)*(AA1415-Z1415)*Y1415</f>
        <v>192.84799999999998</v>
      </c>
      <c r="AQ1415" s="9">
        <v>35.417999999999999</v>
      </c>
      <c r="AR1415" s="9">
        <f>AVERAGE(AQ1415:AQ1417)*(AA1415-Z1415)*Y1415</f>
        <v>905.90933333333339</v>
      </c>
      <c r="AS1415" s="9" t="s">
        <v>472</v>
      </c>
      <c r="AT1415" s="45">
        <v>26</v>
      </c>
      <c r="AU1415" s="45">
        <v>4</v>
      </c>
      <c r="AV1415" s="45">
        <v>91</v>
      </c>
      <c r="AX1415" s="38">
        <v>28</v>
      </c>
      <c r="AY1415" s="38">
        <v>1</v>
      </c>
      <c r="AZ1415" s="38">
        <f>SUM(AY1415:AY1429)</f>
        <v>12</v>
      </c>
      <c r="BB1415" s="23">
        <v>22</v>
      </c>
      <c r="BC1415" s="23">
        <v>1</v>
      </c>
      <c r="BD1415" s="23">
        <f>SUM(BC1415:BC1429)</f>
        <v>137</v>
      </c>
      <c r="BF1415" s="9">
        <v>22</v>
      </c>
      <c r="BG1415" s="9">
        <v>1</v>
      </c>
    </row>
    <row r="1416" spans="1:59">
      <c r="A1416" t="s">
        <v>267</v>
      </c>
      <c r="B1416">
        <v>147</v>
      </c>
      <c r="C1416" t="s">
        <v>22</v>
      </c>
      <c r="D1416">
        <v>60</v>
      </c>
      <c r="E1416" t="s">
        <v>318</v>
      </c>
      <c r="F1416">
        <v>0</v>
      </c>
      <c r="G1416" t="s">
        <v>322</v>
      </c>
      <c r="H1416">
        <v>428</v>
      </c>
      <c r="I1416">
        <v>3</v>
      </c>
      <c r="J1416">
        <v>16</v>
      </c>
      <c r="K1416">
        <v>23</v>
      </c>
      <c r="L1416">
        <v>0</v>
      </c>
      <c r="M1416" s="4">
        <f t="shared" si="131"/>
        <v>3.6826388888888886</v>
      </c>
      <c r="N1416" s="20" t="s">
        <v>314</v>
      </c>
      <c r="O1416" s="54"/>
      <c r="P1416" s="54"/>
      <c r="Q1416" s="54"/>
      <c r="R1416" s="54"/>
      <c r="S1416" s="54"/>
      <c r="T1416" s="54"/>
      <c r="U1416" s="20">
        <v>27</v>
      </c>
      <c r="V1416">
        <v>7.1023275322190704</v>
      </c>
      <c r="W1416">
        <v>4.4090623293939597</v>
      </c>
      <c r="X1416">
        <v>20170811</v>
      </c>
      <c r="Y1416">
        <v>2</v>
      </c>
      <c r="Z1416">
        <v>29</v>
      </c>
      <c r="AA1416">
        <v>37</v>
      </c>
      <c r="AC1416">
        <v>53</v>
      </c>
      <c r="AD1416" s="13">
        <v>33</v>
      </c>
      <c r="AE1416" s="13">
        <v>7</v>
      </c>
      <c r="AG1416" s="13">
        <v>44.369</v>
      </c>
      <c r="AI1416" s="13">
        <v>66.781000000000006</v>
      </c>
      <c r="AL1416" s="9">
        <v>33</v>
      </c>
      <c r="AM1416" s="9">
        <v>6</v>
      </c>
      <c r="AO1416" s="9">
        <v>31.125</v>
      </c>
      <c r="AQ1416" s="9">
        <v>81.438999999999993</v>
      </c>
      <c r="AT1416" s="45">
        <v>28</v>
      </c>
      <c r="AU1416" s="45">
        <v>8</v>
      </c>
      <c r="AX1416" s="38">
        <v>30</v>
      </c>
      <c r="AY1416" s="38">
        <v>0</v>
      </c>
      <c r="BB1416" s="23">
        <v>24</v>
      </c>
      <c r="BC1416" s="23">
        <v>4</v>
      </c>
      <c r="BF1416" s="9">
        <v>24</v>
      </c>
      <c r="BG1416" s="9">
        <v>4</v>
      </c>
    </row>
    <row r="1417" spans="1:59">
      <c r="A1417" t="s">
        <v>267</v>
      </c>
      <c r="B1417">
        <v>147</v>
      </c>
      <c r="C1417" t="s">
        <v>22</v>
      </c>
      <c r="D1417">
        <v>60</v>
      </c>
      <c r="E1417" t="s">
        <v>318</v>
      </c>
      <c r="F1417">
        <v>0</v>
      </c>
      <c r="G1417" t="s">
        <v>322</v>
      </c>
      <c r="H1417">
        <v>428</v>
      </c>
      <c r="I1417">
        <v>3</v>
      </c>
      <c r="J1417">
        <v>16</v>
      </c>
      <c r="K1417">
        <v>23</v>
      </c>
      <c r="L1417">
        <v>0</v>
      </c>
      <c r="M1417" s="4">
        <f t="shared" si="131"/>
        <v>3.6826388888888886</v>
      </c>
      <c r="N1417" s="20" t="s">
        <v>314</v>
      </c>
      <c r="O1417" s="54"/>
      <c r="P1417" s="54"/>
      <c r="Q1417" s="54"/>
      <c r="R1417" s="54"/>
      <c r="S1417" s="54"/>
      <c r="T1417" s="54"/>
      <c r="U1417" s="20">
        <v>27</v>
      </c>
      <c r="V1417">
        <v>7.1023275322190704</v>
      </c>
      <c r="W1417">
        <v>4.4090623293939597</v>
      </c>
      <c r="X1417">
        <v>20170811</v>
      </c>
      <c r="Y1417">
        <v>2</v>
      </c>
      <c r="Z1417">
        <v>29</v>
      </c>
      <c r="AA1417">
        <v>37</v>
      </c>
      <c r="AC1417">
        <v>53</v>
      </c>
      <c r="AD1417" s="13">
        <v>37</v>
      </c>
      <c r="AE1417" s="13">
        <v>1</v>
      </c>
      <c r="AG1417" s="13">
        <v>2.883</v>
      </c>
      <c r="AI1417" s="13">
        <v>55.177</v>
      </c>
      <c r="AL1417" s="9">
        <v>37</v>
      </c>
      <c r="AM1417" s="9">
        <v>1</v>
      </c>
      <c r="AO1417" s="9">
        <v>2.12</v>
      </c>
      <c r="AQ1417" s="9">
        <v>53.000999999999998</v>
      </c>
      <c r="AT1417" s="45">
        <v>30</v>
      </c>
      <c r="AU1417" s="45">
        <v>7</v>
      </c>
      <c r="AX1417" s="38">
        <v>32</v>
      </c>
      <c r="AY1417" s="38">
        <v>1</v>
      </c>
      <c r="BB1417" s="23">
        <v>26</v>
      </c>
      <c r="BC1417" s="23">
        <v>5</v>
      </c>
      <c r="BF1417" s="9">
        <v>26</v>
      </c>
      <c r="BG1417" s="9">
        <v>5</v>
      </c>
    </row>
    <row r="1418" spans="1:59">
      <c r="A1418" t="s">
        <v>267</v>
      </c>
      <c r="B1418">
        <v>147</v>
      </c>
      <c r="C1418" t="s">
        <v>22</v>
      </c>
      <c r="D1418">
        <v>60</v>
      </c>
      <c r="E1418" t="s">
        <v>318</v>
      </c>
      <c r="F1418">
        <v>0</v>
      </c>
      <c r="G1418" t="s">
        <v>322</v>
      </c>
      <c r="H1418">
        <v>428</v>
      </c>
      <c r="I1418">
        <v>3</v>
      </c>
      <c r="J1418">
        <v>16</v>
      </c>
      <c r="K1418">
        <v>23</v>
      </c>
      <c r="L1418">
        <v>0</v>
      </c>
      <c r="M1418" s="4">
        <f t="shared" ref="M1418:M1429" si="132">I1418+J1418/24+K1418/(24*60)+L1418/(24*60*60)</f>
        <v>3.6826388888888886</v>
      </c>
      <c r="N1418" s="20" t="s">
        <v>314</v>
      </c>
      <c r="O1418" s="54"/>
      <c r="P1418" s="54"/>
      <c r="Q1418" s="54"/>
      <c r="R1418" s="54"/>
      <c r="S1418" s="54"/>
      <c r="T1418" s="54"/>
      <c r="U1418" s="20">
        <v>27</v>
      </c>
      <c r="V1418">
        <v>7.1023275322190704</v>
      </c>
      <c r="W1418">
        <v>4.4090623293939597</v>
      </c>
      <c r="X1418">
        <v>20170811</v>
      </c>
      <c r="Y1418">
        <v>2</v>
      </c>
      <c r="Z1418">
        <v>29</v>
      </c>
      <c r="AA1418">
        <v>37</v>
      </c>
      <c r="AC1418">
        <v>53</v>
      </c>
      <c r="AT1418" s="45">
        <v>32</v>
      </c>
      <c r="AU1418" s="45">
        <v>11</v>
      </c>
      <c r="AX1418" s="38">
        <v>34</v>
      </c>
      <c r="AY1418" s="38">
        <v>1</v>
      </c>
      <c r="BB1418" s="23">
        <v>28</v>
      </c>
      <c r="BC1418" s="23">
        <v>8</v>
      </c>
      <c r="BF1418" s="9">
        <v>28</v>
      </c>
      <c r="BG1418" s="9">
        <v>8</v>
      </c>
    </row>
    <row r="1419" spans="1:59">
      <c r="A1419" t="s">
        <v>267</v>
      </c>
      <c r="B1419">
        <v>147</v>
      </c>
      <c r="C1419" t="s">
        <v>22</v>
      </c>
      <c r="D1419">
        <v>60</v>
      </c>
      <c r="E1419" t="s">
        <v>318</v>
      </c>
      <c r="F1419">
        <v>0</v>
      </c>
      <c r="G1419" t="s">
        <v>322</v>
      </c>
      <c r="H1419">
        <v>428</v>
      </c>
      <c r="I1419">
        <v>3</v>
      </c>
      <c r="J1419">
        <v>16</v>
      </c>
      <c r="K1419">
        <v>23</v>
      </c>
      <c r="L1419">
        <v>0</v>
      </c>
      <c r="M1419" s="4">
        <f t="shared" si="132"/>
        <v>3.6826388888888886</v>
      </c>
      <c r="N1419" s="20" t="s">
        <v>314</v>
      </c>
      <c r="O1419" s="54"/>
      <c r="P1419" s="54"/>
      <c r="Q1419" s="54"/>
      <c r="R1419" s="54"/>
      <c r="S1419" s="54"/>
      <c r="T1419" s="54"/>
      <c r="U1419" s="20">
        <v>27</v>
      </c>
      <c r="V1419">
        <v>7.1023275322190704</v>
      </c>
      <c r="W1419">
        <v>4.4090623293939597</v>
      </c>
      <c r="X1419">
        <v>20170811</v>
      </c>
      <c r="Y1419">
        <v>2</v>
      </c>
      <c r="Z1419">
        <v>29</v>
      </c>
      <c r="AA1419">
        <v>37</v>
      </c>
      <c r="AC1419">
        <v>53</v>
      </c>
      <c r="AT1419" s="45">
        <v>34</v>
      </c>
      <c r="AU1419" s="45">
        <v>6</v>
      </c>
      <c r="AX1419" s="38">
        <v>36</v>
      </c>
      <c r="AY1419" s="38">
        <v>1</v>
      </c>
      <c r="BB1419" s="23">
        <v>30</v>
      </c>
      <c r="BC1419" s="23">
        <v>9</v>
      </c>
      <c r="BF1419" s="9">
        <v>30</v>
      </c>
      <c r="BG1419" s="9">
        <v>9</v>
      </c>
    </row>
    <row r="1420" spans="1:59">
      <c r="A1420" t="s">
        <v>267</v>
      </c>
      <c r="B1420">
        <v>147</v>
      </c>
      <c r="C1420" t="s">
        <v>22</v>
      </c>
      <c r="D1420">
        <v>60</v>
      </c>
      <c r="E1420" t="s">
        <v>318</v>
      </c>
      <c r="F1420">
        <v>0</v>
      </c>
      <c r="G1420" t="s">
        <v>322</v>
      </c>
      <c r="H1420">
        <v>428</v>
      </c>
      <c r="I1420">
        <v>3</v>
      </c>
      <c r="J1420">
        <v>16</v>
      </c>
      <c r="K1420">
        <v>23</v>
      </c>
      <c r="L1420">
        <v>0</v>
      </c>
      <c r="M1420" s="4">
        <f t="shared" si="132"/>
        <v>3.6826388888888886</v>
      </c>
      <c r="N1420" s="20" t="s">
        <v>314</v>
      </c>
      <c r="O1420" s="54"/>
      <c r="P1420" s="54"/>
      <c r="Q1420" s="54"/>
      <c r="R1420" s="54"/>
      <c r="S1420" s="54"/>
      <c r="T1420" s="54"/>
      <c r="U1420" s="20">
        <v>27</v>
      </c>
      <c r="V1420">
        <v>7.1023275322190704</v>
      </c>
      <c r="W1420">
        <v>4.4090623293939597</v>
      </c>
      <c r="X1420">
        <v>20170811</v>
      </c>
      <c r="Y1420">
        <v>2</v>
      </c>
      <c r="Z1420">
        <v>29</v>
      </c>
      <c r="AA1420">
        <v>37</v>
      </c>
      <c r="AC1420">
        <v>53</v>
      </c>
      <c r="AT1420" s="45">
        <v>36</v>
      </c>
      <c r="AU1420" s="45">
        <v>8</v>
      </c>
      <c r="AX1420" s="38">
        <v>38</v>
      </c>
      <c r="AY1420" s="38">
        <v>1</v>
      </c>
      <c r="BB1420" s="23">
        <v>32</v>
      </c>
      <c r="BC1420" s="23">
        <v>14</v>
      </c>
      <c r="BF1420" s="9">
        <v>32</v>
      </c>
      <c r="BG1420" s="9">
        <v>14</v>
      </c>
    </row>
    <row r="1421" spans="1:59">
      <c r="A1421" t="s">
        <v>267</v>
      </c>
      <c r="B1421">
        <v>147</v>
      </c>
      <c r="C1421" t="s">
        <v>22</v>
      </c>
      <c r="D1421">
        <v>60</v>
      </c>
      <c r="E1421" t="s">
        <v>318</v>
      </c>
      <c r="F1421">
        <v>0</v>
      </c>
      <c r="G1421" t="s">
        <v>322</v>
      </c>
      <c r="H1421">
        <v>428</v>
      </c>
      <c r="I1421">
        <v>3</v>
      </c>
      <c r="J1421">
        <v>16</v>
      </c>
      <c r="K1421">
        <v>23</v>
      </c>
      <c r="L1421">
        <v>0</v>
      </c>
      <c r="M1421" s="4">
        <f t="shared" si="132"/>
        <v>3.6826388888888886</v>
      </c>
      <c r="N1421" s="20" t="s">
        <v>314</v>
      </c>
      <c r="O1421" s="54"/>
      <c r="P1421" s="54"/>
      <c r="Q1421" s="54"/>
      <c r="R1421" s="54"/>
      <c r="S1421" s="54"/>
      <c r="T1421" s="54"/>
      <c r="U1421" s="20">
        <v>27</v>
      </c>
      <c r="V1421">
        <v>7.1023275322190704</v>
      </c>
      <c r="W1421">
        <v>4.4090623293939597</v>
      </c>
      <c r="X1421">
        <v>20170811</v>
      </c>
      <c r="Y1421">
        <v>2</v>
      </c>
      <c r="Z1421">
        <v>29</v>
      </c>
      <c r="AA1421">
        <v>37</v>
      </c>
      <c r="AC1421">
        <v>53</v>
      </c>
      <c r="AT1421" s="45">
        <v>38</v>
      </c>
      <c r="AU1421" s="45">
        <v>13</v>
      </c>
      <c r="AX1421" s="38">
        <v>40</v>
      </c>
      <c r="AY1421" s="38">
        <v>3</v>
      </c>
      <c r="BB1421" s="23">
        <v>34</v>
      </c>
      <c r="BC1421" s="23">
        <v>5</v>
      </c>
      <c r="BF1421" s="9">
        <v>34</v>
      </c>
      <c r="BG1421" s="9">
        <v>5</v>
      </c>
    </row>
    <row r="1422" spans="1:59">
      <c r="A1422" t="s">
        <v>267</v>
      </c>
      <c r="B1422">
        <v>147</v>
      </c>
      <c r="C1422" t="s">
        <v>22</v>
      </c>
      <c r="D1422">
        <v>60</v>
      </c>
      <c r="E1422" t="s">
        <v>318</v>
      </c>
      <c r="F1422">
        <v>0</v>
      </c>
      <c r="G1422" t="s">
        <v>322</v>
      </c>
      <c r="H1422">
        <v>428</v>
      </c>
      <c r="I1422">
        <v>3</v>
      </c>
      <c r="J1422">
        <v>16</v>
      </c>
      <c r="K1422">
        <v>23</v>
      </c>
      <c r="L1422">
        <v>0</v>
      </c>
      <c r="M1422" s="4">
        <f t="shared" si="132"/>
        <v>3.6826388888888886</v>
      </c>
      <c r="N1422" s="20" t="s">
        <v>314</v>
      </c>
      <c r="O1422" s="54"/>
      <c r="P1422" s="54"/>
      <c r="Q1422" s="54"/>
      <c r="R1422" s="54"/>
      <c r="S1422" s="54"/>
      <c r="T1422" s="54"/>
      <c r="U1422" s="20">
        <v>27</v>
      </c>
      <c r="V1422">
        <v>7.1023275322190704</v>
      </c>
      <c r="W1422">
        <v>4.4090623293939597</v>
      </c>
      <c r="X1422">
        <v>20170811</v>
      </c>
      <c r="Y1422">
        <v>2</v>
      </c>
      <c r="Z1422">
        <v>29</v>
      </c>
      <c r="AA1422">
        <v>37</v>
      </c>
      <c r="AC1422">
        <v>53</v>
      </c>
      <c r="AT1422" s="45">
        <v>40</v>
      </c>
      <c r="AU1422" s="45">
        <v>11</v>
      </c>
      <c r="AX1422" s="38">
        <v>42</v>
      </c>
      <c r="AY1422" s="38">
        <v>3</v>
      </c>
      <c r="BB1422" s="23">
        <v>36</v>
      </c>
      <c r="BC1422" s="23">
        <v>19</v>
      </c>
      <c r="BF1422" s="9">
        <v>36</v>
      </c>
      <c r="BG1422" s="9">
        <v>19</v>
      </c>
    </row>
    <row r="1423" spans="1:59">
      <c r="A1423" t="s">
        <v>267</v>
      </c>
      <c r="B1423">
        <v>147</v>
      </c>
      <c r="C1423" t="s">
        <v>22</v>
      </c>
      <c r="D1423">
        <v>60</v>
      </c>
      <c r="E1423" t="s">
        <v>318</v>
      </c>
      <c r="F1423">
        <v>0</v>
      </c>
      <c r="G1423" t="s">
        <v>322</v>
      </c>
      <c r="H1423">
        <v>428</v>
      </c>
      <c r="I1423">
        <v>3</v>
      </c>
      <c r="J1423">
        <v>16</v>
      </c>
      <c r="K1423">
        <v>23</v>
      </c>
      <c r="L1423">
        <v>0</v>
      </c>
      <c r="M1423" s="4">
        <f t="shared" si="132"/>
        <v>3.6826388888888886</v>
      </c>
      <c r="N1423" s="20" t="s">
        <v>314</v>
      </c>
      <c r="O1423" s="54"/>
      <c r="P1423" s="54"/>
      <c r="Q1423" s="54"/>
      <c r="R1423" s="54"/>
      <c r="S1423" s="54"/>
      <c r="T1423" s="54"/>
      <c r="U1423" s="20">
        <v>27</v>
      </c>
      <c r="V1423">
        <v>7.1023275322190704</v>
      </c>
      <c r="W1423">
        <v>4.4090623293939597</v>
      </c>
      <c r="X1423">
        <v>20170811</v>
      </c>
      <c r="Y1423">
        <v>2</v>
      </c>
      <c r="Z1423">
        <v>29</v>
      </c>
      <c r="AA1423">
        <v>37</v>
      </c>
      <c r="AC1423">
        <v>53</v>
      </c>
      <c r="AT1423" s="45">
        <v>42</v>
      </c>
      <c r="AU1423" s="45">
        <v>10</v>
      </c>
      <c r="AX1423" s="38">
        <v>44</v>
      </c>
      <c r="AY1423" s="38">
        <v>1</v>
      </c>
      <c r="BB1423" s="23">
        <v>38</v>
      </c>
      <c r="BC1423" s="23">
        <v>18</v>
      </c>
      <c r="BF1423" s="9">
        <v>38</v>
      </c>
      <c r="BG1423" s="9">
        <v>18</v>
      </c>
    </row>
    <row r="1424" spans="1:59">
      <c r="A1424" t="s">
        <v>267</v>
      </c>
      <c r="B1424">
        <v>147</v>
      </c>
      <c r="C1424" t="s">
        <v>22</v>
      </c>
      <c r="D1424">
        <v>60</v>
      </c>
      <c r="E1424" t="s">
        <v>318</v>
      </c>
      <c r="F1424">
        <v>0</v>
      </c>
      <c r="G1424" t="s">
        <v>322</v>
      </c>
      <c r="H1424">
        <v>428</v>
      </c>
      <c r="I1424">
        <v>3</v>
      </c>
      <c r="J1424">
        <v>16</v>
      </c>
      <c r="K1424">
        <v>23</v>
      </c>
      <c r="L1424">
        <v>0</v>
      </c>
      <c r="M1424" s="4">
        <f t="shared" si="132"/>
        <v>3.6826388888888886</v>
      </c>
      <c r="N1424" s="20" t="s">
        <v>314</v>
      </c>
      <c r="O1424" s="54"/>
      <c r="P1424" s="54"/>
      <c r="Q1424" s="54"/>
      <c r="R1424" s="54"/>
      <c r="S1424" s="54"/>
      <c r="T1424" s="54"/>
      <c r="U1424" s="20">
        <v>27</v>
      </c>
      <c r="V1424">
        <v>7.1023275322190704</v>
      </c>
      <c r="W1424">
        <v>4.4090623293939597</v>
      </c>
      <c r="X1424">
        <v>20170811</v>
      </c>
      <c r="Y1424">
        <v>2</v>
      </c>
      <c r="Z1424">
        <v>29</v>
      </c>
      <c r="AA1424">
        <v>37</v>
      </c>
      <c r="AC1424">
        <v>53</v>
      </c>
      <c r="AT1424" s="45">
        <v>44</v>
      </c>
      <c r="AU1424" s="45">
        <v>6</v>
      </c>
      <c r="BB1424" s="23">
        <v>40</v>
      </c>
      <c r="BC1424" s="23">
        <v>23</v>
      </c>
      <c r="BF1424" s="9">
        <v>40</v>
      </c>
      <c r="BG1424" s="9">
        <v>23</v>
      </c>
    </row>
    <row r="1425" spans="1:59">
      <c r="A1425" t="s">
        <v>267</v>
      </c>
      <c r="B1425">
        <v>147</v>
      </c>
      <c r="C1425" t="s">
        <v>22</v>
      </c>
      <c r="D1425">
        <v>60</v>
      </c>
      <c r="E1425" t="s">
        <v>318</v>
      </c>
      <c r="F1425">
        <v>0</v>
      </c>
      <c r="G1425" t="s">
        <v>322</v>
      </c>
      <c r="H1425">
        <v>428</v>
      </c>
      <c r="I1425">
        <v>3</v>
      </c>
      <c r="J1425">
        <v>16</v>
      </c>
      <c r="K1425">
        <v>23</v>
      </c>
      <c r="L1425">
        <v>0</v>
      </c>
      <c r="M1425" s="4">
        <f t="shared" si="132"/>
        <v>3.6826388888888886</v>
      </c>
      <c r="N1425" s="20" t="s">
        <v>314</v>
      </c>
      <c r="O1425" s="54"/>
      <c r="P1425" s="54"/>
      <c r="Q1425" s="54"/>
      <c r="R1425" s="54"/>
      <c r="S1425" s="54"/>
      <c r="T1425" s="54"/>
      <c r="U1425" s="20">
        <v>27</v>
      </c>
      <c r="V1425">
        <v>7.1023275322190704</v>
      </c>
      <c r="W1425">
        <v>4.4090623293939597</v>
      </c>
      <c r="X1425">
        <v>20170811</v>
      </c>
      <c r="Y1425">
        <v>2</v>
      </c>
      <c r="Z1425">
        <v>29</v>
      </c>
      <c r="AA1425">
        <v>37</v>
      </c>
      <c r="AC1425">
        <v>53</v>
      </c>
      <c r="AT1425" s="45">
        <v>46</v>
      </c>
      <c r="AU1425" s="45">
        <v>7</v>
      </c>
      <c r="BB1425" s="23">
        <v>42</v>
      </c>
      <c r="BC1425" s="23">
        <v>15</v>
      </c>
      <c r="BF1425" s="9">
        <v>42</v>
      </c>
      <c r="BG1425" s="9">
        <v>15</v>
      </c>
    </row>
    <row r="1426" spans="1:59">
      <c r="A1426" t="s">
        <v>267</v>
      </c>
      <c r="B1426">
        <v>147</v>
      </c>
      <c r="C1426" t="s">
        <v>22</v>
      </c>
      <c r="D1426">
        <v>60</v>
      </c>
      <c r="E1426" t="s">
        <v>318</v>
      </c>
      <c r="F1426">
        <v>0</v>
      </c>
      <c r="G1426" t="s">
        <v>322</v>
      </c>
      <c r="H1426">
        <v>428</v>
      </c>
      <c r="I1426">
        <v>3</v>
      </c>
      <c r="J1426">
        <v>16</v>
      </c>
      <c r="K1426">
        <v>23</v>
      </c>
      <c r="L1426">
        <v>0</v>
      </c>
      <c r="M1426" s="4">
        <f t="shared" si="132"/>
        <v>3.6826388888888886</v>
      </c>
      <c r="N1426" s="20" t="s">
        <v>314</v>
      </c>
      <c r="O1426" s="54"/>
      <c r="P1426" s="54"/>
      <c r="Q1426" s="54"/>
      <c r="R1426" s="54"/>
      <c r="S1426" s="54"/>
      <c r="T1426" s="54"/>
      <c r="U1426" s="20">
        <v>27</v>
      </c>
      <c r="V1426">
        <v>7.1023275322190704</v>
      </c>
      <c r="W1426">
        <v>4.4090623293939597</v>
      </c>
      <c r="X1426">
        <v>20170811</v>
      </c>
      <c r="Y1426">
        <v>2</v>
      </c>
      <c r="Z1426">
        <v>29</v>
      </c>
      <c r="AA1426">
        <v>37</v>
      </c>
      <c r="AC1426">
        <v>53</v>
      </c>
      <c r="BB1426" s="23">
        <v>44</v>
      </c>
      <c r="BC1426" s="23">
        <v>9</v>
      </c>
      <c r="BF1426" s="9">
        <v>44</v>
      </c>
      <c r="BG1426" s="9">
        <v>9</v>
      </c>
    </row>
    <row r="1427" spans="1:59">
      <c r="A1427" t="s">
        <v>267</v>
      </c>
      <c r="B1427">
        <v>147</v>
      </c>
      <c r="C1427" t="s">
        <v>22</v>
      </c>
      <c r="D1427">
        <v>60</v>
      </c>
      <c r="E1427" t="s">
        <v>318</v>
      </c>
      <c r="F1427">
        <v>0</v>
      </c>
      <c r="G1427" t="s">
        <v>322</v>
      </c>
      <c r="H1427">
        <v>428</v>
      </c>
      <c r="I1427">
        <v>3</v>
      </c>
      <c r="J1427">
        <v>16</v>
      </c>
      <c r="K1427">
        <v>23</v>
      </c>
      <c r="L1427">
        <v>0</v>
      </c>
      <c r="M1427" s="4">
        <f t="shared" si="132"/>
        <v>3.6826388888888886</v>
      </c>
      <c r="N1427" s="20" t="s">
        <v>314</v>
      </c>
      <c r="O1427" s="54"/>
      <c r="P1427" s="54"/>
      <c r="Q1427" s="54"/>
      <c r="R1427" s="54"/>
      <c r="S1427" s="54"/>
      <c r="T1427" s="54"/>
      <c r="U1427" s="20">
        <v>27</v>
      </c>
      <c r="V1427">
        <v>7.1023275322190704</v>
      </c>
      <c r="W1427">
        <v>4.4090623293939597</v>
      </c>
      <c r="X1427">
        <v>20170811</v>
      </c>
      <c r="Y1427">
        <v>2</v>
      </c>
      <c r="Z1427">
        <v>29</v>
      </c>
      <c r="AA1427">
        <v>37</v>
      </c>
      <c r="AC1427">
        <v>53</v>
      </c>
      <c r="BB1427" s="23">
        <v>46</v>
      </c>
      <c r="BC1427" s="23">
        <v>4</v>
      </c>
      <c r="BF1427" s="9">
        <v>46</v>
      </c>
      <c r="BG1427" s="9">
        <v>4</v>
      </c>
    </row>
    <row r="1428" spans="1:59">
      <c r="A1428" t="s">
        <v>267</v>
      </c>
      <c r="B1428">
        <v>147</v>
      </c>
      <c r="C1428" t="s">
        <v>22</v>
      </c>
      <c r="D1428">
        <v>60</v>
      </c>
      <c r="E1428" t="s">
        <v>318</v>
      </c>
      <c r="F1428">
        <v>0</v>
      </c>
      <c r="G1428" t="s">
        <v>322</v>
      </c>
      <c r="H1428">
        <v>428</v>
      </c>
      <c r="I1428">
        <v>3</v>
      </c>
      <c r="J1428">
        <v>16</v>
      </c>
      <c r="K1428">
        <v>23</v>
      </c>
      <c r="L1428">
        <v>0</v>
      </c>
      <c r="M1428" s="4">
        <f t="shared" si="132"/>
        <v>3.6826388888888886</v>
      </c>
      <c r="N1428" s="20" t="s">
        <v>314</v>
      </c>
      <c r="O1428" s="54"/>
      <c r="P1428" s="54"/>
      <c r="Q1428" s="54"/>
      <c r="R1428" s="54"/>
      <c r="S1428" s="54"/>
      <c r="T1428" s="54"/>
      <c r="U1428" s="20">
        <v>27</v>
      </c>
      <c r="V1428">
        <v>7.1023275322190704</v>
      </c>
      <c r="W1428">
        <v>4.4090623293939597</v>
      </c>
      <c r="X1428">
        <v>20170811</v>
      </c>
      <c r="Y1428">
        <v>2</v>
      </c>
      <c r="Z1428">
        <v>29</v>
      </c>
      <c r="AA1428">
        <v>37</v>
      </c>
      <c r="AC1428">
        <v>53</v>
      </c>
      <c r="BB1428" s="23">
        <v>48</v>
      </c>
      <c r="BC1428" s="23">
        <v>2</v>
      </c>
      <c r="BF1428" s="9">
        <v>48</v>
      </c>
      <c r="BG1428" s="9">
        <v>2</v>
      </c>
    </row>
    <row r="1429" spans="1:59">
      <c r="A1429" t="s">
        <v>267</v>
      </c>
      <c r="B1429">
        <v>147</v>
      </c>
      <c r="C1429" t="s">
        <v>22</v>
      </c>
      <c r="D1429">
        <v>60</v>
      </c>
      <c r="E1429" t="s">
        <v>318</v>
      </c>
      <c r="F1429">
        <v>0</v>
      </c>
      <c r="G1429" t="s">
        <v>322</v>
      </c>
      <c r="H1429">
        <v>428</v>
      </c>
      <c r="I1429">
        <v>3</v>
      </c>
      <c r="J1429">
        <v>16</v>
      </c>
      <c r="K1429">
        <v>23</v>
      </c>
      <c r="L1429">
        <v>0</v>
      </c>
      <c r="M1429" s="4">
        <f t="shared" si="132"/>
        <v>3.6826388888888886</v>
      </c>
      <c r="N1429" s="20" t="s">
        <v>314</v>
      </c>
      <c r="O1429" s="54"/>
      <c r="P1429" s="54"/>
      <c r="Q1429" s="54"/>
      <c r="R1429" s="54"/>
      <c r="S1429" s="54"/>
      <c r="T1429" s="54"/>
      <c r="U1429" s="20">
        <v>27</v>
      </c>
      <c r="V1429">
        <v>7.1023275322190704</v>
      </c>
      <c r="W1429">
        <v>4.4090623293939597</v>
      </c>
      <c r="X1429">
        <v>20170811</v>
      </c>
      <c r="Y1429">
        <v>2</v>
      </c>
      <c r="Z1429">
        <v>29</v>
      </c>
      <c r="AA1429">
        <v>37</v>
      </c>
      <c r="AC1429">
        <v>53</v>
      </c>
      <c r="BB1429" s="23">
        <v>50</v>
      </c>
      <c r="BC1429" s="23">
        <v>1</v>
      </c>
      <c r="BF1429" s="9">
        <v>50</v>
      </c>
      <c r="BG1429" s="9">
        <v>1</v>
      </c>
    </row>
    <row r="1430" spans="1:59">
      <c r="A1430" t="s">
        <v>268</v>
      </c>
      <c r="B1430">
        <v>147</v>
      </c>
      <c r="C1430" t="s">
        <v>22</v>
      </c>
      <c r="D1430">
        <v>60</v>
      </c>
      <c r="E1430" t="s">
        <v>318</v>
      </c>
      <c r="F1430">
        <v>0</v>
      </c>
      <c r="G1430" t="s">
        <v>322</v>
      </c>
      <c r="H1430">
        <v>428</v>
      </c>
      <c r="I1430">
        <v>3</v>
      </c>
      <c r="J1430">
        <v>16</v>
      </c>
      <c r="K1430">
        <v>23</v>
      </c>
      <c r="L1430">
        <v>0</v>
      </c>
      <c r="M1430" s="4">
        <f>I1430+J1430/24+K1430/(24*60)+L1430/(24*60*60)</f>
        <v>3.6826388888888886</v>
      </c>
      <c r="N1430" s="20" t="s">
        <v>314</v>
      </c>
      <c r="O1430" s="54"/>
      <c r="P1430" s="54"/>
      <c r="Q1430" s="54"/>
      <c r="R1430" s="54"/>
      <c r="S1430" s="54"/>
      <c r="T1430" s="54"/>
      <c r="U1430" s="20">
        <v>27</v>
      </c>
      <c r="V1430">
        <v>7.1023275322190704</v>
      </c>
      <c r="W1430">
        <v>4.4090623293939597</v>
      </c>
      <c r="X1430">
        <v>20170811</v>
      </c>
      <c r="Y1430">
        <v>2</v>
      </c>
      <c r="Z1430">
        <v>41</v>
      </c>
      <c r="AA1430">
        <v>47</v>
      </c>
      <c r="AC1430">
        <v>53</v>
      </c>
      <c r="AD1430" s="13">
        <v>41</v>
      </c>
      <c r="AE1430" s="13">
        <v>6</v>
      </c>
      <c r="AF1430" s="13">
        <v>15</v>
      </c>
      <c r="AG1430" s="13">
        <v>16.908000000000001</v>
      </c>
      <c r="AH1430" s="13">
        <f>AVERAGE(AG1430:AG1432)*((AA1430-Z1430)*Y1430)</f>
        <v>282.24599999999998</v>
      </c>
      <c r="AI1430" s="13">
        <v>24.628</v>
      </c>
      <c r="AJ1430" s="13">
        <f>AVERAGE(AI1430:AI1432)*((AA1430-Z1430)*Y1430)</f>
        <v>476.78399999999999</v>
      </c>
      <c r="AK1430" s="13" t="s">
        <v>269</v>
      </c>
      <c r="AL1430" s="9">
        <v>41</v>
      </c>
      <c r="AM1430" s="9">
        <v>5</v>
      </c>
      <c r="AN1430" s="9">
        <f>SUM(AM1430:AM1431)</f>
        <v>14</v>
      </c>
      <c r="AO1430" s="9">
        <v>11.708</v>
      </c>
      <c r="AP1430" s="9">
        <f>AVERAGE(AO1430:AO1433)*(AA1430-Z1430)*Y1430</f>
        <v>235.608</v>
      </c>
      <c r="AQ1430" s="9">
        <v>32.124000000000002</v>
      </c>
      <c r="AR1430" s="9">
        <f>AVERAGE(AQ1430:AQ1434)*(AA1430-Z1430)*Y1430</f>
        <v>529.15800000000013</v>
      </c>
      <c r="AU1430" s="45">
        <v>0</v>
      </c>
      <c r="AV1430" s="45">
        <v>0</v>
      </c>
      <c r="AW1430" s="45" t="s">
        <v>422</v>
      </c>
      <c r="AY1430" s="38">
        <v>0</v>
      </c>
      <c r="AZ1430" s="38">
        <v>0</v>
      </c>
      <c r="BA1430" s="38" t="s">
        <v>385</v>
      </c>
      <c r="BB1430" s="23">
        <v>44</v>
      </c>
      <c r="BC1430" s="23">
        <v>2</v>
      </c>
      <c r="BD1430" s="23">
        <f>SUM(BC1430:BC1434)</f>
        <v>48</v>
      </c>
      <c r="BF1430" s="9">
        <v>44</v>
      </c>
      <c r="BG1430" s="9">
        <v>2</v>
      </c>
    </row>
    <row r="1431" spans="1:59">
      <c r="A1431" t="s">
        <v>268</v>
      </c>
      <c r="B1431">
        <v>147</v>
      </c>
      <c r="C1431" t="s">
        <v>22</v>
      </c>
      <c r="D1431">
        <v>60</v>
      </c>
      <c r="E1431" t="s">
        <v>318</v>
      </c>
      <c r="F1431">
        <v>0</v>
      </c>
      <c r="G1431" t="s">
        <v>322</v>
      </c>
      <c r="H1431">
        <v>428</v>
      </c>
      <c r="I1431">
        <v>3</v>
      </c>
      <c r="J1431">
        <v>16</v>
      </c>
      <c r="K1431">
        <v>23</v>
      </c>
      <c r="L1431">
        <v>0</v>
      </c>
      <c r="M1431" s="4">
        <f>I1431+J1431/24+K1431/(24*60)+L1431/(24*60*60)</f>
        <v>3.6826388888888886</v>
      </c>
      <c r="N1431" s="20" t="s">
        <v>314</v>
      </c>
      <c r="O1431" s="54"/>
      <c r="P1431" s="54"/>
      <c r="Q1431" s="54"/>
      <c r="R1431" s="54"/>
      <c r="S1431" s="54"/>
      <c r="T1431" s="54"/>
      <c r="U1431" s="20">
        <v>27</v>
      </c>
      <c r="V1431">
        <v>7.1023275322190704</v>
      </c>
      <c r="W1431">
        <v>4.4090623293939597</v>
      </c>
      <c r="X1431">
        <v>20170811</v>
      </c>
      <c r="Y1431">
        <v>2</v>
      </c>
      <c r="Z1431">
        <v>41</v>
      </c>
      <c r="AA1431">
        <v>47</v>
      </c>
      <c r="AC1431">
        <v>53</v>
      </c>
      <c r="AD1431" s="13">
        <v>45</v>
      </c>
      <c r="AE1431" s="13">
        <v>9</v>
      </c>
      <c r="AG1431" s="13">
        <v>30.132999999999999</v>
      </c>
      <c r="AI1431" s="13">
        <v>54.835999999999999</v>
      </c>
      <c r="AL1431" s="9">
        <v>45</v>
      </c>
      <c r="AM1431" s="9">
        <v>9</v>
      </c>
      <c r="AO1431" s="9">
        <v>27.56</v>
      </c>
      <c r="AQ1431" s="9">
        <v>56.069000000000003</v>
      </c>
      <c r="BB1431" s="23">
        <v>46</v>
      </c>
      <c r="BC1431" s="23">
        <v>6</v>
      </c>
      <c r="BF1431" s="9">
        <v>46</v>
      </c>
      <c r="BG1431" s="9">
        <v>6</v>
      </c>
    </row>
    <row r="1432" spans="1:59">
      <c r="A1432" t="s">
        <v>268</v>
      </c>
      <c r="B1432">
        <v>147</v>
      </c>
      <c r="C1432" t="s">
        <v>22</v>
      </c>
      <c r="D1432">
        <v>60</v>
      </c>
      <c r="E1432" t="s">
        <v>318</v>
      </c>
      <c r="F1432">
        <v>0</v>
      </c>
      <c r="G1432" t="s">
        <v>322</v>
      </c>
      <c r="H1432">
        <v>428</v>
      </c>
      <c r="I1432">
        <v>3</v>
      </c>
      <c r="J1432">
        <v>16</v>
      </c>
      <c r="K1432">
        <v>23</v>
      </c>
      <c r="L1432">
        <v>0</v>
      </c>
      <c r="M1432" s="4">
        <f>I1432+J1432/24+K1432/(24*60)+L1432/(24*60*60)</f>
        <v>3.6826388888888886</v>
      </c>
      <c r="N1432" s="20" t="s">
        <v>314</v>
      </c>
      <c r="O1432" s="54"/>
      <c r="P1432" s="54"/>
      <c r="Q1432" s="54"/>
      <c r="R1432" s="54"/>
      <c r="S1432" s="54"/>
      <c r="T1432" s="54"/>
      <c r="U1432" s="20">
        <v>27</v>
      </c>
      <c r="V1432">
        <v>7.1023275322190704</v>
      </c>
      <c r="W1432">
        <v>4.4090623293939597</v>
      </c>
      <c r="X1432">
        <v>20170811</v>
      </c>
      <c r="Y1432">
        <v>2</v>
      </c>
      <c r="Z1432">
        <v>41</v>
      </c>
      <c r="AA1432">
        <v>47</v>
      </c>
      <c r="AC1432">
        <v>53</v>
      </c>
      <c r="BB1432" s="23">
        <v>48</v>
      </c>
      <c r="BC1432" s="23">
        <v>15</v>
      </c>
      <c r="BF1432" s="9">
        <v>48</v>
      </c>
      <c r="BG1432" s="9">
        <v>15</v>
      </c>
    </row>
    <row r="1433" spans="1:59">
      <c r="A1433" t="s">
        <v>268</v>
      </c>
      <c r="B1433">
        <v>147</v>
      </c>
      <c r="C1433" t="s">
        <v>22</v>
      </c>
      <c r="D1433">
        <v>60</v>
      </c>
      <c r="E1433" t="s">
        <v>318</v>
      </c>
      <c r="F1433">
        <v>0</v>
      </c>
      <c r="G1433" t="s">
        <v>322</v>
      </c>
      <c r="H1433">
        <v>428</v>
      </c>
      <c r="I1433">
        <v>3</v>
      </c>
      <c r="J1433">
        <v>16</v>
      </c>
      <c r="K1433">
        <v>23</v>
      </c>
      <c r="L1433">
        <v>0</v>
      </c>
      <c r="M1433" s="4">
        <f>I1433+J1433/24+K1433/(24*60)+L1433/(24*60*60)</f>
        <v>3.6826388888888886</v>
      </c>
      <c r="N1433" s="20" t="s">
        <v>314</v>
      </c>
      <c r="O1433" s="54"/>
      <c r="P1433" s="54"/>
      <c r="Q1433" s="54"/>
      <c r="R1433" s="54"/>
      <c r="S1433" s="54"/>
      <c r="T1433" s="54"/>
      <c r="U1433" s="20">
        <v>27</v>
      </c>
      <c r="V1433">
        <v>7.1023275322190704</v>
      </c>
      <c r="W1433">
        <v>4.4090623293939597</v>
      </c>
      <c r="X1433">
        <v>20170811</v>
      </c>
      <c r="Y1433">
        <v>2</v>
      </c>
      <c r="Z1433">
        <v>41</v>
      </c>
      <c r="AA1433">
        <v>47</v>
      </c>
      <c r="AC1433">
        <v>53</v>
      </c>
      <c r="BB1433" s="23">
        <v>50</v>
      </c>
      <c r="BC1433" s="23">
        <v>13</v>
      </c>
      <c r="BF1433" s="9">
        <v>50</v>
      </c>
      <c r="BG1433" s="9">
        <v>13</v>
      </c>
    </row>
    <row r="1434" spans="1:59">
      <c r="A1434" t="s">
        <v>268</v>
      </c>
      <c r="B1434">
        <v>147</v>
      </c>
      <c r="C1434" t="s">
        <v>22</v>
      </c>
      <c r="D1434">
        <v>60</v>
      </c>
      <c r="E1434" t="s">
        <v>318</v>
      </c>
      <c r="F1434">
        <v>0</v>
      </c>
      <c r="G1434" t="s">
        <v>322</v>
      </c>
      <c r="H1434">
        <v>428</v>
      </c>
      <c r="I1434">
        <v>3</v>
      </c>
      <c r="J1434">
        <v>16</v>
      </c>
      <c r="K1434">
        <v>23</v>
      </c>
      <c r="L1434">
        <v>0</v>
      </c>
      <c r="M1434" s="4">
        <f>I1434+J1434/24+K1434/(24*60)+L1434/(24*60*60)</f>
        <v>3.6826388888888886</v>
      </c>
      <c r="N1434" s="20" t="s">
        <v>314</v>
      </c>
      <c r="O1434" s="54"/>
      <c r="P1434" s="54"/>
      <c r="Q1434" s="54"/>
      <c r="R1434" s="54"/>
      <c r="S1434" s="54"/>
      <c r="T1434" s="54"/>
      <c r="U1434" s="20">
        <v>27</v>
      </c>
      <c r="V1434">
        <v>7.1023275322190704</v>
      </c>
      <c r="W1434">
        <v>4.4090623293939597</v>
      </c>
      <c r="X1434">
        <v>20170811</v>
      </c>
      <c r="Y1434">
        <v>2</v>
      </c>
      <c r="Z1434">
        <v>41</v>
      </c>
      <c r="AA1434">
        <v>47</v>
      </c>
      <c r="AC1434">
        <v>53</v>
      </c>
      <c r="BB1434" s="23">
        <v>52</v>
      </c>
      <c r="BC1434" s="23">
        <v>12</v>
      </c>
      <c r="BF1434" s="9">
        <v>52</v>
      </c>
      <c r="BG1434" s="9">
        <v>12</v>
      </c>
    </row>
    <row r="1435" spans="1:59">
      <c r="A1435" t="s">
        <v>270</v>
      </c>
      <c r="B1435">
        <v>147</v>
      </c>
      <c r="C1435" t="s">
        <v>22</v>
      </c>
      <c r="D1435">
        <v>60</v>
      </c>
      <c r="E1435" t="s">
        <v>318</v>
      </c>
      <c r="F1435">
        <v>0</v>
      </c>
      <c r="G1435" t="s">
        <v>322</v>
      </c>
      <c r="H1435">
        <v>428</v>
      </c>
      <c r="I1435">
        <v>3</v>
      </c>
      <c r="J1435">
        <v>16</v>
      </c>
      <c r="K1435">
        <v>23</v>
      </c>
      <c r="L1435">
        <v>0</v>
      </c>
      <c r="M1435" s="4">
        <f t="shared" ref="M1435:M1441" si="133">I1435+J1435/24+K1435/(24*60)+L1435/(24*60*60)</f>
        <v>3.6826388888888886</v>
      </c>
      <c r="N1435" s="20" t="s">
        <v>314</v>
      </c>
      <c r="O1435" s="54"/>
      <c r="P1435" s="54"/>
      <c r="Q1435" s="54"/>
      <c r="R1435" s="54"/>
      <c r="S1435" s="54"/>
      <c r="T1435" s="54"/>
      <c r="U1435" s="20">
        <v>27</v>
      </c>
      <c r="V1435">
        <v>7.1023275322190704</v>
      </c>
      <c r="W1435">
        <v>4.4090623293939597</v>
      </c>
      <c r="X1435">
        <v>20170811</v>
      </c>
      <c r="Y1435">
        <v>2</v>
      </c>
      <c r="Z1435">
        <v>6</v>
      </c>
      <c r="AA1435">
        <v>11</v>
      </c>
      <c r="AC1435">
        <v>11</v>
      </c>
      <c r="AD1435" s="13" t="s">
        <v>434</v>
      </c>
      <c r="AE1435" s="13" t="s">
        <v>434</v>
      </c>
      <c r="AF1435" s="13" t="s">
        <v>434</v>
      </c>
      <c r="AK1435" s="13" t="s">
        <v>271</v>
      </c>
      <c r="AL1435" s="9">
        <v>6</v>
      </c>
      <c r="AM1435" s="9">
        <v>6</v>
      </c>
      <c r="AN1435" s="9">
        <f>SUM(AM1435:AM1436)</f>
        <v>14</v>
      </c>
      <c r="AO1435" s="9">
        <v>14.568</v>
      </c>
      <c r="AP1435" s="9">
        <f>AVERAGE(AO1435:AO1436)*(AA1435-Z1435)*Y1435</f>
        <v>236.52999999999997</v>
      </c>
      <c r="AQ1435" s="9">
        <v>46.774999999999999</v>
      </c>
      <c r="AR1435" s="9">
        <f>AVERAGE(AQ1435:AQ1436)*(AA1435-Z1435)*Y1435</f>
        <v>523.65499999999997</v>
      </c>
      <c r="AS1435" s="9" t="s">
        <v>472</v>
      </c>
      <c r="AT1435" s="45">
        <v>2</v>
      </c>
      <c r="AU1435" s="45">
        <v>3</v>
      </c>
      <c r="AV1435" s="45">
        <v>14</v>
      </c>
      <c r="AX1435" s="38">
        <v>2</v>
      </c>
      <c r="AY1435" s="38">
        <v>1</v>
      </c>
      <c r="AZ1435" s="38">
        <f>SUM(AY1435:AY1437)</f>
        <v>6</v>
      </c>
      <c r="BB1435" s="23">
        <v>8</v>
      </c>
      <c r="BC1435" s="23">
        <v>2</v>
      </c>
      <c r="BD1435" s="23">
        <v>8</v>
      </c>
      <c r="BF1435" s="9">
        <v>8</v>
      </c>
      <c r="BG1435" s="9">
        <v>2</v>
      </c>
    </row>
    <row r="1436" spans="1:59">
      <c r="A1436" t="s">
        <v>270</v>
      </c>
      <c r="B1436">
        <v>147</v>
      </c>
      <c r="C1436" t="s">
        <v>22</v>
      </c>
      <c r="D1436">
        <v>60</v>
      </c>
      <c r="E1436" t="s">
        <v>318</v>
      </c>
      <c r="F1436">
        <v>0</v>
      </c>
      <c r="G1436" t="s">
        <v>322</v>
      </c>
      <c r="H1436">
        <v>428</v>
      </c>
      <c r="I1436">
        <v>3</v>
      </c>
      <c r="J1436">
        <v>16</v>
      </c>
      <c r="K1436">
        <v>23</v>
      </c>
      <c r="L1436">
        <v>0</v>
      </c>
      <c r="M1436" s="4">
        <f>I1436+J1436/24+K1436/(24*60)+L1436/(24*60*60)</f>
        <v>3.6826388888888886</v>
      </c>
      <c r="N1436" s="20" t="s">
        <v>314</v>
      </c>
      <c r="O1436" s="54"/>
      <c r="P1436" s="54"/>
      <c r="Q1436" s="54"/>
      <c r="R1436" s="54"/>
      <c r="S1436" s="54"/>
      <c r="T1436" s="54"/>
      <c r="U1436" s="20">
        <v>27</v>
      </c>
      <c r="V1436">
        <v>7.1023275322190704</v>
      </c>
      <c r="W1436">
        <v>4.4090623293939597</v>
      </c>
      <c r="X1436">
        <v>20170811</v>
      </c>
      <c r="Y1436">
        <v>2</v>
      </c>
      <c r="Z1436">
        <v>6</v>
      </c>
      <c r="AA1436">
        <v>11</v>
      </c>
      <c r="AC1436">
        <v>11</v>
      </c>
      <c r="AD1436" s="13" t="s">
        <v>434</v>
      </c>
      <c r="AE1436" s="13" t="s">
        <v>434</v>
      </c>
      <c r="AF1436" s="13" t="s">
        <v>434</v>
      </c>
      <c r="AL1436" s="9">
        <v>10</v>
      </c>
      <c r="AM1436" s="9">
        <v>8</v>
      </c>
      <c r="AO1436" s="9">
        <v>32.738</v>
      </c>
      <c r="AQ1436" s="9">
        <v>57.956000000000003</v>
      </c>
      <c r="AT1436" s="45">
        <v>4</v>
      </c>
      <c r="AU1436" s="45">
        <v>6</v>
      </c>
      <c r="AX1436" s="38">
        <v>4</v>
      </c>
      <c r="AY1436" s="38">
        <v>2</v>
      </c>
      <c r="BB1436" s="23">
        <v>10</v>
      </c>
      <c r="BC1436" s="23">
        <v>6</v>
      </c>
      <c r="BF1436" s="9">
        <v>10</v>
      </c>
      <c r="BG1436" s="9">
        <v>6</v>
      </c>
    </row>
    <row r="1437" spans="1:59">
      <c r="A1437" t="s">
        <v>270</v>
      </c>
      <c r="B1437">
        <v>147</v>
      </c>
      <c r="C1437" t="s">
        <v>22</v>
      </c>
      <c r="D1437">
        <v>60</v>
      </c>
      <c r="E1437" t="s">
        <v>318</v>
      </c>
      <c r="F1437">
        <v>0</v>
      </c>
      <c r="G1437" t="s">
        <v>322</v>
      </c>
      <c r="H1437">
        <v>428</v>
      </c>
      <c r="I1437">
        <v>3</v>
      </c>
      <c r="J1437">
        <v>16</v>
      </c>
      <c r="K1437">
        <v>23</v>
      </c>
      <c r="L1437">
        <v>0</v>
      </c>
      <c r="M1437" s="4">
        <f>I1437+J1437/24+K1437/(24*60)+L1437/(24*60*60)</f>
        <v>3.6826388888888886</v>
      </c>
      <c r="N1437" s="20" t="s">
        <v>314</v>
      </c>
      <c r="O1437" s="54"/>
      <c r="P1437" s="54"/>
      <c r="Q1437" s="54"/>
      <c r="R1437" s="54"/>
      <c r="S1437" s="54"/>
      <c r="T1437" s="54"/>
      <c r="U1437" s="20">
        <v>27</v>
      </c>
      <c r="V1437">
        <v>7.1023275322190704</v>
      </c>
      <c r="W1437">
        <v>4.4090623293939597</v>
      </c>
      <c r="X1437">
        <v>20170811</v>
      </c>
      <c r="Y1437">
        <v>2</v>
      </c>
      <c r="Z1437">
        <v>6</v>
      </c>
      <c r="AA1437">
        <v>11</v>
      </c>
      <c r="AC1437">
        <v>11</v>
      </c>
      <c r="AD1437" s="13" t="s">
        <v>434</v>
      </c>
      <c r="AE1437" s="13" t="s">
        <v>434</v>
      </c>
      <c r="AF1437" s="13" t="s">
        <v>434</v>
      </c>
      <c r="AT1437" s="45">
        <v>6</v>
      </c>
      <c r="AU1437" s="45">
        <v>5</v>
      </c>
      <c r="AX1437" s="38">
        <v>6</v>
      </c>
      <c r="AY1437" s="38">
        <v>3</v>
      </c>
    </row>
    <row r="1438" spans="1:59">
      <c r="A1438" t="s">
        <v>272</v>
      </c>
      <c r="B1438">
        <v>147</v>
      </c>
      <c r="C1438" t="s">
        <v>22</v>
      </c>
      <c r="D1438">
        <v>60</v>
      </c>
      <c r="E1438" t="s">
        <v>318</v>
      </c>
      <c r="F1438">
        <v>0</v>
      </c>
      <c r="G1438" t="s">
        <v>322</v>
      </c>
      <c r="H1438">
        <v>428</v>
      </c>
      <c r="I1438">
        <v>3</v>
      </c>
      <c r="J1438">
        <v>16</v>
      </c>
      <c r="K1438">
        <v>23</v>
      </c>
      <c r="L1438">
        <v>0</v>
      </c>
      <c r="M1438" s="4">
        <f t="shared" si="133"/>
        <v>3.6826388888888886</v>
      </c>
      <c r="N1438" s="20" t="s">
        <v>314</v>
      </c>
      <c r="O1438" s="54"/>
      <c r="P1438" s="54"/>
      <c r="Q1438" s="54"/>
      <c r="R1438" s="54"/>
      <c r="S1438" s="54"/>
      <c r="T1438" s="54"/>
      <c r="U1438" s="20">
        <v>27</v>
      </c>
      <c r="V1438">
        <v>7.1023275322190704</v>
      </c>
      <c r="W1438">
        <v>4.4090623293939597</v>
      </c>
      <c r="X1438">
        <v>20170811</v>
      </c>
      <c r="Y1438">
        <v>2</v>
      </c>
      <c r="Z1438">
        <v>12</v>
      </c>
      <c r="AA1438">
        <v>24</v>
      </c>
      <c r="AC1438">
        <v>34</v>
      </c>
      <c r="AD1438" s="13">
        <v>12</v>
      </c>
      <c r="AE1438" s="13">
        <v>2</v>
      </c>
      <c r="AF1438" s="13">
        <f>SUM(AE1438:AE1441)</f>
        <v>9</v>
      </c>
      <c r="AG1438" s="13">
        <v>15.58</v>
      </c>
      <c r="AH1438" s="13">
        <f>AVERAGE(AG1438:AG1441)*((AA1438-Z1438)*Y1438)</f>
        <v>404.976</v>
      </c>
      <c r="AI1438" s="13">
        <v>58.021000000000001</v>
      </c>
      <c r="AJ1438" s="13">
        <f>AVERAGE(AI1438:AI1441)*((AA1438-Z1438)*Y1438)</f>
        <v>1518.48</v>
      </c>
      <c r="AK1438" s="13" t="s">
        <v>112</v>
      </c>
      <c r="AL1438" s="9">
        <v>12</v>
      </c>
      <c r="AM1438" s="9">
        <v>1</v>
      </c>
      <c r="AN1438" s="9">
        <f>SUM(AM1438:AM1440)</f>
        <v>8</v>
      </c>
      <c r="AO1438" s="9">
        <v>1.7669999999999999</v>
      </c>
      <c r="AP1438" s="9">
        <f>AVERAGE(AO1438:AO1441)*(AA1438-Z1438)*Y1438</f>
        <v>353.31200000000001</v>
      </c>
      <c r="AQ1438" s="9">
        <v>47.140999999999998</v>
      </c>
      <c r="AR1438" s="9">
        <f>AVERAGE(AQ1438:AQ1442)*(AA1438-Z1438)*Y1438</f>
        <v>1795.0320000000002</v>
      </c>
      <c r="AS1438" s="9" t="s">
        <v>472</v>
      </c>
      <c r="AT1438" s="45">
        <v>20</v>
      </c>
      <c r="AU1438" s="45">
        <v>4</v>
      </c>
      <c r="AV1438" s="45">
        <v>13</v>
      </c>
      <c r="AY1438" s="38">
        <v>0</v>
      </c>
      <c r="AZ1438" s="38">
        <v>0</v>
      </c>
      <c r="BA1438" s="38" t="s">
        <v>385</v>
      </c>
      <c r="BB1438" s="23">
        <v>20</v>
      </c>
      <c r="BC1438" s="23">
        <v>3</v>
      </c>
      <c r="BD1438" s="23">
        <f>SUM(BC1438:BC1442)</f>
        <v>24</v>
      </c>
      <c r="BF1438" s="9">
        <v>20</v>
      </c>
      <c r="BG1438" s="9">
        <v>3</v>
      </c>
    </row>
    <row r="1439" spans="1:59">
      <c r="A1439" t="s">
        <v>272</v>
      </c>
      <c r="B1439">
        <v>147</v>
      </c>
      <c r="C1439" t="s">
        <v>22</v>
      </c>
      <c r="D1439">
        <v>60</v>
      </c>
      <c r="E1439" t="s">
        <v>318</v>
      </c>
      <c r="F1439">
        <v>0</v>
      </c>
      <c r="G1439" t="s">
        <v>322</v>
      </c>
      <c r="H1439">
        <v>428</v>
      </c>
      <c r="I1439">
        <v>3</v>
      </c>
      <c r="J1439">
        <v>16</v>
      </c>
      <c r="K1439">
        <v>23</v>
      </c>
      <c r="L1439">
        <v>0</v>
      </c>
      <c r="M1439" s="4">
        <f t="shared" si="133"/>
        <v>3.6826388888888886</v>
      </c>
      <c r="N1439" s="20" t="s">
        <v>314</v>
      </c>
      <c r="O1439" s="54"/>
      <c r="P1439" s="54"/>
      <c r="Q1439" s="54"/>
      <c r="R1439" s="54"/>
      <c r="S1439" s="54"/>
      <c r="T1439" s="54"/>
      <c r="U1439" s="20">
        <v>27</v>
      </c>
      <c r="V1439">
        <v>7.1023275322190704</v>
      </c>
      <c r="W1439">
        <v>4.4090623293939597</v>
      </c>
      <c r="X1439">
        <v>20170811</v>
      </c>
      <c r="Y1439">
        <v>2</v>
      </c>
      <c r="Z1439">
        <v>12</v>
      </c>
      <c r="AA1439">
        <v>24</v>
      </c>
      <c r="AC1439">
        <v>34</v>
      </c>
      <c r="AD1439" s="13">
        <v>16</v>
      </c>
      <c r="AE1439" s="13">
        <v>6</v>
      </c>
      <c r="AG1439" s="13">
        <v>48.924999999999997</v>
      </c>
      <c r="AI1439" s="13">
        <v>73.972999999999999</v>
      </c>
      <c r="AL1439" s="9">
        <v>16</v>
      </c>
      <c r="AM1439" s="9">
        <v>6</v>
      </c>
      <c r="AO1439" s="9">
        <v>40.984000000000002</v>
      </c>
      <c r="AQ1439" s="9">
        <v>81.96</v>
      </c>
      <c r="AT1439" s="45">
        <v>22</v>
      </c>
      <c r="AU1439" s="45">
        <v>4</v>
      </c>
      <c r="BB1439" s="23">
        <v>22</v>
      </c>
      <c r="BC1439" s="23">
        <v>8</v>
      </c>
      <c r="BF1439" s="9">
        <v>22</v>
      </c>
      <c r="BG1439" s="9">
        <v>8</v>
      </c>
    </row>
    <row r="1440" spans="1:59">
      <c r="A1440" t="s">
        <v>272</v>
      </c>
      <c r="B1440">
        <v>147</v>
      </c>
      <c r="C1440" t="s">
        <v>22</v>
      </c>
      <c r="D1440">
        <v>60</v>
      </c>
      <c r="E1440" t="s">
        <v>318</v>
      </c>
      <c r="F1440">
        <v>0</v>
      </c>
      <c r="G1440" t="s">
        <v>322</v>
      </c>
      <c r="H1440">
        <v>428</v>
      </c>
      <c r="I1440">
        <v>3</v>
      </c>
      <c r="J1440">
        <v>16</v>
      </c>
      <c r="K1440">
        <v>23</v>
      </c>
      <c r="L1440">
        <v>0</v>
      </c>
      <c r="M1440" s="4">
        <f t="shared" si="133"/>
        <v>3.6826388888888886</v>
      </c>
      <c r="N1440" s="20" t="s">
        <v>314</v>
      </c>
      <c r="O1440" s="54"/>
      <c r="P1440" s="54"/>
      <c r="Q1440" s="54"/>
      <c r="R1440" s="54"/>
      <c r="S1440" s="54"/>
      <c r="T1440" s="54"/>
      <c r="U1440" s="20">
        <v>27</v>
      </c>
      <c r="V1440">
        <v>7.1023275322190704</v>
      </c>
      <c r="W1440">
        <v>4.4090623293939597</v>
      </c>
      <c r="X1440">
        <v>20170811</v>
      </c>
      <c r="Y1440">
        <v>2</v>
      </c>
      <c r="Z1440">
        <v>12</v>
      </c>
      <c r="AA1440">
        <v>24</v>
      </c>
      <c r="AC1440">
        <v>34</v>
      </c>
      <c r="AD1440" s="13">
        <v>20</v>
      </c>
      <c r="AE1440" s="13">
        <v>0</v>
      </c>
      <c r="AG1440" s="13">
        <v>0</v>
      </c>
      <c r="AI1440" s="13">
        <v>81.957999999999998</v>
      </c>
      <c r="AL1440" s="9">
        <v>20</v>
      </c>
      <c r="AM1440" s="9">
        <v>1</v>
      </c>
      <c r="AO1440" s="9">
        <v>1.413</v>
      </c>
      <c r="AQ1440" s="9">
        <v>95.278000000000006</v>
      </c>
      <c r="AT1440" s="45">
        <v>24</v>
      </c>
      <c r="AU1440" s="45">
        <v>3</v>
      </c>
      <c r="BB1440" s="23">
        <v>24</v>
      </c>
      <c r="BC1440" s="23">
        <v>5</v>
      </c>
      <c r="BF1440" s="9">
        <v>24</v>
      </c>
      <c r="BG1440" s="9">
        <v>5</v>
      </c>
    </row>
    <row r="1441" spans="1:59">
      <c r="A1441" t="s">
        <v>272</v>
      </c>
      <c r="B1441">
        <v>147</v>
      </c>
      <c r="C1441" t="s">
        <v>22</v>
      </c>
      <c r="D1441">
        <v>60</v>
      </c>
      <c r="E1441" t="s">
        <v>318</v>
      </c>
      <c r="F1441">
        <v>0</v>
      </c>
      <c r="G1441" t="s">
        <v>322</v>
      </c>
      <c r="H1441">
        <v>428</v>
      </c>
      <c r="I1441">
        <v>3</v>
      </c>
      <c r="J1441">
        <v>16</v>
      </c>
      <c r="K1441">
        <v>23</v>
      </c>
      <c r="L1441">
        <v>0</v>
      </c>
      <c r="M1441" s="4">
        <f t="shared" si="133"/>
        <v>3.6826388888888886</v>
      </c>
      <c r="N1441" s="20" t="s">
        <v>314</v>
      </c>
      <c r="O1441" s="54"/>
      <c r="P1441" s="54"/>
      <c r="Q1441" s="54"/>
      <c r="R1441" s="54"/>
      <c r="S1441" s="54"/>
      <c r="T1441" s="54"/>
      <c r="U1441" s="20">
        <v>27</v>
      </c>
      <c r="V1441">
        <v>7.1023275322190704</v>
      </c>
      <c r="W1441">
        <v>4.4090623293939597</v>
      </c>
      <c r="X1441">
        <v>20170811</v>
      </c>
      <c r="Y1441">
        <v>2</v>
      </c>
      <c r="Z1441">
        <v>12</v>
      </c>
      <c r="AA1441">
        <v>24</v>
      </c>
      <c r="AC1441">
        <v>34</v>
      </c>
      <c r="AD1441" s="13">
        <v>24</v>
      </c>
      <c r="AE1441" s="13">
        <v>1</v>
      </c>
      <c r="AG1441" s="13">
        <v>2.9910000000000001</v>
      </c>
      <c r="AI1441" s="13">
        <v>39.128</v>
      </c>
      <c r="AT1441" s="45">
        <v>26</v>
      </c>
      <c r="AU1441" s="45">
        <v>2</v>
      </c>
      <c r="BB1441" s="23">
        <v>26</v>
      </c>
      <c r="BC1441" s="23">
        <v>4</v>
      </c>
      <c r="BF1441" s="9">
        <v>26</v>
      </c>
      <c r="BG1441" s="9">
        <v>4</v>
      </c>
    </row>
    <row r="1442" spans="1:59">
      <c r="A1442" t="s">
        <v>272</v>
      </c>
      <c r="B1442">
        <v>147</v>
      </c>
      <c r="C1442" t="s">
        <v>22</v>
      </c>
      <c r="D1442">
        <v>60</v>
      </c>
      <c r="E1442" t="s">
        <v>318</v>
      </c>
      <c r="F1442">
        <v>0</v>
      </c>
      <c r="G1442" t="s">
        <v>322</v>
      </c>
      <c r="H1442">
        <v>428</v>
      </c>
      <c r="I1442">
        <v>3</v>
      </c>
      <c r="J1442">
        <v>16</v>
      </c>
      <c r="K1442">
        <v>23</v>
      </c>
      <c r="L1442">
        <v>0</v>
      </c>
      <c r="M1442" s="4">
        <f>I1442+J1442/24+K1442/(24*60)+L1442/(24*60*60)</f>
        <v>3.6826388888888886</v>
      </c>
      <c r="N1442" s="20" t="s">
        <v>314</v>
      </c>
      <c r="O1442" s="54"/>
      <c r="P1442" s="54"/>
      <c r="Q1442" s="54"/>
      <c r="R1442" s="54"/>
      <c r="S1442" s="54"/>
      <c r="T1442" s="54"/>
      <c r="U1442" s="20">
        <v>27</v>
      </c>
      <c r="V1442">
        <v>7.1023275322190704</v>
      </c>
      <c r="W1442">
        <v>4.4090623293939597</v>
      </c>
      <c r="X1442">
        <v>20170811</v>
      </c>
      <c r="Y1442">
        <v>2</v>
      </c>
      <c r="Z1442">
        <v>12</v>
      </c>
      <c r="AA1442">
        <v>24</v>
      </c>
      <c r="AC1442">
        <v>34</v>
      </c>
      <c r="BB1442" s="23">
        <v>28</v>
      </c>
      <c r="BC1442" s="23">
        <v>4</v>
      </c>
      <c r="BF1442" s="9">
        <v>28</v>
      </c>
      <c r="BG1442" s="9">
        <v>4</v>
      </c>
    </row>
    <row r="1443" spans="1:59">
      <c r="A1443" t="s">
        <v>273</v>
      </c>
      <c r="B1443">
        <v>162</v>
      </c>
      <c r="C1443" t="s">
        <v>22</v>
      </c>
      <c r="D1443">
        <v>60</v>
      </c>
      <c r="E1443" t="s">
        <v>318</v>
      </c>
      <c r="F1443">
        <v>1</v>
      </c>
      <c r="G1443" t="s">
        <v>321</v>
      </c>
      <c r="H1443">
        <v>428</v>
      </c>
      <c r="I1443">
        <v>3</v>
      </c>
      <c r="J1443">
        <v>19</v>
      </c>
      <c r="K1443">
        <v>55</v>
      </c>
      <c r="L1443">
        <v>0</v>
      </c>
      <c r="M1443" s="4">
        <f>I1443+J1443/24+K1443/(24*60)+L1443/(24*60*60)</f>
        <v>3.8298611111111112</v>
      </c>
      <c r="N1443" t="s">
        <v>315</v>
      </c>
      <c r="O1443" s="50">
        <v>36.526328258718181</v>
      </c>
      <c r="P1443" s="50">
        <v>0.89531166382768834</v>
      </c>
      <c r="Q1443" s="50">
        <v>35.301618399879793</v>
      </c>
      <c r="R1443" s="50">
        <v>0.7352226004002369</v>
      </c>
      <c r="S1443" s="50">
        <v>35.913973329298983</v>
      </c>
      <c r="T1443" s="50">
        <v>35.607795864589391</v>
      </c>
      <c r="U1443">
        <v>29</v>
      </c>
      <c r="V1443">
        <v>7.1023275322190704</v>
      </c>
      <c r="W1443">
        <v>4.4090623293939597</v>
      </c>
      <c r="X1443">
        <v>20170811</v>
      </c>
      <c r="Y1443">
        <v>2</v>
      </c>
      <c r="Z1443">
        <v>11</v>
      </c>
      <c r="AA1443">
        <v>47</v>
      </c>
      <c r="AC1443">
        <v>62</v>
      </c>
      <c r="AD1443" s="13">
        <v>11</v>
      </c>
      <c r="AE1443" s="13">
        <v>1</v>
      </c>
      <c r="AF1443" s="13">
        <f>SUM(AE1443:AE1452)</f>
        <v>25</v>
      </c>
      <c r="AG1443" s="13">
        <v>2.7759999999999998</v>
      </c>
      <c r="AH1443" s="13">
        <f>AVERAGE(AG1443:AG1452)*((AA1443-Z1443)*Y1443)</f>
        <v>2271.7799999999997</v>
      </c>
      <c r="AI1443" s="13">
        <v>68.536000000000001</v>
      </c>
      <c r="AJ1443" s="13">
        <f>AVERAGE(AI1443:AI1452)*((AA1443-Z1443)*Y1443)</f>
        <v>5817.8735999999999</v>
      </c>
      <c r="AK1443" s="13" t="s">
        <v>112</v>
      </c>
      <c r="AL1443" s="9">
        <v>11</v>
      </c>
      <c r="AM1443" s="9">
        <v>1</v>
      </c>
      <c r="AN1443" s="9">
        <f>SUM(AM1443:AM1452)</f>
        <v>17</v>
      </c>
      <c r="AO1443" s="9">
        <v>2.8490000000000002</v>
      </c>
      <c r="AP1443" s="9">
        <f>AVERAGE(AO1443:AO1452)*(AA1443-Z1443)*Y1443</f>
        <v>910.39679999999998</v>
      </c>
      <c r="AQ1443" s="9">
        <v>75.06</v>
      </c>
      <c r="AR1443" s="9">
        <f>AVERAGE(AQ1443:AQ1452)*(AA1443-Z1443)*Y1443</f>
        <v>5119.8696</v>
      </c>
      <c r="AT1443" s="45">
        <v>32</v>
      </c>
      <c r="AU1443" s="45">
        <v>6</v>
      </c>
      <c r="AV1443" s="45">
        <v>129</v>
      </c>
      <c r="AX1443" s="38">
        <v>33</v>
      </c>
      <c r="AY1443" s="38">
        <v>1</v>
      </c>
      <c r="AZ1443" s="38">
        <f>SUM(AY1443:AY1460)</f>
        <v>18</v>
      </c>
      <c r="BB1443" s="23">
        <v>27</v>
      </c>
      <c r="BC1443" s="23">
        <v>1</v>
      </c>
      <c r="BD1443" s="23">
        <f>SUM(BC1443:BC1460)</f>
        <v>195</v>
      </c>
      <c r="BF1443" s="9">
        <v>27</v>
      </c>
      <c r="BG1443" s="9">
        <v>1</v>
      </c>
    </row>
    <row r="1444" spans="1:59">
      <c r="A1444" t="s">
        <v>273</v>
      </c>
      <c r="B1444">
        <v>162</v>
      </c>
      <c r="C1444" t="s">
        <v>22</v>
      </c>
      <c r="D1444">
        <v>60</v>
      </c>
      <c r="E1444" t="s">
        <v>318</v>
      </c>
      <c r="F1444">
        <v>1</v>
      </c>
      <c r="G1444" t="s">
        <v>321</v>
      </c>
      <c r="H1444">
        <v>428</v>
      </c>
      <c r="I1444">
        <v>3</v>
      </c>
      <c r="J1444">
        <v>19</v>
      </c>
      <c r="K1444">
        <v>55</v>
      </c>
      <c r="L1444">
        <v>0</v>
      </c>
      <c r="M1444" s="4">
        <f t="shared" ref="M1444:M1502" si="134">I1444+J1444/24+K1444/(24*60)+L1444/(24*60*60)</f>
        <v>3.8298611111111112</v>
      </c>
      <c r="N1444" t="s">
        <v>315</v>
      </c>
      <c r="O1444" s="50"/>
      <c r="P1444" s="50"/>
      <c r="Q1444" s="50"/>
      <c r="R1444" s="50"/>
      <c r="S1444" s="50"/>
      <c r="T1444" s="50"/>
      <c r="U1444">
        <v>29</v>
      </c>
      <c r="V1444">
        <v>7.1023275322190704</v>
      </c>
      <c r="W1444">
        <v>4.4090623293939597</v>
      </c>
      <c r="X1444">
        <v>20170811</v>
      </c>
      <c r="Y1444">
        <v>2</v>
      </c>
      <c r="Z1444">
        <v>11</v>
      </c>
      <c r="AA1444">
        <v>47</v>
      </c>
      <c r="AC1444">
        <v>62</v>
      </c>
      <c r="AD1444" s="13">
        <v>15</v>
      </c>
      <c r="AE1444" s="13">
        <v>2</v>
      </c>
      <c r="AG1444" s="13">
        <v>45.366999999999997</v>
      </c>
      <c r="AI1444" s="13">
        <v>77.87</v>
      </c>
      <c r="AL1444" s="9">
        <v>15</v>
      </c>
      <c r="AM1444" s="9">
        <v>1</v>
      </c>
      <c r="AO1444" s="9">
        <v>1.802</v>
      </c>
      <c r="AQ1444" s="9">
        <v>87.188000000000002</v>
      </c>
      <c r="AT1444" s="45">
        <v>34</v>
      </c>
      <c r="AU1444" s="45">
        <v>7</v>
      </c>
      <c r="AX1444" s="38">
        <v>41</v>
      </c>
      <c r="AY1444" s="38">
        <v>3</v>
      </c>
      <c r="BA1444" s="38" t="s">
        <v>417</v>
      </c>
      <c r="BB1444" s="23">
        <v>29</v>
      </c>
      <c r="BC1444" s="23">
        <v>3</v>
      </c>
      <c r="BF1444" s="9">
        <v>29</v>
      </c>
      <c r="BG1444" s="9">
        <v>3</v>
      </c>
    </row>
    <row r="1445" spans="1:59">
      <c r="A1445" t="s">
        <v>273</v>
      </c>
      <c r="B1445">
        <v>162</v>
      </c>
      <c r="C1445" t="s">
        <v>22</v>
      </c>
      <c r="D1445">
        <v>60</v>
      </c>
      <c r="E1445" t="s">
        <v>318</v>
      </c>
      <c r="F1445">
        <v>1</v>
      </c>
      <c r="G1445" t="s">
        <v>321</v>
      </c>
      <c r="H1445">
        <v>428</v>
      </c>
      <c r="I1445">
        <v>3</v>
      </c>
      <c r="J1445">
        <v>19</v>
      </c>
      <c r="K1445">
        <v>55</v>
      </c>
      <c r="L1445">
        <v>0</v>
      </c>
      <c r="M1445" s="4">
        <f t="shared" si="134"/>
        <v>3.8298611111111112</v>
      </c>
      <c r="N1445" t="s">
        <v>315</v>
      </c>
      <c r="O1445" s="50"/>
      <c r="P1445" s="50"/>
      <c r="Q1445" s="50"/>
      <c r="R1445" s="50"/>
      <c r="S1445" s="50"/>
      <c r="T1445" s="50"/>
      <c r="U1445">
        <v>29</v>
      </c>
      <c r="V1445">
        <v>7.1023275322190704</v>
      </c>
      <c r="W1445">
        <v>4.4090623293939597</v>
      </c>
      <c r="X1445">
        <v>20170811</v>
      </c>
      <c r="Y1445">
        <v>2</v>
      </c>
      <c r="Z1445">
        <v>11</v>
      </c>
      <c r="AA1445">
        <v>47</v>
      </c>
      <c r="AC1445">
        <v>62</v>
      </c>
      <c r="AD1445" s="13">
        <v>19</v>
      </c>
      <c r="AE1445" s="13">
        <v>0</v>
      </c>
      <c r="AG1445" s="13">
        <v>0</v>
      </c>
      <c r="AI1445" s="13">
        <v>96.224999999999994</v>
      </c>
      <c r="AL1445" s="9">
        <v>19</v>
      </c>
      <c r="AM1445" s="9">
        <v>0</v>
      </c>
      <c r="AO1445" s="9">
        <v>0</v>
      </c>
      <c r="AQ1445" s="9">
        <v>100.541</v>
      </c>
      <c r="AT1445" s="45">
        <v>36</v>
      </c>
      <c r="AU1445" s="45">
        <v>5</v>
      </c>
      <c r="AX1445" s="38">
        <v>43</v>
      </c>
      <c r="AY1445" s="38">
        <v>1</v>
      </c>
      <c r="BB1445" s="23">
        <v>31</v>
      </c>
      <c r="BC1445" s="23">
        <v>2</v>
      </c>
      <c r="BF1445" s="9">
        <v>31</v>
      </c>
      <c r="BG1445" s="9">
        <v>2</v>
      </c>
    </row>
    <row r="1446" spans="1:59">
      <c r="A1446" t="s">
        <v>273</v>
      </c>
      <c r="B1446">
        <v>162</v>
      </c>
      <c r="C1446" t="s">
        <v>22</v>
      </c>
      <c r="D1446">
        <v>60</v>
      </c>
      <c r="E1446" t="s">
        <v>318</v>
      </c>
      <c r="F1446">
        <v>1</v>
      </c>
      <c r="G1446" t="s">
        <v>321</v>
      </c>
      <c r="H1446">
        <v>428</v>
      </c>
      <c r="I1446">
        <v>3</v>
      </c>
      <c r="J1446">
        <v>19</v>
      </c>
      <c r="K1446">
        <v>55</v>
      </c>
      <c r="L1446">
        <v>0</v>
      </c>
      <c r="M1446" s="4">
        <f t="shared" si="134"/>
        <v>3.8298611111111112</v>
      </c>
      <c r="N1446" t="s">
        <v>315</v>
      </c>
      <c r="O1446" s="50"/>
      <c r="P1446" s="50"/>
      <c r="Q1446" s="50"/>
      <c r="R1446" s="50"/>
      <c r="S1446" s="50"/>
      <c r="T1446" s="50"/>
      <c r="U1446">
        <v>29</v>
      </c>
      <c r="V1446">
        <v>7.1023275322190704</v>
      </c>
      <c r="W1446">
        <v>4.4090623293939597</v>
      </c>
      <c r="X1446">
        <v>20170811</v>
      </c>
      <c r="Y1446">
        <v>2</v>
      </c>
      <c r="Z1446">
        <v>11</v>
      </c>
      <c r="AA1446">
        <v>47</v>
      </c>
      <c r="AC1446">
        <v>62</v>
      </c>
      <c r="AD1446" s="13">
        <v>23</v>
      </c>
      <c r="AE1446" s="13">
        <v>2</v>
      </c>
      <c r="AG1446" s="13">
        <v>14.226000000000001</v>
      </c>
      <c r="AI1446" s="13">
        <v>92.570999999999998</v>
      </c>
      <c r="AL1446" s="9">
        <v>23</v>
      </c>
      <c r="AM1446" s="9">
        <v>2</v>
      </c>
      <c r="AO1446" s="9">
        <v>23.523</v>
      </c>
      <c r="AQ1446" s="9">
        <v>98.376999999999995</v>
      </c>
      <c r="AT1446" s="45">
        <v>38</v>
      </c>
      <c r="AU1446" s="45">
        <v>14</v>
      </c>
      <c r="AX1446" s="38">
        <v>45</v>
      </c>
      <c r="AY1446" s="38">
        <v>2</v>
      </c>
      <c r="BB1446" s="23">
        <v>33</v>
      </c>
      <c r="BC1446" s="23">
        <v>5</v>
      </c>
      <c r="BF1446" s="9">
        <v>33</v>
      </c>
      <c r="BG1446" s="9">
        <v>5</v>
      </c>
    </row>
    <row r="1447" spans="1:59">
      <c r="A1447" t="s">
        <v>273</v>
      </c>
      <c r="B1447">
        <v>162</v>
      </c>
      <c r="C1447" t="s">
        <v>22</v>
      </c>
      <c r="D1447">
        <v>60</v>
      </c>
      <c r="E1447" t="s">
        <v>318</v>
      </c>
      <c r="F1447">
        <v>1</v>
      </c>
      <c r="G1447" t="s">
        <v>321</v>
      </c>
      <c r="H1447">
        <v>428</v>
      </c>
      <c r="I1447">
        <v>3</v>
      </c>
      <c r="J1447">
        <v>19</v>
      </c>
      <c r="K1447">
        <v>55</v>
      </c>
      <c r="L1447">
        <v>0</v>
      </c>
      <c r="M1447" s="4">
        <f t="shared" si="134"/>
        <v>3.8298611111111112</v>
      </c>
      <c r="N1447" t="s">
        <v>315</v>
      </c>
      <c r="O1447" s="50"/>
      <c r="P1447" s="50"/>
      <c r="Q1447" s="50"/>
      <c r="R1447" s="50"/>
      <c r="S1447" s="50"/>
      <c r="T1447" s="50"/>
      <c r="U1447">
        <v>29</v>
      </c>
      <c r="V1447">
        <v>7.1023275322190704</v>
      </c>
      <c r="W1447">
        <v>4.4090623293939597</v>
      </c>
      <c r="X1447">
        <v>20170811</v>
      </c>
      <c r="Y1447">
        <v>2</v>
      </c>
      <c r="Z1447">
        <v>11</v>
      </c>
      <c r="AA1447">
        <v>47</v>
      </c>
      <c r="AC1447">
        <v>62</v>
      </c>
      <c r="AD1447" s="13">
        <v>27</v>
      </c>
      <c r="AE1447" s="13">
        <v>3</v>
      </c>
      <c r="AG1447" s="13">
        <v>27.71</v>
      </c>
      <c r="AI1447" s="13">
        <v>71.284000000000006</v>
      </c>
      <c r="AL1447" s="9">
        <v>27</v>
      </c>
      <c r="AM1447" s="9">
        <v>3</v>
      </c>
      <c r="AO1447" s="9">
        <v>20.811</v>
      </c>
      <c r="AQ1447" s="9">
        <v>81.927999999999997</v>
      </c>
      <c r="AT1447" s="45">
        <v>40</v>
      </c>
      <c r="AU1447" s="45">
        <v>9</v>
      </c>
      <c r="AX1447" s="38">
        <v>47</v>
      </c>
      <c r="AY1447" s="38">
        <v>4</v>
      </c>
      <c r="BB1447" s="23">
        <v>35</v>
      </c>
      <c r="BC1447" s="23">
        <v>7</v>
      </c>
      <c r="BF1447" s="9">
        <v>35</v>
      </c>
      <c r="BG1447" s="9">
        <v>7</v>
      </c>
    </row>
    <row r="1448" spans="1:59">
      <c r="A1448" t="s">
        <v>273</v>
      </c>
      <c r="B1448">
        <v>162</v>
      </c>
      <c r="C1448" t="s">
        <v>22</v>
      </c>
      <c r="D1448">
        <v>60</v>
      </c>
      <c r="E1448" t="s">
        <v>318</v>
      </c>
      <c r="F1448">
        <v>1</v>
      </c>
      <c r="G1448" t="s">
        <v>321</v>
      </c>
      <c r="H1448">
        <v>428</v>
      </c>
      <c r="I1448">
        <v>3</v>
      </c>
      <c r="J1448">
        <v>19</v>
      </c>
      <c r="K1448">
        <v>55</v>
      </c>
      <c r="L1448">
        <v>0</v>
      </c>
      <c r="M1448" s="4">
        <f t="shared" si="134"/>
        <v>3.8298611111111112</v>
      </c>
      <c r="N1448" t="s">
        <v>315</v>
      </c>
      <c r="O1448" s="50"/>
      <c r="P1448" s="50"/>
      <c r="Q1448" s="50"/>
      <c r="R1448" s="50"/>
      <c r="S1448" s="50"/>
      <c r="T1448" s="50"/>
      <c r="U1448">
        <v>29</v>
      </c>
      <c r="V1448">
        <v>7.1023275322190704</v>
      </c>
      <c r="W1448">
        <v>4.4090623293939597</v>
      </c>
      <c r="X1448">
        <v>20170811</v>
      </c>
      <c r="Y1448">
        <v>2</v>
      </c>
      <c r="Z1448">
        <v>11</v>
      </c>
      <c r="AA1448">
        <v>47</v>
      </c>
      <c r="AC1448">
        <v>62</v>
      </c>
      <c r="AD1448" s="13">
        <v>31</v>
      </c>
      <c r="AE1448" s="13">
        <v>3</v>
      </c>
      <c r="AG1448" s="13">
        <v>66.959999999999994</v>
      </c>
      <c r="AI1448" s="13">
        <v>99.06</v>
      </c>
      <c r="AL1448" s="9">
        <v>31</v>
      </c>
      <c r="AM1448" s="9">
        <v>2</v>
      </c>
      <c r="AO1448" s="9">
        <v>4.3129999999999997</v>
      </c>
      <c r="AQ1448" s="9">
        <v>59.655000000000001</v>
      </c>
      <c r="AT1448" s="45">
        <v>42</v>
      </c>
      <c r="AU1448" s="45">
        <v>12</v>
      </c>
      <c r="AX1448" s="38">
        <v>49</v>
      </c>
      <c r="AY1448" s="38">
        <v>3</v>
      </c>
      <c r="BB1448" s="23">
        <v>37</v>
      </c>
      <c r="BC1448" s="23">
        <v>10</v>
      </c>
      <c r="BF1448" s="9">
        <v>37</v>
      </c>
      <c r="BG1448" s="9">
        <v>10</v>
      </c>
    </row>
    <row r="1449" spans="1:59">
      <c r="A1449" t="s">
        <v>273</v>
      </c>
      <c r="B1449">
        <v>162</v>
      </c>
      <c r="C1449" t="s">
        <v>22</v>
      </c>
      <c r="D1449">
        <v>60</v>
      </c>
      <c r="E1449" t="s">
        <v>318</v>
      </c>
      <c r="F1449">
        <v>1</v>
      </c>
      <c r="G1449" t="s">
        <v>321</v>
      </c>
      <c r="H1449">
        <v>428</v>
      </c>
      <c r="I1449">
        <v>3</v>
      </c>
      <c r="J1449">
        <v>19</v>
      </c>
      <c r="K1449">
        <v>55</v>
      </c>
      <c r="L1449">
        <v>0</v>
      </c>
      <c r="M1449" s="4">
        <f t="shared" si="134"/>
        <v>3.8298611111111112</v>
      </c>
      <c r="N1449" t="s">
        <v>315</v>
      </c>
      <c r="O1449" s="50"/>
      <c r="P1449" s="50"/>
      <c r="Q1449" s="50"/>
      <c r="R1449" s="50"/>
      <c r="S1449" s="50"/>
      <c r="T1449" s="50"/>
      <c r="U1449">
        <v>29</v>
      </c>
      <c r="V1449">
        <v>7.1023275322190704</v>
      </c>
      <c r="W1449">
        <v>4.4090623293939597</v>
      </c>
      <c r="X1449">
        <v>20170811</v>
      </c>
      <c r="Y1449">
        <v>2</v>
      </c>
      <c r="Z1449">
        <v>11</v>
      </c>
      <c r="AA1449">
        <v>47</v>
      </c>
      <c r="AC1449">
        <v>62</v>
      </c>
      <c r="AD1449" s="13">
        <v>35</v>
      </c>
      <c r="AE1449" s="13">
        <v>4</v>
      </c>
      <c r="AG1449" s="13">
        <v>65.912999999999997</v>
      </c>
      <c r="AI1449" s="13">
        <v>93.590999999999994</v>
      </c>
      <c r="AL1449" s="9">
        <v>35</v>
      </c>
      <c r="AM1449" s="9">
        <v>2</v>
      </c>
      <c r="AO1449" s="9">
        <v>16.489999999999998</v>
      </c>
      <c r="AQ1449" s="9">
        <v>52.476999999999997</v>
      </c>
      <c r="AT1449" s="45">
        <v>44</v>
      </c>
      <c r="AU1449" s="45">
        <v>17</v>
      </c>
      <c r="AX1449" s="38">
        <v>51</v>
      </c>
      <c r="AY1449" s="38">
        <v>4</v>
      </c>
      <c r="BB1449" s="23">
        <v>39</v>
      </c>
      <c r="BC1449" s="23">
        <v>10</v>
      </c>
      <c r="BF1449" s="9">
        <v>39</v>
      </c>
      <c r="BG1449" s="9">
        <v>10</v>
      </c>
    </row>
    <row r="1450" spans="1:59">
      <c r="A1450" t="s">
        <v>273</v>
      </c>
      <c r="B1450">
        <v>162</v>
      </c>
      <c r="C1450" t="s">
        <v>22</v>
      </c>
      <c r="D1450">
        <v>60</v>
      </c>
      <c r="E1450" t="s">
        <v>318</v>
      </c>
      <c r="F1450">
        <v>1</v>
      </c>
      <c r="G1450" t="s">
        <v>321</v>
      </c>
      <c r="H1450">
        <v>428</v>
      </c>
      <c r="I1450">
        <v>3</v>
      </c>
      <c r="J1450">
        <v>19</v>
      </c>
      <c r="K1450">
        <v>55</v>
      </c>
      <c r="L1450">
        <v>0</v>
      </c>
      <c r="M1450" s="4">
        <f t="shared" si="134"/>
        <v>3.8298611111111112</v>
      </c>
      <c r="N1450" t="s">
        <v>315</v>
      </c>
      <c r="O1450" s="50"/>
      <c r="P1450" s="50"/>
      <c r="Q1450" s="50"/>
      <c r="R1450" s="50"/>
      <c r="S1450" s="50"/>
      <c r="T1450" s="50"/>
      <c r="U1450">
        <v>29</v>
      </c>
      <c r="V1450">
        <v>7.1023275322190704</v>
      </c>
      <c r="W1450">
        <v>4.4090623293939597</v>
      </c>
      <c r="X1450">
        <v>20170811</v>
      </c>
      <c r="Y1450">
        <v>2</v>
      </c>
      <c r="Z1450">
        <v>11</v>
      </c>
      <c r="AA1450">
        <v>47</v>
      </c>
      <c r="AC1450">
        <v>62</v>
      </c>
      <c r="AD1450" s="13">
        <v>39</v>
      </c>
      <c r="AE1450" s="13">
        <v>5</v>
      </c>
      <c r="AG1450" s="13">
        <v>61.337000000000003</v>
      </c>
      <c r="AI1450" s="13">
        <v>80.355999999999995</v>
      </c>
      <c r="AL1450" s="9">
        <v>39</v>
      </c>
      <c r="AM1450" s="9">
        <v>2</v>
      </c>
      <c r="AO1450" s="9">
        <v>31.673999999999999</v>
      </c>
      <c r="AQ1450" s="9">
        <v>54.978999999999999</v>
      </c>
      <c r="AT1450" s="45">
        <v>46</v>
      </c>
      <c r="AU1450" s="45">
        <v>9</v>
      </c>
      <c r="BB1450" s="23">
        <v>41</v>
      </c>
      <c r="BC1450" s="23">
        <v>14</v>
      </c>
      <c r="BF1450" s="9">
        <v>41</v>
      </c>
      <c r="BG1450" s="9">
        <v>14</v>
      </c>
    </row>
    <row r="1451" spans="1:59">
      <c r="A1451" t="s">
        <v>273</v>
      </c>
      <c r="B1451">
        <v>162</v>
      </c>
      <c r="C1451" t="s">
        <v>22</v>
      </c>
      <c r="D1451">
        <v>60</v>
      </c>
      <c r="E1451" t="s">
        <v>318</v>
      </c>
      <c r="F1451">
        <v>1</v>
      </c>
      <c r="G1451" t="s">
        <v>321</v>
      </c>
      <c r="H1451">
        <v>428</v>
      </c>
      <c r="I1451">
        <v>3</v>
      </c>
      <c r="J1451">
        <v>19</v>
      </c>
      <c r="K1451">
        <v>55</v>
      </c>
      <c r="L1451">
        <v>0</v>
      </c>
      <c r="M1451" s="4">
        <f t="shared" si="134"/>
        <v>3.8298611111111112</v>
      </c>
      <c r="N1451" t="s">
        <v>315</v>
      </c>
      <c r="O1451" s="50"/>
      <c r="P1451" s="50"/>
      <c r="Q1451" s="50"/>
      <c r="R1451" s="50"/>
      <c r="S1451" s="50"/>
      <c r="T1451" s="50"/>
      <c r="U1451">
        <v>29</v>
      </c>
      <c r="V1451">
        <v>7.1023275322190704</v>
      </c>
      <c r="W1451">
        <v>4.4090623293939597</v>
      </c>
      <c r="X1451">
        <v>20170811</v>
      </c>
      <c r="Y1451">
        <v>2</v>
      </c>
      <c r="Z1451">
        <v>11</v>
      </c>
      <c r="AA1451">
        <v>47</v>
      </c>
      <c r="AC1451">
        <v>62</v>
      </c>
      <c r="AD1451" s="13">
        <v>43</v>
      </c>
      <c r="AE1451" s="13">
        <v>4</v>
      </c>
      <c r="AG1451" s="13">
        <v>25.661999999999999</v>
      </c>
      <c r="AI1451" s="13">
        <v>72.156999999999996</v>
      </c>
      <c r="AL1451" s="9">
        <v>43</v>
      </c>
      <c r="AM1451" s="9">
        <v>3</v>
      </c>
      <c r="AO1451" s="9">
        <v>21.649000000000001</v>
      </c>
      <c r="AQ1451" s="9">
        <v>51.198</v>
      </c>
      <c r="AT1451" s="45">
        <v>48</v>
      </c>
      <c r="AU1451" s="45">
        <v>9</v>
      </c>
      <c r="BB1451" s="23">
        <v>43</v>
      </c>
      <c r="BC1451" s="23">
        <v>15</v>
      </c>
      <c r="BF1451" s="9">
        <v>43</v>
      </c>
      <c r="BG1451" s="9">
        <v>15</v>
      </c>
    </row>
    <row r="1452" spans="1:59">
      <c r="A1452" t="s">
        <v>273</v>
      </c>
      <c r="B1452">
        <v>162</v>
      </c>
      <c r="C1452" t="s">
        <v>22</v>
      </c>
      <c r="D1452">
        <v>60</v>
      </c>
      <c r="E1452" t="s">
        <v>318</v>
      </c>
      <c r="F1452">
        <v>1</v>
      </c>
      <c r="G1452" t="s">
        <v>321</v>
      </c>
      <c r="H1452">
        <v>428</v>
      </c>
      <c r="I1452">
        <v>3</v>
      </c>
      <c r="J1452">
        <v>19</v>
      </c>
      <c r="K1452">
        <v>55</v>
      </c>
      <c r="L1452">
        <v>0</v>
      </c>
      <c r="M1452" s="4">
        <f t="shared" si="134"/>
        <v>3.8298611111111112</v>
      </c>
      <c r="N1452" t="s">
        <v>315</v>
      </c>
      <c r="O1452" s="50"/>
      <c r="P1452" s="50"/>
      <c r="Q1452" s="50"/>
      <c r="R1452" s="50"/>
      <c r="S1452" s="50"/>
      <c r="T1452" s="50"/>
      <c r="U1452">
        <v>29</v>
      </c>
      <c r="V1452">
        <v>7.1023275322190704</v>
      </c>
      <c r="W1452">
        <v>4.4090623293939597</v>
      </c>
      <c r="X1452">
        <v>20170811</v>
      </c>
      <c r="Y1452">
        <v>2</v>
      </c>
      <c r="Z1452">
        <v>11</v>
      </c>
      <c r="AA1452">
        <v>47</v>
      </c>
      <c r="AC1452">
        <v>62</v>
      </c>
      <c r="AD1452" s="13">
        <v>47</v>
      </c>
      <c r="AE1452" s="13">
        <v>1</v>
      </c>
      <c r="AG1452" s="13">
        <v>5.5739999999999998</v>
      </c>
      <c r="AI1452" s="13">
        <v>56.387999999999998</v>
      </c>
      <c r="AL1452" s="9">
        <v>47</v>
      </c>
      <c r="AM1452" s="9">
        <v>1</v>
      </c>
      <c r="AO1452" s="9">
        <v>3.3330000000000002</v>
      </c>
      <c r="AQ1452" s="9">
        <v>49.69</v>
      </c>
      <c r="AT1452" s="45">
        <v>50</v>
      </c>
      <c r="AU1452" s="45">
        <v>10</v>
      </c>
      <c r="BB1452" s="23">
        <v>45</v>
      </c>
      <c r="BC1452" s="23">
        <v>18</v>
      </c>
      <c r="BF1452" s="9">
        <v>45</v>
      </c>
      <c r="BG1452" s="9">
        <v>18</v>
      </c>
    </row>
    <row r="1453" spans="1:59">
      <c r="A1453" t="s">
        <v>273</v>
      </c>
      <c r="B1453">
        <v>162</v>
      </c>
      <c r="C1453" t="s">
        <v>22</v>
      </c>
      <c r="D1453">
        <v>60</v>
      </c>
      <c r="E1453" t="s">
        <v>318</v>
      </c>
      <c r="F1453">
        <v>1</v>
      </c>
      <c r="G1453" t="s">
        <v>321</v>
      </c>
      <c r="H1453">
        <v>428</v>
      </c>
      <c r="I1453">
        <v>3</v>
      </c>
      <c r="J1453">
        <v>19</v>
      </c>
      <c r="K1453">
        <v>55</v>
      </c>
      <c r="L1453">
        <v>0</v>
      </c>
      <c r="M1453" s="4">
        <f t="shared" ref="M1453:M1460" si="135">I1453+J1453/24+K1453/(24*60)+L1453/(24*60*60)</f>
        <v>3.8298611111111112</v>
      </c>
      <c r="N1453" t="s">
        <v>315</v>
      </c>
      <c r="O1453" s="50"/>
      <c r="P1453" s="50"/>
      <c r="Q1453" s="50"/>
      <c r="R1453" s="50"/>
      <c r="S1453" s="50"/>
      <c r="T1453" s="50"/>
      <c r="U1453">
        <v>29</v>
      </c>
      <c r="V1453">
        <v>7.1023275322190704</v>
      </c>
      <c r="W1453">
        <v>4.4090623293939597</v>
      </c>
      <c r="X1453">
        <v>20170811</v>
      </c>
      <c r="Y1453">
        <v>2</v>
      </c>
      <c r="Z1453">
        <v>11</v>
      </c>
      <c r="AA1453">
        <v>47</v>
      </c>
      <c r="AC1453">
        <v>62</v>
      </c>
      <c r="AT1453" s="45">
        <v>52</v>
      </c>
      <c r="AU1453" s="45">
        <v>14</v>
      </c>
      <c r="BB1453" s="23">
        <v>47</v>
      </c>
      <c r="BC1453" s="23">
        <v>19</v>
      </c>
      <c r="BF1453" s="9">
        <v>47</v>
      </c>
      <c r="BG1453" s="9">
        <v>19</v>
      </c>
    </row>
    <row r="1454" spans="1:59">
      <c r="A1454" t="s">
        <v>273</v>
      </c>
      <c r="B1454">
        <v>162</v>
      </c>
      <c r="C1454" t="s">
        <v>22</v>
      </c>
      <c r="D1454">
        <v>60</v>
      </c>
      <c r="E1454" t="s">
        <v>318</v>
      </c>
      <c r="F1454">
        <v>1</v>
      </c>
      <c r="G1454" t="s">
        <v>321</v>
      </c>
      <c r="H1454">
        <v>428</v>
      </c>
      <c r="I1454">
        <v>3</v>
      </c>
      <c r="J1454">
        <v>19</v>
      </c>
      <c r="K1454">
        <v>55</v>
      </c>
      <c r="L1454">
        <v>0</v>
      </c>
      <c r="M1454" s="4">
        <f t="shared" si="135"/>
        <v>3.8298611111111112</v>
      </c>
      <c r="N1454" t="s">
        <v>315</v>
      </c>
      <c r="O1454" s="50"/>
      <c r="P1454" s="50"/>
      <c r="Q1454" s="50"/>
      <c r="R1454" s="50"/>
      <c r="S1454" s="50"/>
      <c r="T1454" s="50"/>
      <c r="U1454">
        <v>29</v>
      </c>
      <c r="V1454">
        <v>7.1023275322190704</v>
      </c>
      <c r="W1454">
        <v>4.4090623293939597</v>
      </c>
      <c r="X1454">
        <v>20170811</v>
      </c>
      <c r="Y1454">
        <v>2</v>
      </c>
      <c r="Z1454">
        <v>11</v>
      </c>
      <c r="AA1454">
        <v>47</v>
      </c>
      <c r="AC1454">
        <v>62</v>
      </c>
      <c r="AT1454" s="45">
        <v>54</v>
      </c>
      <c r="AU1454" s="45">
        <v>8</v>
      </c>
      <c r="BB1454" s="23">
        <v>49</v>
      </c>
      <c r="BC1454" s="23">
        <v>19</v>
      </c>
      <c r="BF1454" s="9">
        <v>49</v>
      </c>
      <c r="BG1454" s="9">
        <v>19</v>
      </c>
    </row>
    <row r="1455" spans="1:59">
      <c r="A1455" t="s">
        <v>273</v>
      </c>
      <c r="B1455">
        <v>162</v>
      </c>
      <c r="C1455" t="s">
        <v>22</v>
      </c>
      <c r="D1455">
        <v>60</v>
      </c>
      <c r="E1455" t="s">
        <v>318</v>
      </c>
      <c r="F1455">
        <v>1</v>
      </c>
      <c r="G1455" t="s">
        <v>321</v>
      </c>
      <c r="H1455">
        <v>428</v>
      </c>
      <c r="I1455">
        <v>3</v>
      </c>
      <c r="J1455">
        <v>19</v>
      </c>
      <c r="K1455">
        <v>55</v>
      </c>
      <c r="L1455">
        <v>0</v>
      </c>
      <c r="M1455" s="4">
        <f t="shared" si="135"/>
        <v>3.8298611111111112</v>
      </c>
      <c r="N1455" t="s">
        <v>315</v>
      </c>
      <c r="O1455" s="50"/>
      <c r="P1455" s="50"/>
      <c r="Q1455" s="50"/>
      <c r="R1455" s="50"/>
      <c r="S1455" s="50"/>
      <c r="T1455" s="50"/>
      <c r="U1455">
        <v>29</v>
      </c>
      <c r="V1455">
        <v>7.1023275322190704</v>
      </c>
      <c r="W1455">
        <v>4.4090623293939597</v>
      </c>
      <c r="X1455">
        <v>20170811</v>
      </c>
      <c r="Y1455">
        <v>2</v>
      </c>
      <c r="Z1455">
        <v>11</v>
      </c>
      <c r="AA1455">
        <v>47</v>
      </c>
      <c r="AC1455">
        <v>62</v>
      </c>
      <c r="AT1455" s="45">
        <v>56</v>
      </c>
      <c r="AU1455" s="45">
        <v>6</v>
      </c>
      <c r="BB1455" s="23">
        <v>51</v>
      </c>
      <c r="BC1455" s="23">
        <v>25</v>
      </c>
      <c r="BF1455" s="9">
        <v>51</v>
      </c>
      <c r="BG1455" s="9">
        <v>25</v>
      </c>
    </row>
    <row r="1456" spans="1:59">
      <c r="A1456" t="s">
        <v>273</v>
      </c>
      <c r="B1456">
        <v>162</v>
      </c>
      <c r="C1456" t="s">
        <v>22</v>
      </c>
      <c r="D1456">
        <v>60</v>
      </c>
      <c r="E1456" t="s">
        <v>318</v>
      </c>
      <c r="F1456">
        <v>1</v>
      </c>
      <c r="G1456" t="s">
        <v>321</v>
      </c>
      <c r="H1456">
        <v>428</v>
      </c>
      <c r="I1456">
        <v>3</v>
      </c>
      <c r="J1456">
        <v>19</v>
      </c>
      <c r="K1456">
        <v>55</v>
      </c>
      <c r="L1456">
        <v>0</v>
      </c>
      <c r="M1456" s="4">
        <f t="shared" si="135"/>
        <v>3.8298611111111112</v>
      </c>
      <c r="N1456" t="s">
        <v>315</v>
      </c>
      <c r="O1456" s="50"/>
      <c r="P1456" s="50"/>
      <c r="Q1456" s="50"/>
      <c r="R1456" s="50"/>
      <c r="S1456" s="50"/>
      <c r="T1456" s="50"/>
      <c r="U1456">
        <v>29</v>
      </c>
      <c r="V1456">
        <v>7.1023275322190704</v>
      </c>
      <c r="W1456">
        <v>4.4090623293939597</v>
      </c>
      <c r="X1456">
        <v>20170811</v>
      </c>
      <c r="Y1456">
        <v>2</v>
      </c>
      <c r="Z1456">
        <v>11</v>
      </c>
      <c r="AA1456">
        <v>47</v>
      </c>
      <c r="AC1456">
        <v>62</v>
      </c>
      <c r="AT1456" s="45">
        <v>58</v>
      </c>
      <c r="AU1456" s="45">
        <v>3</v>
      </c>
      <c r="BB1456" s="23">
        <v>53</v>
      </c>
      <c r="BC1456" s="23">
        <v>16</v>
      </c>
      <c r="BF1456" s="9">
        <v>53</v>
      </c>
      <c r="BG1456" s="9">
        <v>16</v>
      </c>
    </row>
    <row r="1457" spans="1:59">
      <c r="A1457" t="s">
        <v>273</v>
      </c>
      <c r="B1457">
        <v>162</v>
      </c>
      <c r="C1457" t="s">
        <v>22</v>
      </c>
      <c r="D1457">
        <v>60</v>
      </c>
      <c r="E1457" t="s">
        <v>318</v>
      </c>
      <c r="F1457">
        <v>1</v>
      </c>
      <c r="G1457" t="s">
        <v>321</v>
      </c>
      <c r="H1457">
        <v>428</v>
      </c>
      <c r="I1457">
        <v>3</v>
      </c>
      <c r="J1457">
        <v>19</v>
      </c>
      <c r="K1457">
        <v>55</v>
      </c>
      <c r="L1457">
        <v>0</v>
      </c>
      <c r="M1457" s="4">
        <f t="shared" si="135"/>
        <v>3.8298611111111112</v>
      </c>
      <c r="N1457" t="s">
        <v>315</v>
      </c>
      <c r="O1457" s="50"/>
      <c r="P1457" s="50"/>
      <c r="Q1457" s="50"/>
      <c r="R1457" s="50"/>
      <c r="S1457" s="50"/>
      <c r="T1457" s="50"/>
      <c r="U1457">
        <v>29</v>
      </c>
      <c r="V1457">
        <v>7.1023275322190704</v>
      </c>
      <c r="W1457">
        <v>4.4090623293939597</v>
      </c>
      <c r="X1457">
        <v>20170811</v>
      </c>
      <c r="Y1457">
        <v>2</v>
      </c>
      <c r="Z1457">
        <v>11</v>
      </c>
      <c r="AA1457">
        <v>47</v>
      </c>
      <c r="AC1457">
        <v>62</v>
      </c>
      <c r="BB1457" s="23">
        <v>55</v>
      </c>
      <c r="BC1457" s="23">
        <v>12</v>
      </c>
      <c r="BF1457" s="9">
        <v>55</v>
      </c>
      <c r="BG1457" s="9">
        <v>12</v>
      </c>
    </row>
    <row r="1458" spans="1:59">
      <c r="A1458" t="s">
        <v>273</v>
      </c>
      <c r="B1458">
        <v>162</v>
      </c>
      <c r="C1458" t="s">
        <v>22</v>
      </c>
      <c r="D1458">
        <v>60</v>
      </c>
      <c r="E1458" t="s">
        <v>318</v>
      </c>
      <c r="F1458">
        <v>1</v>
      </c>
      <c r="G1458" t="s">
        <v>321</v>
      </c>
      <c r="H1458">
        <v>428</v>
      </c>
      <c r="I1458">
        <v>3</v>
      </c>
      <c r="J1458">
        <v>19</v>
      </c>
      <c r="K1458">
        <v>55</v>
      </c>
      <c r="L1458">
        <v>0</v>
      </c>
      <c r="M1458" s="4">
        <f t="shared" si="135"/>
        <v>3.8298611111111112</v>
      </c>
      <c r="N1458" t="s">
        <v>315</v>
      </c>
      <c r="O1458" s="50"/>
      <c r="P1458" s="50"/>
      <c r="Q1458" s="50"/>
      <c r="R1458" s="50"/>
      <c r="S1458" s="50"/>
      <c r="T1458" s="50"/>
      <c r="U1458">
        <v>29</v>
      </c>
      <c r="V1458">
        <v>7.1023275322190704</v>
      </c>
      <c r="W1458">
        <v>4.4090623293939597</v>
      </c>
      <c r="X1458">
        <v>20170811</v>
      </c>
      <c r="Y1458">
        <v>2</v>
      </c>
      <c r="Z1458">
        <v>11</v>
      </c>
      <c r="AA1458">
        <v>47</v>
      </c>
      <c r="AC1458">
        <v>62</v>
      </c>
      <c r="BB1458" s="23">
        <v>57</v>
      </c>
      <c r="BC1458" s="23">
        <v>5</v>
      </c>
      <c r="BF1458" s="9">
        <v>57</v>
      </c>
      <c r="BG1458" s="9">
        <v>5</v>
      </c>
    </row>
    <row r="1459" spans="1:59">
      <c r="A1459" t="s">
        <v>273</v>
      </c>
      <c r="B1459">
        <v>162</v>
      </c>
      <c r="C1459" t="s">
        <v>22</v>
      </c>
      <c r="D1459">
        <v>60</v>
      </c>
      <c r="E1459" t="s">
        <v>318</v>
      </c>
      <c r="F1459">
        <v>1</v>
      </c>
      <c r="G1459" t="s">
        <v>321</v>
      </c>
      <c r="H1459">
        <v>428</v>
      </c>
      <c r="I1459">
        <v>3</v>
      </c>
      <c r="J1459">
        <v>19</v>
      </c>
      <c r="K1459">
        <v>55</v>
      </c>
      <c r="L1459">
        <v>0</v>
      </c>
      <c r="M1459" s="4">
        <f t="shared" si="135"/>
        <v>3.8298611111111112</v>
      </c>
      <c r="N1459" t="s">
        <v>315</v>
      </c>
      <c r="O1459" s="50"/>
      <c r="P1459" s="50"/>
      <c r="Q1459" s="50"/>
      <c r="R1459" s="50"/>
      <c r="S1459" s="50"/>
      <c r="T1459" s="50"/>
      <c r="U1459">
        <v>29</v>
      </c>
      <c r="V1459">
        <v>7.1023275322190704</v>
      </c>
      <c r="W1459">
        <v>4.4090623293939597</v>
      </c>
      <c r="X1459">
        <v>20170811</v>
      </c>
      <c r="Y1459">
        <v>2</v>
      </c>
      <c r="Z1459">
        <v>11</v>
      </c>
      <c r="AA1459">
        <v>47</v>
      </c>
      <c r="AC1459">
        <v>62</v>
      </c>
      <c r="BB1459" s="23">
        <v>59</v>
      </c>
      <c r="BC1459" s="23">
        <v>11</v>
      </c>
      <c r="BF1459" s="9">
        <v>59</v>
      </c>
      <c r="BG1459" s="9">
        <v>11</v>
      </c>
    </row>
    <row r="1460" spans="1:59">
      <c r="A1460" t="s">
        <v>273</v>
      </c>
      <c r="B1460">
        <v>162</v>
      </c>
      <c r="C1460" t="s">
        <v>22</v>
      </c>
      <c r="D1460">
        <v>60</v>
      </c>
      <c r="E1460" t="s">
        <v>318</v>
      </c>
      <c r="F1460">
        <v>1</v>
      </c>
      <c r="G1460" t="s">
        <v>321</v>
      </c>
      <c r="H1460">
        <v>428</v>
      </c>
      <c r="I1460">
        <v>3</v>
      </c>
      <c r="J1460">
        <v>19</v>
      </c>
      <c r="K1460">
        <v>55</v>
      </c>
      <c r="L1460">
        <v>0</v>
      </c>
      <c r="M1460" s="4">
        <f t="shared" si="135"/>
        <v>3.8298611111111112</v>
      </c>
      <c r="N1460" t="s">
        <v>315</v>
      </c>
      <c r="O1460" s="50"/>
      <c r="P1460" s="50"/>
      <c r="Q1460" s="50"/>
      <c r="R1460" s="50"/>
      <c r="S1460" s="50"/>
      <c r="T1460" s="50"/>
      <c r="U1460">
        <v>29</v>
      </c>
      <c r="V1460">
        <v>7.1023275322190704</v>
      </c>
      <c r="W1460">
        <v>4.4090623293939597</v>
      </c>
      <c r="X1460">
        <v>20170811</v>
      </c>
      <c r="Y1460">
        <v>2</v>
      </c>
      <c r="Z1460">
        <v>11</v>
      </c>
      <c r="AA1460">
        <v>47</v>
      </c>
      <c r="AC1460">
        <v>62</v>
      </c>
      <c r="BB1460" s="23">
        <v>61</v>
      </c>
      <c r="BC1460" s="23">
        <v>3</v>
      </c>
      <c r="BF1460" s="9">
        <v>61</v>
      </c>
      <c r="BG1460" s="9">
        <v>3</v>
      </c>
    </row>
    <row r="1461" spans="1:59">
      <c r="A1461" t="s">
        <v>274</v>
      </c>
      <c r="B1461">
        <v>162</v>
      </c>
      <c r="C1461" t="s">
        <v>22</v>
      </c>
      <c r="D1461">
        <v>60</v>
      </c>
      <c r="E1461" t="s">
        <v>318</v>
      </c>
      <c r="F1461">
        <v>1</v>
      </c>
      <c r="G1461" t="s">
        <v>321</v>
      </c>
      <c r="H1461">
        <v>428</v>
      </c>
      <c r="I1461">
        <v>3</v>
      </c>
      <c r="J1461">
        <v>19</v>
      </c>
      <c r="K1461">
        <v>55</v>
      </c>
      <c r="L1461">
        <v>0</v>
      </c>
      <c r="M1461" s="4">
        <f t="shared" si="134"/>
        <v>3.8298611111111112</v>
      </c>
      <c r="N1461" t="s">
        <v>315</v>
      </c>
      <c r="O1461" s="50"/>
      <c r="P1461" s="50"/>
      <c r="Q1461" s="50"/>
      <c r="R1461" s="50"/>
      <c r="S1461" s="50"/>
      <c r="T1461" s="50"/>
      <c r="U1461">
        <v>29</v>
      </c>
      <c r="V1461">
        <v>7.1023275322190704</v>
      </c>
      <c r="W1461">
        <v>4.4090623293939597</v>
      </c>
      <c r="X1461">
        <v>20170811</v>
      </c>
      <c r="Y1461">
        <v>2</v>
      </c>
      <c r="Z1461">
        <v>6</v>
      </c>
      <c r="AA1461">
        <v>14</v>
      </c>
      <c r="AC1461">
        <v>18</v>
      </c>
      <c r="AD1461" s="13">
        <v>6</v>
      </c>
      <c r="AE1461" s="13">
        <v>10</v>
      </c>
      <c r="AF1461" s="13">
        <f>SUM(AE1461:AE1463)</f>
        <v>34</v>
      </c>
      <c r="AG1461" s="13">
        <v>22.393000000000001</v>
      </c>
      <c r="AH1461" s="13">
        <f>AVERAGE(AG1461:AG1463)*((AA1461-Z1461)*Y1461)</f>
        <v>431.40266666666668</v>
      </c>
      <c r="AI1461" s="13">
        <v>44.02</v>
      </c>
      <c r="AJ1461" s="13">
        <f>AVERAGE(AI1461:AI1463)*((AA1461-Z1461)*Y1461)</f>
        <v>766.47466666666662</v>
      </c>
      <c r="AK1461" s="13" t="s">
        <v>112</v>
      </c>
      <c r="AL1461" s="9">
        <v>6</v>
      </c>
      <c r="AM1461" s="9">
        <v>6</v>
      </c>
      <c r="AN1461" s="9">
        <f>SUM(AM1461:AM1463)</f>
        <v>19</v>
      </c>
      <c r="AO1461" s="9">
        <v>18.488</v>
      </c>
      <c r="AP1461" s="9">
        <f>AVERAGE(AO1461:AO1464)*(AA1461-Z1461)*Y1461</f>
        <v>324.71466666666669</v>
      </c>
      <c r="AQ1461" s="9">
        <v>54.2</v>
      </c>
      <c r="AR1461" s="9">
        <f>AVERAGE(AQ1461:AQ1465)*(AA1461-Z1461)*Y1461</f>
        <v>821.30666666666673</v>
      </c>
      <c r="AT1461" s="45">
        <v>6</v>
      </c>
      <c r="AU1461" s="45">
        <v>7</v>
      </c>
      <c r="AV1461" s="45">
        <v>41</v>
      </c>
      <c r="AX1461" s="38">
        <v>1</v>
      </c>
      <c r="AY1461" s="38">
        <v>1</v>
      </c>
      <c r="AZ1461" s="38">
        <f>SUM(AY1461:AY1469)</f>
        <v>7</v>
      </c>
      <c r="BA1461" s="38" t="s">
        <v>418</v>
      </c>
      <c r="BB1461" s="23">
        <v>5</v>
      </c>
      <c r="BC1461" s="23">
        <v>3</v>
      </c>
      <c r="BD1461" s="23">
        <f>SUM(BC1461:BC1467)</f>
        <v>92</v>
      </c>
      <c r="BF1461" s="9">
        <v>5</v>
      </c>
      <c r="BG1461" s="9">
        <v>3</v>
      </c>
    </row>
    <row r="1462" spans="1:59">
      <c r="A1462" t="s">
        <v>274</v>
      </c>
      <c r="B1462">
        <v>162</v>
      </c>
      <c r="C1462" t="s">
        <v>22</v>
      </c>
      <c r="D1462">
        <v>60</v>
      </c>
      <c r="E1462" t="s">
        <v>318</v>
      </c>
      <c r="F1462">
        <v>1</v>
      </c>
      <c r="G1462" t="s">
        <v>321</v>
      </c>
      <c r="H1462">
        <v>428</v>
      </c>
      <c r="I1462">
        <v>3</v>
      </c>
      <c r="J1462">
        <v>19</v>
      </c>
      <c r="K1462">
        <v>55</v>
      </c>
      <c r="L1462">
        <v>0</v>
      </c>
      <c r="M1462" s="4">
        <f t="shared" si="134"/>
        <v>3.8298611111111112</v>
      </c>
      <c r="N1462" t="s">
        <v>315</v>
      </c>
      <c r="O1462" s="50"/>
      <c r="P1462" s="50"/>
      <c r="Q1462" s="50"/>
      <c r="R1462" s="50"/>
      <c r="S1462" s="50"/>
      <c r="T1462" s="50"/>
      <c r="U1462">
        <v>29</v>
      </c>
      <c r="V1462">
        <v>7.1023275322190704</v>
      </c>
      <c r="W1462">
        <v>4.4090623293939597</v>
      </c>
      <c r="X1462">
        <v>20170811</v>
      </c>
      <c r="Y1462">
        <v>2</v>
      </c>
      <c r="Z1462">
        <v>6</v>
      </c>
      <c r="AA1462">
        <v>14</v>
      </c>
      <c r="AC1462">
        <v>18</v>
      </c>
      <c r="AD1462" s="13">
        <v>10</v>
      </c>
      <c r="AE1462" s="13">
        <v>19</v>
      </c>
      <c r="AG1462" s="13">
        <v>42.3</v>
      </c>
      <c r="AI1462" s="13">
        <v>72.679000000000002</v>
      </c>
      <c r="AL1462" s="9">
        <v>10</v>
      </c>
      <c r="AM1462" s="9">
        <v>11</v>
      </c>
      <c r="AO1462" s="9">
        <v>35.427</v>
      </c>
      <c r="AQ1462" s="9">
        <v>62.628</v>
      </c>
      <c r="AT1462" s="45">
        <v>8</v>
      </c>
      <c r="AU1462" s="45">
        <v>4</v>
      </c>
      <c r="AX1462" s="38">
        <v>3</v>
      </c>
      <c r="AY1462" s="38">
        <v>0</v>
      </c>
      <c r="BB1462" s="23">
        <v>7</v>
      </c>
      <c r="BC1462" s="23">
        <v>2</v>
      </c>
      <c r="BF1462" s="9">
        <v>7</v>
      </c>
      <c r="BG1462" s="9">
        <v>2</v>
      </c>
    </row>
    <row r="1463" spans="1:59">
      <c r="A1463" t="s">
        <v>274</v>
      </c>
      <c r="B1463">
        <v>162</v>
      </c>
      <c r="C1463" t="s">
        <v>22</v>
      </c>
      <c r="D1463">
        <v>60</v>
      </c>
      <c r="E1463" t="s">
        <v>318</v>
      </c>
      <c r="F1463">
        <v>1</v>
      </c>
      <c r="G1463" t="s">
        <v>321</v>
      </c>
      <c r="H1463">
        <v>428</v>
      </c>
      <c r="I1463">
        <v>3</v>
      </c>
      <c r="J1463">
        <v>19</v>
      </c>
      <c r="K1463">
        <v>55</v>
      </c>
      <c r="L1463">
        <v>0</v>
      </c>
      <c r="M1463" s="4">
        <f t="shared" si="134"/>
        <v>3.8298611111111112</v>
      </c>
      <c r="N1463" t="s">
        <v>315</v>
      </c>
      <c r="O1463" s="50"/>
      <c r="P1463" s="50"/>
      <c r="Q1463" s="50"/>
      <c r="R1463" s="50"/>
      <c r="S1463" s="50"/>
      <c r="T1463" s="50"/>
      <c r="U1463">
        <v>29</v>
      </c>
      <c r="V1463">
        <v>7.1023275322190704</v>
      </c>
      <c r="W1463">
        <v>4.4090623293939597</v>
      </c>
      <c r="X1463">
        <v>20170811</v>
      </c>
      <c r="Y1463">
        <v>2</v>
      </c>
      <c r="Z1463">
        <v>6</v>
      </c>
      <c r="AA1463">
        <v>14</v>
      </c>
      <c r="AC1463">
        <v>18</v>
      </c>
      <c r="AD1463" s="13">
        <v>14</v>
      </c>
      <c r="AE1463" s="13">
        <v>5</v>
      </c>
      <c r="AG1463" s="13">
        <v>16.195</v>
      </c>
      <c r="AI1463" s="13">
        <v>27.015000000000001</v>
      </c>
      <c r="AL1463" s="9">
        <v>14</v>
      </c>
      <c r="AM1463" s="9">
        <v>2</v>
      </c>
      <c r="AO1463" s="9">
        <v>6.9690000000000003</v>
      </c>
      <c r="AQ1463" s="9">
        <v>37.167000000000002</v>
      </c>
      <c r="AT1463" s="45">
        <v>10</v>
      </c>
      <c r="AU1463" s="45">
        <v>9</v>
      </c>
      <c r="AX1463" s="38">
        <v>5</v>
      </c>
      <c r="AY1463" s="38">
        <v>1</v>
      </c>
      <c r="BB1463" s="23">
        <v>9</v>
      </c>
      <c r="BC1463" s="23">
        <v>8</v>
      </c>
      <c r="BF1463" s="9">
        <v>9</v>
      </c>
      <c r="BG1463" s="9">
        <v>8</v>
      </c>
    </row>
    <row r="1464" spans="1:59">
      <c r="A1464" t="s">
        <v>274</v>
      </c>
      <c r="B1464">
        <v>162</v>
      </c>
      <c r="C1464" t="s">
        <v>22</v>
      </c>
      <c r="D1464">
        <v>60</v>
      </c>
      <c r="E1464" t="s">
        <v>318</v>
      </c>
      <c r="F1464">
        <v>1</v>
      </c>
      <c r="G1464" t="s">
        <v>321</v>
      </c>
      <c r="H1464">
        <v>428</v>
      </c>
      <c r="I1464">
        <v>3</v>
      </c>
      <c r="J1464">
        <v>19</v>
      </c>
      <c r="K1464">
        <v>55</v>
      </c>
      <c r="L1464">
        <v>0</v>
      </c>
      <c r="M1464" s="4">
        <f>I1464+J1464/24+K1464/(24*60)+L1464/(24*60*60)</f>
        <v>3.8298611111111112</v>
      </c>
      <c r="N1464" t="s">
        <v>315</v>
      </c>
      <c r="O1464" s="50"/>
      <c r="P1464" s="50"/>
      <c r="Q1464" s="50"/>
      <c r="R1464" s="50"/>
      <c r="S1464" s="50"/>
      <c r="T1464" s="50"/>
      <c r="U1464">
        <v>29</v>
      </c>
      <c r="V1464">
        <v>7.1023275322190704</v>
      </c>
      <c r="W1464">
        <v>4.4090623293939597</v>
      </c>
      <c r="X1464">
        <v>20170811</v>
      </c>
      <c r="Y1464">
        <v>2</v>
      </c>
      <c r="Z1464">
        <v>6</v>
      </c>
      <c r="AA1464">
        <v>14</v>
      </c>
      <c r="AC1464">
        <v>18</v>
      </c>
      <c r="AT1464" s="45">
        <v>12</v>
      </c>
      <c r="AU1464" s="45">
        <v>10</v>
      </c>
      <c r="AX1464" s="38">
        <v>7</v>
      </c>
      <c r="AY1464" s="38">
        <v>2</v>
      </c>
      <c r="BB1464" s="23">
        <v>11</v>
      </c>
      <c r="BC1464" s="23">
        <v>15</v>
      </c>
      <c r="BF1464" s="9">
        <v>11</v>
      </c>
      <c r="BG1464" s="9">
        <v>15</v>
      </c>
    </row>
    <row r="1465" spans="1:59">
      <c r="A1465" t="s">
        <v>274</v>
      </c>
      <c r="B1465">
        <v>162</v>
      </c>
      <c r="C1465" t="s">
        <v>22</v>
      </c>
      <c r="D1465">
        <v>60</v>
      </c>
      <c r="E1465" t="s">
        <v>318</v>
      </c>
      <c r="F1465">
        <v>1</v>
      </c>
      <c r="G1465" t="s">
        <v>321</v>
      </c>
      <c r="H1465">
        <v>428</v>
      </c>
      <c r="I1465">
        <v>3</v>
      </c>
      <c r="J1465">
        <v>19</v>
      </c>
      <c r="K1465">
        <v>55</v>
      </c>
      <c r="L1465">
        <v>0</v>
      </c>
      <c r="M1465" s="4">
        <f>I1465+J1465/24+K1465/(24*60)+L1465/(24*60*60)</f>
        <v>3.8298611111111112</v>
      </c>
      <c r="N1465" t="s">
        <v>315</v>
      </c>
      <c r="O1465" s="50"/>
      <c r="P1465" s="50"/>
      <c r="Q1465" s="50"/>
      <c r="R1465" s="50"/>
      <c r="S1465" s="50"/>
      <c r="T1465" s="50"/>
      <c r="U1465">
        <v>29</v>
      </c>
      <c r="V1465">
        <v>7.1023275322190704</v>
      </c>
      <c r="W1465">
        <v>4.4090623293939597</v>
      </c>
      <c r="X1465">
        <v>20170811</v>
      </c>
      <c r="Y1465">
        <v>2</v>
      </c>
      <c r="Z1465">
        <v>6</v>
      </c>
      <c r="AA1465">
        <v>14</v>
      </c>
      <c r="AC1465">
        <v>18</v>
      </c>
      <c r="AT1465" s="45">
        <v>14</v>
      </c>
      <c r="AU1465" s="45">
        <v>6</v>
      </c>
      <c r="AX1465" s="38">
        <v>9</v>
      </c>
      <c r="AY1465" s="38">
        <v>1</v>
      </c>
      <c r="BB1465" s="23">
        <v>13</v>
      </c>
      <c r="BC1465" s="23">
        <v>22</v>
      </c>
      <c r="BF1465" s="9">
        <v>13</v>
      </c>
      <c r="BG1465" s="9">
        <v>22</v>
      </c>
    </row>
    <row r="1466" spans="1:59">
      <c r="A1466" t="s">
        <v>274</v>
      </c>
      <c r="B1466">
        <v>162</v>
      </c>
      <c r="C1466" t="s">
        <v>22</v>
      </c>
      <c r="D1466">
        <v>60</v>
      </c>
      <c r="E1466" t="s">
        <v>318</v>
      </c>
      <c r="F1466">
        <v>1</v>
      </c>
      <c r="G1466" t="s">
        <v>321</v>
      </c>
      <c r="H1466">
        <v>428</v>
      </c>
      <c r="I1466">
        <v>3</v>
      </c>
      <c r="J1466">
        <v>19</v>
      </c>
      <c r="K1466">
        <v>55</v>
      </c>
      <c r="L1466">
        <v>0</v>
      </c>
      <c r="M1466" s="4">
        <f>I1466+J1466/24+K1466/(24*60)+L1466/(24*60*60)</f>
        <v>3.8298611111111112</v>
      </c>
      <c r="N1466" t="s">
        <v>315</v>
      </c>
      <c r="O1466" s="50"/>
      <c r="P1466" s="50"/>
      <c r="Q1466" s="50"/>
      <c r="R1466" s="50"/>
      <c r="S1466" s="50"/>
      <c r="T1466" s="50"/>
      <c r="U1466">
        <v>29</v>
      </c>
      <c r="V1466">
        <v>7.1023275322190704</v>
      </c>
      <c r="W1466">
        <v>4.4090623293939597</v>
      </c>
      <c r="X1466">
        <v>20170811</v>
      </c>
      <c r="Y1466">
        <v>2</v>
      </c>
      <c r="Z1466">
        <v>6</v>
      </c>
      <c r="AA1466">
        <v>14</v>
      </c>
      <c r="AC1466">
        <v>18</v>
      </c>
      <c r="AT1466" s="45">
        <v>16</v>
      </c>
      <c r="AU1466" s="45">
        <v>5</v>
      </c>
      <c r="BB1466" s="23">
        <v>15</v>
      </c>
      <c r="BC1466" s="23">
        <v>21</v>
      </c>
      <c r="BF1466" s="9">
        <v>15</v>
      </c>
      <c r="BG1466" s="9">
        <v>21</v>
      </c>
    </row>
    <row r="1467" spans="1:59">
      <c r="A1467" t="s">
        <v>274</v>
      </c>
      <c r="B1467">
        <v>162</v>
      </c>
      <c r="C1467" t="s">
        <v>22</v>
      </c>
      <c r="D1467">
        <v>60</v>
      </c>
      <c r="E1467" t="s">
        <v>318</v>
      </c>
      <c r="F1467">
        <v>1</v>
      </c>
      <c r="G1467" t="s">
        <v>321</v>
      </c>
      <c r="H1467">
        <v>428</v>
      </c>
      <c r="I1467">
        <v>3</v>
      </c>
      <c r="J1467">
        <v>19</v>
      </c>
      <c r="K1467">
        <v>55</v>
      </c>
      <c r="L1467">
        <v>0</v>
      </c>
      <c r="M1467" s="4">
        <f>I1467+J1467/24+K1467/(24*60)+L1467/(24*60*60)</f>
        <v>3.8298611111111112</v>
      </c>
      <c r="N1467" t="s">
        <v>315</v>
      </c>
      <c r="O1467" s="50"/>
      <c r="P1467" s="50"/>
      <c r="Q1467" s="50"/>
      <c r="R1467" s="50"/>
      <c r="S1467" s="50"/>
      <c r="T1467" s="50"/>
      <c r="U1467">
        <v>29</v>
      </c>
      <c r="V1467">
        <v>7.1023275322190704</v>
      </c>
      <c r="W1467">
        <v>4.4090623293939597</v>
      </c>
      <c r="X1467">
        <v>20170811</v>
      </c>
      <c r="Y1467">
        <v>2</v>
      </c>
      <c r="Z1467">
        <v>6</v>
      </c>
      <c r="AA1467">
        <v>14</v>
      </c>
      <c r="AC1467">
        <v>18</v>
      </c>
      <c r="BB1467" s="23">
        <v>17</v>
      </c>
      <c r="BC1467" s="23">
        <v>21</v>
      </c>
      <c r="BF1467" s="9">
        <v>17</v>
      </c>
      <c r="BG1467" s="9">
        <v>21</v>
      </c>
    </row>
    <row r="1468" spans="1:59">
      <c r="A1468" t="s">
        <v>275</v>
      </c>
      <c r="B1468">
        <v>162</v>
      </c>
      <c r="C1468" t="s">
        <v>16</v>
      </c>
      <c r="D1468">
        <v>60</v>
      </c>
      <c r="E1468" t="s">
        <v>318</v>
      </c>
      <c r="F1468">
        <v>1</v>
      </c>
      <c r="G1468" t="s">
        <v>321</v>
      </c>
      <c r="H1468">
        <v>428</v>
      </c>
      <c r="I1468">
        <v>3</v>
      </c>
      <c r="J1468">
        <v>19</v>
      </c>
      <c r="K1468">
        <v>55</v>
      </c>
      <c r="L1468">
        <v>0</v>
      </c>
      <c r="M1468" s="4">
        <f t="shared" si="134"/>
        <v>3.8298611111111112</v>
      </c>
      <c r="N1468" t="s">
        <v>315</v>
      </c>
      <c r="O1468" s="50"/>
      <c r="P1468" s="50"/>
      <c r="Q1468" s="50"/>
      <c r="R1468" s="50"/>
      <c r="S1468" s="50"/>
      <c r="T1468" s="50"/>
      <c r="U1468">
        <v>29</v>
      </c>
      <c r="V1468">
        <v>7.1023275322190704</v>
      </c>
      <c r="W1468">
        <v>4.4090623293939597</v>
      </c>
      <c r="X1468">
        <v>20170811</v>
      </c>
      <c r="Y1468">
        <v>2</v>
      </c>
      <c r="Z1468">
        <v>16</v>
      </c>
      <c r="AA1468">
        <v>56</v>
      </c>
      <c r="AC1468">
        <v>64</v>
      </c>
      <c r="AD1468" s="13">
        <v>16</v>
      </c>
      <c r="AE1468" s="13">
        <v>7</v>
      </c>
      <c r="AF1468" s="13">
        <f>SUM(AE1468:AE1478)</f>
        <v>70</v>
      </c>
      <c r="AG1468" s="13">
        <v>39.002000000000002</v>
      </c>
      <c r="AH1468" s="13">
        <f>AVERAGE(AG1468:AG1478)*((AA1468-Z1468)*Y1468)</f>
        <v>4669.949090909091</v>
      </c>
      <c r="AI1468" s="13">
        <v>58.914000000000001</v>
      </c>
      <c r="AJ1468" s="13">
        <f>AVERAGE(AI1468:AI1478)*((AA1468-Z1468)*Y1468)</f>
        <v>7024.5236363636368</v>
      </c>
      <c r="AK1468" s="13" t="s">
        <v>112</v>
      </c>
      <c r="AL1468" s="9">
        <v>12</v>
      </c>
      <c r="AM1468" s="9">
        <v>1</v>
      </c>
      <c r="AN1468" s="9">
        <f>SUM(AM1468:AM1477)</f>
        <v>47</v>
      </c>
      <c r="AO1468" s="9">
        <v>1.274</v>
      </c>
      <c r="AP1468" s="9">
        <f>AVERAGE(AO1468:AO1477)*(AA1468-Z1468)*Y1468</f>
        <v>3264.0320000000002</v>
      </c>
      <c r="AQ1468" s="9">
        <v>29.52</v>
      </c>
      <c r="AR1468" s="9">
        <f>AVERAGE(AQ1468:AQ1477)*(AA1468-Z1468)*Y1468</f>
        <v>6272.1680000000006</v>
      </c>
      <c r="AT1468" s="45">
        <v>12</v>
      </c>
      <c r="AU1468" s="45">
        <v>5</v>
      </c>
      <c r="AV1468" s="45">
        <v>158</v>
      </c>
      <c r="AX1468" s="38">
        <v>10</v>
      </c>
      <c r="AY1468" s="38">
        <v>1</v>
      </c>
      <c r="AZ1468" s="38">
        <f>SUM(AY1468:AY1496)</f>
        <v>17</v>
      </c>
      <c r="BB1468" s="23">
        <v>7</v>
      </c>
      <c r="BC1468" s="23">
        <v>2</v>
      </c>
      <c r="BD1468" s="23">
        <f>SUM(BC1468:BC1496)</f>
        <v>160</v>
      </c>
      <c r="BF1468" s="9">
        <v>7</v>
      </c>
      <c r="BG1468" s="9">
        <v>2</v>
      </c>
    </row>
    <row r="1469" spans="1:59">
      <c r="A1469" t="s">
        <v>275</v>
      </c>
      <c r="B1469">
        <v>162</v>
      </c>
      <c r="C1469" t="s">
        <v>16</v>
      </c>
      <c r="D1469">
        <v>60</v>
      </c>
      <c r="E1469" t="s">
        <v>318</v>
      </c>
      <c r="F1469">
        <v>1</v>
      </c>
      <c r="G1469" t="s">
        <v>321</v>
      </c>
      <c r="H1469">
        <v>428</v>
      </c>
      <c r="I1469">
        <v>3</v>
      </c>
      <c r="J1469">
        <v>19</v>
      </c>
      <c r="K1469">
        <v>55</v>
      </c>
      <c r="L1469">
        <v>0</v>
      </c>
      <c r="M1469" s="4">
        <f t="shared" si="134"/>
        <v>3.8298611111111112</v>
      </c>
      <c r="N1469" t="s">
        <v>315</v>
      </c>
      <c r="O1469" s="50"/>
      <c r="P1469" s="50"/>
      <c r="Q1469" s="50"/>
      <c r="R1469" s="50"/>
      <c r="S1469" s="50"/>
      <c r="T1469" s="50"/>
      <c r="U1469">
        <v>29</v>
      </c>
      <c r="V1469">
        <v>7.1023275322190704</v>
      </c>
      <c r="W1469">
        <v>4.4090623293939597</v>
      </c>
      <c r="X1469">
        <v>20170811</v>
      </c>
      <c r="Y1469">
        <v>2</v>
      </c>
      <c r="Z1469">
        <v>16</v>
      </c>
      <c r="AA1469">
        <v>56</v>
      </c>
      <c r="AC1469">
        <v>64</v>
      </c>
      <c r="AD1469" s="13">
        <v>20</v>
      </c>
      <c r="AE1469" s="13">
        <v>9</v>
      </c>
      <c r="AG1469" s="13">
        <v>60.170999999999999</v>
      </c>
      <c r="AI1469" s="13">
        <v>70.519000000000005</v>
      </c>
      <c r="AL1469" s="9">
        <v>16</v>
      </c>
      <c r="AM1469" s="9">
        <v>6</v>
      </c>
      <c r="AO1469" s="9">
        <v>31.512</v>
      </c>
      <c r="AQ1469" s="9">
        <v>61.203000000000003</v>
      </c>
      <c r="AT1469" s="45">
        <v>14</v>
      </c>
      <c r="AU1469" s="45">
        <v>6</v>
      </c>
      <c r="AX1469" s="38">
        <v>12</v>
      </c>
      <c r="AY1469" s="38">
        <v>1</v>
      </c>
      <c r="BB1469" s="23">
        <v>9</v>
      </c>
      <c r="BC1469" s="23">
        <v>4</v>
      </c>
      <c r="BF1469" s="9">
        <v>9</v>
      </c>
      <c r="BG1469" s="9">
        <v>4</v>
      </c>
    </row>
    <row r="1470" spans="1:59">
      <c r="A1470" t="s">
        <v>275</v>
      </c>
      <c r="B1470">
        <v>162</v>
      </c>
      <c r="C1470" t="s">
        <v>16</v>
      </c>
      <c r="D1470">
        <v>60</v>
      </c>
      <c r="E1470" t="s">
        <v>318</v>
      </c>
      <c r="F1470">
        <v>1</v>
      </c>
      <c r="G1470" t="s">
        <v>321</v>
      </c>
      <c r="H1470">
        <v>428</v>
      </c>
      <c r="I1470">
        <v>3</v>
      </c>
      <c r="J1470">
        <v>19</v>
      </c>
      <c r="K1470">
        <v>55</v>
      </c>
      <c r="L1470">
        <v>0</v>
      </c>
      <c r="M1470" s="4">
        <f t="shared" si="134"/>
        <v>3.8298611111111112</v>
      </c>
      <c r="N1470" t="s">
        <v>315</v>
      </c>
      <c r="O1470" s="50"/>
      <c r="P1470" s="50"/>
      <c r="Q1470" s="50"/>
      <c r="R1470" s="50"/>
      <c r="S1470" s="50"/>
      <c r="T1470" s="50"/>
      <c r="U1470">
        <v>29</v>
      </c>
      <c r="V1470">
        <v>7.1023275322190704</v>
      </c>
      <c r="W1470">
        <v>4.4090623293939597</v>
      </c>
      <c r="X1470">
        <v>20170811</v>
      </c>
      <c r="Y1470">
        <v>2</v>
      </c>
      <c r="Z1470">
        <v>16</v>
      </c>
      <c r="AA1470">
        <v>56</v>
      </c>
      <c r="AC1470">
        <v>64</v>
      </c>
      <c r="AD1470" s="13">
        <v>24</v>
      </c>
      <c r="AE1470" s="13">
        <v>8</v>
      </c>
      <c r="AG1470" s="13">
        <v>68.106999999999999</v>
      </c>
      <c r="AI1470" s="13">
        <v>94.593999999999994</v>
      </c>
      <c r="AL1470" s="9">
        <v>20</v>
      </c>
      <c r="AM1470" s="9">
        <v>6</v>
      </c>
      <c r="AO1470" s="9">
        <v>47.11</v>
      </c>
      <c r="AQ1470" s="9">
        <v>71.444000000000003</v>
      </c>
      <c r="AT1470" s="45">
        <v>16</v>
      </c>
      <c r="AU1470" s="45">
        <v>8</v>
      </c>
      <c r="AX1470" s="38">
        <v>14</v>
      </c>
      <c r="AY1470" s="38">
        <v>2</v>
      </c>
      <c r="BB1470" s="23">
        <v>11</v>
      </c>
      <c r="BC1470" s="23">
        <v>6</v>
      </c>
      <c r="BF1470" s="9">
        <v>11</v>
      </c>
      <c r="BG1470" s="9">
        <v>6</v>
      </c>
    </row>
    <row r="1471" spans="1:59">
      <c r="A1471" t="s">
        <v>275</v>
      </c>
      <c r="B1471">
        <v>162</v>
      </c>
      <c r="C1471" t="s">
        <v>16</v>
      </c>
      <c r="D1471">
        <v>60</v>
      </c>
      <c r="E1471" t="s">
        <v>318</v>
      </c>
      <c r="F1471">
        <v>1</v>
      </c>
      <c r="G1471" t="s">
        <v>321</v>
      </c>
      <c r="H1471">
        <v>428</v>
      </c>
      <c r="I1471">
        <v>3</v>
      </c>
      <c r="J1471">
        <v>19</v>
      </c>
      <c r="K1471">
        <v>55</v>
      </c>
      <c r="L1471">
        <v>0</v>
      </c>
      <c r="M1471" s="4">
        <f t="shared" si="134"/>
        <v>3.8298611111111112</v>
      </c>
      <c r="N1471" t="s">
        <v>315</v>
      </c>
      <c r="O1471" s="50"/>
      <c r="P1471" s="50"/>
      <c r="Q1471" s="50"/>
      <c r="R1471" s="50"/>
      <c r="S1471" s="50"/>
      <c r="T1471" s="50"/>
      <c r="U1471">
        <v>29</v>
      </c>
      <c r="V1471">
        <v>7.1023275322190704</v>
      </c>
      <c r="W1471">
        <v>4.4090623293939597</v>
      </c>
      <c r="X1471">
        <v>20170811</v>
      </c>
      <c r="Y1471">
        <v>2</v>
      </c>
      <c r="Z1471">
        <v>16</v>
      </c>
      <c r="AA1471">
        <v>56</v>
      </c>
      <c r="AC1471">
        <v>64</v>
      </c>
      <c r="AD1471" s="13">
        <v>28</v>
      </c>
      <c r="AE1471" s="13">
        <v>8</v>
      </c>
      <c r="AG1471" s="13">
        <v>84.349000000000004</v>
      </c>
      <c r="AI1471" s="13">
        <v>104.09</v>
      </c>
      <c r="AL1471" s="9">
        <v>24</v>
      </c>
      <c r="AM1471" s="9">
        <v>5</v>
      </c>
      <c r="AO1471" s="9">
        <v>43.470999999999997</v>
      </c>
      <c r="AQ1471" s="9">
        <v>77.204999999999998</v>
      </c>
      <c r="AT1471" s="45">
        <v>18</v>
      </c>
      <c r="AU1471" s="45">
        <v>7</v>
      </c>
      <c r="AX1471" s="38">
        <v>16</v>
      </c>
      <c r="AY1471" s="38">
        <v>3</v>
      </c>
      <c r="BB1471" s="23">
        <v>13</v>
      </c>
      <c r="BC1471" s="23">
        <v>5</v>
      </c>
      <c r="BF1471" s="9">
        <v>13</v>
      </c>
      <c r="BG1471" s="9">
        <v>5</v>
      </c>
    </row>
    <row r="1472" spans="1:59">
      <c r="A1472" t="s">
        <v>275</v>
      </c>
      <c r="B1472">
        <v>162</v>
      </c>
      <c r="C1472" t="s">
        <v>16</v>
      </c>
      <c r="D1472">
        <v>60</v>
      </c>
      <c r="E1472" t="s">
        <v>318</v>
      </c>
      <c r="F1472">
        <v>1</v>
      </c>
      <c r="G1472" t="s">
        <v>321</v>
      </c>
      <c r="H1472">
        <v>428</v>
      </c>
      <c r="I1472">
        <v>3</v>
      </c>
      <c r="J1472">
        <v>19</v>
      </c>
      <c r="K1472">
        <v>55</v>
      </c>
      <c r="L1472">
        <v>0</v>
      </c>
      <c r="M1472" s="4">
        <f t="shared" si="134"/>
        <v>3.8298611111111112</v>
      </c>
      <c r="N1472" t="s">
        <v>315</v>
      </c>
      <c r="O1472" s="50"/>
      <c r="P1472" s="50"/>
      <c r="Q1472" s="50"/>
      <c r="R1472" s="50"/>
      <c r="S1472" s="50"/>
      <c r="T1472" s="50"/>
      <c r="U1472">
        <v>29</v>
      </c>
      <c r="V1472">
        <v>7.1023275322190704</v>
      </c>
      <c r="W1472">
        <v>4.4090623293939597</v>
      </c>
      <c r="X1472">
        <v>20170811</v>
      </c>
      <c r="Y1472">
        <v>2</v>
      </c>
      <c r="Z1472">
        <v>16</v>
      </c>
      <c r="AA1472">
        <v>56</v>
      </c>
      <c r="AC1472">
        <v>64</v>
      </c>
      <c r="AD1472" s="13">
        <v>32</v>
      </c>
      <c r="AE1472" s="13">
        <v>8</v>
      </c>
      <c r="AG1472" s="13">
        <v>88.7</v>
      </c>
      <c r="AI1472" s="13">
        <v>106.223</v>
      </c>
      <c r="AL1472" s="9">
        <v>28</v>
      </c>
      <c r="AM1472" s="9">
        <v>6</v>
      </c>
      <c r="AO1472" s="9">
        <v>67.516999999999996</v>
      </c>
      <c r="AQ1472" s="9">
        <v>95.98</v>
      </c>
      <c r="AT1472" s="45">
        <v>20</v>
      </c>
      <c r="AU1472" s="45">
        <v>9</v>
      </c>
      <c r="AX1472" s="38">
        <v>18</v>
      </c>
      <c r="AY1472" s="38">
        <v>2</v>
      </c>
      <c r="BB1472" s="23">
        <v>15</v>
      </c>
      <c r="BC1472" s="23">
        <v>8</v>
      </c>
      <c r="BF1472" s="9">
        <v>15</v>
      </c>
      <c r="BG1472" s="9">
        <v>8</v>
      </c>
    </row>
    <row r="1473" spans="1:59">
      <c r="A1473" t="s">
        <v>275</v>
      </c>
      <c r="B1473">
        <v>162</v>
      </c>
      <c r="C1473" t="s">
        <v>16</v>
      </c>
      <c r="D1473">
        <v>60</v>
      </c>
      <c r="E1473" t="s">
        <v>318</v>
      </c>
      <c r="F1473">
        <v>1</v>
      </c>
      <c r="G1473" t="s">
        <v>321</v>
      </c>
      <c r="H1473">
        <v>428</v>
      </c>
      <c r="I1473">
        <v>3</v>
      </c>
      <c r="J1473">
        <v>19</v>
      </c>
      <c r="K1473">
        <v>55</v>
      </c>
      <c r="L1473">
        <v>0</v>
      </c>
      <c r="M1473" s="4">
        <f t="shared" si="134"/>
        <v>3.8298611111111112</v>
      </c>
      <c r="N1473" t="s">
        <v>315</v>
      </c>
      <c r="O1473" s="50"/>
      <c r="P1473" s="50"/>
      <c r="Q1473" s="50"/>
      <c r="R1473" s="50"/>
      <c r="S1473" s="50"/>
      <c r="T1473" s="50"/>
      <c r="U1473">
        <v>29</v>
      </c>
      <c r="V1473">
        <v>7.1023275322190704</v>
      </c>
      <c r="W1473">
        <v>4.4090623293939597</v>
      </c>
      <c r="X1473">
        <v>20170811</v>
      </c>
      <c r="Y1473">
        <v>2</v>
      </c>
      <c r="Z1473">
        <v>16</v>
      </c>
      <c r="AA1473">
        <v>56</v>
      </c>
      <c r="AC1473">
        <v>64</v>
      </c>
      <c r="AD1473" s="13">
        <v>36</v>
      </c>
      <c r="AE1473" s="13">
        <v>8</v>
      </c>
      <c r="AG1473" s="13">
        <v>75.206000000000003</v>
      </c>
      <c r="AI1473" s="13">
        <v>112.934</v>
      </c>
      <c r="AL1473" s="9">
        <v>32</v>
      </c>
      <c r="AM1473" s="9">
        <v>6</v>
      </c>
      <c r="AO1473" s="9">
        <v>43.506</v>
      </c>
      <c r="AQ1473" s="9">
        <v>92.195999999999998</v>
      </c>
      <c r="AT1473" s="45">
        <v>22</v>
      </c>
      <c r="AU1473" s="45">
        <v>7</v>
      </c>
      <c r="AX1473" s="38">
        <v>20</v>
      </c>
      <c r="AY1473" s="38">
        <v>2</v>
      </c>
      <c r="BB1473" s="23">
        <v>17</v>
      </c>
      <c r="BC1473" s="23">
        <v>5</v>
      </c>
      <c r="BF1473" s="9">
        <v>17</v>
      </c>
      <c r="BG1473" s="9">
        <v>5</v>
      </c>
    </row>
    <row r="1474" spans="1:59">
      <c r="A1474" t="s">
        <v>275</v>
      </c>
      <c r="B1474">
        <v>162</v>
      </c>
      <c r="C1474" t="s">
        <v>16</v>
      </c>
      <c r="D1474">
        <v>60</v>
      </c>
      <c r="E1474" t="s">
        <v>318</v>
      </c>
      <c r="F1474">
        <v>1</v>
      </c>
      <c r="G1474" t="s">
        <v>321</v>
      </c>
      <c r="H1474">
        <v>428</v>
      </c>
      <c r="I1474">
        <v>3</v>
      </c>
      <c r="J1474">
        <v>19</v>
      </c>
      <c r="K1474">
        <v>55</v>
      </c>
      <c r="L1474">
        <v>0</v>
      </c>
      <c r="M1474" s="4">
        <f t="shared" si="134"/>
        <v>3.8298611111111112</v>
      </c>
      <c r="N1474" t="s">
        <v>315</v>
      </c>
      <c r="O1474" s="50"/>
      <c r="P1474" s="50"/>
      <c r="Q1474" s="50"/>
      <c r="R1474" s="50"/>
      <c r="S1474" s="50"/>
      <c r="T1474" s="50"/>
      <c r="U1474">
        <v>29</v>
      </c>
      <c r="V1474">
        <v>7.1023275322190704</v>
      </c>
      <c r="W1474">
        <v>4.4090623293939597</v>
      </c>
      <c r="X1474">
        <v>20170811</v>
      </c>
      <c r="Y1474">
        <v>2</v>
      </c>
      <c r="Z1474">
        <v>16</v>
      </c>
      <c r="AA1474">
        <v>56</v>
      </c>
      <c r="AC1474">
        <v>64</v>
      </c>
      <c r="AD1474" s="13">
        <v>40</v>
      </c>
      <c r="AE1474" s="13">
        <v>9</v>
      </c>
      <c r="AG1474" s="13">
        <v>84.016000000000005</v>
      </c>
      <c r="AI1474" s="13">
        <v>104.896</v>
      </c>
      <c r="AL1474" s="9">
        <v>36</v>
      </c>
      <c r="AM1474" s="9">
        <v>4</v>
      </c>
      <c r="AO1474" s="9">
        <v>45.716999999999999</v>
      </c>
      <c r="AQ1474" s="9">
        <v>94.891999999999996</v>
      </c>
      <c r="AT1474" s="45">
        <v>24</v>
      </c>
      <c r="AU1474" s="45">
        <v>5</v>
      </c>
      <c r="AX1474" s="38">
        <v>22</v>
      </c>
      <c r="AY1474" s="38">
        <v>1</v>
      </c>
      <c r="BB1474" s="23">
        <v>19</v>
      </c>
      <c r="BC1474" s="23">
        <v>2</v>
      </c>
      <c r="BF1474" s="9">
        <v>19</v>
      </c>
      <c r="BG1474" s="9">
        <v>2</v>
      </c>
    </row>
    <row r="1475" spans="1:59">
      <c r="A1475" t="s">
        <v>275</v>
      </c>
      <c r="B1475">
        <v>162</v>
      </c>
      <c r="C1475" t="s">
        <v>16</v>
      </c>
      <c r="D1475">
        <v>60</v>
      </c>
      <c r="E1475" t="s">
        <v>318</v>
      </c>
      <c r="F1475">
        <v>1</v>
      </c>
      <c r="G1475" t="s">
        <v>321</v>
      </c>
      <c r="H1475">
        <v>428</v>
      </c>
      <c r="I1475">
        <v>3</v>
      </c>
      <c r="J1475">
        <v>19</v>
      </c>
      <c r="K1475">
        <v>55</v>
      </c>
      <c r="L1475">
        <v>0</v>
      </c>
      <c r="M1475" s="4">
        <f t="shared" si="134"/>
        <v>3.8298611111111112</v>
      </c>
      <c r="N1475" t="s">
        <v>315</v>
      </c>
      <c r="O1475" s="50"/>
      <c r="P1475" s="50"/>
      <c r="Q1475" s="50"/>
      <c r="R1475" s="50"/>
      <c r="S1475" s="50"/>
      <c r="T1475" s="50"/>
      <c r="U1475">
        <v>29</v>
      </c>
      <c r="V1475">
        <v>7.1023275322190704</v>
      </c>
      <c r="W1475">
        <v>4.4090623293939597</v>
      </c>
      <c r="X1475">
        <v>20170811</v>
      </c>
      <c r="Y1475">
        <v>2</v>
      </c>
      <c r="Z1475">
        <v>16</v>
      </c>
      <c r="AA1475">
        <v>56</v>
      </c>
      <c r="AC1475">
        <v>64</v>
      </c>
      <c r="AD1475" s="13">
        <v>44</v>
      </c>
      <c r="AE1475" s="13">
        <v>6</v>
      </c>
      <c r="AG1475" s="13">
        <v>81.691000000000003</v>
      </c>
      <c r="AI1475" s="13">
        <v>98.873999999999995</v>
      </c>
      <c r="AL1475" s="9">
        <v>42</v>
      </c>
      <c r="AM1475" s="9">
        <v>6</v>
      </c>
      <c r="AO1475" s="9">
        <v>58.42</v>
      </c>
      <c r="AQ1475" s="9">
        <v>92.037999999999997</v>
      </c>
      <c r="AT1475" s="45">
        <v>26</v>
      </c>
      <c r="AU1475" s="45">
        <v>18</v>
      </c>
      <c r="AX1475" s="38">
        <v>24</v>
      </c>
      <c r="AY1475" s="38">
        <v>1</v>
      </c>
      <c r="BB1475" s="23">
        <v>21</v>
      </c>
      <c r="BC1475" s="23">
        <v>4</v>
      </c>
      <c r="BF1475" s="9">
        <v>21</v>
      </c>
      <c r="BG1475" s="9">
        <v>4</v>
      </c>
    </row>
    <row r="1476" spans="1:59">
      <c r="A1476" t="s">
        <v>275</v>
      </c>
      <c r="B1476">
        <v>162</v>
      </c>
      <c r="C1476" t="s">
        <v>16</v>
      </c>
      <c r="D1476">
        <v>60</v>
      </c>
      <c r="E1476" t="s">
        <v>318</v>
      </c>
      <c r="F1476">
        <v>1</v>
      </c>
      <c r="G1476" t="s">
        <v>321</v>
      </c>
      <c r="H1476">
        <v>428</v>
      </c>
      <c r="I1476">
        <v>3</v>
      </c>
      <c r="J1476">
        <v>19</v>
      </c>
      <c r="K1476">
        <v>55</v>
      </c>
      <c r="L1476">
        <v>0</v>
      </c>
      <c r="M1476" s="4">
        <f t="shared" si="134"/>
        <v>3.8298611111111112</v>
      </c>
      <c r="N1476" t="s">
        <v>315</v>
      </c>
      <c r="O1476" s="50"/>
      <c r="P1476" s="50"/>
      <c r="Q1476" s="50"/>
      <c r="R1476" s="50"/>
      <c r="S1476" s="50"/>
      <c r="T1476" s="50"/>
      <c r="U1476">
        <v>29</v>
      </c>
      <c r="V1476">
        <v>7.1023275322190704</v>
      </c>
      <c r="W1476">
        <v>4.4090623293939597</v>
      </c>
      <c r="X1476">
        <v>20170811</v>
      </c>
      <c r="Y1476">
        <v>2</v>
      </c>
      <c r="Z1476">
        <v>16</v>
      </c>
      <c r="AA1476">
        <v>56</v>
      </c>
      <c r="AC1476">
        <v>64</v>
      </c>
      <c r="AD1476" s="13">
        <v>48</v>
      </c>
      <c r="AE1476" s="13">
        <v>3</v>
      </c>
      <c r="AG1476" s="13">
        <v>22.986000000000001</v>
      </c>
      <c r="AI1476" s="13">
        <v>88.370999999999995</v>
      </c>
      <c r="AL1476" s="9">
        <v>46</v>
      </c>
      <c r="AM1476" s="9">
        <v>6</v>
      </c>
      <c r="AO1476" s="9">
        <v>66.929000000000002</v>
      </c>
      <c r="AQ1476" s="9">
        <v>85.760999999999996</v>
      </c>
      <c r="AT1476" s="45">
        <v>28</v>
      </c>
      <c r="AU1476" s="45">
        <v>7</v>
      </c>
      <c r="AX1476" s="38">
        <v>26</v>
      </c>
      <c r="AY1476" s="38">
        <v>1</v>
      </c>
      <c r="BB1476" s="23">
        <v>23</v>
      </c>
      <c r="BC1476" s="23">
        <v>5</v>
      </c>
      <c r="BF1476" s="9">
        <v>23</v>
      </c>
      <c r="BG1476" s="9">
        <v>5</v>
      </c>
    </row>
    <row r="1477" spans="1:59">
      <c r="A1477" t="s">
        <v>275</v>
      </c>
      <c r="B1477">
        <v>162</v>
      </c>
      <c r="C1477" t="s">
        <v>16</v>
      </c>
      <c r="D1477">
        <v>60</v>
      </c>
      <c r="E1477" t="s">
        <v>318</v>
      </c>
      <c r="F1477">
        <v>1</v>
      </c>
      <c r="G1477" t="s">
        <v>321</v>
      </c>
      <c r="H1477">
        <v>428</v>
      </c>
      <c r="I1477">
        <v>3</v>
      </c>
      <c r="J1477">
        <v>19</v>
      </c>
      <c r="K1477">
        <v>55</v>
      </c>
      <c r="L1477">
        <v>0</v>
      </c>
      <c r="M1477" s="4">
        <f t="shared" si="134"/>
        <v>3.8298611111111112</v>
      </c>
      <c r="N1477" t="s">
        <v>315</v>
      </c>
      <c r="O1477" s="50"/>
      <c r="P1477" s="50"/>
      <c r="Q1477" s="50"/>
      <c r="R1477" s="50"/>
      <c r="S1477" s="50"/>
      <c r="T1477" s="50"/>
      <c r="U1477">
        <v>29</v>
      </c>
      <c r="V1477">
        <v>7.1023275322190704</v>
      </c>
      <c r="W1477">
        <v>4.4090623293939597</v>
      </c>
      <c r="X1477">
        <v>20170811</v>
      </c>
      <c r="Y1477">
        <v>2</v>
      </c>
      <c r="Z1477">
        <v>16</v>
      </c>
      <c r="AA1477">
        <v>56</v>
      </c>
      <c r="AC1477">
        <v>64</v>
      </c>
      <c r="AD1477" s="13">
        <v>52</v>
      </c>
      <c r="AE1477" s="13">
        <v>3</v>
      </c>
      <c r="AG1477" s="13">
        <v>34.311999999999998</v>
      </c>
      <c r="AI1477" s="13">
        <v>70.686000000000007</v>
      </c>
      <c r="AL1477" s="9">
        <v>50</v>
      </c>
      <c r="AM1477" s="9">
        <v>1</v>
      </c>
      <c r="AO1477" s="9">
        <v>2.548</v>
      </c>
      <c r="AQ1477" s="9">
        <v>83.781999999999996</v>
      </c>
      <c r="AT1477" s="45">
        <v>30</v>
      </c>
      <c r="AU1477" s="45">
        <v>10</v>
      </c>
      <c r="AX1477" s="38">
        <v>28</v>
      </c>
      <c r="AY1477" s="38">
        <v>1</v>
      </c>
      <c r="BB1477" s="23">
        <v>25</v>
      </c>
      <c r="BC1477" s="23">
        <v>6</v>
      </c>
      <c r="BF1477" s="9">
        <v>25</v>
      </c>
      <c r="BG1477" s="9">
        <v>6</v>
      </c>
    </row>
    <row r="1478" spans="1:59">
      <c r="A1478" t="s">
        <v>275</v>
      </c>
      <c r="B1478">
        <v>162</v>
      </c>
      <c r="C1478" t="s">
        <v>16</v>
      </c>
      <c r="D1478">
        <v>60</v>
      </c>
      <c r="E1478" t="s">
        <v>318</v>
      </c>
      <c r="F1478">
        <v>1</v>
      </c>
      <c r="G1478" t="s">
        <v>321</v>
      </c>
      <c r="H1478">
        <v>428</v>
      </c>
      <c r="I1478">
        <v>3</v>
      </c>
      <c r="J1478">
        <v>19</v>
      </c>
      <c r="K1478">
        <v>55</v>
      </c>
      <c r="L1478">
        <v>0</v>
      </c>
      <c r="M1478" s="4">
        <f t="shared" si="134"/>
        <v>3.8298611111111112</v>
      </c>
      <c r="N1478" t="s">
        <v>315</v>
      </c>
      <c r="O1478" s="50"/>
      <c r="P1478" s="50"/>
      <c r="Q1478" s="50"/>
      <c r="R1478" s="50"/>
      <c r="S1478" s="50"/>
      <c r="T1478" s="50"/>
      <c r="U1478">
        <v>29</v>
      </c>
      <c r="V1478">
        <v>7.1023275322190704</v>
      </c>
      <c r="W1478">
        <v>4.4090623293939597</v>
      </c>
      <c r="X1478">
        <v>20170811</v>
      </c>
      <c r="Y1478">
        <v>2</v>
      </c>
      <c r="Z1478">
        <v>16</v>
      </c>
      <c r="AA1478">
        <v>56</v>
      </c>
      <c r="AC1478">
        <v>64</v>
      </c>
      <c r="AD1478" s="13">
        <v>56</v>
      </c>
      <c r="AE1478" s="13">
        <v>1</v>
      </c>
      <c r="AG1478" s="13">
        <v>3.5779999999999998</v>
      </c>
      <c r="AI1478" s="13">
        <v>55.771000000000001</v>
      </c>
      <c r="AT1478" s="45">
        <v>32</v>
      </c>
      <c r="AU1478" s="45">
        <v>11</v>
      </c>
      <c r="AX1478" s="38">
        <v>30</v>
      </c>
      <c r="AY1478" s="38">
        <v>1</v>
      </c>
      <c r="BB1478" s="23">
        <v>27</v>
      </c>
      <c r="BC1478" s="23">
        <v>8</v>
      </c>
      <c r="BF1478" s="9">
        <v>27</v>
      </c>
      <c r="BG1478" s="9">
        <v>8</v>
      </c>
    </row>
    <row r="1479" spans="1:59">
      <c r="A1479" t="s">
        <v>275</v>
      </c>
      <c r="B1479">
        <v>162</v>
      </c>
      <c r="C1479" t="s">
        <v>16</v>
      </c>
      <c r="D1479">
        <v>60</v>
      </c>
      <c r="E1479" t="s">
        <v>318</v>
      </c>
      <c r="F1479">
        <v>1</v>
      </c>
      <c r="G1479" t="s">
        <v>321</v>
      </c>
      <c r="H1479">
        <v>428</v>
      </c>
      <c r="I1479">
        <v>3</v>
      </c>
      <c r="J1479">
        <v>19</v>
      </c>
      <c r="K1479">
        <v>55</v>
      </c>
      <c r="L1479">
        <v>0</v>
      </c>
      <c r="M1479" s="4">
        <f t="shared" ref="M1479:M1496" si="136">I1479+J1479/24+K1479/(24*60)+L1479/(24*60*60)</f>
        <v>3.8298611111111112</v>
      </c>
      <c r="N1479" t="s">
        <v>315</v>
      </c>
      <c r="O1479" s="50"/>
      <c r="P1479" s="50"/>
      <c r="Q1479" s="50"/>
      <c r="R1479" s="50"/>
      <c r="S1479" s="50"/>
      <c r="T1479" s="50"/>
      <c r="U1479">
        <v>29</v>
      </c>
      <c r="V1479">
        <v>7.1023275322190704</v>
      </c>
      <c r="W1479">
        <v>4.4090623293939597</v>
      </c>
      <c r="X1479">
        <v>20170811</v>
      </c>
      <c r="Y1479">
        <v>2</v>
      </c>
      <c r="Z1479">
        <v>16</v>
      </c>
      <c r="AA1479">
        <v>56</v>
      </c>
      <c r="AC1479">
        <v>64</v>
      </c>
      <c r="AT1479" s="45">
        <v>34</v>
      </c>
      <c r="AU1479" s="45">
        <v>12</v>
      </c>
      <c r="AX1479" s="38">
        <v>32</v>
      </c>
      <c r="AY1479" s="38">
        <v>1</v>
      </c>
      <c r="BB1479" s="23">
        <v>29</v>
      </c>
      <c r="BC1479" s="23">
        <v>8</v>
      </c>
      <c r="BF1479" s="9">
        <v>29</v>
      </c>
      <c r="BG1479" s="9">
        <v>8</v>
      </c>
    </row>
    <row r="1480" spans="1:59">
      <c r="A1480" t="s">
        <v>275</v>
      </c>
      <c r="B1480">
        <v>162</v>
      </c>
      <c r="C1480" t="s">
        <v>16</v>
      </c>
      <c r="D1480">
        <v>60</v>
      </c>
      <c r="E1480" t="s">
        <v>318</v>
      </c>
      <c r="F1480">
        <v>1</v>
      </c>
      <c r="G1480" t="s">
        <v>321</v>
      </c>
      <c r="H1480">
        <v>428</v>
      </c>
      <c r="I1480">
        <v>3</v>
      </c>
      <c r="J1480">
        <v>19</v>
      </c>
      <c r="K1480">
        <v>55</v>
      </c>
      <c r="L1480">
        <v>0</v>
      </c>
      <c r="M1480" s="4">
        <f t="shared" si="136"/>
        <v>3.8298611111111112</v>
      </c>
      <c r="N1480" t="s">
        <v>315</v>
      </c>
      <c r="O1480" s="50"/>
      <c r="P1480" s="50"/>
      <c r="Q1480" s="50"/>
      <c r="R1480" s="50"/>
      <c r="S1480" s="50"/>
      <c r="T1480" s="50"/>
      <c r="U1480">
        <v>29</v>
      </c>
      <c r="V1480">
        <v>7.1023275322190704</v>
      </c>
      <c r="W1480">
        <v>4.4090623293939597</v>
      </c>
      <c r="X1480">
        <v>20170811</v>
      </c>
      <c r="Y1480">
        <v>2</v>
      </c>
      <c r="Z1480">
        <v>16</v>
      </c>
      <c r="AA1480">
        <v>56</v>
      </c>
      <c r="AC1480">
        <v>64</v>
      </c>
      <c r="AT1480" s="45">
        <v>36</v>
      </c>
      <c r="AU1480" s="45">
        <v>11</v>
      </c>
      <c r="BB1480" s="23">
        <v>31</v>
      </c>
      <c r="BC1480" s="23">
        <v>11</v>
      </c>
      <c r="BF1480" s="9">
        <v>31</v>
      </c>
      <c r="BG1480" s="9">
        <v>11</v>
      </c>
    </row>
    <row r="1481" spans="1:59">
      <c r="A1481" t="s">
        <v>275</v>
      </c>
      <c r="B1481">
        <v>162</v>
      </c>
      <c r="C1481" t="s">
        <v>16</v>
      </c>
      <c r="D1481">
        <v>60</v>
      </c>
      <c r="E1481" t="s">
        <v>318</v>
      </c>
      <c r="F1481">
        <v>1</v>
      </c>
      <c r="G1481" t="s">
        <v>321</v>
      </c>
      <c r="H1481">
        <v>428</v>
      </c>
      <c r="I1481">
        <v>3</v>
      </c>
      <c r="J1481">
        <v>19</v>
      </c>
      <c r="K1481">
        <v>55</v>
      </c>
      <c r="L1481">
        <v>0</v>
      </c>
      <c r="M1481" s="4">
        <f t="shared" si="136"/>
        <v>3.8298611111111112</v>
      </c>
      <c r="N1481" t="s">
        <v>315</v>
      </c>
      <c r="O1481" s="50"/>
      <c r="P1481" s="50"/>
      <c r="Q1481" s="50"/>
      <c r="R1481" s="50"/>
      <c r="S1481" s="50"/>
      <c r="T1481" s="50"/>
      <c r="U1481">
        <v>29</v>
      </c>
      <c r="V1481">
        <v>7.1023275322190704</v>
      </c>
      <c r="W1481">
        <v>4.4090623293939597</v>
      </c>
      <c r="X1481">
        <v>20170811</v>
      </c>
      <c r="Y1481">
        <v>2</v>
      </c>
      <c r="Z1481">
        <v>16</v>
      </c>
      <c r="AA1481">
        <v>56</v>
      </c>
      <c r="AC1481">
        <v>64</v>
      </c>
      <c r="AT1481" s="45">
        <v>38</v>
      </c>
      <c r="AU1481" s="45">
        <v>13</v>
      </c>
      <c r="BB1481" s="23">
        <v>33</v>
      </c>
      <c r="BC1481" s="23">
        <v>11</v>
      </c>
      <c r="BF1481" s="9">
        <v>33</v>
      </c>
      <c r="BG1481" s="9">
        <v>11</v>
      </c>
    </row>
    <row r="1482" spans="1:59">
      <c r="A1482" t="s">
        <v>275</v>
      </c>
      <c r="B1482">
        <v>162</v>
      </c>
      <c r="C1482" t="s">
        <v>16</v>
      </c>
      <c r="D1482">
        <v>60</v>
      </c>
      <c r="E1482" t="s">
        <v>318</v>
      </c>
      <c r="F1482">
        <v>1</v>
      </c>
      <c r="G1482" t="s">
        <v>321</v>
      </c>
      <c r="H1482">
        <v>428</v>
      </c>
      <c r="I1482">
        <v>3</v>
      </c>
      <c r="J1482">
        <v>19</v>
      </c>
      <c r="K1482">
        <v>55</v>
      </c>
      <c r="L1482">
        <v>0</v>
      </c>
      <c r="M1482" s="4">
        <f t="shared" si="136"/>
        <v>3.8298611111111112</v>
      </c>
      <c r="N1482" t="s">
        <v>315</v>
      </c>
      <c r="O1482" s="50"/>
      <c r="P1482" s="50"/>
      <c r="Q1482" s="50"/>
      <c r="R1482" s="50"/>
      <c r="S1482" s="50"/>
      <c r="T1482" s="50"/>
      <c r="U1482">
        <v>29</v>
      </c>
      <c r="V1482">
        <v>7.1023275322190704</v>
      </c>
      <c r="W1482">
        <v>4.4090623293939597</v>
      </c>
      <c r="X1482">
        <v>20170811</v>
      </c>
      <c r="Y1482">
        <v>2</v>
      </c>
      <c r="Z1482">
        <v>16</v>
      </c>
      <c r="AA1482">
        <v>56</v>
      </c>
      <c r="AC1482">
        <v>64</v>
      </c>
      <c r="AT1482" s="45">
        <v>40</v>
      </c>
      <c r="AU1482" s="45">
        <v>8</v>
      </c>
      <c r="BB1482" s="23">
        <v>35</v>
      </c>
      <c r="BC1482" s="23">
        <v>10</v>
      </c>
      <c r="BF1482" s="9">
        <v>35</v>
      </c>
      <c r="BG1482" s="9">
        <v>10</v>
      </c>
    </row>
    <row r="1483" spans="1:59">
      <c r="A1483" t="s">
        <v>275</v>
      </c>
      <c r="B1483">
        <v>162</v>
      </c>
      <c r="C1483" t="s">
        <v>16</v>
      </c>
      <c r="D1483">
        <v>60</v>
      </c>
      <c r="E1483" t="s">
        <v>318</v>
      </c>
      <c r="F1483">
        <v>1</v>
      </c>
      <c r="G1483" t="s">
        <v>321</v>
      </c>
      <c r="H1483">
        <v>428</v>
      </c>
      <c r="I1483">
        <v>3</v>
      </c>
      <c r="J1483">
        <v>19</v>
      </c>
      <c r="K1483">
        <v>55</v>
      </c>
      <c r="L1483">
        <v>0</v>
      </c>
      <c r="M1483" s="4">
        <f t="shared" si="136"/>
        <v>3.8298611111111112</v>
      </c>
      <c r="N1483" t="s">
        <v>315</v>
      </c>
      <c r="O1483" s="50"/>
      <c r="P1483" s="50"/>
      <c r="Q1483" s="50"/>
      <c r="R1483" s="50"/>
      <c r="S1483" s="50"/>
      <c r="T1483" s="50"/>
      <c r="U1483">
        <v>29</v>
      </c>
      <c r="V1483">
        <v>7.1023275322190704</v>
      </c>
      <c r="W1483">
        <v>4.4090623293939597</v>
      </c>
      <c r="X1483">
        <v>20170811</v>
      </c>
      <c r="Y1483">
        <v>2</v>
      </c>
      <c r="Z1483">
        <v>16</v>
      </c>
      <c r="AA1483">
        <v>56</v>
      </c>
      <c r="AC1483">
        <v>64</v>
      </c>
      <c r="AT1483" s="45">
        <v>42</v>
      </c>
      <c r="AU1483" s="45">
        <v>6</v>
      </c>
      <c r="BB1483" s="23">
        <v>37</v>
      </c>
      <c r="BC1483" s="23">
        <v>9</v>
      </c>
      <c r="BF1483" s="9">
        <v>37</v>
      </c>
      <c r="BG1483" s="9">
        <v>9</v>
      </c>
    </row>
    <row r="1484" spans="1:59">
      <c r="A1484" t="s">
        <v>275</v>
      </c>
      <c r="B1484">
        <v>162</v>
      </c>
      <c r="C1484" t="s">
        <v>16</v>
      </c>
      <c r="D1484">
        <v>60</v>
      </c>
      <c r="E1484" t="s">
        <v>318</v>
      </c>
      <c r="F1484">
        <v>1</v>
      </c>
      <c r="G1484" t="s">
        <v>321</v>
      </c>
      <c r="H1484">
        <v>428</v>
      </c>
      <c r="I1484">
        <v>3</v>
      </c>
      <c r="J1484">
        <v>19</v>
      </c>
      <c r="K1484">
        <v>55</v>
      </c>
      <c r="L1484">
        <v>0</v>
      </c>
      <c r="M1484" s="4">
        <f t="shared" si="136"/>
        <v>3.8298611111111112</v>
      </c>
      <c r="N1484" t="s">
        <v>315</v>
      </c>
      <c r="O1484" s="50"/>
      <c r="P1484" s="50"/>
      <c r="Q1484" s="50"/>
      <c r="R1484" s="50"/>
      <c r="S1484" s="50"/>
      <c r="T1484" s="50"/>
      <c r="U1484">
        <v>29</v>
      </c>
      <c r="V1484">
        <v>7.1023275322190704</v>
      </c>
      <c r="W1484">
        <v>4.4090623293939597</v>
      </c>
      <c r="X1484">
        <v>20170811</v>
      </c>
      <c r="Y1484">
        <v>2</v>
      </c>
      <c r="Z1484">
        <v>16</v>
      </c>
      <c r="AA1484">
        <v>56</v>
      </c>
      <c r="AC1484">
        <v>64</v>
      </c>
      <c r="AT1484" s="45">
        <v>44</v>
      </c>
      <c r="AU1484" s="45">
        <v>7</v>
      </c>
      <c r="BB1484" s="23">
        <v>39</v>
      </c>
      <c r="BC1484" s="23">
        <v>11</v>
      </c>
      <c r="BF1484" s="9">
        <v>39</v>
      </c>
      <c r="BG1484" s="9">
        <v>11</v>
      </c>
    </row>
    <row r="1485" spans="1:59">
      <c r="A1485" t="s">
        <v>275</v>
      </c>
      <c r="B1485">
        <v>162</v>
      </c>
      <c r="C1485" t="s">
        <v>16</v>
      </c>
      <c r="D1485">
        <v>60</v>
      </c>
      <c r="E1485" t="s">
        <v>318</v>
      </c>
      <c r="F1485">
        <v>1</v>
      </c>
      <c r="G1485" t="s">
        <v>321</v>
      </c>
      <c r="H1485">
        <v>428</v>
      </c>
      <c r="I1485">
        <v>3</v>
      </c>
      <c r="J1485">
        <v>19</v>
      </c>
      <c r="K1485">
        <v>55</v>
      </c>
      <c r="L1485">
        <v>0</v>
      </c>
      <c r="M1485" s="4">
        <f t="shared" si="136"/>
        <v>3.8298611111111112</v>
      </c>
      <c r="N1485" t="s">
        <v>315</v>
      </c>
      <c r="O1485" s="50"/>
      <c r="P1485" s="50"/>
      <c r="Q1485" s="50"/>
      <c r="R1485" s="50"/>
      <c r="S1485" s="50"/>
      <c r="T1485" s="50"/>
      <c r="U1485">
        <v>29</v>
      </c>
      <c r="V1485">
        <v>7.1023275322190704</v>
      </c>
      <c r="W1485">
        <v>4.4090623293939597</v>
      </c>
      <c r="X1485">
        <v>20170811</v>
      </c>
      <c r="Y1485">
        <v>2</v>
      </c>
      <c r="Z1485">
        <v>16</v>
      </c>
      <c r="AA1485">
        <v>56</v>
      </c>
      <c r="AC1485">
        <v>64</v>
      </c>
      <c r="AT1485" s="45">
        <v>46</v>
      </c>
      <c r="AU1485" s="45">
        <v>8</v>
      </c>
      <c r="BB1485" s="23">
        <v>41</v>
      </c>
      <c r="BC1485" s="23">
        <v>4</v>
      </c>
      <c r="BF1485" s="9">
        <v>41</v>
      </c>
      <c r="BG1485" s="9">
        <v>4</v>
      </c>
    </row>
    <row r="1486" spans="1:59">
      <c r="A1486" t="s">
        <v>275</v>
      </c>
      <c r="B1486">
        <v>162</v>
      </c>
      <c r="C1486" t="s">
        <v>16</v>
      </c>
      <c r="D1486">
        <v>60</v>
      </c>
      <c r="E1486" t="s">
        <v>318</v>
      </c>
      <c r="F1486">
        <v>1</v>
      </c>
      <c r="G1486" t="s">
        <v>321</v>
      </c>
      <c r="H1486">
        <v>428</v>
      </c>
      <c r="I1486">
        <v>3</v>
      </c>
      <c r="J1486">
        <v>19</v>
      </c>
      <c r="K1486">
        <v>55</v>
      </c>
      <c r="L1486">
        <v>0</v>
      </c>
      <c r="M1486" s="4">
        <f t="shared" si="136"/>
        <v>3.8298611111111112</v>
      </c>
      <c r="N1486" t="s">
        <v>315</v>
      </c>
      <c r="O1486" s="50"/>
      <c r="P1486" s="50"/>
      <c r="Q1486" s="50"/>
      <c r="R1486" s="50"/>
      <c r="S1486" s="50"/>
      <c r="T1486" s="50"/>
      <c r="U1486">
        <v>29</v>
      </c>
      <c r="V1486">
        <v>7.1023275322190704</v>
      </c>
      <c r="W1486">
        <v>4.4090623293939597</v>
      </c>
      <c r="X1486">
        <v>20170811</v>
      </c>
      <c r="Y1486">
        <v>2</v>
      </c>
      <c r="Z1486">
        <v>16</v>
      </c>
      <c r="AA1486">
        <v>56</v>
      </c>
      <c r="AC1486">
        <v>64</v>
      </c>
      <c r="BB1486" s="23">
        <v>43</v>
      </c>
      <c r="BC1486" s="23">
        <v>6</v>
      </c>
      <c r="BF1486" s="9">
        <v>43</v>
      </c>
      <c r="BG1486" s="9">
        <v>6</v>
      </c>
    </row>
    <row r="1487" spans="1:59">
      <c r="A1487" t="s">
        <v>275</v>
      </c>
      <c r="B1487">
        <v>162</v>
      </c>
      <c r="C1487" t="s">
        <v>16</v>
      </c>
      <c r="D1487">
        <v>60</v>
      </c>
      <c r="E1487" t="s">
        <v>318</v>
      </c>
      <c r="F1487">
        <v>1</v>
      </c>
      <c r="G1487" t="s">
        <v>321</v>
      </c>
      <c r="H1487">
        <v>428</v>
      </c>
      <c r="I1487">
        <v>3</v>
      </c>
      <c r="J1487">
        <v>19</v>
      </c>
      <c r="K1487">
        <v>55</v>
      </c>
      <c r="L1487">
        <v>0</v>
      </c>
      <c r="M1487" s="4">
        <f t="shared" si="136"/>
        <v>3.8298611111111112</v>
      </c>
      <c r="N1487" t="s">
        <v>315</v>
      </c>
      <c r="O1487" s="50"/>
      <c r="P1487" s="50"/>
      <c r="Q1487" s="50"/>
      <c r="R1487" s="50"/>
      <c r="S1487" s="50"/>
      <c r="T1487" s="50"/>
      <c r="U1487">
        <v>29</v>
      </c>
      <c r="V1487">
        <v>7.1023275322190704</v>
      </c>
      <c r="W1487">
        <v>4.4090623293939597</v>
      </c>
      <c r="X1487">
        <v>20170811</v>
      </c>
      <c r="Y1487">
        <v>2</v>
      </c>
      <c r="Z1487">
        <v>16</v>
      </c>
      <c r="AA1487">
        <v>56</v>
      </c>
      <c r="AC1487">
        <v>64</v>
      </c>
      <c r="BB1487" s="23">
        <v>45</v>
      </c>
      <c r="BC1487" s="23">
        <v>4</v>
      </c>
      <c r="BF1487" s="9">
        <v>45</v>
      </c>
      <c r="BG1487" s="9">
        <v>4</v>
      </c>
    </row>
    <row r="1488" spans="1:59">
      <c r="A1488" t="s">
        <v>275</v>
      </c>
      <c r="B1488">
        <v>162</v>
      </c>
      <c r="C1488" t="s">
        <v>16</v>
      </c>
      <c r="D1488">
        <v>60</v>
      </c>
      <c r="E1488" t="s">
        <v>318</v>
      </c>
      <c r="F1488">
        <v>1</v>
      </c>
      <c r="G1488" t="s">
        <v>321</v>
      </c>
      <c r="H1488">
        <v>428</v>
      </c>
      <c r="I1488">
        <v>3</v>
      </c>
      <c r="J1488">
        <v>19</v>
      </c>
      <c r="K1488">
        <v>55</v>
      </c>
      <c r="L1488">
        <v>0</v>
      </c>
      <c r="M1488" s="4">
        <f t="shared" si="136"/>
        <v>3.8298611111111112</v>
      </c>
      <c r="N1488" t="s">
        <v>315</v>
      </c>
      <c r="O1488" s="50"/>
      <c r="P1488" s="50"/>
      <c r="Q1488" s="50"/>
      <c r="R1488" s="50"/>
      <c r="S1488" s="50"/>
      <c r="T1488" s="50"/>
      <c r="U1488">
        <v>29</v>
      </c>
      <c r="V1488">
        <v>7.1023275322190704</v>
      </c>
      <c r="W1488">
        <v>4.4090623293939597</v>
      </c>
      <c r="X1488">
        <v>20170811</v>
      </c>
      <c r="Y1488">
        <v>2</v>
      </c>
      <c r="Z1488">
        <v>16</v>
      </c>
      <c r="AA1488">
        <v>56</v>
      </c>
      <c r="AC1488">
        <v>64</v>
      </c>
      <c r="BB1488" s="23">
        <v>47</v>
      </c>
      <c r="BC1488" s="23">
        <v>5</v>
      </c>
      <c r="BF1488" s="9">
        <v>47</v>
      </c>
      <c r="BG1488" s="9">
        <v>5</v>
      </c>
    </row>
    <row r="1489" spans="1:59">
      <c r="A1489" t="s">
        <v>275</v>
      </c>
      <c r="B1489">
        <v>162</v>
      </c>
      <c r="C1489" t="s">
        <v>16</v>
      </c>
      <c r="D1489">
        <v>60</v>
      </c>
      <c r="E1489" t="s">
        <v>318</v>
      </c>
      <c r="F1489">
        <v>1</v>
      </c>
      <c r="G1489" t="s">
        <v>321</v>
      </c>
      <c r="H1489">
        <v>428</v>
      </c>
      <c r="I1489">
        <v>3</v>
      </c>
      <c r="J1489">
        <v>19</v>
      </c>
      <c r="K1489">
        <v>55</v>
      </c>
      <c r="L1489">
        <v>0</v>
      </c>
      <c r="M1489" s="4">
        <f t="shared" si="136"/>
        <v>3.8298611111111112</v>
      </c>
      <c r="N1489" t="s">
        <v>315</v>
      </c>
      <c r="O1489" s="50"/>
      <c r="P1489" s="50"/>
      <c r="Q1489" s="50"/>
      <c r="R1489" s="50"/>
      <c r="S1489" s="50"/>
      <c r="T1489" s="50"/>
      <c r="U1489">
        <v>29</v>
      </c>
      <c r="V1489">
        <v>7.1023275322190704</v>
      </c>
      <c r="W1489">
        <v>4.4090623293939597</v>
      </c>
      <c r="X1489">
        <v>20170811</v>
      </c>
      <c r="Y1489">
        <v>2</v>
      </c>
      <c r="Z1489">
        <v>16</v>
      </c>
      <c r="AA1489">
        <v>56</v>
      </c>
      <c r="AC1489">
        <v>64</v>
      </c>
      <c r="BB1489" s="23">
        <v>49</v>
      </c>
      <c r="BC1489" s="23">
        <v>5</v>
      </c>
      <c r="BF1489" s="9">
        <v>49</v>
      </c>
      <c r="BG1489" s="9">
        <v>5</v>
      </c>
    </row>
    <row r="1490" spans="1:59">
      <c r="A1490" t="s">
        <v>275</v>
      </c>
      <c r="B1490">
        <v>162</v>
      </c>
      <c r="C1490" t="s">
        <v>16</v>
      </c>
      <c r="D1490">
        <v>60</v>
      </c>
      <c r="E1490" t="s">
        <v>318</v>
      </c>
      <c r="F1490">
        <v>1</v>
      </c>
      <c r="G1490" t="s">
        <v>321</v>
      </c>
      <c r="H1490">
        <v>428</v>
      </c>
      <c r="I1490">
        <v>3</v>
      </c>
      <c r="J1490">
        <v>19</v>
      </c>
      <c r="K1490">
        <v>55</v>
      </c>
      <c r="L1490">
        <v>0</v>
      </c>
      <c r="M1490" s="4">
        <f t="shared" si="136"/>
        <v>3.8298611111111112</v>
      </c>
      <c r="N1490" t="s">
        <v>315</v>
      </c>
      <c r="O1490" s="50"/>
      <c r="P1490" s="50"/>
      <c r="Q1490" s="50"/>
      <c r="R1490" s="50"/>
      <c r="S1490" s="50"/>
      <c r="T1490" s="50"/>
      <c r="U1490">
        <v>29</v>
      </c>
      <c r="V1490">
        <v>7.1023275322190704</v>
      </c>
      <c r="W1490">
        <v>4.4090623293939597</v>
      </c>
      <c r="X1490">
        <v>20170811</v>
      </c>
      <c r="Y1490">
        <v>2</v>
      </c>
      <c r="Z1490">
        <v>16</v>
      </c>
      <c r="AA1490">
        <v>56</v>
      </c>
      <c r="AC1490">
        <v>64</v>
      </c>
      <c r="BB1490" s="23">
        <v>51</v>
      </c>
      <c r="BC1490" s="23">
        <v>4</v>
      </c>
      <c r="BF1490" s="9">
        <v>51</v>
      </c>
      <c r="BG1490" s="9">
        <v>4</v>
      </c>
    </row>
    <row r="1491" spans="1:59">
      <c r="A1491" t="s">
        <v>275</v>
      </c>
      <c r="B1491">
        <v>162</v>
      </c>
      <c r="C1491" t="s">
        <v>16</v>
      </c>
      <c r="D1491">
        <v>60</v>
      </c>
      <c r="E1491" t="s">
        <v>318</v>
      </c>
      <c r="F1491">
        <v>1</v>
      </c>
      <c r="G1491" t="s">
        <v>321</v>
      </c>
      <c r="H1491">
        <v>428</v>
      </c>
      <c r="I1491">
        <v>3</v>
      </c>
      <c r="J1491">
        <v>19</v>
      </c>
      <c r="K1491">
        <v>55</v>
      </c>
      <c r="L1491">
        <v>0</v>
      </c>
      <c r="M1491" s="4">
        <f t="shared" si="136"/>
        <v>3.8298611111111112</v>
      </c>
      <c r="N1491" t="s">
        <v>315</v>
      </c>
      <c r="O1491" s="50"/>
      <c r="P1491" s="50"/>
      <c r="Q1491" s="50"/>
      <c r="R1491" s="50"/>
      <c r="S1491" s="50"/>
      <c r="T1491" s="50"/>
      <c r="U1491">
        <v>29</v>
      </c>
      <c r="V1491">
        <v>7.1023275322190704</v>
      </c>
      <c r="W1491">
        <v>4.4090623293939597</v>
      </c>
      <c r="X1491">
        <v>20170811</v>
      </c>
      <c r="Y1491">
        <v>2</v>
      </c>
      <c r="Z1491">
        <v>16</v>
      </c>
      <c r="AA1491">
        <v>56</v>
      </c>
      <c r="AC1491">
        <v>64</v>
      </c>
      <c r="BB1491" s="23">
        <v>53</v>
      </c>
      <c r="BC1491" s="23">
        <v>4</v>
      </c>
      <c r="BF1491" s="9">
        <v>53</v>
      </c>
      <c r="BG1491" s="9">
        <v>4</v>
      </c>
    </row>
    <row r="1492" spans="1:59">
      <c r="A1492" t="s">
        <v>275</v>
      </c>
      <c r="B1492">
        <v>162</v>
      </c>
      <c r="C1492" t="s">
        <v>16</v>
      </c>
      <c r="D1492">
        <v>60</v>
      </c>
      <c r="E1492" t="s">
        <v>318</v>
      </c>
      <c r="F1492">
        <v>1</v>
      </c>
      <c r="G1492" t="s">
        <v>321</v>
      </c>
      <c r="H1492">
        <v>428</v>
      </c>
      <c r="I1492">
        <v>3</v>
      </c>
      <c r="J1492">
        <v>19</v>
      </c>
      <c r="K1492">
        <v>55</v>
      </c>
      <c r="L1492">
        <v>0</v>
      </c>
      <c r="M1492" s="4">
        <f t="shared" si="136"/>
        <v>3.8298611111111112</v>
      </c>
      <c r="N1492" t="s">
        <v>315</v>
      </c>
      <c r="O1492" s="50"/>
      <c r="P1492" s="50"/>
      <c r="Q1492" s="50"/>
      <c r="R1492" s="50"/>
      <c r="S1492" s="50"/>
      <c r="T1492" s="50"/>
      <c r="U1492">
        <v>29</v>
      </c>
      <c r="V1492">
        <v>7.1023275322190704</v>
      </c>
      <c r="W1492">
        <v>4.4090623293939597</v>
      </c>
      <c r="X1492">
        <v>20170811</v>
      </c>
      <c r="Y1492">
        <v>2</v>
      </c>
      <c r="Z1492">
        <v>16</v>
      </c>
      <c r="AA1492">
        <v>56</v>
      </c>
      <c r="AC1492">
        <v>64</v>
      </c>
      <c r="BB1492" s="23">
        <v>55</v>
      </c>
      <c r="BC1492" s="23">
        <v>3</v>
      </c>
      <c r="BF1492" s="9">
        <v>55</v>
      </c>
      <c r="BG1492" s="9">
        <v>3</v>
      </c>
    </row>
    <row r="1493" spans="1:59">
      <c r="A1493" t="s">
        <v>275</v>
      </c>
      <c r="B1493">
        <v>162</v>
      </c>
      <c r="C1493" t="s">
        <v>16</v>
      </c>
      <c r="D1493">
        <v>60</v>
      </c>
      <c r="E1493" t="s">
        <v>318</v>
      </c>
      <c r="F1493">
        <v>1</v>
      </c>
      <c r="G1493" t="s">
        <v>321</v>
      </c>
      <c r="H1493">
        <v>428</v>
      </c>
      <c r="I1493">
        <v>3</v>
      </c>
      <c r="J1493">
        <v>19</v>
      </c>
      <c r="K1493">
        <v>55</v>
      </c>
      <c r="L1493">
        <v>0</v>
      </c>
      <c r="M1493" s="4">
        <f t="shared" si="136"/>
        <v>3.8298611111111112</v>
      </c>
      <c r="N1493" t="s">
        <v>315</v>
      </c>
      <c r="O1493" s="50"/>
      <c r="P1493" s="50"/>
      <c r="Q1493" s="50"/>
      <c r="R1493" s="50"/>
      <c r="S1493" s="50"/>
      <c r="T1493" s="50"/>
      <c r="U1493">
        <v>29</v>
      </c>
      <c r="V1493">
        <v>7.1023275322190704</v>
      </c>
      <c r="W1493">
        <v>4.4090623293939597</v>
      </c>
      <c r="X1493">
        <v>20170811</v>
      </c>
      <c r="Y1493">
        <v>2</v>
      </c>
      <c r="Z1493">
        <v>16</v>
      </c>
      <c r="AA1493">
        <v>56</v>
      </c>
      <c r="AC1493">
        <v>64</v>
      </c>
      <c r="BB1493" s="23">
        <v>57</v>
      </c>
      <c r="BC1493" s="23">
        <v>4</v>
      </c>
      <c r="BF1493" s="9">
        <v>57</v>
      </c>
      <c r="BG1493" s="9">
        <v>4</v>
      </c>
    </row>
    <row r="1494" spans="1:59">
      <c r="A1494" t="s">
        <v>275</v>
      </c>
      <c r="B1494">
        <v>162</v>
      </c>
      <c r="C1494" t="s">
        <v>16</v>
      </c>
      <c r="D1494">
        <v>60</v>
      </c>
      <c r="E1494" t="s">
        <v>318</v>
      </c>
      <c r="F1494">
        <v>1</v>
      </c>
      <c r="G1494" t="s">
        <v>321</v>
      </c>
      <c r="H1494">
        <v>428</v>
      </c>
      <c r="I1494">
        <v>3</v>
      </c>
      <c r="J1494">
        <v>19</v>
      </c>
      <c r="K1494">
        <v>55</v>
      </c>
      <c r="L1494">
        <v>0</v>
      </c>
      <c r="M1494" s="4">
        <f t="shared" si="136"/>
        <v>3.8298611111111112</v>
      </c>
      <c r="N1494" t="s">
        <v>315</v>
      </c>
      <c r="O1494" s="50"/>
      <c r="P1494" s="50"/>
      <c r="Q1494" s="50"/>
      <c r="R1494" s="50"/>
      <c r="S1494" s="50"/>
      <c r="T1494" s="50"/>
      <c r="U1494">
        <v>29</v>
      </c>
      <c r="V1494">
        <v>7.1023275322190704</v>
      </c>
      <c r="W1494">
        <v>4.4090623293939597</v>
      </c>
      <c r="X1494">
        <v>20170811</v>
      </c>
      <c r="Y1494">
        <v>2</v>
      </c>
      <c r="Z1494">
        <v>16</v>
      </c>
      <c r="AA1494">
        <v>56</v>
      </c>
      <c r="AC1494">
        <v>64</v>
      </c>
      <c r="BB1494" s="23">
        <v>59</v>
      </c>
      <c r="BC1494" s="23">
        <v>2</v>
      </c>
      <c r="BF1494" s="9">
        <v>59</v>
      </c>
      <c r="BG1494" s="9">
        <v>2</v>
      </c>
    </row>
    <row r="1495" spans="1:59">
      <c r="A1495" t="s">
        <v>275</v>
      </c>
      <c r="B1495">
        <v>162</v>
      </c>
      <c r="C1495" t="s">
        <v>16</v>
      </c>
      <c r="D1495">
        <v>60</v>
      </c>
      <c r="E1495" t="s">
        <v>318</v>
      </c>
      <c r="F1495">
        <v>1</v>
      </c>
      <c r="G1495" t="s">
        <v>321</v>
      </c>
      <c r="H1495">
        <v>428</v>
      </c>
      <c r="I1495">
        <v>3</v>
      </c>
      <c r="J1495">
        <v>19</v>
      </c>
      <c r="K1495">
        <v>55</v>
      </c>
      <c r="L1495">
        <v>0</v>
      </c>
      <c r="M1495" s="4">
        <f t="shared" si="136"/>
        <v>3.8298611111111112</v>
      </c>
      <c r="N1495" t="s">
        <v>315</v>
      </c>
      <c r="O1495" s="50"/>
      <c r="P1495" s="50"/>
      <c r="Q1495" s="50"/>
      <c r="R1495" s="50"/>
      <c r="S1495" s="50"/>
      <c r="T1495" s="50"/>
      <c r="U1495">
        <v>29</v>
      </c>
      <c r="V1495">
        <v>7.1023275322190704</v>
      </c>
      <c r="W1495">
        <v>4.4090623293939597</v>
      </c>
      <c r="X1495">
        <v>20170811</v>
      </c>
      <c r="Y1495">
        <v>2</v>
      </c>
      <c r="Z1495">
        <v>16</v>
      </c>
      <c r="AA1495">
        <v>56</v>
      </c>
      <c r="AC1495">
        <v>64</v>
      </c>
      <c r="BB1495" s="23">
        <v>61</v>
      </c>
      <c r="BC1495" s="23">
        <v>3</v>
      </c>
      <c r="BF1495" s="9">
        <v>61</v>
      </c>
      <c r="BG1495" s="9">
        <v>3</v>
      </c>
    </row>
    <row r="1496" spans="1:59">
      <c r="A1496" t="s">
        <v>275</v>
      </c>
      <c r="B1496">
        <v>162</v>
      </c>
      <c r="C1496" t="s">
        <v>16</v>
      </c>
      <c r="D1496">
        <v>60</v>
      </c>
      <c r="E1496" t="s">
        <v>318</v>
      </c>
      <c r="F1496">
        <v>1</v>
      </c>
      <c r="G1496" t="s">
        <v>321</v>
      </c>
      <c r="H1496">
        <v>428</v>
      </c>
      <c r="I1496">
        <v>3</v>
      </c>
      <c r="J1496">
        <v>19</v>
      </c>
      <c r="K1496">
        <v>55</v>
      </c>
      <c r="L1496">
        <v>0</v>
      </c>
      <c r="M1496" s="4">
        <f t="shared" si="136"/>
        <v>3.8298611111111112</v>
      </c>
      <c r="N1496" t="s">
        <v>315</v>
      </c>
      <c r="O1496" s="50"/>
      <c r="P1496" s="50"/>
      <c r="Q1496" s="50"/>
      <c r="R1496" s="50"/>
      <c r="S1496" s="50"/>
      <c r="T1496" s="50"/>
      <c r="U1496">
        <v>29</v>
      </c>
      <c r="V1496">
        <v>7.1023275322190704</v>
      </c>
      <c r="W1496">
        <v>4.4090623293939597</v>
      </c>
      <c r="X1496">
        <v>20170811</v>
      </c>
      <c r="Y1496">
        <v>2</v>
      </c>
      <c r="Z1496">
        <v>16</v>
      </c>
      <c r="AA1496">
        <v>56</v>
      </c>
      <c r="AC1496">
        <v>64</v>
      </c>
      <c r="BB1496" s="23">
        <v>63</v>
      </c>
      <c r="BC1496" s="23">
        <v>1</v>
      </c>
      <c r="BF1496" s="9">
        <v>63</v>
      </c>
      <c r="BG1496" s="9">
        <v>1</v>
      </c>
    </row>
    <row r="1497" spans="1:59">
      <c r="A1497" t="s">
        <v>276</v>
      </c>
      <c r="B1497">
        <v>162</v>
      </c>
      <c r="C1497" t="s">
        <v>16</v>
      </c>
      <c r="D1497">
        <v>60</v>
      </c>
      <c r="E1497" t="s">
        <v>318</v>
      </c>
      <c r="F1497">
        <v>1</v>
      </c>
      <c r="G1497" t="s">
        <v>321</v>
      </c>
      <c r="H1497">
        <v>428</v>
      </c>
      <c r="I1497">
        <v>3</v>
      </c>
      <c r="J1497">
        <v>19</v>
      </c>
      <c r="K1497">
        <v>55</v>
      </c>
      <c r="L1497">
        <v>0</v>
      </c>
      <c r="M1497" s="4">
        <f t="shared" si="134"/>
        <v>3.8298611111111112</v>
      </c>
      <c r="N1497" t="s">
        <v>315</v>
      </c>
      <c r="O1497" s="50"/>
      <c r="P1497" s="50"/>
      <c r="Q1497" s="50"/>
      <c r="R1497" s="50"/>
      <c r="S1497" s="50"/>
      <c r="T1497" s="50"/>
      <c r="U1497">
        <v>29</v>
      </c>
      <c r="V1497">
        <v>7.1023275322190704</v>
      </c>
      <c r="W1497">
        <v>4.4090623293939597</v>
      </c>
      <c r="X1497">
        <v>20170811</v>
      </c>
      <c r="Y1497">
        <v>2</v>
      </c>
      <c r="Z1497">
        <v>14</v>
      </c>
      <c r="AA1497">
        <v>34</v>
      </c>
      <c r="AC1497">
        <v>34</v>
      </c>
      <c r="AD1497" s="13">
        <v>14</v>
      </c>
      <c r="AE1497" s="13">
        <v>5</v>
      </c>
      <c r="AF1497" s="13">
        <f>SUM(AE1497:AE1502)</f>
        <v>41</v>
      </c>
      <c r="AG1497" s="13">
        <v>51.567</v>
      </c>
      <c r="AH1497" s="13">
        <f>AVERAGE(AG1497:AG1502)*((AA1497-Z1497)*Y1497)</f>
        <v>2543.8666666666668</v>
      </c>
      <c r="AI1497" s="13">
        <v>71.879000000000005</v>
      </c>
      <c r="AJ1497" s="13">
        <f>AVERAGE(AI1497:AI1502)*((AA1497-Z1497)*Y1497)</f>
        <v>3447.5333333333333</v>
      </c>
      <c r="AK1497" s="13" t="s">
        <v>277</v>
      </c>
      <c r="AL1497" s="9">
        <v>10</v>
      </c>
      <c r="AM1497" s="9">
        <v>1</v>
      </c>
      <c r="AN1497" s="9">
        <f>SUM(AM1497:AM1503)</f>
        <v>36</v>
      </c>
      <c r="AO1497" s="9">
        <v>1.903</v>
      </c>
      <c r="AP1497" s="9">
        <f>AVERAGE(AO1497:AO1500)*(AA1497-Z1497)*Y1497</f>
        <v>1318.4499999999998</v>
      </c>
      <c r="AQ1497" s="9">
        <v>11.744999999999999</v>
      </c>
      <c r="AR1497" s="9">
        <f>AVERAGE(AQ1497:AQ1501)*(AA1497-Z1497)*Y1497</f>
        <v>2548.8960000000002</v>
      </c>
      <c r="AS1497" s="9" t="s">
        <v>327</v>
      </c>
      <c r="AT1497" s="45">
        <v>12</v>
      </c>
      <c r="AU1497" s="45">
        <v>10</v>
      </c>
      <c r="AV1497" s="45">
        <v>77</v>
      </c>
      <c r="AX1497" s="38">
        <v>16</v>
      </c>
      <c r="AY1497" s="38">
        <v>3</v>
      </c>
      <c r="AZ1497" s="38">
        <f>SUM(AY1497:AY1513)</f>
        <v>36</v>
      </c>
      <c r="BA1497" s="38" t="s">
        <v>418</v>
      </c>
      <c r="BB1497" s="23">
        <v>14</v>
      </c>
      <c r="BC1497" s="23">
        <v>3</v>
      </c>
      <c r="BD1497" s="23">
        <f>SUM(BC1497:BC1507)</f>
        <v>85</v>
      </c>
      <c r="BF1497" s="9">
        <v>14</v>
      </c>
      <c r="BG1497" s="9">
        <v>3</v>
      </c>
    </row>
    <row r="1498" spans="1:59">
      <c r="A1498" t="s">
        <v>276</v>
      </c>
      <c r="B1498">
        <v>162</v>
      </c>
      <c r="C1498" t="s">
        <v>16</v>
      </c>
      <c r="D1498">
        <v>60</v>
      </c>
      <c r="E1498" t="s">
        <v>318</v>
      </c>
      <c r="F1498">
        <v>1</v>
      </c>
      <c r="G1498" t="s">
        <v>321</v>
      </c>
      <c r="H1498">
        <v>428</v>
      </c>
      <c r="I1498">
        <v>3</v>
      </c>
      <c r="J1498">
        <v>19</v>
      </c>
      <c r="K1498">
        <v>55</v>
      </c>
      <c r="L1498">
        <v>0</v>
      </c>
      <c r="M1498" s="4">
        <f t="shared" si="134"/>
        <v>3.8298611111111112</v>
      </c>
      <c r="N1498" t="s">
        <v>315</v>
      </c>
      <c r="O1498" s="50"/>
      <c r="P1498" s="50"/>
      <c r="Q1498" s="50"/>
      <c r="R1498" s="50"/>
      <c r="S1498" s="50"/>
      <c r="T1498" s="50"/>
      <c r="U1498">
        <v>29</v>
      </c>
      <c r="V1498">
        <v>7.1023275322190704</v>
      </c>
      <c r="W1498">
        <v>4.4090623293939597</v>
      </c>
      <c r="X1498">
        <v>20170811</v>
      </c>
      <c r="Y1498">
        <v>2</v>
      </c>
      <c r="Z1498">
        <v>14</v>
      </c>
      <c r="AA1498">
        <v>34</v>
      </c>
      <c r="AC1498">
        <v>34</v>
      </c>
      <c r="AD1498" s="13">
        <v>18</v>
      </c>
      <c r="AE1498" s="13">
        <v>5</v>
      </c>
      <c r="AG1498" s="13">
        <v>49.997999999999998</v>
      </c>
      <c r="AI1498" s="13">
        <v>77.424000000000007</v>
      </c>
      <c r="AL1498" s="9">
        <v>14</v>
      </c>
      <c r="AM1498" s="9">
        <v>6</v>
      </c>
      <c r="AO1498" s="9">
        <v>33.433999999999997</v>
      </c>
      <c r="AQ1498" s="9">
        <v>62.448</v>
      </c>
      <c r="AT1498" s="45">
        <v>14</v>
      </c>
      <c r="AU1498" s="45">
        <v>5</v>
      </c>
      <c r="AX1498" s="38">
        <v>18</v>
      </c>
      <c r="AY1498" s="38">
        <v>2</v>
      </c>
      <c r="BB1498" s="23">
        <v>16</v>
      </c>
      <c r="BC1498" s="23">
        <v>6</v>
      </c>
      <c r="BF1498" s="9">
        <v>16</v>
      </c>
      <c r="BG1498" s="9">
        <v>6</v>
      </c>
    </row>
    <row r="1499" spans="1:59">
      <c r="A1499" t="s">
        <v>276</v>
      </c>
      <c r="B1499">
        <v>162</v>
      </c>
      <c r="C1499" t="s">
        <v>16</v>
      </c>
      <c r="D1499">
        <v>60</v>
      </c>
      <c r="E1499" t="s">
        <v>318</v>
      </c>
      <c r="F1499">
        <v>1</v>
      </c>
      <c r="G1499" t="s">
        <v>321</v>
      </c>
      <c r="H1499">
        <v>428</v>
      </c>
      <c r="I1499">
        <v>3</v>
      </c>
      <c r="J1499">
        <v>19</v>
      </c>
      <c r="K1499">
        <v>55</v>
      </c>
      <c r="L1499">
        <v>0</v>
      </c>
      <c r="M1499" s="4">
        <f t="shared" si="134"/>
        <v>3.8298611111111112</v>
      </c>
      <c r="N1499" t="s">
        <v>315</v>
      </c>
      <c r="O1499" s="50"/>
      <c r="P1499" s="50"/>
      <c r="Q1499" s="50"/>
      <c r="R1499" s="50"/>
      <c r="S1499" s="50"/>
      <c r="T1499" s="50"/>
      <c r="U1499">
        <v>29</v>
      </c>
      <c r="V1499">
        <v>7.1023275322190704</v>
      </c>
      <c r="W1499">
        <v>4.4090623293939597</v>
      </c>
      <c r="X1499">
        <v>20170811</v>
      </c>
      <c r="Y1499">
        <v>2</v>
      </c>
      <c r="Z1499">
        <v>14</v>
      </c>
      <c r="AA1499">
        <v>34</v>
      </c>
      <c r="AC1499">
        <v>34</v>
      </c>
      <c r="AD1499" s="13">
        <v>22</v>
      </c>
      <c r="AE1499" s="13">
        <v>6</v>
      </c>
      <c r="AG1499" s="13">
        <v>81.073999999999998</v>
      </c>
      <c r="AI1499" s="13">
        <v>90.36</v>
      </c>
      <c r="AL1499" s="9">
        <v>18</v>
      </c>
      <c r="AM1499" s="9">
        <v>5</v>
      </c>
      <c r="AO1499" s="9">
        <v>45.683999999999997</v>
      </c>
      <c r="AQ1499" s="9">
        <v>71.400000000000006</v>
      </c>
      <c r="AT1499" s="45">
        <v>16</v>
      </c>
      <c r="AU1499" s="45">
        <v>6</v>
      </c>
      <c r="AX1499" s="38">
        <v>20</v>
      </c>
      <c r="AY1499" s="38">
        <v>2</v>
      </c>
      <c r="BB1499" s="23">
        <v>18</v>
      </c>
      <c r="BC1499" s="23">
        <v>7</v>
      </c>
      <c r="BF1499" s="9">
        <v>18</v>
      </c>
      <c r="BG1499" s="9">
        <v>7</v>
      </c>
    </row>
    <row r="1500" spans="1:59">
      <c r="A1500" t="s">
        <v>276</v>
      </c>
      <c r="B1500">
        <v>162</v>
      </c>
      <c r="C1500" t="s">
        <v>16</v>
      </c>
      <c r="D1500">
        <v>60</v>
      </c>
      <c r="E1500" t="s">
        <v>318</v>
      </c>
      <c r="F1500">
        <v>1</v>
      </c>
      <c r="G1500" t="s">
        <v>321</v>
      </c>
      <c r="H1500">
        <v>428</v>
      </c>
      <c r="I1500">
        <v>3</v>
      </c>
      <c r="J1500">
        <v>19</v>
      </c>
      <c r="K1500">
        <v>55</v>
      </c>
      <c r="L1500">
        <v>0</v>
      </c>
      <c r="M1500" s="4">
        <f t="shared" si="134"/>
        <v>3.8298611111111112</v>
      </c>
      <c r="N1500" t="s">
        <v>315</v>
      </c>
      <c r="O1500" s="50"/>
      <c r="P1500" s="50"/>
      <c r="Q1500" s="50"/>
      <c r="R1500" s="50"/>
      <c r="S1500" s="50"/>
      <c r="T1500" s="50"/>
      <c r="U1500">
        <v>29</v>
      </c>
      <c r="V1500">
        <v>7.1023275322190704</v>
      </c>
      <c r="W1500">
        <v>4.4090623293939597</v>
      </c>
      <c r="X1500">
        <v>20170811</v>
      </c>
      <c r="Y1500">
        <v>2</v>
      </c>
      <c r="Z1500">
        <v>14</v>
      </c>
      <c r="AA1500">
        <v>34</v>
      </c>
      <c r="AC1500">
        <v>34</v>
      </c>
      <c r="AD1500" s="13">
        <v>26</v>
      </c>
      <c r="AE1500" s="13">
        <v>7</v>
      </c>
      <c r="AG1500" s="13">
        <v>52.871000000000002</v>
      </c>
      <c r="AI1500" s="13">
        <v>92.591999999999999</v>
      </c>
      <c r="AL1500" s="9">
        <v>22</v>
      </c>
      <c r="AM1500" s="9">
        <v>4</v>
      </c>
      <c r="AO1500" s="9">
        <v>50.823999999999998</v>
      </c>
      <c r="AQ1500" s="9">
        <v>78.483000000000004</v>
      </c>
      <c r="AT1500" s="45">
        <v>18</v>
      </c>
      <c r="AU1500" s="45">
        <v>5</v>
      </c>
      <c r="AX1500" s="38">
        <v>22</v>
      </c>
      <c r="AY1500" s="38">
        <v>2</v>
      </c>
      <c r="BB1500" s="23">
        <v>20</v>
      </c>
      <c r="BC1500" s="23">
        <v>5</v>
      </c>
      <c r="BF1500" s="9">
        <v>20</v>
      </c>
      <c r="BG1500" s="9">
        <v>5</v>
      </c>
    </row>
    <row r="1501" spans="1:59">
      <c r="A1501" t="s">
        <v>276</v>
      </c>
      <c r="B1501">
        <v>162</v>
      </c>
      <c r="C1501" t="s">
        <v>16</v>
      </c>
      <c r="D1501">
        <v>60</v>
      </c>
      <c r="E1501" t="s">
        <v>318</v>
      </c>
      <c r="F1501">
        <v>1</v>
      </c>
      <c r="G1501" t="s">
        <v>321</v>
      </c>
      <c r="H1501">
        <v>428</v>
      </c>
      <c r="I1501">
        <v>3</v>
      </c>
      <c r="J1501">
        <v>19</v>
      </c>
      <c r="K1501">
        <v>55</v>
      </c>
      <c r="L1501">
        <v>0</v>
      </c>
      <c r="M1501" s="4">
        <f t="shared" si="134"/>
        <v>3.8298611111111112</v>
      </c>
      <c r="N1501" t="s">
        <v>315</v>
      </c>
      <c r="O1501" s="50"/>
      <c r="P1501" s="50"/>
      <c r="Q1501" s="50"/>
      <c r="R1501" s="50"/>
      <c r="S1501" s="50"/>
      <c r="T1501" s="50"/>
      <c r="U1501">
        <v>29</v>
      </c>
      <c r="V1501">
        <v>7.1023275322190704</v>
      </c>
      <c r="W1501">
        <v>4.4090623293939597</v>
      </c>
      <c r="X1501">
        <v>20170811</v>
      </c>
      <c r="Y1501">
        <v>2</v>
      </c>
      <c r="Z1501">
        <v>14</v>
      </c>
      <c r="AA1501">
        <v>34</v>
      </c>
      <c r="AC1501">
        <v>34</v>
      </c>
      <c r="AD1501" s="13">
        <v>30</v>
      </c>
      <c r="AE1501" s="13">
        <v>11</v>
      </c>
      <c r="AG1501" s="13">
        <v>71.102999999999994</v>
      </c>
      <c r="AI1501" s="13">
        <v>89.084999999999994</v>
      </c>
      <c r="AL1501" s="9">
        <v>26</v>
      </c>
      <c r="AM1501" s="9">
        <v>6</v>
      </c>
      <c r="AO1501" s="9">
        <v>47.49</v>
      </c>
      <c r="AQ1501" s="9">
        <v>94.536000000000001</v>
      </c>
      <c r="AT1501" s="45">
        <v>20</v>
      </c>
      <c r="AU1501" s="45">
        <v>3</v>
      </c>
      <c r="AX1501" s="38">
        <v>24</v>
      </c>
      <c r="AY1501" s="38">
        <v>4</v>
      </c>
      <c r="BB1501" s="23">
        <v>22</v>
      </c>
      <c r="BC1501" s="23">
        <v>6</v>
      </c>
      <c r="BF1501" s="9">
        <v>22</v>
      </c>
      <c r="BG1501" s="9">
        <v>6</v>
      </c>
    </row>
    <row r="1502" spans="1:59">
      <c r="A1502" t="s">
        <v>276</v>
      </c>
      <c r="B1502">
        <v>162</v>
      </c>
      <c r="C1502" t="s">
        <v>16</v>
      </c>
      <c r="D1502">
        <v>60</v>
      </c>
      <c r="E1502" t="s">
        <v>318</v>
      </c>
      <c r="F1502">
        <v>1</v>
      </c>
      <c r="G1502" t="s">
        <v>321</v>
      </c>
      <c r="H1502">
        <v>428</v>
      </c>
      <c r="I1502">
        <v>3</v>
      </c>
      <c r="J1502">
        <v>19</v>
      </c>
      <c r="K1502">
        <v>55</v>
      </c>
      <c r="L1502">
        <v>0</v>
      </c>
      <c r="M1502" s="4">
        <f t="shared" si="134"/>
        <v>3.8298611111111112</v>
      </c>
      <c r="N1502" t="s">
        <v>315</v>
      </c>
      <c r="O1502" s="50"/>
      <c r="P1502" s="50"/>
      <c r="Q1502" s="50"/>
      <c r="R1502" s="50"/>
      <c r="S1502" s="50"/>
      <c r="T1502" s="50"/>
      <c r="U1502">
        <v>29</v>
      </c>
      <c r="V1502">
        <v>7.1023275322190704</v>
      </c>
      <c r="W1502">
        <v>4.4090623293939597</v>
      </c>
      <c r="X1502">
        <v>20170811</v>
      </c>
      <c r="Y1502">
        <v>2</v>
      </c>
      <c r="Z1502">
        <v>14</v>
      </c>
      <c r="AA1502">
        <v>34</v>
      </c>
      <c r="AC1502">
        <v>34</v>
      </c>
      <c r="AD1502" s="13">
        <v>34</v>
      </c>
      <c r="AE1502" s="13">
        <v>7</v>
      </c>
      <c r="AG1502" s="13">
        <v>74.966999999999999</v>
      </c>
      <c r="AI1502" s="13">
        <v>95.79</v>
      </c>
      <c r="AL1502" s="9">
        <v>30</v>
      </c>
      <c r="AM1502" s="9">
        <v>8</v>
      </c>
      <c r="AO1502" s="9">
        <v>63.776000000000003</v>
      </c>
      <c r="AQ1502" s="9">
        <v>101.705</v>
      </c>
      <c r="AT1502" s="45">
        <v>22</v>
      </c>
      <c r="AU1502" s="45">
        <v>6</v>
      </c>
      <c r="AX1502" s="38">
        <v>26</v>
      </c>
      <c r="AY1502" s="38">
        <v>2</v>
      </c>
      <c r="BB1502" s="23">
        <v>24</v>
      </c>
      <c r="BC1502" s="23">
        <v>10</v>
      </c>
      <c r="BF1502" s="9">
        <v>24</v>
      </c>
      <c r="BG1502" s="9">
        <v>10</v>
      </c>
    </row>
    <row r="1503" spans="1:59">
      <c r="A1503" t="s">
        <v>276</v>
      </c>
      <c r="B1503">
        <v>162</v>
      </c>
      <c r="C1503" t="s">
        <v>16</v>
      </c>
      <c r="D1503">
        <v>60</v>
      </c>
      <c r="E1503" t="s">
        <v>318</v>
      </c>
      <c r="F1503">
        <v>1</v>
      </c>
      <c r="G1503" t="s">
        <v>321</v>
      </c>
      <c r="H1503">
        <v>428</v>
      </c>
      <c r="I1503">
        <v>3</v>
      </c>
      <c r="J1503">
        <v>19</v>
      </c>
      <c r="K1503">
        <v>55</v>
      </c>
      <c r="L1503">
        <v>0</v>
      </c>
      <c r="M1503" s="4">
        <f>I1503+J1503/24+K1503/(24*60)+L1503/(24*60*60)</f>
        <v>3.8298611111111112</v>
      </c>
      <c r="N1503" t="s">
        <v>315</v>
      </c>
      <c r="O1503" s="50"/>
      <c r="P1503" s="50"/>
      <c r="Q1503" s="50"/>
      <c r="R1503" s="50"/>
      <c r="S1503" s="50"/>
      <c r="T1503" s="50"/>
      <c r="U1503">
        <v>29</v>
      </c>
      <c r="V1503">
        <v>7.1023275322190704</v>
      </c>
      <c r="W1503">
        <v>4.4090623293939597</v>
      </c>
      <c r="X1503">
        <v>20170811</v>
      </c>
      <c r="Y1503">
        <v>2</v>
      </c>
      <c r="Z1503">
        <v>14</v>
      </c>
      <c r="AA1503">
        <v>34</v>
      </c>
      <c r="AC1503">
        <v>34</v>
      </c>
      <c r="AL1503" s="9">
        <v>34</v>
      </c>
      <c r="AM1503" s="9">
        <v>6</v>
      </c>
      <c r="AO1503" s="9">
        <v>70.507999999999996</v>
      </c>
      <c r="AQ1503" s="9">
        <v>96.977999999999994</v>
      </c>
      <c r="AT1503" s="45">
        <v>24</v>
      </c>
      <c r="AU1503" s="45">
        <v>9</v>
      </c>
      <c r="AX1503" s="38">
        <v>28</v>
      </c>
      <c r="AY1503" s="38">
        <v>2</v>
      </c>
      <c r="BB1503" s="23">
        <v>26</v>
      </c>
      <c r="BC1503" s="23">
        <v>8</v>
      </c>
      <c r="BF1503" s="9">
        <v>26</v>
      </c>
      <c r="BG1503" s="9">
        <v>8</v>
      </c>
    </row>
    <row r="1504" spans="1:59">
      <c r="A1504" t="s">
        <v>276</v>
      </c>
      <c r="B1504">
        <v>162</v>
      </c>
      <c r="C1504" t="s">
        <v>16</v>
      </c>
      <c r="D1504">
        <v>60</v>
      </c>
      <c r="E1504" t="s">
        <v>318</v>
      </c>
      <c r="F1504">
        <v>1</v>
      </c>
      <c r="G1504" t="s">
        <v>321</v>
      </c>
      <c r="H1504">
        <v>428</v>
      </c>
      <c r="I1504">
        <v>3</v>
      </c>
      <c r="J1504">
        <v>19</v>
      </c>
      <c r="K1504">
        <v>55</v>
      </c>
      <c r="L1504">
        <v>0</v>
      </c>
      <c r="M1504" s="4">
        <f>I1504+J1504/24+K1504/(24*60)+L1504/(24*60*60)</f>
        <v>3.8298611111111112</v>
      </c>
      <c r="N1504" t="s">
        <v>315</v>
      </c>
      <c r="O1504" s="50"/>
      <c r="P1504" s="50"/>
      <c r="Q1504" s="50"/>
      <c r="R1504" s="50"/>
      <c r="S1504" s="50"/>
      <c r="T1504" s="50"/>
      <c r="U1504">
        <v>29</v>
      </c>
      <c r="V1504">
        <v>7.1023275322190704</v>
      </c>
      <c r="W1504">
        <v>4.4090623293939597</v>
      </c>
      <c r="X1504">
        <v>20170811</v>
      </c>
      <c r="Y1504">
        <v>2</v>
      </c>
      <c r="Z1504">
        <v>14</v>
      </c>
      <c r="AA1504">
        <v>34</v>
      </c>
      <c r="AC1504">
        <v>34</v>
      </c>
      <c r="AT1504" s="45">
        <v>26</v>
      </c>
      <c r="AU1504" s="45">
        <v>4</v>
      </c>
      <c r="AX1504" s="38">
        <v>30</v>
      </c>
      <c r="AY1504" s="38">
        <v>3</v>
      </c>
      <c r="BB1504" s="23">
        <v>28</v>
      </c>
      <c r="BC1504" s="23">
        <v>7</v>
      </c>
      <c r="BF1504" s="9">
        <v>28</v>
      </c>
      <c r="BG1504" s="9">
        <v>7</v>
      </c>
    </row>
    <row r="1505" spans="1:59">
      <c r="A1505" t="s">
        <v>276</v>
      </c>
      <c r="B1505">
        <v>162</v>
      </c>
      <c r="C1505" t="s">
        <v>16</v>
      </c>
      <c r="D1505">
        <v>60</v>
      </c>
      <c r="E1505" t="s">
        <v>318</v>
      </c>
      <c r="F1505">
        <v>1</v>
      </c>
      <c r="G1505" t="s">
        <v>321</v>
      </c>
      <c r="H1505">
        <v>428</v>
      </c>
      <c r="I1505">
        <v>3</v>
      </c>
      <c r="J1505">
        <v>19</v>
      </c>
      <c r="K1505">
        <v>55</v>
      </c>
      <c r="L1505">
        <v>0</v>
      </c>
      <c r="M1505" s="4">
        <f>I1505+J1505/24+K1505/(24*60)+L1505/(24*60*60)</f>
        <v>3.8298611111111112</v>
      </c>
      <c r="N1505" t="s">
        <v>315</v>
      </c>
      <c r="O1505" s="50"/>
      <c r="P1505" s="50"/>
      <c r="Q1505" s="50"/>
      <c r="R1505" s="50"/>
      <c r="S1505" s="50"/>
      <c r="T1505" s="50"/>
      <c r="U1505">
        <v>29</v>
      </c>
      <c r="V1505">
        <v>7.1023275322190704</v>
      </c>
      <c r="W1505">
        <v>4.4090623293939597</v>
      </c>
      <c r="X1505">
        <v>20170811</v>
      </c>
      <c r="Y1505">
        <v>2</v>
      </c>
      <c r="Z1505">
        <v>14</v>
      </c>
      <c r="AA1505">
        <v>34</v>
      </c>
      <c r="AC1505">
        <v>34</v>
      </c>
      <c r="AT1505" s="45">
        <v>28</v>
      </c>
      <c r="AU1505" s="45">
        <v>6</v>
      </c>
      <c r="AX1505" s="38">
        <v>32</v>
      </c>
      <c r="AY1505" s="38">
        <v>3</v>
      </c>
      <c r="BB1505" s="23">
        <v>30</v>
      </c>
      <c r="BC1505" s="23">
        <v>16</v>
      </c>
      <c r="BF1505" s="9">
        <v>30</v>
      </c>
      <c r="BG1505" s="9">
        <v>16</v>
      </c>
    </row>
    <row r="1506" spans="1:59">
      <c r="A1506" t="s">
        <v>276</v>
      </c>
      <c r="B1506">
        <v>162</v>
      </c>
      <c r="C1506" t="s">
        <v>16</v>
      </c>
      <c r="D1506">
        <v>60</v>
      </c>
      <c r="E1506" t="s">
        <v>318</v>
      </c>
      <c r="F1506">
        <v>1</v>
      </c>
      <c r="G1506" t="s">
        <v>321</v>
      </c>
      <c r="H1506">
        <v>428</v>
      </c>
      <c r="I1506">
        <v>3</v>
      </c>
      <c r="J1506">
        <v>19</v>
      </c>
      <c r="K1506">
        <v>55</v>
      </c>
      <c r="L1506">
        <v>0</v>
      </c>
      <c r="M1506" s="4">
        <f>I1506+J1506/24+K1506/(24*60)+L1506/(24*60*60)</f>
        <v>3.8298611111111112</v>
      </c>
      <c r="N1506" t="s">
        <v>315</v>
      </c>
      <c r="O1506" s="50"/>
      <c r="P1506" s="50"/>
      <c r="Q1506" s="50"/>
      <c r="R1506" s="50"/>
      <c r="S1506" s="50"/>
      <c r="T1506" s="50"/>
      <c r="U1506">
        <v>29</v>
      </c>
      <c r="V1506">
        <v>7.1023275322190704</v>
      </c>
      <c r="W1506">
        <v>4.4090623293939597</v>
      </c>
      <c r="X1506">
        <v>20170811</v>
      </c>
      <c r="Y1506">
        <v>2</v>
      </c>
      <c r="Z1506">
        <v>14</v>
      </c>
      <c r="AA1506">
        <v>34</v>
      </c>
      <c r="AC1506">
        <v>34</v>
      </c>
      <c r="AT1506" s="45">
        <v>30</v>
      </c>
      <c r="AU1506" s="45">
        <v>8</v>
      </c>
      <c r="AX1506" s="38">
        <v>34</v>
      </c>
      <c r="AY1506" s="38">
        <v>4</v>
      </c>
      <c r="BB1506" s="23">
        <v>32</v>
      </c>
      <c r="BC1506" s="23">
        <v>6</v>
      </c>
      <c r="BF1506" s="9">
        <v>32</v>
      </c>
      <c r="BG1506" s="9">
        <v>6</v>
      </c>
    </row>
    <row r="1507" spans="1:59">
      <c r="A1507" t="s">
        <v>276</v>
      </c>
      <c r="B1507">
        <v>162</v>
      </c>
      <c r="C1507" t="s">
        <v>16</v>
      </c>
      <c r="D1507">
        <v>60</v>
      </c>
      <c r="E1507" t="s">
        <v>318</v>
      </c>
      <c r="F1507">
        <v>1</v>
      </c>
      <c r="G1507" t="s">
        <v>321</v>
      </c>
      <c r="H1507">
        <v>428</v>
      </c>
      <c r="I1507">
        <v>3</v>
      </c>
      <c r="J1507">
        <v>19</v>
      </c>
      <c r="K1507">
        <v>55</v>
      </c>
      <c r="L1507">
        <v>0</v>
      </c>
      <c r="M1507" s="4">
        <f>I1507+J1507/24+K1507/(24*60)+L1507/(24*60*60)</f>
        <v>3.8298611111111112</v>
      </c>
      <c r="N1507" t="s">
        <v>315</v>
      </c>
      <c r="O1507" s="50"/>
      <c r="P1507" s="50"/>
      <c r="Q1507" s="50"/>
      <c r="R1507" s="50"/>
      <c r="S1507" s="50"/>
      <c r="T1507" s="50"/>
      <c r="U1507">
        <v>29</v>
      </c>
      <c r="V1507">
        <v>7.1023275322190704</v>
      </c>
      <c r="W1507">
        <v>4.4090623293939597</v>
      </c>
      <c r="X1507">
        <v>20170811</v>
      </c>
      <c r="Y1507">
        <v>2</v>
      </c>
      <c r="Z1507">
        <v>14</v>
      </c>
      <c r="AA1507">
        <v>34</v>
      </c>
      <c r="AC1507">
        <v>34</v>
      </c>
      <c r="AL1507" s="9">
        <v>10</v>
      </c>
      <c r="AM1507" s="9">
        <v>1</v>
      </c>
      <c r="AN1507" s="9">
        <f>SUM(AM1507:AM1513)</f>
        <v>28</v>
      </c>
      <c r="AO1507" s="9">
        <v>3.258</v>
      </c>
      <c r="AP1507" s="9">
        <f>AVERAGE(AO1507:AO1510)*(AA1504-Z1504)*Y1504</f>
        <v>1163.6100000000001</v>
      </c>
      <c r="AQ1507" s="9">
        <v>34.709000000000003</v>
      </c>
      <c r="AR1507" s="9">
        <f>AVERAGE(AQ1507:AQ1511)*(AA1504-Z1504)*Y1504</f>
        <v>2060.944</v>
      </c>
      <c r="AS1507" s="9" t="s">
        <v>474</v>
      </c>
      <c r="AT1507" s="45">
        <v>32</v>
      </c>
      <c r="AU1507" s="45">
        <v>6</v>
      </c>
      <c r="AX1507" s="38">
        <v>9</v>
      </c>
      <c r="AY1507" s="38">
        <v>1</v>
      </c>
      <c r="BA1507" s="38" t="s">
        <v>419</v>
      </c>
      <c r="BB1507" s="23">
        <v>34</v>
      </c>
      <c r="BC1507" s="23">
        <v>11</v>
      </c>
      <c r="BF1507" s="9">
        <v>34</v>
      </c>
      <c r="BG1507" s="9">
        <v>11</v>
      </c>
    </row>
    <row r="1508" spans="1:59">
      <c r="A1508" t="s">
        <v>276</v>
      </c>
      <c r="B1508">
        <v>162</v>
      </c>
      <c r="C1508" t="s">
        <v>16</v>
      </c>
      <c r="D1508">
        <v>60</v>
      </c>
      <c r="E1508" t="s">
        <v>318</v>
      </c>
      <c r="F1508">
        <v>1</v>
      </c>
      <c r="G1508" t="s">
        <v>321</v>
      </c>
      <c r="H1508">
        <v>428</v>
      </c>
      <c r="I1508">
        <v>3</v>
      </c>
      <c r="J1508">
        <v>19</v>
      </c>
      <c r="K1508">
        <v>55</v>
      </c>
      <c r="L1508">
        <v>0</v>
      </c>
      <c r="M1508" s="4">
        <f t="shared" ref="M1508:M1514" si="137">I1508+J1508/24+K1508/(24*60)+L1508/(24*60*60)</f>
        <v>3.8298611111111112</v>
      </c>
      <c r="N1508" t="s">
        <v>315</v>
      </c>
      <c r="O1508" s="50"/>
      <c r="P1508" s="50"/>
      <c r="Q1508" s="50"/>
      <c r="R1508" s="50"/>
      <c r="S1508" s="50"/>
      <c r="T1508" s="50"/>
      <c r="U1508">
        <v>29</v>
      </c>
      <c r="V1508">
        <v>7.1023275322190704</v>
      </c>
      <c r="W1508">
        <v>4.4090623293939597</v>
      </c>
      <c r="X1508">
        <v>20170811</v>
      </c>
      <c r="Y1508">
        <v>2</v>
      </c>
      <c r="Z1508">
        <v>14</v>
      </c>
      <c r="AA1508">
        <v>34</v>
      </c>
      <c r="AC1508">
        <v>34</v>
      </c>
      <c r="AL1508" s="9">
        <v>14</v>
      </c>
      <c r="AM1508" s="9">
        <v>4</v>
      </c>
      <c r="AO1508" s="9">
        <v>33.841000000000001</v>
      </c>
      <c r="AQ1508" s="9">
        <v>48.796999999999997</v>
      </c>
      <c r="AT1508" s="45">
        <v>34</v>
      </c>
      <c r="AU1508" s="45">
        <v>9</v>
      </c>
      <c r="AX1508" s="38">
        <v>11</v>
      </c>
      <c r="AY1508" s="38">
        <v>1</v>
      </c>
    </row>
    <row r="1509" spans="1:59">
      <c r="A1509" t="s">
        <v>276</v>
      </c>
      <c r="B1509">
        <v>162</v>
      </c>
      <c r="C1509" t="s">
        <v>16</v>
      </c>
      <c r="D1509">
        <v>60</v>
      </c>
      <c r="E1509" t="s">
        <v>318</v>
      </c>
      <c r="F1509">
        <v>1</v>
      </c>
      <c r="G1509" t="s">
        <v>321</v>
      </c>
      <c r="H1509">
        <v>428</v>
      </c>
      <c r="I1509">
        <v>3</v>
      </c>
      <c r="J1509">
        <v>19</v>
      </c>
      <c r="K1509">
        <v>55</v>
      </c>
      <c r="L1509">
        <v>0</v>
      </c>
      <c r="M1509" s="4">
        <f t="shared" si="137"/>
        <v>3.8298611111111112</v>
      </c>
      <c r="N1509" t="s">
        <v>315</v>
      </c>
      <c r="O1509" s="50"/>
      <c r="P1509" s="50"/>
      <c r="Q1509" s="50"/>
      <c r="R1509" s="50"/>
      <c r="S1509" s="50"/>
      <c r="T1509" s="50"/>
      <c r="U1509">
        <v>29</v>
      </c>
      <c r="V1509">
        <v>7.1023275322190704</v>
      </c>
      <c r="W1509">
        <v>4.4090623293939597</v>
      </c>
      <c r="X1509">
        <v>20170811</v>
      </c>
      <c r="Y1509">
        <v>2</v>
      </c>
      <c r="Z1509">
        <v>14</v>
      </c>
      <c r="AA1509">
        <v>34</v>
      </c>
      <c r="AC1509">
        <v>34</v>
      </c>
      <c r="AL1509" s="9">
        <v>18</v>
      </c>
      <c r="AM1509" s="9">
        <v>5</v>
      </c>
      <c r="AO1509" s="9">
        <v>30.527999999999999</v>
      </c>
      <c r="AQ1509" s="9">
        <v>48.173999999999999</v>
      </c>
      <c r="AX1509" s="38">
        <v>13</v>
      </c>
      <c r="AY1509" s="38">
        <v>0</v>
      </c>
    </row>
    <row r="1510" spans="1:59">
      <c r="A1510" t="s">
        <v>276</v>
      </c>
      <c r="B1510">
        <v>162</v>
      </c>
      <c r="C1510" t="s">
        <v>16</v>
      </c>
      <c r="D1510">
        <v>60</v>
      </c>
      <c r="E1510" t="s">
        <v>318</v>
      </c>
      <c r="F1510">
        <v>1</v>
      </c>
      <c r="G1510" t="s">
        <v>321</v>
      </c>
      <c r="H1510">
        <v>428</v>
      </c>
      <c r="I1510">
        <v>3</v>
      </c>
      <c r="J1510">
        <v>19</v>
      </c>
      <c r="K1510">
        <v>55</v>
      </c>
      <c r="L1510">
        <v>0</v>
      </c>
      <c r="M1510" s="4">
        <f t="shared" si="137"/>
        <v>3.8298611111111112</v>
      </c>
      <c r="N1510" t="s">
        <v>315</v>
      </c>
      <c r="O1510" s="50"/>
      <c r="P1510" s="50"/>
      <c r="Q1510" s="50"/>
      <c r="R1510" s="50"/>
      <c r="S1510" s="50"/>
      <c r="T1510" s="50"/>
      <c r="U1510">
        <v>29</v>
      </c>
      <c r="V1510">
        <v>7.1023275322190704</v>
      </c>
      <c r="W1510">
        <v>4.4090623293939597</v>
      </c>
      <c r="X1510">
        <v>20170811</v>
      </c>
      <c r="Y1510">
        <v>2</v>
      </c>
      <c r="Z1510">
        <v>14</v>
      </c>
      <c r="AA1510">
        <v>34</v>
      </c>
      <c r="AC1510">
        <v>34</v>
      </c>
      <c r="AL1510" s="9">
        <v>22</v>
      </c>
      <c r="AM1510" s="9">
        <v>5</v>
      </c>
      <c r="AO1510" s="9">
        <v>48.734000000000002</v>
      </c>
      <c r="AQ1510" s="9">
        <v>61.152000000000001</v>
      </c>
      <c r="AX1510" s="38">
        <v>15</v>
      </c>
      <c r="AY1510" s="38">
        <v>2</v>
      </c>
    </row>
    <row r="1511" spans="1:59">
      <c r="A1511" t="s">
        <v>276</v>
      </c>
      <c r="B1511">
        <v>162</v>
      </c>
      <c r="C1511" t="s">
        <v>16</v>
      </c>
      <c r="D1511">
        <v>60</v>
      </c>
      <c r="E1511" t="s">
        <v>318</v>
      </c>
      <c r="F1511">
        <v>1</v>
      </c>
      <c r="G1511" t="s">
        <v>321</v>
      </c>
      <c r="H1511">
        <v>428</v>
      </c>
      <c r="I1511">
        <v>3</v>
      </c>
      <c r="J1511">
        <v>19</v>
      </c>
      <c r="K1511">
        <v>55</v>
      </c>
      <c r="L1511">
        <v>0</v>
      </c>
      <c r="M1511" s="4">
        <f t="shared" si="137"/>
        <v>3.8298611111111112</v>
      </c>
      <c r="N1511" t="s">
        <v>315</v>
      </c>
      <c r="O1511" s="50"/>
      <c r="P1511" s="50"/>
      <c r="Q1511" s="50"/>
      <c r="R1511" s="50"/>
      <c r="S1511" s="50"/>
      <c r="T1511" s="50"/>
      <c r="U1511">
        <v>29</v>
      </c>
      <c r="V1511">
        <v>7.1023275322190704</v>
      </c>
      <c r="W1511">
        <v>4.4090623293939597</v>
      </c>
      <c r="X1511">
        <v>20170811</v>
      </c>
      <c r="Y1511">
        <v>2</v>
      </c>
      <c r="Z1511">
        <v>14</v>
      </c>
      <c r="AA1511">
        <v>34</v>
      </c>
      <c r="AC1511">
        <v>34</v>
      </c>
      <c r="AL1511" s="9">
        <v>26</v>
      </c>
      <c r="AM1511" s="9">
        <v>4</v>
      </c>
      <c r="AO1511" s="9">
        <v>39.576000000000001</v>
      </c>
      <c r="AQ1511" s="9">
        <v>64.786000000000001</v>
      </c>
      <c r="AX1511" s="38">
        <v>17</v>
      </c>
      <c r="AY1511" s="38">
        <v>1</v>
      </c>
    </row>
    <row r="1512" spans="1:59">
      <c r="A1512" t="s">
        <v>276</v>
      </c>
      <c r="B1512">
        <v>162</v>
      </c>
      <c r="C1512" t="s">
        <v>16</v>
      </c>
      <c r="D1512">
        <v>60</v>
      </c>
      <c r="E1512" t="s">
        <v>318</v>
      </c>
      <c r="F1512">
        <v>1</v>
      </c>
      <c r="G1512" t="s">
        <v>321</v>
      </c>
      <c r="H1512">
        <v>428</v>
      </c>
      <c r="I1512">
        <v>3</v>
      </c>
      <c r="J1512">
        <v>19</v>
      </c>
      <c r="K1512">
        <v>55</v>
      </c>
      <c r="L1512">
        <v>0</v>
      </c>
      <c r="M1512" s="4">
        <f t="shared" si="137"/>
        <v>3.8298611111111112</v>
      </c>
      <c r="N1512" t="s">
        <v>315</v>
      </c>
      <c r="O1512" s="50"/>
      <c r="P1512" s="50"/>
      <c r="Q1512" s="50"/>
      <c r="R1512" s="50"/>
      <c r="S1512" s="50"/>
      <c r="T1512" s="50"/>
      <c r="U1512">
        <v>29</v>
      </c>
      <c r="V1512">
        <v>7.1023275322190704</v>
      </c>
      <c r="W1512">
        <v>4.4090623293939597</v>
      </c>
      <c r="X1512">
        <v>20170811</v>
      </c>
      <c r="Y1512">
        <v>2</v>
      </c>
      <c r="Z1512">
        <v>14</v>
      </c>
      <c r="AA1512">
        <v>34</v>
      </c>
      <c r="AC1512">
        <v>34</v>
      </c>
      <c r="AL1512" s="9">
        <v>30</v>
      </c>
      <c r="AM1512" s="9">
        <v>6</v>
      </c>
      <c r="AO1512" s="9">
        <v>53.68</v>
      </c>
      <c r="AQ1512" s="9">
        <v>68.135999999999996</v>
      </c>
      <c r="AX1512" s="38">
        <v>29</v>
      </c>
      <c r="AY1512" s="38">
        <v>3</v>
      </c>
      <c r="BA1512" s="38" t="s">
        <v>420</v>
      </c>
    </row>
    <row r="1513" spans="1:59">
      <c r="A1513" t="s">
        <v>276</v>
      </c>
      <c r="B1513">
        <v>162</v>
      </c>
      <c r="C1513" t="s">
        <v>16</v>
      </c>
      <c r="D1513">
        <v>60</v>
      </c>
      <c r="E1513" t="s">
        <v>318</v>
      </c>
      <c r="F1513">
        <v>1</v>
      </c>
      <c r="G1513" t="s">
        <v>321</v>
      </c>
      <c r="H1513">
        <v>428</v>
      </c>
      <c r="I1513">
        <v>3</v>
      </c>
      <c r="J1513">
        <v>19</v>
      </c>
      <c r="K1513">
        <v>55</v>
      </c>
      <c r="L1513">
        <v>0</v>
      </c>
      <c r="M1513" s="4">
        <f t="shared" si="137"/>
        <v>3.8298611111111112</v>
      </c>
      <c r="N1513" t="s">
        <v>315</v>
      </c>
      <c r="O1513" s="50"/>
      <c r="P1513" s="50"/>
      <c r="Q1513" s="50"/>
      <c r="R1513" s="50"/>
      <c r="S1513" s="50"/>
      <c r="T1513" s="50"/>
      <c r="U1513">
        <v>29</v>
      </c>
      <c r="V1513">
        <v>7.1023275322190704</v>
      </c>
      <c r="W1513">
        <v>4.4090623293939597</v>
      </c>
      <c r="X1513">
        <v>20170811</v>
      </c>
      <c r="Y1513">
        <v>2</v>
      </c>
      <c r="Z1513">
        <v>14</v>
      </c>
      <c r="AA1513">
        <v>34</v>
      </c>
      <c r="AC1513">
        <v>34</v>
      </c>
      <c r="AL1513" s="9">
        <v>34</v>
      </c>
      <c r="AM1513" s="9">
        <v>3</v>
      </c>
      <c r="AO1513" s="9">
        <v>18.498999999999999</v>
      </c>
      <c r="AQ1513" s="9">
        <v>64.234999999999999</v>
      </c>
      <c r="AX1513" s="38">
        <v>31</v>
      </c>
      <c r="AY1513" s="38">
        <v>1</v>
      </c>
    </row>
    <row r="1514" spans="1:59">
      <c r="A1514" t="s">
        <v>276</v>
      </c>
      <c r="B1514">
        <v>162</v>
      </c>
      <c r="C1514" t="s">
        <v>16</v>
      </c>
      <c r="D1514">
        <v>60</v>
      </c>
      <c r="E1514" t="s">
        <v>318</v>
      </c>
      <c r="F1514">
        <v>1</v>
      </c>
      <c r="G1514" t="s">
        <v>321</v>
      </c>
      <c r="H1514">
        <v>428</v>
      </c>
      <c r="I1514">
        <v>3</v>
      </c>
      <c r="J1514">
        <v>19</v>
      </c>
      <c r="K1514">
        <v>55</v>
      </c>
      <c r="L1514">
        <v>0</v>
      </c>
      <c r="M1514" s="4">
        <f t="shared" si="137"/>
        <v>3.8298611111111112</v>
      </c>
      <c r="N1514" t="s">
        <v>315</v>
      </c>
      <c r="O1514" s="50"/>
      <c r="P1514" s="50"/>
      <c r="Q1514" s="50"/>
      <c r="R1514" s="50"/>
      <c r="S1514" s="50"/>
      <c r="T1514" s="50"/>
      <c r="U1514">
        <v>29</v>
      </c>
      <c r="V1514">
        <v>7.1023275322190704</v>
      </c>
      <c r="W1514">
        <v>4.4090623293939597</v>
      </c>
      <c r="X1514">
        <v>20170811</v>
      </c>
      <c r="Y1514">
        <v>2</v>
      </c>
      <c r="Z1514">
        <v>14</v>
      </c>
      <c r="AA1514">
        <v>34</v>
      </c>
      <c r="AC1514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Jung</dc:creator>
  <cp:lastModifiedBy>Edward Jung</cp:lastModifiedBy>
  <dcterms:created xsi:type="dcterms:W3CDTF">2017-11-29T15:33:33Z</dcterms:created>
  <dcterms:modified xsi:type="dcterms:W3CDTF">2018-02-20T19:03:17Z</dcterms:modified>
</cp:coreProperties>
</file>