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  <sheet name="Sheet6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<sst xmlns="http://schemas.openxmlformats.org/spreadsheetml/2006/main" count="55" uniqueCount="26">
  <si>
    <t xml:space="preserve">commanded</t>
  </si>
  <si>
    <t xml:space="preserve">actual low</t>
  </si>
  <si>
    <t xml:space="preserve">actual high</t>
  </si>
  <si>
    <t xml:space="preserve">Scale:</t>
  </si>
  <si>
    <t xml:space="preserve">Commanded</t>
  </si>
  <si>
    <t xml:space="preserve">Actual</t>
  </si>
  <si>
    <t xml:space="preserve">Hz</t>
  </si>
  <si>
    <t xml:space="preserve">Actual/Hz</t>
  </si>
  <si>
    <t xml:space="preserve">Commanded/Hz</t>
  </si>
  <si>
    <t xml:space="preserve">Diff</t>
  </si>
  <si>
    <t xml:space="preserve">Hz/cmd</t>
  </si>
  <si>
    <t xml:space="preserve">R squared</t>
  </si>
  <si>
    <t xml:space="preserve">Some gradient thing</t>
  </si>
  <si>
    <t xml:space="preserve">Avg Hz</t>
  </si>
  <si>
    <t xml:space="preserve">New scale</t>
  </si>
  <si>
    <t xml:space="preserve">Scale</t>
  </si>
  <si>
    <t xml:space="preserve"> Actual – com abs</t>
  </si>
  <si>
    <t xml:space="preserve">% Actual – com</t>
  </si>
  <si>
    <t xml:space="preserve">Slope:</t>
  </si>
  <si>
    <t xml:space="preserve">RPM offset</t>
  </si>
  <si>
    <t xml:space="preserve">Offset:</t>
  </si>
  <si>
    <t xml:space="preserve">Difference</t>
  </si>
  <si>
    <t xml:space="preserve">Average difference:</t>
  </si>
  <si>
    <t xml:space="preserve">New scale:</t>
  </si>
  <si>
    <t xml:space="preserve">Offset dleta:</t>
  </si>
  <si>
    <t xml:space="preserve">New offset: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</si>
</sst>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Sheet2!$D$8</c:f>
              <c:strCache>
                <c:ptCount val="1"/>
                <c:pt idx="0">
                  <c:v>Actual/Hz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Sheet2!$A$9:$A$26</c:f>
              <c:strCache>
                <c:ptCount val="18"/>
                <c:pt idx="0">
                  <c:v>266</c:v>
                </c:pt>
                <c:pt idx="1">
                  <c:v>512</c:v>
                </c:pt>
                <c:pt idx="2">
                  <c:v>612</c:v>
                </c:pt>
                <c:pt idx="3">
                  <c:v>760</c:v>
                </c:pt>
                <c:pt idx="4">
                  <c:v>1000</c:v>
                </c:pt>
                <c:pt idx="5">
                  <c:v>1243</c:v>
                </c:pt>
                <c:pt idx="6">
                  <c:v>1480</c:v>
                </c:pt>
                <c:pt idx="7">
                  <c:v>1720</c:v>
                </c:pt>
                <c:pt idx="8">
                  <c:v>1953</c:v>
                </c:pt>
                <c:pt idx="9">
                  <c:v>2188</c:v>
                </c:pt>
                <c:pt idx="10">
                  <c:v>2413</c:v>
                </c:pt>
                <c:pt idx="11">
                  <c:v>2870</c:v>
                </c:pt>
                <c:pt idx="12">
                  <c:v>3350</c:v>
                </c:pt>
                <c:pt idx="13">
                  <c:v>3821</c:v>
                </c:pt>
                <c:pt idx="14">
                  <c:v>4202</c:v>
                </c:pt>
                <c:pt idx="15">
                  <c:v>4762</c:v>
                </c:pt>
                <c:pt idx="16">
                  <c:v>5241</c:v>
                </c:pt>
                <c:pt idx="17">
                  <c:v>5717</c:v>
                </c:pt>
              </c:strCache>
            </c:strRef>
          </c:cat>
          <c:val>
            <c:numRef>
              <c:f>Sheet2!$D$9:$D$26</c:f>
              <c:numCache>
                <c:formatCode>General</c:formatCode>
                <c:ptCount val="18"/>
                <c:pt idx="0">
                  <c:v>26.8528464017186</c:v>
                </c:pt>
                <c:pt idx="1">
                  <c:v>28.7026406429391</c:v>
                </c:pt>
                <c:pt idx="2">
                  <c:v>28.0112044817927</c:v>
                </c:pt>
                <c:pt idx="3">
                  <c:v>28.1954887218045</c:v>
                </c:pt>
                <c:pt idx="4">
                  <c:v>28.5714285714286</c:v>
                </c:pt>
                <c:pt idx="5">
                  <c:v>28.8018433179724</c:v>
                </c:pt>
                <c:pt idx="6">
                  <c:v>28.957528957529</c:v>
                </c:pt>
                <c:pt idx="7">
                  <c:v>29.0697674418605</c:v>
                </c:pt>
                <c:pt idx="8">
                  <c:v>33.2225913621262</c:v>
                </c:pt>
                <c:pt idx="9">
                  <c:v>29.381039435884</c:v>
                </c:pt>
                <c:pt idx="10">
                  <c:v>36.4431486880466</c:v>
                </c:pt>
                <c:pt idx="11">
                  <c:v>38.961038961039</c:v>
                </c:pt>
                <c:pt idx="12">
                  <c:v>40.983606557377</c:v>
                </c:pt>
                <c:pt idx="13">
                  <c:v>29.9177262528048</c:v>
                </c:pt>
                <c:pt idx="14">
                  <c:v>30.6122448979592</c:v>
                </c:pt>
                <c:pt idx="15">
                  <c:v>30.0120048019208</c:v>
                </c:pt>
                <c:pt idx="16">
                  <c:v>29.9890948745911</c:v>
                </c:pt>
                <c:pt idx="17">
                  <c:v>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Sheet2!$E$8</c:f>
              <c:strCache>
                <c:ptCount val="1"/>
                <c:pt idx="0">
                  <c:v>Commanded/Hz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Sheet2!$A$9:$A$26</c:f>
              <c:strCache>
                <c:ptCount val="18"/>
                <c:pt idx="0">
                  <c:v>266</c:v>
                </c:pt>
                <c:pt idx="1">
                  <c:v>512</c:v>
                </c:pt>
                <c:pt idx="2">
                  <c:v>612</c:v>
                </c:pt>
                <c:pt idx="3">
                  <c:v>760</c:v>
                </c:pt>
                <c:pt idx="4">
                  <c:v>1000</c:v>
                </c:pt>
                <c:pt idx="5">
                  <c:v>1243</c:v>
                </c:pt>
                <c:pt idx="6">
                  <c:v>1480</c:v>
                </c:pt>
                <c:pt idx="7">
                  <c:v>1720</c:v>
                </c:pt>
                <c:pt idx="8">
                  <c:v>1953</c:v>
                </c:pt>
                <c:pt idx="9">
                  <c:v>2188</c:v>
                </c:pt>
                <c:pt idx="10">
                  <c:v>2413</c:v>
                </c:pt>
                <c:pt idx="11">
                  <c:v>2870</c:v>
                </c:pt>
                <c:pt idx="12">
                  <c:v>3350</c:v>
                </c:pt>
                <c:pt idx="13">
                  <c:v>3821</c:v>
                </c:pt>
                <c:pt idx="14">
                  <c:v>4202</c:v>
                </c:pt>
                <c:pt idx="15">
                  <c:v>4762</c:v>
                </c:pt>
                <c:pt idx="16">
                  <c:v>5241</c:v>
                </c:pt>
                <c:pt idx="17">
                  <c:v>5717</c:v>
                </c:pt>
              </c:strCache>
            </c:strRef>
          </c:cat>
          <c:val>
            <c:numRef>
              <c:f>Sheet2!$E$9:$E$26</c:f>
              <c:numCache>
                <c:formatCode>General</c:formatCode>
                <c:ptCount val="18"/>
                <c:pt idx="0">
                  <c:v>28.5714285714286</c:v>
                </c:pt>
                <c:pt idx="1">
                  <c:v>29.3915040183697</c:v>
                </c:pt>
                <c:pt idx="2">
                  <c:v>28.5714285714286</c:v>
                </c:pt>
                <c:pt idx="3">
                  <c:v>28.5714285714286</c:v>
                </c:pt>
                <c:pt idx="4">
                  <c:v>28.5714285714286</c:v>
                </c:pt>
                <c:pt idx="5">
                  <c:v>28.6405529953917</c:v>
                </c:pt>
                <c:pt idx="6">
                  <c:v>28.5714285714286</c:v>
                </c:pt>
                <c:pt idx="7">
                  <c:v>28.5714285714286</c:v>
                </c:pt>
                <c:pt idx="8">
                  <c:v>32.4418604651163</c:v>
                </c:pt>
                <c:pt idx="9">
                  <c:v>28.5714285714286</c:v>
                </c:pt>
                <c:pt idx="10">
                  <c:v>35.1749271137026</c:v>
                </c:pt>
                <c:pt idx="11">
                  <c:v>37.2727272727273</c:v>
                </c:pt>
                <c:pt idx="12">
                  <c:v>39.2271662763466</c:v>
                </c:pt>
                <c:pt idx="13">
                  <c:v>28.5789080029918</c:v>
                </c:pt>
                <c:pt idx="14">
                  <c:v>28.5850340136054</c:v>
                </c:pt>
                <c:pt idx="15">
                  <c:v>28.5834333733493</c:v>
                </c:pt>
                <c:pt idx="16">
                  <c:v>28.576881134133</c:v>
                </c:pt>
                <c:pt idx="17">
                  <c:v>28.585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8138918"/>
        <c:axId val="47077141"/>
      </c:lineChart>
      <c:catAx>
        <c:axId val="1813891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7077141"/>
        <c:crosses val="autoZero"/>
        <c:auto val="1"/>
        <c:lblAlgn val="ctr"/>
        <c:lblOffset val="100"/>
      </c:catAx>
      <c:valAx>
        <c:axId val="4707714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813891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Sheet2!$F$8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val>
            <c:numRef>
              <c:f>Sheet2!$F$10:$F$18</c:f>
              <c:numCache>
                <c:formatCode>General</c:formatCode>
                <c:ptCount val="9"/>
                <c:pt idx="0">
                  <c:v>0.68886337543054</c:v>
                </c:pt>
                <c:pt idx="1">
                  <c:v>0.560224089635856</c:v>
                </c:pt>
                <c:pt idx="2">
                  <c:v>0.375939849624061</c:v>
                </c:pt>
                <c:pt idx="3">
                  <c:v>0</c:v>
                </c:pt>
                <c:pt idx="4">
                  <c:v>-0.161290322580648</c:v>
                </c:pt>
                <c:pt idx="5">
                  <c:v>-0.386100386100384</c:v>
                </c:pt>
                <c:pt idx="6">
                  <c:v>-0.498338870431894</c:v>
                </c:pt>
                <c:pt idx="7">
                  <c:v>-0.780730897009967</c:v>
                </c:pt>
                <c:pt idx="8">
                  <c:v>-0.809610864455472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1672005"/>
        <c:axId val="35774843"/>
      </c:lineChart>
      <c:catAx>
        <c:axId val="5167200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5774843"/>
        <c:crosses val="autoZero"/>
        <c:auto val="1"/>
        <c:lblAlgn val="ctr"/>
        <c:lblOffset val="100"/>
      </c:catAx>
      <c:valAx>
        <c:axId val="3577484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167200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cat>
            <c:strRef>
              <c:f>Sheet3!$A$4:$A$23</c:f>
              <c:strCach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strCache>
            </c:strRef>
          </c:cat>
          <c:val>
            <c:numRef>
              <c:f>Sheet3!$B$4:$B$23</c:f>
              <c:numCache>
                <c:formatCode>General</c:formatCode>
                <c:ptCount val="20"/>
                <c:pt idx="0">
                  <c:v>270</c:v>
                </c:pt>
                <c:pt idx="1">
                  <c:v>560</c:v>
                </c:pt>
                <c:pt idx="2">
                  <c:v/>
                </c:pt>
                <c:pt idx="3">
                  <c:v/>
                </c:pt>
                <c:pt idx="4">
                  <c:v>1445</c:v>
                </c:pt>
                <c:pt idx="5">
                  <c:v>1744</c:v>
                </c:pt>
                <c:pt idx="6">
                  <c:v/>
                </c:pt>
                <c:pt idx="7">
                  <c:v>2359</c:v>
                </c:pt>
                <c:pt idx="8">
                  <c:v>2669</c:v>
                </c:pt>
                <c:pt idx="9">
                  <c:v>2982</c:v>
                </c:pt>
                <c:pt idx="10">
                  <c:v/>
                </c:pt>
                <c:pt idx="11">
                  <c:v>3580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>5990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4128432"/>
        <c:axId val="3880429"/>
      </c:lineChart>
      <c:catAx>
        <c:axId val="8412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880429"/>
        <c:crosses val="autoZero"/>
        <c:auto val="1"/>
        <c:lblAlgn val="ctr"/>
        <c:lblOffset val="100"/>
      </c:catAx>
      <c:valAx>
        <c:axId val="388042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412843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714960</xdr:colOff>
      <xdr:row>1</xdr:row>
      <xdr:rowOff>1440</xdr:rowOff>
    </xdr:from>
    <xdr:to>
      <xdr:col>14</xdr:col>
      <xdr:colOff>10440</xdr:colOff>
      <xdr:row>12</xdr:row>
      <xdr:rowOff>109440</xdr:rowOff>
    </xdr:to>
    <xdr:graphicFrame>
      <xdr:nvGraphicFramePr>
        <xdr:cNvPr id="0" name=""/>
        <xdr:cNvGraphicFramePr/>
      </xdr:nvGraphicFramePr>
      <xdr:xfrm>
        <a:off x="5591520" y="163800"/>
        <a:ext cx="5797800" cy="1896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436680</xdr:colOff>
      <xdr:row>14</xdr:row>
      <xdr:rowOff>59040</xdr:rowOff>
    </xdr:from>
    <xdr:to>
      <xdr:col>14</xdr:col>
      <xdr:colOff>506520</xdr:colOff>
      <xdr:row>39</xdr:row>
      <xdr:rowOff>48240</xdr:rowOff>
    </xdr:to>
    <xdr:graphicFrame>
      <xdr:nvGraphicFramePr>
        <xdr:cNvPr id="1" name=""/>
        <xdr:cNvGraphicFramePr/>
      </xdr:nvGraphicFramePr>
      <xdr:xfrm>
        <a:off x="6126120" y="2334600"/>
        <a:ext cx="5759280" cy="405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497520</xdr:colOff>
      <xdr:row>5</xdr:row>
      <xdr:rowOff>143640</xdr:rowOff>
    </xdr:from>
    <xdr:to>
      <xdr:col>13</xdr:col>
      <xdr:colOff>560520</xdr:colOff>
      <xdr:row>25</xdr:row>
      <xdr:rowOff>134280</xdr:rowOff>
    </xdr:to>
    <xdr:graphicFrame>
      <xdr:nvGraphicFramePr>
        <xdr:cNvPr id="2" name=""/>
        <xdr:cNvGraphicFramePr/>
      </xdr:nvGraphicFramePr>
      <xdr:xfrm>
        <a:off x="5901120" y="956160"/>
        <a:ext cx="575280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1" activeCellId="0" sqref="F21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0.04</v>
      </c>
    </row>
    <row r="2" customFormat="false" ht="12.8" hidden="false" customHeight="false" outlineLevel="0" collapsed="false">
      <c r="A2" s="0" t="n">
        <v>1000</v>
      </c>
      <c r="B2" s="0" t="n">
        <v>1154</v>
      </c>
      <c r="C2" s="0" t="n">
        <f aca="false">B2/A2</f>
        <v>1.154</v>
      </c>
      <c r="E2" s="0" t="n">
        <f aca="false">AVERAGE(C2:C4)</f>
        <v>1.16761111111111</v>
      </c>
      <c r="F2" s="0" t="n">
        <f aca="false">1/E2</f>
        <v>0.856449540847885</v>
      </c>
    </row>
    <row r="3" customFormat="false" ht="12.8" hidden="false" customHeight="false" outlineLevel="0" collapsed="false">
      <c r="A3" s="0" t="n">
        <v>1500</v>
      </c>
      <c r="B3" s="0" t="n">
        <v>1748</v>
      </c>
      <c r="C3" s="0" t="n">
        <f aca="false">B3/A3</f>
        <v>1.16533333333333</v>
      </c>
    </row>
    <row r="4" customFormat="false" ht="12.8" hidden="false" customHeight="false" outlineLevel="0" collapsed="false">
      <c r="A4" s="0" t="n">
        <v>2000</v>
      </c>
      <c r="B4" s="0" t="n">
        <v>2367</v>
      </c>
      <c r="C4" s="0" t="n">
        <f aca="false">B4/A4</f>
        <v>1.1835</v>
      </c>
    </row>
    <row r="7" customFormat="false" ht="12.8" hidden="false" customHeight="false" outlineLevel="0" collapsed="false">
      <c r="A7" s="0" t="n">
        <v>0.0333333</v>
      </c>
    </row>
    <row r="8" customFormat="false" ht="12.8" hidden="false" customHeight="false" outlineLevel="0" collapsed="false">
      <c r="A8" s="0" t="n">
        <v>1000</v>
      </c>
      <c r="B8" s="0" t="n">
        <v>957</v>
      </c>
      <c r="C8" s="0" t="n">
        <f aca="false">B8/A8</f>
        <v>0.957</v>
      </c>
      <c r="D8" s="0" t="n">
        <f aca="false">A8-B8</f>
        <v>43</v>
      </c>
    </row>
    <row r="9" customFormat="false" ht="12.8" hidden="false" customHeight="false" outlineLevel="0" collapsed="false">
      <c r="A9" s="0" t="n">
        <v>1500</v>
      </c>
      <c r="B9" s="0" t="n">
        <v>1450</v>
      </c>
      <c r="C9" s="0" t="n">
        <f aca="false">B9/A9</f>
        <v>0.966666666666667</v>
      </c>
      <c r="D9" s="0" t="n">
        <f aca="false">A9-B9</f>
        <v>50</v>
      </c>
    </row>
    <row r="10" customFormat="false" ht="12.8" hidden="false" customHeight="false" outlineLevel="0" collapsed="false">
      <c r="A10" s="0" t="n">
        <v>2000</v>
      </c>
      <c r="B10" s="0" t="n">
        <v>1951</v>
      </c>
      <c r="C10" s="0" t="n">
        <f aca="false">B10/A10</f>
        <v>0.9755</v>
      </c>
      <c r="D10" s="0" t="n">
        <f aca="false">A10-B10</f>
        <v>49</v>
      </c>
    </row>
    <row r="11" customFormat="false" ht="12.8" hidden="false" customHeight="false" outlineLevel="0" collapsed="false">
      <c r="A11" s="0" t="n">
        <v>2500</v>
      </c>
      <c r="B11" s="0" t="n">
        <v>2469</v>
      </c>
      <c r="C11" s="0" t="n">
        <f aca="false">B11/A11</f>
        <v>0.9876</v>
      </c>
      <c r="D11" s="0" t="n">
        <f aca="false">A11-B11</f>
        <v>31</v>
      </c>
    </row>
    <row r="12" customFormat="false" ht="12.8" hidden="false" customHeight="false" outlineLevel="0" collapsed="false">
      <c r="A12" s="0" t="n">
        <v>3000</v>
      </c>
      <c r="B12" s="0" t="n">
        <v>2979</v>
      </c>
      <c r="C12" s="0" t="n">
        <f aca="false">B12/A12</f>
        <v>0.993</v>
      </c>
      <c r="D12" s="0" t="n">
        <f aca="false">A12-B12</f>
        <v>21</v>
      </c>
      <c r="E12" s="0" t="n">
        <f aca="false">AVERAGE(C8:C12)</f>
        <v>0.975953333333333</v>
      </c>
      <c r="F12" s="0" t="n">
        <f aca="false">1/E12</f>
        <v>1.02463915624381</v>
      </c>
    </row>
    <row r="15" customFormat="false" ht="12.8" hidden="false" customHeight="false" outlineLevel="0" collapsed="false">
      <c r="A15" s="0" t="n">
        <v>0.03415</v>
      </c>
    </row>
    <row r="16" customFormat="false" ht="12.8" hidden="false" customHeight="false" outlineLevel="0" collapsed="false">
      <c r="A16" s="0" t="n">
        <v>500</v>
      </c>
      <c r="B16" s="0" t="n">
        <v>483</v>
      </c>
      <c r="C16" s="0" t="n">
        <f aca="false">B16/A16</f>
        <v>0.966</v>
      </c>
    </row>
    <row r="17" customFormat="false" ht="12.8" hidden="false" customHeight="false" outlineLevel="0" collapsed="false">
      <c r="A17" s="0" t="n">
        <v>1000</v>
      </c>
      <c r="B17" s="0" t="n">
        <v>982</v>
      </c>
      <c r="C17" s="0" t="n">
        <f aca="false">B17/A17</f>
        <v>0.982</v>
      </c>
    </row>
    <row r="18" customFormat="false" ht="12.8" hidden="false" customHeight="false" outlineLevel="0" collapsed="false">
      <c r="A18" s="0" t="n">
        <v>1500</v>
      </c>
      <c r="B18" s="0" t="n">
        <v>1486</v>
      </c>
      <c r="C18" s="0" t="n">
        <f aca="false">B18/A18</f>
        <v>0.990666666666667</v>
      </c>
    </row>
    <row r="19" customFormat="false" ht="12.8" hidden="false" customHeight="false" outlineLevel="0" collapsed="false">
      <c r="A19" s="0" t="n">
        <v>2000</v>
      </c>
      <c r="B19" s="0" t="n">
        <v>2002</v>
      </c>
      <c r="C19" s="0" t="n">
        <f aca="false">B19/A19</f>
        <v>1.001</v>
      </c>
    </row>
    <row r="20" customFormat="false" ht="12.8" hidden="false" customHeight="false" outlineLevel="0" collapsed="false">
      <c r="A20" s="0" t="n">
        <v>2500</v>
      </c>
      <c r="B20" s="0" t="n">
        <v>2533</v>
      </c>
      <c r="C20" s="0" t="n">
        <f aca="false">B20/A20</f>
        <v>1.0132</v>
      </c>
    </row>
    <row r="21" customFormat="false" ht="12.8" hidden="false" customHeight="false" outlineLevel="0" collapsed="false">
      <c r="A21" s="0" t="n">
        <v>3000</v>
      </c>
      <c r="B21" s="0" t="n">
        <v>3054</v>
      </c>
      <c r="C21" s="0" t="n">
        <f aca="false">B21/A21</f>
        <v>1.018</v>
      </c>
      <c r="E21" s="0" t="n">
        <f aca="false">AVERAGE(C16:C21)</f>
        <v>0.995144444444444</v>
      </c>
      <c r="F21" s="0" t="n">
        <f aca="false">1/E21</f>
        <v>1.00487924701048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6" activeCellId="0" sqref="A26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201</v>
      </c>
      <c r="B2" s="0" t="n">
        <v>160</v>
      </c>
      <c r="C2" s="0" t="n">
        <v>190</v>
      </c>
    </row>
    <row r="3" customFormat="false" ht="12.8" hidden="false" customHeight="false" outlineLevel="0" collapsed="false">
      <c r="A3" s="0" t="n">
        <v>301</v>
      </c>
      <c r="B3" s="0" t="n">
        <v>240</v>
      </c>
      <c r="C3" s="0" t="n">
        <v>310</v>
      </c>
    </row>
    <row r="4" customFormat="false" ht="12.8" hidden="false" customHeight="false" outlineLevel="0" collapsed="false">
      <c r="A4" s="0" t="n">
        <v>401</v>
      </c>
    </row>
    <row r="7" customFormat="false" ht="12.8" hidden="false" customHeight="false" outlineLevel="0" collapsed="false">
      <c r="A7" s="0" t="s">
        <v>3</v>
      </c>
      <c r="B7" s="0" t="n">
        <v>0.035</v>
      </c>
    </row>
    <row r="8" customFormat="false" ht="12.8" hidden="false" customHeight="false" outlineLevel="0" collapsed="false">
      <c r="A8" s="0" t="s">
        <v>4</v>
      </c>
      <c r="B8" s="0" t="s">
        <v>5</v>
      </c>
      <c r="C8" s="0" t="s">
        <v>6</v>
      </c>
      <c r="D8" s="0" t="s">
        <v>7</v>
      </c>
      <c r="E8" s="0" t="s">
        <v>8</v>
      </c>
      <c r="F8" s="0" t="s">
        <v>9</v>
      </c>
      <c r="G8" s="0" t="s">
        <v>10</v>
      </c>
    </row>
    <row r="9" customFormat="false" ht="12.8" hidden="false" customHeight="false" outlineLevel="0" collapsed="false">
      <c r="A9" s="0" t="n">
        <v>266</v>
      </c>
      <c r="B9" s="0" t="n">
        <v>250</v>
      </c>
      <c r="C9" s="0" t="n">
        <v>9.31</v>
      </c>
      <c r="D9" s="0" t="n">
        <f aca="false">B9/C9</f>
        <v>26.8528464017186</v>
      </c>
      <c r="E9" s="0" t="n">
        <f aca="false">A9/C9</f>
        <v>28.5714285714286</v>
      </c>
      <c r="F9" s="0" t="n">
        <f aca="false">E9-D9</f>
        <v>1.71858216970999</v>
      </c>
      <c r="G9" s="0" t="n">
        <f aca="false">C9/A9</f>
        <v>0.035</v>
      </c>
    </row>
    <row r="10" customFormat="false" ht="12.8" hidden="false" customHeight="false" outlineLevel="0" collapsed="false">
      <c r="A10" s="0" t="n">
        <v>512</v>
      </c>
      <c r="B10" s="0" t="n">
        <v>500</v>
      </c>
      <c r="C10" s="0" t="n">
        <v>17.42</v>
      </c>
      <c r="D10" s="0" t="n">
        <f aca="false">B10/C10</f>
        <v>28.7026406429391</v>
      </c>
      <c r="E10" s="0" t="n">
        <f aca="false">A10/C10</f>
        <v>29.3915040183697</v>
      </c>
      <c r="F10" s="0" t="n">
        <f aca="false">E10-D10</f>
        <v>0.68886337543054</v>
      </c>
      <c r="G10" s="0" t="n">
        <f aca="false">C10/A10</f>
        <v>0.0340234375</v>
      </c>
    </row>
    <row r="11" customFormat="false" ht="12.8" hidden="false" customHeight="false" outlineLevel="0" collapsed="false">
      <c r="A11" s="0" t="n">
        <v>612</v>
      </c>
      <c r="B11" s="0" t="n">
        <v>600</v>
      </c>
      <c r="C11" s="0" t="n">
        <v>21.42</v>
      </c>
      <c r="D11" s="0" t="n">
        <f aca="false">B11/C11</f>
        <v>28.0112044817927</v>
      </c>
      <c r="E11" s="0" t="n">
        <f aca="false">A11/C11</f>
        <v>28.5714285714286</v>
      </c>
      <c r="F11" s="0" t="n">
        <f aca="false">E11-D11</f>
        <v>0.560224089635856</v>
      </c>
      <c r="G11" s="0" t="n">
        <f aca="false">C11/A11</f>
        <v>0.035</v>
      </c>
    </row>
    <row r="12" customFormat="false" ht="12.8" hidden="false" customHeight="false" outlineLevel="0" collapsed="false">
      <c r="A12" s="0" t="n">
        <v>760</v>
      </c>
      <c r="B12" s="0" t="n">
        <v>750</v>
      </c>
      <c r="C12" s="0" t="n">
        <v>26.6</v>
      </c>
      <c r="D12" s="0" t="n">
        <f aca="false">B12/C12</f>
        <v>28.1954887218045</v>
      </c>
      <c r="E12" s="0" t="n">
        <f aca="false">A12/C12</f>
        <v>28.5714285714286</v>
      </c>
      <c r="F12" s="0" t="n">
        <f aca="false">E12-D12</f>
        <v>0.375939849624061</v>
      </c>
      <c r="G12" s="0" t="n">
        <f aca="false">C12/A12</f>
        <v>0.035</v>
      </c>
    </row>
    <row r="13" customFormat="false" ht="12.8" hidden="false" customHeight="false" outlineLevel="0" collapsed="false">
      <c r="A13" s="0" t="n">
        <v>1000</v>
      </c>
      <c r="B13" s="0" t="n">
        <v>1000</v>
      </c>
      <c r="C13" s="0" t="n">
        <v>35</v>
      </c>
      <c r="D13" s="0" t="n">
        <f aca="false">B13/C13</f>
        <v>28.5714285714286</v>
      </c>
      <c r="E13" s="0" t="n">
        <f aca="false">A13/C13</f>
        <v>28.5714285714286</v>
      </c>
      <c r="F13" s="0" t="n">
        <f aca="false">E13-D13</f>
        <v>0</v>
      </c>
      <c r="G13" s="0" t="n">
        <f aca="false">C13/A13</f>
        <v>0.035</v>
      </c>
    </row>
    <row r="14" customFormat="false" ht="12.8" hidden="false" customHeight="false" outlineLevel="0" collapsed="false">
      <c r="A14" s="0" t="n">
        <v>1243</v>
      </c>
      <c r="B14" s="0" t="n">
        <v>1250</v>
      </c>
      <c r="C14" s="0" t="n">
        <v>43.4</v>
      </c>
      <c r="D14" s="0" t="n">
        <f aca="false">B14/C14</f>
        <v>28.8018433179724</v>
      </c>
      <c r="E14" s="0" t="n">
        <f aca="false">A14/C14</f>
        <v>28.6405529953917</v>
      </c>
      <c r="F14" s="0" t="n">
        <f aca="false">E14-D14</f>
        <v>-0.161290322580648</v>
      </c>
      <c r="G14" s="0" t="n">
        <f aca="false">C14/A14</f>
        <v>0.0349155269509252</v>
      </c>
    </row>
    <row r="15" customFormat="false" ht="12.8" hidden="false" customHeight="false" outlineLevel="0" collapsed="false">
      <c r="A15" s="0" t="n">
        <v>1480</v>
      </c>
      <c r="B15" s="0" t="n">
        <v>1500</v>
      </c>
      <c r="C15" s="0" t="n">
        <v>51.8</v>
      </c>
      <c r="D15" s="0" t="n">
        <f aca="false">B15/C15</f>
        <v>28.957528957529</v>
      </c>
      <c r="E15" s="0" t="n">
        <f aca="false">A15/C15</f>
        <v>28.5714285714286</v>
      </c>
      <c r="F15" s="0" t="n">
        <f aca="false">E15-D15</f>
        <v>-0.386100386100384</v>
      </c>
      <c r="G15" s="0" t="n">
        <f aca="false">C15/A15</f>
        <v>0.035</v>
      </c>
    </row>
    <row r="16" customFormat="false" ht="12.8" hidden="false" customHeight="false" outlineLevel="0" collapsed="false">
      <c r="A16" s="0" t="n">
        <v>1720</v>
      </c>
      <c r="B16" s="0" t="n">
        <v>1750</v>
      </c>
      <c r="C16" s="0" t="n">
        <v>60.2</v>
      </c>
      <c r="D16" s="0" t="n">
        <f aca="false">B16/C16</f>
        <v>29.0697674418605</v>
      </c>
      <c r="E16" s="0" t="n">
        <f aca="false">A16/C16</f>
        <v>28.5714285714286</v>
      </c>
      <c r="F16" s="0" t="n">
        <f aca="false">E16-D16</f>
        <v>-0.498338870431894</v>
      </c>
      <c r="G16" s="0" t="n">
        <f aca="false">C16/A16</f>
        <v>0.035</v>
      </c>
    </row>
    <row r="17" customFormat="false" ht="12.8" hidden="false" customHeight="false" outlineLevel="0" collapsed="false">
      <c r="A17" s="0" t="n">
        <v>1953</v>
      </c>
      <c r="B17" s="0" t="n">
        <v>2000</v>
      </c>
      <c r="C17" s="0" t="n">
        <v>60.2</v>
      </c>
      <c r="D17" s="0" t="n">
        <f aca="false">B17/C17</f>
        <v>33.2225913621262</v>
      </c>
      <c r="E17" s="0" t="n">
        <f aca="false">A17/C17</f>
        <v>32.4418604651163</v>
      </c>
      <c r="F17" s="0" t="n">
        <f aca="false">E17-D17</f>
        <v>-0.780730897009967</v>
      </c>
      <c r="G17" s="0" t="n">
        <f aca="false">C17/A17</f>
        <v>0.0308243727598566</v>
      </c>
    </row>
    <row r="18" customFormat="false" ht="12.8" hidden="false" customHeight="false" outlineLevel="0" collapsed="false">
      <c r="A18" s="0" t="n">
        <v>2188</v>
      </c>
      <c r="B18" s="0" t="n">
        <v>2250</v>
      </c>
      <c r="C18" s="0" t="n">
        <v>76.58</v>
      </c>
      <c r="D18" s="0" t="n">
        <f aca="false">B18/C18</f>
        <v>29.381039435884</v>
      </c>
      <c r="E18" s="0" t="n">
        <f aca="false">A18/C18</f>
        <v>28.5714285714286</v>
      </c>
      <c r="F18" s="0" t="n">
        <f aca="false">E18-D18</f>
        <v>-0.809610864455472</v>
      </c>
      <c r="G18" s="0" t="n">
        <f aca="false">C18/A18</f>
        <v>0.035</v>
      </c>
    </row>
    <row r="19" customFormat="false" ht="12.8" hidden="false" customHeight="false" outlineLevel="0" collapsed="false">
      <c r="A19" s="0" t="n">
        <v>2413</v>
      </c>
      <c r="B19" s="0" t="n">
        <v>2500</v>
      </c>
      <c r="C19" s="0" t="n">
        <v>68.6</v>
      </c>
      <c r="D19" s="0" t="n">
        <f aca="false">B19/C19</f>
        <v>36.4431486880466</v>
      </c>
      <c r="E19" s="0" t="n">
        <f aca="false">A19/C19</f>
        <v>35.1749271137026</v>
      </c>
      <c r="F19" s="0" t="n">
        <f aca="false">E19-D19</f>
        <v>-1.26822157434402</v>
      </c>
      <c r="G19" s="0" t="n">
        <f aca="false">C19/A19</f>
        <v>0.0284293410692085</v>
      </c>
    </row>
    <row r="20" customFormat="false" ht="12.8" hidden="false" customHeight="false" outlineLevel="0" collapsed="false">
      <c r="A20" s="0" t="n">
        <v>2870</v>
      </c>
      <c r="B20" s="0" t="n">
        <v>3000</v>
      </c>
      <c r="C20" s="0" t="n">
        <v>77</v>
      </c>
      <c r="D20" s="0" t="n">
        <f aca="false">B20/C20</f>
        <v>38.961038961039</v>
      </c>
      <c r="E20" s="0" t="n">
        <f aca="false">A20/C20</f>
        <v>37.2727272727273</v>
      </c>
      <c r="F20" s="0" t="n">
        <f aca="false">E20-D20</f>
        <v>-1.68831168831169</v>
      </c>
      <c r="G20" s="0" t="n">
        <f aca="false">C20/A20</f>
        <v>0.0268292682926829</v>
      </c>
    </row>
    <row r="21" customFormat="false" ht="12.8" hidden="false" customHeight="false" outlineLevel="0" collapsed="false">
      <c r="A21" s="0" t="n">
        <v>3350</v>
      </c>
      <c r="B21" s="0" t="n">
        <v>3500</v>
      </c>
      <c r="C21" s="0" t="n">
        <v>85.4</v>
      </c>
      <c r="D21" s="0" t="n">
        <f aca="false">B21/C21</f>
        <v>40.983606557377</v>
      </c>
      <c r="E21" s="0" t="n">
        <f aca="false">A21/C21</f>
        <v>39.2271662763466</v>
      </c>
      <c r="F21" s="0" t="n">
        <f aca="false">E21-D21</f>
        <v>-1.75644028103044</v>
      </c>
      <c r="G21" s="0" t="n">
        <f aca="false">C21/A21</f>
        <v>0.0254925373134328</v>
      </c>
    </row>
    <row r="22" customFormat="false" ht="12.8" hidden="false" customHeight="false" outlineLevel="0" collapsed="false">
      <c r="A22" s="0" t="n">
        <v>3821</v>
      </c>
      <c r="B22" s="0" t="n">
        <v>4000</v>
      </c>
      <c r="C22" s="0" t="n">
        <v>133.7</v>
      </c>
      <c r="D22" s="0" t="n">
        <f aca="false">B22/C22</f>
        <v>29.9177262528048</v>
      </c>
      <c r="E22" s="0" t="n">
        <f aca="false">A22/C22</f>
        <v>28.5789080029918</v>
      </c>
      <c r="F22" s="0" t="n">
        <f aca="false">E22-D22</f>
        <v>-1.33881824981302</v>
      </c>
      <c r="G22" s="0" t="n">
        <f aca="false">C22/A22</f>
        <v>0.0349908400942162</v>
      </c>
    </row>
    <row r="23" customFormat="false" ht="12.8" hidden="false" customHeight="false" outlineLevel="0" collapsed="false">
      <c r="A23" s="0" t="n">
        <v>4202</v>
      </c>
      <c r="B23" s="0" t="n">
        <v>4500</v>
      </c>
      <c r="C23" s="0" t="n">
        <v>147</v>
      </c>
      <c r="D23" s="0" t="n">
        <f aca="false">B23/C23</f>
        <v>30.6122448979592</v>
      </c>
      <c r="E23" s="0" t="n">
        <f aca="false">A23/C23</f>
        <v>28.5850340136054</v>
      </c>
      <c r="F23" s="0" t="n">
        <f aca="false">E23-D23</f>
        <v>-2.02721088435374</v>
      </c>
      <c r="G23" s="0" t="n">
        <f aca="false">C23/A23</f>
        <v>0.0349833412660638</v>
      </c>
    </row>
    <row r="24" customFormat="false" ht="12.8" hidden="false" customHeight="false" outlineLevel="0" collapsed="false">
      <c r="A24" s="0" t="n">
        <v>4762</v>
      </c>
      <c r="B24" s="0" t="n">
        <v>5000</v>
      </c>
      <c r="C24" s="0" t="n">
        <v>166.6</v>
      </c>
      <c r="D24" s="0" t="n">
        <f aca="false">B24/C24</f>
        <v>30.0120048019208</v>
      </c>
      <c r="E24" s="0" t="n">
        <f aca="false">A24/C24</f>
        <v>28.5834333733493</v>
      </c>
      <c r="F24" s="0" t="n">
        <f aca="false">E24-D24</f>
        <v>-1.42857142857143</v>
      </c>
      <c r="G24" s="0" t="n">
        <f aca="false">C24/A24</f>
        <v>0.0349853002939941</v>
      </c>
    </row>
    <row r="25" customFormat="false" ht="12.8" hidden="false" customHeight="false" outlineLevel="0" collapsed="false">
      <c r="A25" s="0" t="n">
        <v>5241</v>
      </c>
      <c r="B25" s="0" t="n">
        <v>5500</v>
      </c>
      <c r="C25" s="0" t="n">
        <v>183.4</v>
      </c>
      <c r="D25" s="0" t="n">
        <f aca="false">B25/C25</f>
        <v>29.9890948745911</v>
      </c>
      <c r="E25" s="0" t="n">
        <f aca="false">A25/C25</f>
        <v>28.576881134133</v>
      </c>
      <c r="F25" s="0" t="n">
        <f aca="false">E25-D25</f>
        <v>-1.41221374045801</v>
      </c>
      <c r="G25" s="0" t="n">
        <f aca="false">C25/A25</f>
        <v>0.0349933218851364</v>
      </c>
    </row>
    <row r="26" customFormat="false" ht="12.8" hidden="false" customHeight="false" outlineLevel="0" collapsed="false">
      <c r="A26" s="0" t="n">
        <v>5717</v>
      </c>
      <c r="B26" s="0" t="n">
        <v>6000</v>
      </c>
      <c r="C26" s="0" t="n">
        <v>200</v>
      </c>
      <c r="D26" s="0" t="n">
        <f aca="false">B26/C26</f>
        <v>30</v>
      </c>
      <c r="E26" s="0" t="n">
        <f aca="false">A26/C26</f>
        <v>28.585</v>
      </c>
      <c r="F26" s="0" t="n">
        <f aca="false">E26-D26</f>
        <v>-1.415</v>
      </c>
      <c r="G26" s="0" t="n">
        <f aca="false">C26/A26</f>
        <v>0.0349833828931258</v>
      </c>
    </row>
    <row r="27" customFormat="false" ht="12.8" hidden="false" customHeight="false" outlineLevel="0" collapsed="false">
      <c r="A27" s="0" t="s">
        <v>11</v>
      </c>
      <c r="B27" s="0" t="n">
        <v>0.98258155</v>
      </c>
    </row>
    <row r="28" customFormat="false" ht="12.8" hidden="false" customHeight="false" outlineLevel="0" collapsed="false">
      <c r="A28" s="0" t="s">
        <v>12</v>
      </c>
      <c r="B28" s="0" t="n">
        <f aca="false">1/B27</f>
        <v>1.01772723088481</v>
      </c>
      <c r="D28" s="0" t="s">
        <v>13</v>
      </c>
      <c r="E28" s="0" t="n">
        <f aca="false">AVERAGE(G9:G23)</f>
        <v>0.0330325776830924</v>
      </c>
    </row>
    <row r="29" customFormat="false" ht="12.8" hidden="false" customHeight="false" outlineLevel="0" collapsed="false">
      <c r="A29" s="0" t="s">
        <v>14</v>
      </c>
      <c r="B29" s="0" t="n">
        <f aca="false">B7*B28</f>
        <v>0.0356204530809682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2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43" activeCellId="0" sqref="A43"/>
    </sheetView>
  </sheetViews>
  <sheetFormatPr defaultRowHeight="12.8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16.15"/>
    <col collapsed="false" customWidth="true" hidden="false" outlineLevel="0" max="5" min="5" style="0" width="14.35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0" t="s">
        <v>15</v>
      </c>
      <c r="B1" s="0" t="n">
        <v>0.1</v>
      </c>
    </row>
    <row r="3" customFormat="false" ht="12.8" hidden="false" customHeight="false" outlineLevel="0" collapsed="false">
      <c r="A3" s="0" t="s">
        <v>4</v>
      </c>
      <c r="B3" s="0" t="s">
        <v>5</v>
      </c>
      <c r="C3" s="0" t="s">
        <v>6</v>
      </c>
      <c r="D3" s="0" t="s">
        <v>16</v>
      </c>
      <c r="E3" s="0" t="s">
        <v>17</v>
      </c>
    </row>
    <row r="4" customFormat="false" ht="12.8" hidden="false" customHeight="false" outlineLevel="0" collapsed="false">
      <c r="A4" s="0" t="n">
        <v>100</v>
      </c>
      <c r="B4" s="0" t="n">
        <v>270</v>
      </c>
      <c r="C4" s="0" t="n">
        <v>10</v>
      </c>
      <c r="D4" s="0" t="e">
        <f aca="false">B4-#REF!</f>
        <v>#REF!</v>
      </c>
      <c r="E4" s="1" t="e">
        <f aca="false">D4/B4</f>
        <v>#REF!</v>
      </c>
    </row>
    <row r="5" customFormat="false" ht="12.8" hidden="false" customHeight="false" outlineLevel="0" collapsed="false">
      <c r="A5" s="0" t="n">
        <v>200</v>
      </c>
      <c r="B5" s="0" t="n">
        <v>560</v>
      </c>
      <c r="C5" s="0" t="n">
        <v>20</v>
      </c>
      <c r="D5" s="0" t="n">
        <f aca="false">B5-I32</f>
        <v>360</v>
      </c>
      <c r="E5" s="1" t="n">
        <f aca="false">D5/B5</f>
        <v>0.642857142857143</v>
      </c>
    </row>
    <row r="6" customFormat="false" ht="12.8" hidden="false" customHeight="false" outlineLevel="0" collapsed="false">
      <c r="A6" s="0" t="n">
        <v>300</v>
      </c>
    </row>
    <row r="7" customFormat="false" ht="12.8" hidden="false" customHeight="false" outlineLevel="0" collapsed="false">
      <c r="A7" s="0" t="n">
        <v>400</v>
      </c>
    </row>
    <row r="8" customFormat="false" ht="12.8" hidden="false" customHeight="false" outlineLevel="0" collapsed="false">
      <c r="A8" s="0" t="n">
        <v>500</v>
      </c>
      <c r="B8" s="0" t="n">
        <v>1445</v>
      </c>
      <c r="C8" s="0" t="n">
        <v>50</v>
      </c>
      <c r="D8" s="0" t="n">
        <f aca="false">B8-I33</f>
        <v>945</v>
      </c>
      <c r="E8" s="1" t="n">
        <f aca="false">D8/B8</f>
        <v>0.653979238754325</v>
      </c>
    </row>
    <row r="9" customFormat="false" ht="12.8" hidden="false" customHeight="false" outlineLevel="0" collapsed="false">
      <c r="A9" s="0" t="n">
        <v>600</v>
      </c>
      <c r="B9" s="0" t="n">
        <v>1744</v>
      </c>
      <c r="C9" s="0" t="n">
        <v>60</v>
      </c>
      <c r="D9" s="0" t="e">
        <f aca="false">B9-#REF!</f>
        <v>#REF!</v>
      </c>
      <c r="E9" s="1" t="e">
        <f aca="false">D9/B9</f>
        <v>#REF!</v>
      </c>
    </row>
    <row r="10" customFormat="false" ht="12.8" hidden="false" customHeight="false" outlineLevel="0" collapsed="false">
      <c r="A10" s="0" t="n">
        <v>700</v>
      </c>
    </row>
    <row r="11" customFormat="false" ht="12.8" hidden="false" customHeight="false" outlineLevel="0" collapsed="false">
      <c r="A11" s="0" t="n">
        <v>800</v>
      </c>
      <c r="B11" s="0" t="n">
        <v>2359</v>
      </c>
      <c r="C11" s="0" t="n">
        <v>80</v>
      </c>
      <c r="D11" s="0" t="n">
        <f aca="false">B11-I35</f>
        <v>1559</v>
      </c>
      <c r="E11" s="1" t="n">
        <f aca="false">D11/B11</f>
        <v>0.660873251377702</v>
      </c>
    </row>
    <row r="12" customFormat="false" ht="12.8" hidden="false" customHeight="false" outlineLevel="0" collapsed="false">
      <c r="A12" s="0" t="n">
        <v>900</v>
      </c>
      <c r="B12" s="0" t="n">
        <v>2669</v>
      </c>
      <c r="C12" s="0" t="n">
        <v>90</v>
      </c>
      <c r="D12" s="0" t="n">
        <f aca="false">B12-I36</f>
        <v>1769</v>
      </c>
      <c r="E12" s="1" t="n">
        <f aca="false">D12/B12</f>
        <v>0.662795054327463</v>
      </c>
    </row>
    <row r="13" customFormat="false" ht="12.8" hidden="false" customHeight="false" outlineLevel="0" collapsed="false">
      <c r="A13" s="0" t="n">
        <v>1000</v>
      </c>
      <c r="B13" s="0" t="n">
        <v>2982</v>
      </c>
      <c r="C13" s="0" t="n">
        <v>100</v>
      </c>
      <c r="D13" s="0" t="e">
        <f aca="false">B13-#REF!</f>
        <v>#REF!</v>
      </c>
      <c r="E13" s="1" t="e">
        <f aca="false">D13/B13</f>
        <v>#REF!</v>
      </c>
    </row>
    <row r="14" customFormat="false" ht="12.8" hidden="false" customHeight="false" outlineLevel="0" collapsed="false">
      <c r="A14" s="0" t="n">
        <v>1100</v>
      </c>
    </row>
    <row r="15" customFormat="false" ht="12.8" hidden="false" customHeight="false" outlineLevel="0" collapsed="false">
      <c r="A15" s="0" t="n">
        <v>1200</v>
      </c>
      <c r="B15" s="0" t="n">
        <v>3580</v>
      </c>
      <c r="C15" s="0" t="n">
        <v>120</v>
      </c>
      <c r="D15" s="0" t="n">
        <f aca="false">B15-I37</f>
        <v>2380</v>
      </c>
      <c r="E15" s="1" t="n">
        <f aca="false">D15/B15</f>
        <v>0.664804469273743</v>
      </c>
    </row>
    <row r="16" customFormat="false" ht="12.8" hidden="false" customHeight="false" outlineLevel="0" collapsed="false">
      <c r="A16" s="0" t="n">
        <v>1300</v>
      </c>
    </row>
    <row r="17" customFormat="false" ht="12.8" hidden="false" customHeight="false" outlineLevel="0" collapsed="false">
      <c r="A17" s="0" t="n">
        <v>1400</v>
      </c>
    </row>
    <row r="18" customFormat="false" ht="12.8" hidden="false" customHeight="false" outlineLevel="0" collapsed="false">
      <c r="A18" s="0" t="n">
        <v>1500</v>
      </c>
    </row>
    <row r="19" customFormat="false" ht="12.8" hidden="false" customHeight="false" outlineLevel="0" collapsed="false">
      <c r="A19" s="0" t="n">
        <v>1600</v>
      </c>
    </row>
    <row r="20" customFormat="false" ht="12.8" hidden="false" customHeight="false" outlineLevel="0" collapsed="false">
      <c r="A20" s="0" t="n">
        <v>1700</v>
      </c>
    </row>
    <row r="21" customFormat="false" ht="12.8" hidden="false" customHeight="false" outlineLevel="0" collapsed="false">
      <c r="A21" s="0" t="n">
        <v>1800</v>
      </c>
    </row>
    <row r="22" customFormat="false" ht="12.8" hidden="false" customHeight="false" outlineLevel="0" collapsed="false">
      <c r="A22" s="0" t="n">
        <v>1900</v>
      </c>
    </row>
    <row r="23" customFormat="false" ht="12.8" hidden="false" customHeight="false" outlineLevel="0" collapsed="false">
      <c r="A23" s="0" t="n">
        <v>2000</v>
      </c>
      <c r="B23" s="0" t="n">
        <v>5990</v>
      </c>
      <c r="C23" s="0" t="n">
        <v>200</v>
      </c>
      <c r="D23" s="0" t="e">
        <f aca="false">B23-#REF!</f>
        <v>#REF!</v>
      </c>
      <c r="E23" s="1" t="e">
        <f aca="false">D23/B23</f>
        <v>#REF!</v>
      </c>
    </row>
    <row r="30" customFormat="false" ht="12.8" hidden="false" customHeight="false" outlineLevel="0" collapsed="false">
      <c r="A30" s="0" t="n">
        <v>100</v>
      </c>
      <c r="B30" s="0" t="n">
        <v>270</v>
      </c>
      <c r="C30" s="0" t="n">
        <v>10</v>
      </c>
      <c r="D30" s="0" t="n">
        <f aca="false">B30-I48</f>
        <v>270</v>
      </c>
      <c r="E30" s="1" t="n">
        <f aca="false">D30/B30</f>
        <v>1</v>
      </c>
    </row>
    <row r="31" customFormat="false" ht="12.8" hidden="false" customHeight="false" outlineLevel="0" collapsed="false">
      <c r="A31" s="0" t="n">
        <v>200</v>
      </c>
      <c r="B31" s="0" t="n">
        <v>560</v>
      </c>
      <c r="C31" s="0" t="n">
        <v>20</v>
      </c>
      <c r="D31" s="0" t="n">
        <f aca="false">B31-I49</f>
        <v>560</v>
      </c>
      <c r="E31" s="1" t="n">
        <f aca="false">D31/B31</f>
        <v>1</v>
      </c>
    </row>
    <row r="32" customFormat="false" ht="12.8" hidden="false" customHeight="false" outlineLevel="0" collapsed="false">
      <c r="A32" s="0" t="n">
        <v>500</v>
      </c>
      <c r="B32" s="0" t="n">
        <v>1445</v>
      </c>
      <c r="C32" s="0" t="n">
        <v>50</v>
      </c>
      <c r="D32" s="0" t="n">
        <f aca="false">B32-I50</f>
        <v>1445</v>
      </c>
      <c r="E32" s="1" t="n">
        <f aca="false">D32/B32</f>
        <v>1</v>
      </c>
      <c r="I32" s="0" t="n">
        <v>200</v>
      </c>
    </row>
    <row r="33" customFormat="false" ht="12.8" hidden="false" customHeight="false" outlineLevel="0" collapsed="false">
      <c r="A33" s="0" t="n">
        <v>600</v>
      </c>
      <c r="B33" s="0" t="n">
        <v>1744</v>
      </c>
      <c r="C33" s="0" t="n">
        <v>60</v>
      </c>
      <c r="D33" s="0" t="n">
        <f aca="false">B33-I51</f>
        <v>1744</v>
      </c>
      <c r="E33" s="1" t="n">
        <f aca="false">D33/B33</f>
        <v>1</v>
      </c>
      <c r="I33" s="0" t="n">
        <v>500</v>
      </c>
    </row>
    <row r="34" customFormat="false" ht="12.8" hidden="false" customHeight="false" outlineLevel="0" collapsed="false">
      <c r="A34" s="0" t="n">
        <v>800</v>
      </c>
      <c r="B34" s="0" t="n">
        <v>2359</v>
      </c>
      <c r="C34" s="0" t="n">
        <v>80</v>
      </c>
      <c r="D34" s="0" t="n">
        <f aca="false">B34-I53</f>
        <v>2359</v>
      </c>
      <c r="E34" s="1" t="n">
        <f aca="false">D34/B34</f>
        <v>1</v>
      </c>
      <c r="I34" s="0" t="n">
        <v>750</v>
      </c>
      <c r="J34" s="0" t="n">
        <v>2203</v>
      </c>
      <c r="K34" s="0" t="n">
        <v>75</v>
      </c>
      <c r="L34" s="0" t="n">
        <f aca="false">J34-I34</f>
        <v>1453</v>
      </c>
      <c r="M34" s="1" t="n">
        <f aca="false">L34/J34</f>
        <v>0.659555152065365</v>
      </c>
    </row>
    <row r="35" customFormat="false" ht="12.8" hidden="false" customHeight="false" outlineLevel="0" collapsed="false">
      <c r="A35" s="0" t="n">
        <v>900</v>
      </c>
      <c r="B35" s="0" t="n">
        <v>2669</v>
      </c>
      <c r="C35" s="0" t="n">
        <v>90</v>
      </c>
      <c r="D35" s="0" t="n">
        <f aca="false">B35-I54</f>
        <v>2669</v>
      </c>
      <c r="E35" s="1" t="n">
        <f aca="false">D35/B35</f>
        <v>1</v>
      </c>
      <c r="I35" s="0" t="n">
        <v>800</v>
      </c>
    </row>
    <row r="36" customFormat="false" ht="12.8" hidden="false" customHeight="false" outlineLevel="0" collapsed="false">
      <c r="A36" s="0" t="n">
        <v>1000</v>
      </c>
      <c r="B36" s="0" t="n">
        <v>2982</v>
      </c>
      <c r="C36" s="0" t="n">
        <v>100</v>
      </c>
      <c r="D36" s="0" t="n">
        <f aca="false">B36-I55</f>
        <v>2982</v>
      </c>
      <c r="E36" s="1" t="n">
        <f aca="false">D36/B36</f>
        <v>1</v>
      </c>
      <c r="I36" s="0" t="n">
        <v>900</v>
      </c>
    </row>
    <row r="37" customFormat="false" ht="12.8" hidden="false" customHeight="false" outlineLevel="0" collapsed="false">
      <c r="A37" s="0" t="n">
        <v>1200</v>
      </c>
      <c r="B37" s="0" t="n">
        <v>3580</v>
      </c>
      <c r="C37" s="0" t="n">
        <v>120</v>
      </c>
      <c r="D37" s="0" t="n">
        <f aca="false">B37-I56</f>
        <v>3580</v>
      </c>
      <c r="E37" s="1" t="n">
        <f aca="false">D37/B37</f>
        <v>1</v>
      </c>
      <c r="I37" s="0" t="n">
        <v>1200</v>
      </c>
    </row>
    <row r="38" customFormat="false" ht="12.8" hidden="false" customHeight="false" outlineLevel="0" collapsed="false">
      <c r="A38" s="0" t="n">
        <v>2000</v>
      </c>
      <c r="B38" s="0" t="n">
        <v>5990</v>
      </c>
      <c r="C38" s="0" t="n">
        <v>200</v>
      </c>
      <c r="D38" s="0" t="n">
        <f aca="false">B38-I57</f>
        <v>5990</v>
      </c>
      <c r="E38" s="1" t="n">
        <f aca="false">D38/B38</f>
        <v>1</v>
      </c>
    </row>
    <row r="40" customFormat="false" ht="12.8" hidden="false" customHeight="false" outlineLevel="0" collapsed="false">
      <c r="A40" s="0" t="n">
        <f aca="false">B1*LINEST(A30:A38,B30:B38,1,1)</f>
        <v>0.03312450571748</v>
      </c>
      <c r="C40" s="2" t="s">
        <v>18</v>
      </c>
      <c r="D40" s="0" t="n">
        <f aca="false">B1*SLOPE(A30:A38,B30:B38)</f>
        <v>0.03312450571748</v>
      </c>
    </row>
    <row r="41" customFormat="false" ht="12.8" hidden="false" customHeight="false" outlineLevel="0" collapsed="false">
      <c r="A41" s="0" t="s">
        <v>19</v>
      </c>
      <c r="B41" s="0" t="n">
        <v>50</v>
      </c>
    </row>
    <row r="42" customFormat="false" ht="12.8" hidden="false" customHeight="false" outlineLevel="0" collapsed="false">
      <c r="A42" s="0" t="n">
        <f aca="false">Sheet4!E13*Sheet4!B15</f>
        <v>1.51174264312703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3</v>
      </c>
      <c r="B1" s="0" t="n">
        <v>0.03312450571748</v>
      </c>
    </row>
    <row r="2" customFormat="false" ht="12.8" hidden="false" customHeight="false" outlineLevel="0" collapsed="false">
      <c r="A2" s="0" t="s">
        <v>20</v>
      </c>
      <c r="B2" s="0" t="n">
        <v>0</v>
      </c>
    </row>
    <row r="3" customFormat="false" ht="12.8" hidden="false" customHeight="false" outlineLevel="0" collapsed="false">
      <c r="A3" s="0" t="s">
        <v>4</v>
      </c>
      <c r="B3" s="0" t="s">
        <v>5</v>
      </c>
      <c r="C3" s="0" t="s">
        <v>6</v>
      </c>
      <c r="D3" s="0" t="s">
        <v>21</v>
      </c>
    </row>
    <row r="4" customFormat="false" ht="12.8" hidden="false" customHeight="false" outlineLevel="0" collapsed="false">
      <c r="A4" s="0" t="n">
        <v>100</v>
      </c>
      <c r="B4" s="0" t="n">
        <v>83</v>
      </c>
      <c r="C4" s="0" t="n">
        <v>3.31</v>
      </c>
      <c r="D4" s="0" t="n">
        <f aca="false">A4-B4</f>
        <v>17</v>
      </c>
    </row>
    <row r="5" customFormat="false" ht="12.8" hidden="false" customHeight="false" outlineLevel="0" collapsed="false">
      <c r="A5" s="0" t="n">
        <v>200</v>
      </c>
      <c r="B5" s="0" t="n">
        <v>172</v>
      </c>
      <c r="C5" s="0" t="n">
        <v>6.62</v>
      </c>
      <c r="D5" s="0" t="n">
        <f aca="false">A5-B5</f>
        <v>28</v>
      </c>
    </row>
    <row r="6" customFormat="false" ht="12.8" hidden="false" customHeight="false" outlineLevel="0" collapsed="false">
      <c r="A6" s="0" t="n">
        <v>500</v>
      </c>
      <c r="B6" s="0" t="n">
        <v>460</v>
      </c>
      <c r="C6" s="0" t="n">
        <v>16.56</v>
      </c>
      <c r="D6" s="0" t="n">
        <f aca="false">A6-B6</f>
        <v>40</v>
      </c>
    </row>
    <row r="7" customFormat="false" ht="12.8" hidden="false" customHeight="false" outlineLevel="0" collapsed="false">
      <c r="A7" s="0" t="n">
        <v>1000</v>
      </c>
      <c r="B7" s="0" t="n">
        <v>943</v>
      </c>
      <c r="C7" s="0" t="n">
        <v>33.12</v>
      </c>
      <c r="D7" s="0" t="n">
        <f aca="false">A7-B7</f>
        <v>57</v>
      </c>
    </row>
    <row r="8" customFormat="false" ht="12.8" hidden="false" customHeight="false" outlineLevel="0" collapsed="false">
      <c r="A8" s="0" t="n">
        <v>1500</v>
      </c>
      <c r="B8" s="0" t="n">
        <v>1432</v>
      </c>
      <c r="C8" s="0" t="n">
        <v>49.68</v>
      </c>
      <c r="D8" s="0" t="n">
        <f aca="false">A8-B8</f>
        <v>68</v>
      </c>
    </row>
    <row r="9" customFormat="false" ht="12.8" hidden="false" customHeight="false" outlineLevel="0" collapsed="false">
      <c r="A9" s="0" t="n">
        <v>2000</v>
      </c>
      <c r="B9" s="0" t="n">
        <v>1936</v>
      </c>
      <c r="C9" s="0" t="n">
        <v>66.24</v>
      </c>
      <c r="D9" s="0" t="n">
        <f aca="false">A9-B9</f>
        <v>64</v>
      </c>
    </row>
    <row r="10" customFormat="false" ht="12.8" hidden="false" customHeight="false" outlineLevel="0" collapsed="false">
      <c r="A10" s="0" t="n">
        <v>6000</v>
      </c>
      <c r="B10" s="0" t="n">
        <v>5950</v>
      </c>
      <c r="C10" s="0" t="n">
        <v>198.7</v>
      </c>
      <c r="D10" s="0" t="n">
        <f aca="false">A10-B10</f>
        <v>50</v>
      </c>
    </row>
    <row r="11" customFormat="false" ht="12.8" hidden="false" customHeight="false" outlineLevel="0" collapsed="false">
      <c r="A11" s="0" t="n">
        <v>3000</v>
      </c>
      <c r="B11" s="0" t="n">
        <v>2960</v>
      </c>
      <c r="C11" s="0" t="n">
        <v>99.37</v>
      </c>
      <c r="D11" s="0" t="n">
        <f aca="false">A11-B11</f>
        <v>40</v>
      </c>
    </row>
    <row r="13" customFormat="false" ht="12.8" hidden="false" customHeight="false" outlineLevel="0" collapsed="false">
      <c r="A13" s="0" t="s">
        <v>18</v>
      </c>
      <c r="B13" s="0" t="n">
        <f aca="false">SLOPE(A4:A11,B4:B11)</f>
        <v>1.00303724738225</v>
      </c>
      <c r="D13" s="0" t="s">
        <v>22</v>
      </c>
      <c r="E13" s="0" t="n">
        <f aca="false">AVERAGE(D4:D11)</f>
        <v>45.5</v>
      </c>
    </row>
    <row r="15" customFormat="false" ht="12.8" hidden="false" customHeight="false" outlineLevel="0" collapsed="false">
      <c r="A15" s="0" t="s">
        <v>23</v>
      </c>
      <c r="B15" s="0" t="n">
        <f aca="false">B1*B13</f>
        <v>0.0332251130357588</v>
      </c>
    </row>
    <row r="17" customFormat="false" ht="12.8" hidden="false" customHeight="false" outlineLevel="0" collapsed="false">
      <c r="A17" s="0" t="s">
        <v>20</v>
      </c>
      <c r="B17" s="0" t="n">
        <f aca="false">E13*B15</f>
        <v>1.51174264312703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3</v>
      </c>
      <c r="B1" s="0" t="n">
        <v>0.033225113035759</v>
      </c>
    </row>
    <row r="2" customFormat="false" ht="12.8" hidden="false" customHeight="false" outlineLevel="0" collapsed="false">
      <c r="A2" s="0" t="s">
        <v>20</v>
      </c>
      <c r="B2" s="0" t="n">
        <v>1.51174264312703</v>
      </c>
    </row>
    <row r="3" customFormat="false" ht="12.8" hidden="false" customHeight="false" outlineLevel="0" collapsed="false">
      <c r="A3" s="0" t="s">
        <v>4</v>
      </c>
      <c r="B3" s="0" t="s">
        <v>5</v>
      </c>
      <c r="C3" s="0" t="s">
        <v>6</v>
      </c>
      <c r="D3" s="0" t="s">
        <v>21</v>
      </c>
    </row>
    <row r="4" customFormat="false" ht="12.8" hidden="false" customHeight="false" outlineLevel="0" collapsed="false">
      <c r="A4" s="0" t="n">
        <v>500</v>
      </c>
      <c r="B4" s="0" t="n">
        <v>505</v>
      </c>
      <c r="C4" s="0" t="n">
        <v>18.12</v>
      </c>
      <c r="D4" s="0" t="n">
        <f aca="false">A4-B4</f>
        <v>-5</v>
      </c>
    </row>
    <row r="5" customFormat="false" ht="12.8" hidden="false" customHeight="false" outlineLevel="0" collapsed="false">
      <c r="A5" s="0" t="n">
        <v>1000</v>
      </c>
      <c r="B5" s="0" t="n">
        <v>991</v>
      </c>
      <c r="C5" s="0" t="n">
        <v>34.73</v>
      </c>
      <c r="D5" s="0" t="n">
        <f aca="false">A5-B5</f>
        <v>9</v>
      </c>
    </row>
    <row r="6" customFormat="false" ht="12.8" hidden="false" customHeight="false" outlineLevel="0" collapsed="false">
      <c r="A6" s="0" t="n">
        <v>1500</v>
      </c>
      <c r="B6" s="0" t="n">
        <v>1480</v>
      </c>
      <c r="C6" s="0" t="n">
        <v>51.34</v>
      </c>
      <c r="D6" s="0" t="n">
        <f aca="false">A6-B6</f>
        <v>20</v>
      </c>
    </row>
    <row r="7" customFormat="false" ht="12.8" hidden="false" customHeight="false" outlineLevel="0" collapsed="false">
      <c r="A7" s="0" t="n">
        <v>2000</v>
      </c>
      <c r="B7" s="0" t="n">
        <v>1985</v>
      </c>
      <c r="C7" s="0" t="n">
        <v>67.96</v>
      </c>
      <c r="D7" s="0" t="n">
        <f aca="false">A7-B7</f>
        <v>15</v>
      </c>
    </row>
    <row r="8" customFormat="false" ht="12.8" hidden="false" customHeight="false" outlineLevel="0" collapsed="false">
      <c r="A8" s="0" t="n">
        <v>2500</v>
      </c>
      <c r="B8" s="0" t="n">
        <v>2496</v>
      </c>
      <c r="C8" s="0" t="n">
        <v>84.57</v>
      </c>
      <c r="D8" s="0" t="n">
        <f aca="false">A8-B8</f>
        <v>4</v>
      </c>
    </row>
    <row r="9" customFormat="false" ht="12.8" hidden="false" customHeight="false" outlineLevel="0" collapsed="false">
      <c r="A9" s="0" t="n">
        <v>3000</v>
      </c>
      <c r="B9" s="0" t="n">
        <v>3020</v>
      </c>
      <c r="C9" s="0" t="n">
        <v>101.1</v>
      </c>
      <c r="D9" s="0" t="n">
        <f aca="false">A9-B9</f>
        <v>-20</v>
      </c>
    </row>
    <row r="10" customFormat="false" ht="12.8" hidden="false" customHeight="false" outlineLevel="0" collapsed="false">
      <c r="A10" s="0" t="n">
        <v>4000</v>
      </c>
      <c r="B10" s="0" t="n">
        <v>4020</v>
      </c>
      <c r="C10" s="0" t="n">
        <v>134.4</v>
      </c>
      <c r="D10" s="0" t="n">
        <f aca="false">A10-B10</f>
        <v>-20</v>
      </c>
    </row>
    <row r="11" customFormat="false" ht="12.8" hidden="false" customHeight="false" outlineLevel="0" collapsed="false">
      <c r="A11" s="0" t="n">
        <v>5000</v>
      </c>
      <c r="B11" s="0" t="n">
        <v>5020</v>
      </c>
      <c r="C11" s="0" t="n">
        <v>167.6</v>
      </c>
      <c r="D11" s="0" t="n">
        <f aca="false">A11-B11</f>
        <v>-20</v>
      </c>
    </row>
    <row r="12" customFormat="false" ht="12.8" hidden="false" customHeight="false" outlineLevel="0" collapsed="false">
      <c r="A12" s="0" t="n">
        <v>6000</v>
      </c>
      <c r="B12" s="0" t="n">
        <v>6020</v>
      </c>
      <c r="C12" s="0" t="n">
        <v>200.8</v>
      </c>
      <c r="D12" s="0" t="n">
        <f aca="false">A12-B12</f>
        <v>-20</v>
      </c>
    </row>
    <row r="14" customFormat="false" ht="12.8" hidden="false" customHeight="false" outlineLevel="0" collapsed="false">
      <c r="A14" s="0" t="s">
        <v>18</v>
      </c>
      <c r="B14" s="0" t="n">
        <f aca="false">SLOPE(A4:A12,B4:B12)</f>
        <v>0.993508089795602</v>
      </c>
      <c r="D14" s="0" t="s">
        <v>22</v>
      </c>
      <c r="E14" s="0" t="n">
        <f aca="false">AVERAGE(D4:D12)</f>
        <v>-4.11111111111111</v>
      </c>
    </row>
    <row r="16" customFormat="false" ht="12.8" hidden="false" customHeight="false" outlineLevel="0" collapsed="false">
      <c r="A16" s="0" t="s">
        <v>23</v>
      </c>
      <c r="B16" s="0" t="n">
        <f aca="false">B1*1/B14</f>
        <v>0.0334422169049419</v>
      </c>
    </row>
    <row r="18" customFormat="false" ht="12.8" hidden="false" customHeight="false" outlineLevel="0" collapsed="false">
      <c r="A18" s="0" t="s">
        <v>24</v>
      </c>
      <c r="B18" s="0" t="n">
        <f aca="false">E14*B16</f>
        <v>-0.137484669498094</v>
      </c>
    </row>
    <row r="20" customFormat="false" ht="12.8" hidden="false" customHeight="false" outlineLevel="0" collapsed="false">
      <c r="A20" s="0" t="s">
        <v>25</v>
      </c>
      <c r="B20" s="0" t="n">
        <f aca="false">B2+B18</f>
        <v>1.37425797362894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3</v>
      </c>
      <c r="B1" s="0" t="n">
        <f aca="false">Sheet5!B1</f>
        <v>0.033225113035759</v>
      </c>
    </row>
    <row r="2" customFormat="false" ht="12.8" hidden="false" customHeight="false" outlineLevel="0" collapsed="false">
      <c r="A2" s="0" t="s">
        <v>20</v>
      </c>
      <c r="B2" s="0" t="n">
        <f aca="false">Sheet5!B2</f>
        <v>1.51174264312703</v>
      </c>
    </row>
    <row r="3" customFormat="false" ht="12.8" hidden="false" customHeight="false" outlineLevel="0" collapsed="false">
      <c r="A3" s="0" t="s">
        <v>4</v>
      </c>
      <c r="B3" s="0" t="s">
        <v>5</v>
      </c>
      <c r="C3" s="0" t="s">
        <v>6</v>
      </c>
      <c r="D3" s="0" t="s">
        <v>21</v>
      </c>
    </row>
    <row r="4" customFormat="false" ht="12.8" hidden="false" customHeight="false" outlineLevel="0" collapsed="false">
      <c r="A4" s="0" t="n">
        <v>500</v>
      </c>
      <c r="B4" s="0" t="n">
        <v>505</v>
      </c>
      <c r="D4" s="0" t="n">
        <f aca="false">A4-B4</f>
        <v>-5</v>
      </c>
    </row>
    <row r="5" customFormat="false" ht="12.8" hidden="false" customHeight="false" outlineLevel="0" collapsed="false">
      <c r="A5" s="0" t="n">
        <v>1000</v>
      </c>
      <c r="B5" s="0" t="n">
        <v>994</v>
      </c>
      <c r="D5" s="0" t="n">
        <f aca="false">A5-B5</f>
        <v>6</v>
      </c>
    </row>
    <row r="6" customFormat="false" ht="12.8" hidden="false" customHeight="false" outlineLevel="0" collapsed="false">
      <c r="A6" s="0" t="n">
        <v>1500</v>
      </c>
      <c r="B6" s="0" t="n">
        <v>1491</v>
      </c>
      <c r="D6" s="0" t="n">
        <f aca="false">A6-B6</f>
        <v>9</v>
      </c>
    </row>
    <row r="7" customFormat="false" ht="12.8" hidden="false" customHeight="false" outlineLevel="0" collapsed="false">
      <c r="A7" s="0" t="n">
        <v>2000</v>
      </c>
      <c r="B7" s="0" t="n">
        <v>1995</v>
      </c>
      <c r="D7" s="0" t="n">
        <f aca="false">A7-B7</f>
        <v>5</v>
      </c>
    </row>
    <row r="8" customFormat="false" ht="12.8" hidden="false" customHeight="false" outlineLevel="0" collapsed="false">
      <c r="A8" s="0" t="n">
        <v>2500</v>
      </c>
      <c r="B8" s="0" t="n">
        <v>2510</v>
      </c>
      <c r="D8" s="0" t="n">
        <f aca="false">A8-B8</f>
        <v>-10</v>
      </c>
    </row>
    <row r="9" customFormat="false" ht="12.8" hidden="false" customHeight="false" outlineLevel="0" collapsed="false">
      <c r="A9" s="0" t="n">
        <v>3000</v>
      </c>
      <c r="B9" s="0" t="n">
        <v>3034</v>
      </c>
      <c r="D9" s="0" t="n">
        <f aca="false">A9-B9</f>
        <v>-34</v>
      </c>
    </row>
    <row r="10" customFormat="false" ht="12.8" hidden="false" customHeight="false" outlineLevel="0" collapsed="false">
      <c r="A10" s="0" t="n">
        <v>4000</v>
      </c>
      <c r="B10" s="0" t="n">
        <v>4043</v>
      </c>
      <c r="D10" s="0" t="n">
        <f aca="false">A10-B10</f>
        <v>-43</v>
      </c>
    </row>
    <row r="11" customFormat="false" ht="12.8" hidden="false" customHeight="false" outlineLevel="0" collapsed="false">
      <c r="A11" s="0" t="n">
        <v>5000</v>
      </c>
      <c r="B11" s="0" t="n">
        <v>5055</v>
      </c>
      <c r="D11" s="0" t="n">
        <f aca="false">A11-B11</f>
        <v>-55</v>
      </c>
    </row>
    <row r="12" customFormat="false" ht="12.8" hidden="false" customHeight="false" outlineLevel="0" collapsed="false">
      <c r="A12" s="0" t="n">
        <v>6000</v>
      </c>
      <c r="B12" s="0" t="n">
        <v>6055</v>
      </c>
      <c r="D12" s="0" t="n">
        <f aca="false">A12-B12</f>
        <v>-55</v>
      </c>
    </row>
    <row r="14" customFormat="false" ht="12.8" hidden="false" customHeight="false" outlineLevel="0" collapsed="false">
      <c r="A14" s="0" t="s">
        <v>18</v>
      </c>
      <c r="B14" s="0" t="n">
        <f aca="false">SLOPE(A4:A12,B4:B12)</f>
        <v>0.98699975620218</v>
      </c>
      <c r="D14" s="0" t="s">
        <v>22</v>
      </c>
      <c r="E14" s="0" t="n">
        <f aca="false">AVERAGE(D4:D12)</f>
        <v>-20.2222222222222</v>
      </c>
    </row>
    <row r="16" customFormat="false" ht="12.8" hidden="false" customHeight="false" outlineLevel="0" collapsed="false">
      <c r="A16" s="0" t="s">
        <v>23</v>
      </c>
      <c r="B16" s="0" t="n">
        <f aca="false">B1*1/B14</f>
        <v>0.0336627368213382</v>
      </c>
    </row>
    <row r="18" customFormat="false" ht="12.8" hidden="false" customHeight="false" outlineLevel="0" collapsed="false">
      <c r="A18" s="0" t="s">
        <v>24</v>
      </c>
      <c r="B18" s="0" t="n">
        <f aca="false">E14*B16</f>
        <v>-0.680735344609284</v>
      </c>
    </row>
    <row r="20" customFormat="false" ht="12.8" hidden="false" customHeight="false" outlineLevel="0" collapsed="false">
      <c r="A20" s="0" t="s">
        <v>25</v>
      </c>
      <c r="B20" s="0" t="n">
        <f aca="false">B2+B18</f>
        <v>0.831007298517746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2018-03-02T20:15:24Z</dcterms:created>
  <dc:creator/>
  <dc:description/>
  <dc:language>en-GB</dc:language>
  <cp:lastModifiedBy/>
  <dcterms:modified xsi:type="dcterms:W3CDTF">2018-03-03T14:30:25Z</dcterms:modified>
  <cp:revision>21</cp:revision>
  <dc:subject/>
  <dc:title/>
</cp:coreProperties>
</file>