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8"/>
  <workbookPr/>
  <mc:AlternateContent xmlns:mc="http://schemas.openxmlformats.org/markup-compatibility/2006">
    <mc:Choice Requires="x15">
      <x15ac:absPath xmlns:x15ac="http://schemas.microsoft.com/office/spreadsheetml/2010/11/ac" url="D:\TempUserProfiles\NetworkService\AppData\Local\Packages\oice_16_974fa576_32c1d314_2f59\AC\Temp\"/>
    </mc:Choice>
  </mc:AlternateContent>
  <xr:revisionPtr revIDLastSave="1505" documentId="11_EAFE36E7ACE8395F69BED8F809E788885450FC33" xr6:coauthVersionLast="45" xr6:coauthVersionMax="45" xr10:uidLastSave="{9077DFD3-F49A-436C-AF7F-A021391718E4}"/>
  <bookViews>
    <workbookView xWindow="240" yWindow="105" windowWidth="14805" windowHeight="8010" xr2:uid="{00000000-000D-0000-FFFF-FFFF00000000}"/>
  </bookViews>
  <sheets>
    <sheet name="Overview" sheetId="3" r:id="rId1"/>
    <sheet name="Microbes Collection" sheetId="1" r:id="rId2"/>
    <sheet name="Biofilm-Mat" sheetId="6" r:id="rId3"/>
    <sheet name="Material Process" sheetId="8" r:id="rId4"/>
    <sheet name="Material Collection" sheetId="4" r:id="rId5"/>
    <sheet name="BioFilm Collection" sheetId="5" r:id="rId6"/>
    <sheet name="_56F9DC9755BA473782653E2940F9" sheetId="2" state="veryHidden" r:id="rId7"/>
  </sheets>
  <definedNames>
    <definedName name="_56F9DC9755BA473782653E2940F9FormId">"0Kc2nHu_kUmbeL6RpS8CJuTHFVVucWlDlieY1hm77aBUMFFESlFDU0JHSkdUMTE4VDkzSThRTktFVSQlQCN0PWcu"</definedName>
    <definedName name="_56F9DC9755BA473782653E2940F9ResponseSheet">"Form1"</definedName>
    <definedName name="_56F9DC9755BA473782653E2940F9SourceDocId">"{5ceeb7a6-2ad5-49fa-b3b7-28af254c6eea}"</definedName>
  </definedNames>
  <calcPr calcId="191028"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 i="1" l="1"/>
  <c r="H12" i="4" l="1"/>
  <c r="H11" i="4"/>
  <c r="H10" i="4"/>
  <c r="H9" i="4"/>
  <c r="H8" i="4"/>
  <c r="H7" i="4"/>
  <c r="H5" i="4"/>
  <c r="H4" i="4"/>
  <c r="H6"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3" i="4"/>
  <c r="M32" i="4"/>
  <c r="M31" i="4"/>
  <c r="M30" i="4"/>
  <c r="M29" i="4"/>
  <c r="M28" i="4"/>
  <c r="M27" i="4"/>
  <c r="M26" i="4"/>
  <c r="M25" i="4"/>
  <c r="M24" i="4"/>
  <c r="M23" i="4"/>
  <c r="M22" i="4"/>
  <c r="M21" i="4"/>
  <c r="M19" i="4"/>
  <c r="M20" i="4"/>
  <c r="M18" i="4"/>
  <c r="M17" i="4"/>
  <c r="M16" i="4"/>
  <c r="M15" i="4"/>
  <c r="M14" i="4"/>
  <c r="M13" i="4"/>
  <c r="M12" i="4"/>
  <c r="M11" i="4"/>
  <c r="M10" i="4"/>
  <c r="M4" i="4"/>
  <c r="M5" i="4"/>
  <c r="M6" i="4"/>
  <c r="M7" i="4"/>
  <c r="M8" i="4"/>
  <c r="M9" i="4"/>
  <c r="M33" i="4"/>
  <c r="M34" i="4"/>
  <c r="M35" i="4"/>
  <c r="M36" i="4"/>
  <c r="M37" i="4"/>
  <c r="M38" i="4"/>
  <c r="M41" i="4"/>
  <c r="M40" i="4"/>
  <c r="M39" i="4"/>
  <c r="M42" i="4"/>
  <c r="M43" i="4"/>
  <c r="M44" i="4"/>
  <c r="M45" i="4"/>
  <c r="M47" i="4"/>
  <c r="M46" i="4"/>
  <c r="M48" i="4"/>
  <c r="M49" i="4"/>
  <c r="M50" i="4"/>
  <c r="M51" i="4"/>
  <c r="M52" i="4"/>
  <c r="M57" i="4"/>
  <c r="M53" i="4"/>
  <c r="M54" i="4"/>
  <c r="M55" i="4"/>
  <c r="M56" i="4"/>
  <c r="M3" i="4"/>
  <c r="R34" i="4"/>
  <c r="R32" i="4"/>
  <c r="R27" i="4"/>
  <c r="R25" i="4"/>
  <c r="R8" i="4"/>
  <c r="R35" i="4"/>
  <c r="R36" i="4"/>
  <c r="R37" i="4"/>
  <c r="R38" i="4"/>
  <c r="R39" i="4"/>
  <c r="R40" i="4"/>
  <c r="R41" i="4"/>
  <c r="R42" i="4"/>
  <c r="R43" i="4"/>
  <c r="R44" i="4"/>
  <c r="R45" i="4"/>
  <c r="R47" i="4"/>
  <c r="R46" i="4"/>
  <c r="R48" i="4"/>
  <c r="R49" i="4"/>
  <c r="R50" i="4"/>
  <c r="R51" i="4"/>
  <c r="R52" i="4"/>
  <c r="R53" i="4"/>
  <c r="R54" i="4"/>
  <c r="R55" i="4"/>
  <c r="R56" i="4"/>
  <c r="R57" i="4"/>
  <c r="R5" i="4"/>
  <c r="R6" i="4"/>
  <c r="R7" i="4"/>
  <c r="R9" i="4"/>
  <c r="R10" i="4"/>
  <c r="R11" i="4"/>
  <c r="R12" i="4"/>
  <c r="R13" i="4"/>
  <c r="R14" i="4"/>
  <c r="R15" i="4"/>
  <c r="R16" i="4"/>
  <c r="R17" i="4"/>
  <c r="R18" i="4"/>
  <c r="R19" i="4"/>
  <c r="R20" i="4"/>
  <c r="R21" i="4"/>
  <c r="R22" i="4"/>
  <c r="R23" i="4"/>
  <c r="R24" i="4"/>
  <c r="R26" i="4"/>
  <c r="R28" i="4"/>
  <c r="R29" i="4"/>
  <c r="R30" i="4"/>
  <c r="R31" i="4"/>
  <c r="R33" i="4"/>
  <c r="R4" i="4"/>
  <c r="K489" i="1"/>
  <c r="K288" i="1"/>
  <c r="K287" i="1"/>
  <c r="K286" i="1"/>
  <c r="K285" i="1"/>
  <c r="K284" i="1"/>
  <c r="K283" i="1"/>
  <c r="K282" i="1"/>
  <c r="K281" i="1"/>
  <c r="K280" i="1"/>
  <c r="K278" i="1"/>
  <c r="K279" i="1"/>
  <c r="K277" i="1"/>
  <c r="K276" i="1"/>
  <c r="K275" i="1"/>
  <c r="K274" i="1"/>
  <c r="K273" i="1"/>
  <c r="K271" i="1"/>
  <c r="K272" i="1"/>
  <c r="K270" i="1"/>
  <c r="K269" i="1"/>
  <c r="K267" i="1"/>
  <c r="K268" i="1"/>
  <c r="K266" i="1"/>
  <c r="K265" i="1"/>
  <c r="K264" i="1"/>
  <c r="K263" i="1"/>
  <c r="K262" i="1"/>
  <c r="K261" i="1"/>
  <c r="K260" i="1"/>
  <c r="K258" i="1"/>
  <c r="K259" i="1"/>
  <c r="K257" i="1"/>
  <c r="K255" i="1"/>
  <c r="K256" i="1"/>
  <c r="K253" i="1"/>
  <c r="K254" i="1"/>
  <c r="K252" i="1"/>
  <c r="K251" i="1"/>
  <c r="K250" i="1"/>
  <c r="K249" i="1"/>
  <c r="K248" i="1"/>
  <c r="K247" i="1"/>
  <c r="K246" i="1"/>
  <c r="K239" i="1"/>
  <c r="K241" i="1"/>
  <c r="K238" i="1"/>
  <c r="K237" i="1"/>
  <c r="K236" i="1"/>
  <c r="K235" i="1"/>
  <c r="K234" i="1"/>
  <c r="K233" i="1"/>
  <c r="K232" i="1"/>
  <c r="K231" i="1"/>
  <c r="K230" i="1"/>
  <c r="K229" i="1"/>
  <c r="K228" i="1"/>
  <c r="K227" i="1"/>
  <c r="K226" i="1"/>
  <c r="K210" i="1"/>
  <c r="K209" i="1"/>
  <c r="K208" i="1"/>
  <c r="K207" i="1"/>
  <c r="K206" i="1"/>
  <c r="K205" i="1"/>
  <c r="K204" i="1"/>
  <c r="K203" i="1"/>
  <c r="K202" i="1"/>
  <c r="K201" i="1"/>
  <c r="K200" i="1"/>
  <c r="K199" i="1"/>
  <c r="K198" i="1"/>
  <c r="K197" i="1"/>
  <c r="K196" i="1"/>
  <c r="K182" i="1"/>
  <c r="K180" i="1"/>
  <c r="K181" i="1"/>
  <c r="K179" i="1"/>
  <c r="K177" i="1"/>
  <c r="K178" i="1"/>
  <c r="K176" i="1"/>
  <c r="K175" i="1"/>
  <c r="K174" i="1"/>
  <c r="K173" i="1"/>
  <c r="K172" i="1"/>
  <c r="K171" i="1"/>
  <c r="K170" i="1"/>
  <c r="K169" i="1"/>
  <c r="K168" i="1"/>
  <c r="K167" i="1"/>
  <c r="K166" i="1"/>
  <c r="K164" i="1"/>
  <c r="K165" i="1"/>
  <c r="K163" i="1"/>
  <c r="K90" i="1"/>
  <c r="K89" i="1"/>
  <c r="K88" i="1"/>
  <c r="K87" i="1"/>
  <c r="K86" i="1"/>
  <c r="K85" i="1"/>
  <c r="K84" i="1"/>
  <c r="K83" i="1"/>
  <c r="K82" i="1"/>
  <c r="K81" i="1"/>
  <c r="K80" i="1"/>
  <c r="K79" i="1"/>
  <c r="K77" i="1"/>
  <c r="K75" i="1"/>
  <c r="K74" i="1"/>
  <c r="K78" i="1"/>
  <c r="K76" i="1"/>
  <c r="K73" i="1"/>
  <c r="K72" i="1"/>
  <c r="K71" i="1"/>
  <c r="K70" i="1"/>
  <c r="K69" i="1"/>
  <c r="K68" i="1"/>
  <c r="K65" i="1"/>
  <c r="K67" i="1"/>
  <c r="K66" i="1"/>
  <c r="K64" i="1"/>
  <c r="K63" i="1"/>
  <c r="K62" i="1"/>
  <c r="K61" i="1"/>
  <c r="K60" i="1"/>
  <c r="K59" i="1"/>
  <c r="K58" i="1"/>
  <c r="K57" i="1"/>
  <c r="K56" i="1"/>
  <c r="K55" i="1"/>
  <c r="K54" i="1"/>
  <c r="K52" i="1"/>
  <c r="K53" i="1"/>
  <c r="K51" i="1"/>
  <c r="K50" i="1"/>
  <c r="K49" i="1"/>
  <c r="K48" i="1"/>
  <c r="K47" i="1"/>
  <c r="K46" i="1"/>
  <c r="K45" i="1"/>
  <c r="K44" i="1"/>
  <c r="K43" i="1"/>
  <c r="K42" i="1"/>
  <c r="K41" i="1"/>
  <c r="G39" i="1"/>
  <c r="G40"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83" i="1"/>
  <c r="K184" i="1"/>
  <c r="K185" i="1"/>
  <c r="K186" i="1"/>
  <c r="K187" i="1"/>
  <c r="K188" i="1"/>
  <c r="K189" i="1"/>
  <c r="K190" i="1"/>
  <c r="K191" i="1"/>
  <c r="K192" i="1"/>
  <c r="K193" i="1"/>
  <c r="K194" i="1"/>
  <c r="K195" i="1"/>
  <c r="K211" i="1"/>
  <c r="K212" i="1"/>
  <c r="K213" i="1"/>
  <c r="K214" i="1"/>
  <c r="K215" i="1"/>
  <c r="K216" i="1"/>
  <c r="K217" i="1"/>
  <c r="K218" i="1"/>
  <c r="K219" i="1"/>
  <c r="K220" i="1"/>
  <c r="K221" i="1"/>
  <c r="K222" i="1"/>
  <c r="K223" i="1"/>
  <c r="K224" i="1"/>
  <c r="K225" i="1"/>
  <c r="K240" i="1"/>
  <c r="K242" i="1"/>
  <c r="K243" i="1"/>
  <c r="K244" i="1"/>
  <c r="K245"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3" i="1"/>
  <c r="G43" i="1"/>
  <c r="G44" i="1"/>
  <c r="G45" i="1"/>
  <c r="G46" i="1"/>
  <c r="G47" i="1"/>
  <c r="G48" i="1"/>
  <c r="G49" i="1"/>
  <c r="G50" i="1"/>
  <c r="G51" i="1"/>
  <c r="G52" i="1"/>
  <c r="G53" i="1"/>
  <c r="G54" i="1"/>
  <c r="G55" i="1"/>
  <c r="G56" i="1"/>
  <c r="G57" i="1"/>
  <c r="G41" i="1"/>
  <c r="G184" i="1"/>
  <c r="G182" i="1"/>
  <c r="G181" i="1"/>
  <c r="G183" i="1"/>
  <c r="G185" i="1"/>
  <c r="G186" i="1"/>
  <c r="G187" i="1"/>
  <c r="G188" i="1"/>
  <c r="G189" i="1"/>
  <c r="G190" i="1"/>
  <c r="G191" i="1"/>
  <c r="G192" i="1"/>
  <c r="G193" i="1"/>
  <c r="G194" i="1"/>
  <c r="G195" i="1"/>
  <c r="G197" i="1"/>
  <c r="G196" i="1"/>
  <c r="G198" i="1"/>
  <c r="G199" i="1"/>
  <c r="G200" i="1"/>
  <c r="G201" i="1"/>
  <c r="G202" i="1"/>
  <c r="G203" i="1"/>
  <c r="G204" i="1"/>
  <c r="G205" i="1"/>
  <c r="G206" i="1"/>
  <c r="G208" i="1"/>
  <c r="G207"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8" i="1"/>
  <c r="G240" i="1"/>
  <c r="G237" i="1"/>
  <c r="G239" i="1"/>
  <c r="G241" i="1"/>
  <c r="G243" i="1"/>
  <c r="G245" i="1"/>
  <c r="G242" i="1"/>
  <c r="G244" i="1"/>
  <c r="G246" i="1"/>
  <c r="G247" i="1"/>
  <c r="G248" i="1"/>
  <c r="G249" i="1"/>
  <c r="G250" i="1"/>
  <c r="G261" i="1"/>
  <c r="G258" i="1"/>
  <c r="G257" i="1"/>
  <c r="G256" i="1"/>
  <c r="G255" i="1"/>
  <c r="G254" i="1"/>
  <c r="G251" i="1"/>
  <c r="G252" i="1"/>
  <c r="G253" i="1"/>
  <c r="G259" i="1"/>
  <c r="G262" i="1"/>
  <c r="G26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42"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260" i="1"/>
</calcChain>
</file>

<file path=xl/sharedStrings.xml><?xml version="1.0" encoding="utf-8"?>
<sst xmlns="http://schemas.openxmlformats.org/spreadsheetml/2006/main" count="2772" uniqueCount="473">
  <si>
    <t>Paper Claim</t>
  </si>
  <si>
    <t>Microbes</t>
  </si>
  <si>
    <t>Material</t>
  </si>
  <si>
    <t>BioFilm</t>
  </si>
  <si>
    <t>Material Microbe Response</t>
  </si>
  <si>
    <t>Hexagonal Boron Nitride: The Thinnest
Insulating Barrier to Microbial Corrosion</t>
  </si>
  <si>
    <t>Sulfate-Reducing Bacteria Desulfovibrio alaskensis G20</t>
  </si>
  <si>
    <t>two-dimensional hexagonal boron nitride (SL-hBN)</t>
  </si>
  <si>
    <t>G20 biofilm</t>
  </si>
  <si>
    <t>Galvanic Corrosion</t>
  </si>
  <si>
    <t xml:space="preserve"> Gram Negative Escherichia coli</t>
  </si>
  <si>
    <t>copper</t>
  </si>
  <si>
    <t>exopolymers</t>
  </si>
  <si>
    <t>Microbially Induced Corrosion</t>
  </si>
  <si>
    <t>graphene</t>
  </si>
  <si>
    <t>extracellular polymeric (EPS) biofilm</t>
  </si>
  <si>
    <t>Cu Corrosion</t>
  </si>
  <si>
    <t>black corrosion deposits</t>
  </si>
  <si>
    <t>Desulfovibrio alaskensis G20</t>
  </si>
  <si>
    <t>D. Vibrio G20</t>
  </si>
  <si>
    <t>Level#</t>
  </si>
  <si>
    <t>Label</t>
  </si>
  <si>
    <t>Source</t>
  </si>
  <si>
    <t>Variable</t>
  </si>
  <si>
    <t>NCBI</t>
  </si>
  <si>
    <t>BacDive</t>
  </si>
  <si>
    <t>Merged</t>
  </si>
  <si>
    <t>Comments</t>
  </si>
  <si>
    <t>Primary</t>
  </si>
  <si>
    <t>NCBI Taxa</t>
  </si>
  <si>
    <t>Name</t>
  </si>
  <si>
    <t>NCBI Entry to be specified (https://www.ncbi.nlm.nih.gov/Taxonomy/Browser/wwwtax.cgi?id=562)</t>
  </si>
  <si>
    <t xml:space="preserve">Possible NCBI Entry (https://www.ncbi.nlm.nih.gov/Taxonomy/Browser/wwwtax.cgi?id=1293247) </t>
  </si>
  <si>
    <t>NCBI Tax Id</t>
  </si>
  <si>
    <t>Parent Tax Id</t>
  </si>
  <si>
    <t>Rank</t>
  </si>
  <si>
    <t>no rank</t>
  </si>
  <si>
    <t>Division</t>
  </si>
  <si>
    <t>Bacteria</t>
  </si>
  <si>
    <t>Genetic Code Id</t>
  </si>
  <si>
    <t>Genetic Code Name</t>
  </si>
  <si>
    <t>Bacterial, Archaeal and Plant Plastid</t>
  </si>
  <si>
    <t>Mito Genetic Code Id</t>
  </si>
  <si>
    <t>Mito Genetic Name</t>
  </si>
  <si>
    <t>Unspecified</t>
  </si>
  <si>
    <t>Taxon</t>
  </si>
  <si>
    <t>taxid</t>
  </si>
  <si>
    <t>rank</t>
  </si>
  <si>
    <t>scientificname</t>
  </si>
  <si>
    <t>cellular organisms</t>
  </si>
  <si>
    <t>superkingdom</t>
  </si>
  <si>
    <t>phylum</t>
  </si>
  <si>
    <t>Proteobacteria</t>
  </si>
  <si>
    <t>subphylum</t>
  </si>
  <si>
    <t>delta/epsilon subdivisions</t>
  </si>
  <si>
    <t>class</t>
  </si>
  <si>
    <t>Deltaproteobacteria</t>
  </si>
  <si>
    <t>order</t>
  </si>
  <si>
    <t>Desulfovibrionaceae</t>
  </si>
  <si>
    <t>family</t>
  </si>
  <si>
    <t>genus</t>
  </si>
  <si>
    <t>Desulfovibrio</t>
  </si>
  <si>
    <t>species</t>
  </si>
  <si>
    <t>Desulfovibrio alaskensis</t>
  </si>
  <si>
    <t>Date Created</t>
  </si>
  <si>
    <t>Late Updated</t>
  </si>
  <si>
    <t>originLink</t>
  </si>
  <si>
    <t>https://www.ncbi.nlm.nih.gov/Taxonomy/Browser/wwwtax.cgi?id=207559</t>
  </si>
  <si>
    <t>https://bacdive.dsmz.de/strain/4150</t>
  </si>
  <si>
    <t>https://bacdive.dsmz.de/strain/4907</t>
  </si>
  <si>
    <t>Publication Date</t>
  </si>
  <si>
    <t>taxonomy_name</t>
  </si>
  <si>
    <t>species_epithet</t>
  </si>
  <si>
    <t>alaskensis</t>
  </si>
  <si>
    <t>coli</t>
  </si>
  <si>
    <t>BacDive entry not found</t>
  </si>
  <si>
    <t>subspecies_epithet</t>
  </si>
  <si>
    <t>null</t>
  </si>
  <si>
    <t>is_type_strain</t>
  </si>
  <si>
    <t>domain</t>
  </si>
  <si>
    <t>Gammaproteobacteria</t>
  </si>
  <si>
    <t>ordo</t>
  </si>
  <si>
    <t>Enterobacteriaceae</t>
  </si>
  <si>
    <t>status_fam</t>
  </si>
  <si>
    <t>Escherichia</t>
  </si>
  <si>
    <t>status_gen</t>
  </si>
  <si>
    <t xml:space="preserve">genus (AL) </t>
  </si>
  <si>
    <t>Escherichia coli</t>
  </si>
  <si>
    <t>status_spec</t>
  </si>
  <si>
    <t>sp. nov. (VP)</t>
  </si>
  <si>
    <t>comb. nov. (AL)</t>
  </si>
  <si>
    <t>full_scientific_name</t>
  </si>
  <si>
    <t>Desulfovibrio alaskensis Feio et al. 2004</t>
  </si>
  <si>
    <t>Escherichia coli (Migula 1895) Castellani and Chalmers 1919</t>
  </si>
  <si>
    <t>ID_reference</t>
  </si>
  <si>
    <t>Desulfovibrionales</t>
  </si>
  <si>
    <t>Enterobacteriales, not validated</t>
  </si>
  <si>
    <t>designation</t>
  </si>
  <si>
    <t>AL1</t>
  </si>
  <si>
    <t>U5/41</t>
  </si>
  <si>
    <t>variant</t>
  </si>
  <si>
    <t>morphology_physiology</t>
  </si>
  <si>
    <t>cell_len_unit</t>
  </si>
  <si>
    <t>µm</t>
  </si>
  <si>
    <t>cell_width_unit</t>
  </si>
  <si>
    <t>gram_stain</t>
  </si>
  <si>
    <t>negative</t>
  </si>
  <si>
    <t>cell_len</t>
  </si>
  <si>
    <t>1.0-5.0</t>
  </si>
  <si>
    <t>cell_width</t>
  </si>
  <si>
    <t>0.5-1.2</t>
  </si>
  <si>
    <t>cell_shape</t>
  </si>
  <si>
    <t>vibrio-shaped</t>
  </si>
  <si>
    <t>motility</t>
  </si>
  <si>
    <t>flagellum_arrangement</t>
  </si>
  <si>
    <t>polar</t>
  </si>
  <si>
    <t>colony_len_unit</t>
  </si>
  <si>
    <t>hemolysis_type</t>
  </si>
  <si>
    <t>hemolysis_ability</t>
  </si>
  <si>
    <t>colony_len</t>
  </si>
  <si>
    <t>colony_color</t>
  </si>
  <si>
    <t>colony_shape</t>
  </si>
  <si>
    <t>incubation_period</t>
  </si>
  <si>
    <t>medium_name</t>
  </si>
  <si>
    <t>Postgate medium C</t>
  </si>
  <si>
    <t>medium_composition</t>
  </si>
  <si>
    <t>description</t>
  </si>
  <si>
    <t>type</t>
  </si>
  <si>
    <t>ability</t>
  </si>
  <si>
    <t>halophily</t>
  </si>
  <si>
    <t>salt</t>
  </si>
  <si>
    <t>NaCl</t>
  </si>
  <si>
    <t>positive</t>
  </si>
  <si>
    <t>test_type</t>
  </si>
  <si>
    <t>growth</t>
  </si>
  <si>
    <t>salt_concentration</t>
  </si>
  <si>
    <t>0-10</t>
  </si>
  <si>
    <t>salt_concentration_unit</t>
  </si>
  <si>
    <t>%(w/v)</t>
  </si>
  <si>
    <t>optimum</t>
  </si>
  <si>
    <t>oxygen_tol</t>
  </si>
  <si>
    <t>anaerobe</t>
  </si>
  <si>
    <t>chebi_ID</t>
  </si>
  <si>
    <t>metabolite_util</t>
  </si>
  <si>
    <t>Butanol</t>
  </si>
  <si>
    <t>+</t>
  </si>
  <si>
    <t>fermentation</t>
  </si>
  <si>
    <t>Ethanol</t>
  </si>
  <si>
    <t>Lactic acid</t>
  </si>
  <si>
    <t>carbon source</t>
  </si>
  <si>
    <t>oxidation</t>
  </si>
  <si>
    <t>Nitrate</t>
  </si>
  <si>
    <t>-</t>
  </si>
  <si>
    <t>electron acceptor</t>
  </si>
  <si>
    <t>Pyruvic acid</t>
  </si>
  <si>
    <t>Succinic acid</t>
  </si>
  <si>
    <t>Sulfate</t>
  </si>
  <si>
    <t>reduction</t>
  </si>
  <si>
    <t>Sulfite</t>
  </si>
  <si>
    <t>Thiosulfate</t>
  </si>
  <si>
    <t>culture_growth_condition</t>
  </si>
  <si>
    <t>DESULFOBACTER SP. MEDIUM (LACTATE) (DSMZ Medium 195c), 37°C, with strain-specific modifications, anaerobic</t>
  </si>
  <si>
    <t>NUTRIENT AGAR (DSMZ Medium 1), 37°C</t>
  </si>
  <si>
    <t>medium_growth</t>
  </si>
  <si>
    <t>media_link</t>
  </si>
  <si>
    <t>https://www.dsmz.de/microorganisms/medium/pdf/DSMZ_Medium195c.pdf</t>
  </si>
  <si>
    <t>https://www.dsmz.de/micr…ium/pdf/DSMZ_Medium1.pdf</t>
  </si>
  <si>
    <t>MEDIUM 72- for trypto casein soja agar</t>
  </si>
  <si>
    <t>Distilled water make up to (1000.000 ml);Trypto casein soy agar (40.000 g)</t>
  </si>
  <si>
    <t>temp</t>
  </si>
  <si>
    <t>temperature_range</t>
  </si>
  <si>
    <t>mesophilic</t>
  </si>
  <si>
    <t>pH</t>
  </si>
  <si>
    <t>6.5-8.5</t>
  </si>
  <si>
    <t>environment_sampling_isolation_source</t>
  </si>
  <si>
    <t>sample_type</t>
  </si>
  <si>
    <t>gravel material from soured oil reservoir</t>
  </si>
  <si>
    <t>urine</t>
  </si>
  <si>
    <t>Host_Species</t>
  </si>
  <si>
    <t>sample_date</t>
  </si>
  <si>
    <t>geo_loc_name</t>
  </si>
  <si>
    <t>Alaska, Purdu Bay</t>
  </si>
  <si>
    <t>country</t>
  </si>
  <si>
    <t>USA</t>
  </si>
  <si>
    <t>continent</t>
  </si>
  <si>
    <t>North America</t>
  </si>
  <si>
    <t>latitude</t>
  </si>
  <si>
    <t>longitude</t>
  </si>
  <si>
    <t>enrichment_cult_name</t>
  </si>
  <si>
    <t>enrichment_cult_composition</t>
  </si>
  <si>
    <t>enrichment_cult_duration</t>
  </si>
  <si>
    <t>enrichment_cult_temp</t>
  </si>
  <si>
    <t>isolation_date</t>
  </si>
  <si>
    <t>procedure_origin</t>
  </si>
  <si>
    <t>production fluids of offshore oilfields</t>
  </si>
  <si>
    <t>application_interaction</t>
  </si>
  <si>
    <t>pathogenicity_human</t>
  </si>
  <si>
    <t>pathogenicity_animal</t>
  </si>
  <si>
    <t>pathogenicity_plant</t>
  </si>
  <si>
    <t>biosafety_level</t>
  </si>
  <si>
    <t>biosafety_level_comment</t>
  </si>
  <si>
    <t>Risk group (German classification)</t>
  </si>
  <si>
    <t>molecular_biology</t>
  </si>
  <si>
    <t>DB_sequence</t>
  </si>
  <si>
    <t>EMBL Direct submission</t>
  </si>
  <si>
    <t>Marker Gene (DDBJ Direct submission)</t>
  </si>
  <si>
    <t>Sequence_accession_title</t>
  </si>
  <si>
    <t>Desulfovibrio alaskensis partial 16S rRNA gene, type strain NCIMB 13491</t>
  </si>
  <si>
    <t>Escherichia coli gyrB gene for gyrase B, partial cds, strain:ATCC11775</t>
  </si>
  <si>
    <t>seq_acc_num</t>
  </si>
  <si>
    <t>Y11984</t>
  </si>
  <si>
    <t>AB083821</t>
  </si>
  <si>
    <t>sequence_length</t>
  </si>
  <si>
    <t>NCBI_tax_ID</t>
  </si>
  <si>
    <t>16S_seq</t>
  </si>
  <si>
    <t>16S</t>
  </si>
  <si>
    <t>NCBI_Gi</t>
  </si>
  <si>
    <t>GC_content</t>
  </si>
  <si>
    <t>GC_method</t>
  </si>
  <si>
    <t>strain_availability</t>
  </si>
  <si>
    <t>history</t>
  </si>
  <si>
    <t>&lt;- I. B. Beech, University of Portsmouth, Portsmouth, UK; AL1 &lt;- V. Zinkevich {1993}</t>
  </si>
  <si>
    <t>&lt;- ATCC &lt;- NCTC &lt;- F. Kauffmann, U5/41</t>
  </si>
  <si>
    <t>strain_number</t>
  </si>
  <si>
    <t>DSM 16109, NCIMB 13491</t>
  </si>
  <si>
    <t>DSM 30083, ATCC 11775, CCM 5172, CIP 54.8, IAM 12119, JCM 1649, NCDO 1989, NCTC 9001, WDCM 00090</t>
  </si>
  <si>
    <t>straininfo_strainnumber</t>
  </si>
  <si>
    <t>URL</t>
  </si>
  <si>
    <t>http://www.straininfo.net/strains/381381</t>
  </si>
  <si>
    <t>http://www.straininfo.net/strains/11325</t>
  </si>
  <si>
    <t>http://www.straininfo.net/strains/211511</t>
  </si>
  <si>
    <t>http://www.straininfo.net/strains/11317</t>
  </si>
  <si>
    <t>references</t>
  </si>
  <si>
    <t>reference</t>
  </si>
  <si>
    <t>Leibniz Institut DSMZ-Deutsche Sammlung von Mikroorganismen und Zellkulturen GmbH; Curators of the DSMZ; DSM 16109</t>
  </si>
  <si>
    <t>Leibniz Institut DSMZ-Deutsche Sammlung von Mikroorganismen und Zellkulturen GmbH; Curators of the DSMZ; DSM 30083</t>
  </si>
  <si>
    <t xml:space="preserve">D.Gleim, M.Kracht, N.Weiss et. al.: Prokaryotic Nomenclature Up-to-date - compilation of all names of Bacteria and Archaea, validly published according to the Bacteriological Code since 1. Jan. 1980, and validly published nomenclatural changes since. </t>
  </si>
  <si>
    <t>Verslyppe, B., De Smet, W., De Baets, B., De Vos, P., Dawyndt P. StrainInfo introduces electronic passports for microorganisms.. Syst Appl Microbiol. 37: 42-50 2014 (10.1016/j.syapm.2013.11.002, 24321274)</t>
  </si>
  <si>
    <t>Maria J. Feio, Vitaly Zinkevich, Iwona B. Beech, Enric Llobet-Brossa, Peter Eaton, J?rgen Schmitt, Jean Guezennec Desulfovibrio alaskensis sp. nov., a sulphate-reducing bacterium from a soured oil reservoir. IJSEM 54: 1747-1752 2004 (10.1099/ijs.0.63118-0, None)</t>
  </si>
  <si>
    <t>None; Curators of the CIP; None</t>
  </si>
  <si>
    <t>Medium_antibiogram</t>
  </si>
  <si>
    <t>Mueller-Hinton Agar</t>
  </si>
  <si>
    <t>Inc_temp_antibiogram</t>
  </si>
  <si>
    <t>Inc_time_antibiogram</t>
  </si>
  <si>
    <t>Inc_ox_antibiogram</t>
  </si>
  <si>
    <t>aerob</t>
  </si>
  <si>
    <t>P_antibiogram</t>
  </si>
  <si>
    <t>OX_antibiogram</t>
  </si>
  <si>
    <t>AMP_antibiogram</t>
  </si>
  <si>
    <t>TIC_antibiogram</t>
  </si>
  <si>
    <t>MEZ_antibiogram</t>
  </si>
  <si>
    <t>KF_antibiogram</t>
  </si>
  <si>
    <t>KZ_antibiogram</t>
  </si>
  <si>
    <t>CTX_antibiogram</t>
  </si>
  <si>
    <t>34-36</t>
  </si>
  <si>
    <t>ATM_antibiogram</t>
  </si>
  <si>
    <t>IPM_antibiogram</t>
  </si>
  <si>
    <t>30-32</t>
  </si>
  <si>
    <t>TE_antibiogram</t>
  </si>
  <si>
    <t>26-28</t>
  </si>
  <si>
    <t>C_antibiogram</t>
  </si>
  <si>
    <t>28-30</t>
  </si>
  <si>
    <t>CN_antibiogram</t>
  </si>
  <si>
    <t>AK_antibiogram</t>
  </si>
  <si>
    <t>VA_antibiogram</t>
  </si>
  <si>
    <t>E_antibiogram</t>
  </si>
  <si>
    <t>MY_antibiogram</t>
  </si>
  <si>
    <t>OFX_antibiogram</t>
  </si>
  <si>
    <t>32-34</t>
  </si>
  <si>
    <t>NOR_antibiogram</t>
  </si>
  <si>
    <t>36-38</t>
  </si>
  <si>
    <t>CT_antibiogram</t>
  </si>
  <si>
    <t>PIP_antibiogram</t>
  </si>
  <si>
    <t>F_antibiogram</t>
  </si>
  <si>
    <t>B_antibiogram</t>
  </si>
  <si>
    <t>PB_antibiogram</t>
  </si>
  <si>
    <t>K_antibiogram</t>
  </si>
  <si>
    <t>N_antibiogram</t>
  </si>
  <si>
    <t>DO_antibiogram</t>
  </si>
  <si>
    <t>CRO_antibiogram</t>
  </si>
  <si>
    <t>DA_antibiogram</t>
  </si>
  <si>
    <t>FOS_antibiogram</t>
  </si>
  <si>
    <t>MXF_antibiogram</t>
  </si>
  <si>
    <t>LZD_antibiogram</t>
  </si>
  <si>
    <t>NS_antibiogram</t>
  </si>
  <si>
    <t>QD_antibiogram</t>
  </si>
  <si>
    <t>TEC_antibiogram</t>
  </si>
  <si>
    <t>TZP_antibiogram</t>
  </si>
  <si>
    <t>22-24</t>
  </si>
  <si>
    <t>24-26</t>
  </si>
  <si>
    <t>20-22</t>
  </si>
  <si>
    <t>16-18</t>
  </si>
  <si>
    <t>18-20</t>
  </si>
  <si>
    <t>14-16</t>
  </si>
  <si>
    <t>38-40</t>
  </si>
  <si>
    <t>n.d.</t>
  </si>
  <si>
    <t>http://www.straininfo.net/strains/11318</t>
  </si>
  <si>
    <t>http://www.straininfo.net/strains/233878</t>
  </si>
  <si>
    <t>http://www.straininfo.net/strains/11327</t>
  </si>
  <si>
    <t>http://www.straininfo.net/strains/11328</t>
  </si>
  <si>
    <t>http://www.straininfo.net/strains/11330</t>
  </si>
  <si>
    <t>http://www.straininfo.net/strains/11332</t>
  </si>
  <si>
    <t>http://www.straininfo.net/strains/866228</t>
  </si>
  <si>
    <t>Biofilm</t>
  </si>
  <si>
    <t>Cu</t>
  </si>
  <si>
    <t>SL-hBN-Cu</t>
  </si>
  <si>
    <t>sulfate-reducing bacteriaDesulfovibrio alaskensisG20</t>
  </si>
  <si>
    <t>MP001</t>
  </si>
  <si>
    <t>MP002</t>
  </si>
  <si>
    <t>Material Process</t>
  </si>
  <si>
    <t>Process type</t>
  </si>
  <si>
    <t>Method</t>
  </si>
  <si>
    <t>Number of Layers</t>
  </si>
  <si>
    <t>Tests for Conformation</t>
  </si>
  <si>
    <t>Corrosion Inhibition Efficiency</t>
  </si>
  <si>
    <t xml:space="preserve">Encourage Corrosion </t>
  </si>
  <si>
    <t>Electrochemical</t>
  </si>
  <si>
    <t>One</t>
  </si>
  <si>
    <t>Linear polarizationresistance tests</t>
  </si>
  <si>
    <t>Supresses Corrosion</t>
  </si>
  <si>
    <t>Copper</t>
  </si>
  <si>
    <t>Graphene</t>
  </si>
  <si>
    <t>Level</t>
  </si>
  <si>
    <t>READS</t>
  </si>
  <si>
    <t>MatMatch</t>
  </si>
  <si>
    <t>MatDat</t>
  </si>
  <si>
    <t>Material Type</t>
  </si>
  <si>
    <t>Alloy</t>
  </si>
  <si>
    <t>Substrate</t>
  </si>
  <si>
    <t xml:space="preserve">MATDAT Material ID </t>
  </si>
  <si>
    <t xml:space="preserve">Entry not found in MatDat
</t>
  </si>
  <si>
    <t>Entry Date</t>
  </si>
  <si>
    <t>01.06.2011</t>
  </si>
  <si>
    <t>Source Reference</t>
  </si>
  <si>
    <t>Bäumel, A., Seeger, T.: Materials data for cyclic loading, Supplement 1, Elsevier, Amsterdam, 1990.</t>
  </si>
  <si>
    <t>Other Reference (s)</t>
  </si>
  <si>
    <t>Lukas, P., Kunz, L.: Effect of Mean Stress on Cyclic Stress-Strain Response and High Cycle Fatigue Life. International Journal of Fatigue, 11 (No. l):55-58, January 1989.</t>
  </si>
  <si>
    <t>https://matmatch.com/materials/mitf1097-os050-c14500-copper?filters%5B0%5D%5Blabel%5D=Copper&amp;filters%5B0%5D%5Bname%5D=copper&amp;filters%5B0%5D%5Btype%5D=materialProperty&amp;filters%5B0%5D%5Bmin%5D=98&amp;filters%5B0%5D%5Bmax%5D=100&amp;filters%5B0%5D%5Bunit%5D=%25&amp;page=0</t>
  </si>
  <si>
    <t>https://www.matdat.com/Dashboard/DetailReport.aspx?idMat=749</t>
  </si>
  <si>
    <t>https://matmatch.com/materials/good00032-graphene-on-pet-film-continuous-monolayer-95-</t>
  </si>
  <si>
    <t>https://matmatch.com/materials/good00020-boron-nitride-grade-ax05?filters%5B0%5D%5Btype%5D=text&amp;filters%5B0%5D%5BfilterValue%5D=hexagonal%20boron%20nitride&amp;page=0</t>
  </si>
  <si>
    <t>Material group</t>
  </si>
  <si>
    <t>High-alloy steel</t>
  </si>
  <si>
    <t>Microstructure</t>
  </si>
  <si>
    <t>Grain Size</t>
  </si>
  <si>
    <t>25 mm</t>
  </si>
  <si>
    <t>Testing Conditions</t>
  </si>
  <si>
    <t>Testing temperature, T (°C)</t>
  </si>
  <si>
    <t>Testing medium</t>
  </si>
  <si>
    <t>air</t>
  </si>
  <si>
    <t>Monotonic Properties</t>
  </si>
  <si>
    <t>Young's modulus</t>
  </si>
  <si>
    <t>Loading type</t>
  </si>
  <si>
    <t>axial</t>
  </si>
  <si>
    <t>Loading ratio</t>
  </si>
  <si>
    <t>stress control</t>
  </si>
  <si>
    <t>Specimen</t>
  </si>
  <si>
    <t>cylindrical diameter</t>
  </si>
  <si>
    <t>10mm</t>
  </si>
  <si>
    <t>surface</t>
  </si>
  <si>
    <t>NA</t>
  </si>
  <si>
    <t>location/orientation</t>
  </si>
  <si>
    <t>gauge length</t>
  </si>
  <si>
    <t>20 mm</t>
  </si>
  <si>
    <t>testing machine</t>
  </si>
  <si>
    <t>load frequency</t>
  </si>
  <si>
    <t>48 Hz</t>
  </si>
  <si>
    <t>strain rate</t>
  </si>
  <si>
    <t>waveform</t>
  </si>
  <si>
    <t>failure criterion</t>
  </si>
  <si>
    <t>Description</t>
  </si>
  <si>
    <t>State-of-the-art chemical vapour deposition (CVD) methods produce exceptionally high quality graphene film for use as transparent conductors and in other innovative applications. In addition to offering standard samples, Goodfellow can assist customers with the transfer of graphene film onto their own substrate</t>
  </si>
  <si>
    <t>Solid Boron Nitride Grade AX05 is one of the highest purity hexagonal boron nitride solids available and a wise choice for applications where corrosion resistance is more important than wear resistance. It is a diffusion bonded ceramic and does not depend on B₂O₃ to other binders for mechanical integrity and, consequently, it is non-wet by almost all molten metals. This ultra purity advantage allows for applications and uses not provided by other hot pressed boron nitride solids, such as crucibles for high-purity molten metals. Commonly used in applications that demand very high thermal conductivity such as nozzles with small orifices.</t>
  </si>
  <si>
    <t>Electrical</t>
  </si>
  <si>
    <t>Electrical conductivity</t>
  </si>
  <si>
    <t>5.51E+8 S/m at 20 °C</t>
  </si>
  <si>
    <t>General</t>
  </si>
  <si>
    <t>Density</t>
  </si>
  <si>
    <t>8.9 g/cm³ at 20 °C</t>
  </si>
  <si>
    <t>1.85 g/cm³ at 20 °C</t>
  </si>
  <si>
    <t>Mechanical</t>
  </si>
  <si>
    <t>Elastic modulus</t>
  </si>
  <si>
    <t>120 GPa at 20 °C</t>
  </si>
  <si>
    <t>Elongation</t>
  </si>
  <si>
    <t>50 % at 20 °C</t>
  </si>
  <si>
    <t>Tensile strength</t>
  </si>
  <si>
    <t>220 MPa at 20 °C</t>
  </si>
  <si>
    <t>Yield strength</t>
  </si>
  <si>
    <t>69 MPa at 20 °C</t>
  </si>
  <si>
    <t>Thermal</t>
  </si>
  <si>
    <t>Coefficient of thermal expansion</t>
  </si>
  <si>
    <t>1.7E-5 1/K at 20 °C</t>
  </si>
  <si>
    <t>1E-6 1/K at 1500 °C</t>
  </si>
  <si>
    <t>Melting point</t>
  </si>
  <si>
    <t>1050 °C</t>
  </si>
  <si>
    <t xml:space="preserve">Specific heat capacity </t>
  </si>
  <si>
    <t>390 J/(kg·K) at 20 °C</t>
  </si>
  <si>
    <t>350 J/(kg·K) at 20 °C</t>
  </si>
  <si>
    <t xml:space="preserve">Thermal conductivity </t>
  </si>
  <si>
    <t>360 W/(m·K) at 20 °C</t>
  </si>
  <si>
    <t>78 W/(m·K) at 20 °C</t>
  </si>
  <si>
    <t>Properties</t>
  </si>
  <si>
    <t>Length</t>
  </si>
  <si>
    <t>600mm (max)</t>
  </si>
  <si>
    <t>Width</t>
  </si>
  <si>
    <t>500mm (max)</t>
  </si>
  <si>
    <t>Carrier mobility</t>
  </si>
  <si>
    <t>3500 cm²/Vs at 20 °C</t>
  </si>
  <si>
    <t>Sheet resistivity</t>
  </si>
  <si>
    <t>250 - 400 Ω/sq at 20 °C</t>
  </si>
  <si>
    <t>Domain size</t>
  </si>
  <si>
    <t>10 - 20 μm</t>
  </si>
  <si>
    <t>PET, 188µm</t>
  </si>
  <si>
    <t>Optical</t>
  </si>
  <si>
    <t>Luminous transmittance</t>
  </si>
  <si>
    <t>Technological Properties</t>
  </si>
  <si>
    <t>Application areas</t>
  </si>
  <si>
    <t>Light flexible displays, plastic electronics, printed circuit boards, liquid crystal displays, thin film photovoltaics, e-paper, sensors and OLEDs</t>
  </si>
  <si>
    <t xml:space="preserve">Processing history
</t>
  </si>
  <si>
    <t>Growth method: CVD</t>
  </si>
  <si>
    <t>Dielectric constant</t>
  </si>
  <si>
    <t>4 [-] at 20 °C</t>
  </si>
  <si>
    <t>Electrical resistivity</t>
  </si>
  <si>
    <t>1.00E+12 Ω·m at 20 °C</t>
  </si>
  <si>
    <t>Electrical resistivity, transverse</t>
  </si>
  <si>
    <t>1.00E+14 Ω·m at 20 °C</t>
  </si>
  <si>
    <t>Loss tangent</t>
  </si>
  <si>
    <t>1.2E-3 [-] at 20 °C 
at 8.8GHz</t>
  </si>
  <si>
    <t>Loss tangent, transverse</t>
  </si>
  <si>
    <t>1.2E-3 [-] at 20 °C
at 8.8 GHz</t>
  </si>
  <si>
    <t>Binder</t>
  </si>
  <si>
    <t>None</t>
  </si>
  <si>
    <t>Porosity</t>
  </si>
  <si>
    <t>Flexural strength</t>
  </si>
  <si>
    <t>17.9 MPa at 25 °C</t>
  </si>
  <si>
    <t>Flexural strength, transverse</t>
  </si>
  <si>
    <t>21.4 MPa at 25 °C</t>
  </si>
  <si>
    <t>Coefficient of thermal expansion, transverse</t>
  </si>
  <si>
    <t>3E-7 1/K at 1500 °C</t>
  </si>
  <si>
    <t>Max service temperature</t>
  </si>
  <si>
    <t>850 °C in air</t>
  </si>
  <si>
    <t>Max service temperature, inert</t>
  </si>
  <si>
    <t>2000 °C</t>
  </si>
  <si>
    <t>Thermal conductivity, transverse</t>
  </si>
  <si>
    <t>130 W/(m·K) at 20 °C</t>
  </si>
  <si>
    <t>Colony Morphology</t>
  </si>
  <si>
    <t>Colony Color</t>
  </si>
  <si>
    <t>Colony Consistency</t>
  </si>
  <si>
    <t>Colony Elevation</t>
  </si>
  <si>
    <t>Colony Form</t>
  </si>
  <si>
    <t>Colony Margin</t>
  </si>
  <si>
    <t>Colony Opacity</t>
  </si>
  <si>
    <t>Colony Size</t>
  </si>
  <si>
    <t>Colony Texture</t>
  </si>
  <si>
    <t>Sheath Quality</t>
  </si>
  <si>
    <t>Type of Surface</t>
  </si>
  <si>
    <t>BioFilm Formation</t>
  </si>
  <si>
    <t>Agitation</t>
  </si>
  <si>
    <t>BioFilm Formation Device</t>
  </si>
  <si>
    <t>Medium</t>
  </si>
  <si>
    <t>Organism</t>
  </si>
  <si>
    <t>Oxygen Concentration</t>
  </si>
  <si>
    <t>Temperature</t>
  </si>
  <si>
    <t>BioFilm Removal</t>
  </si>
  <si>
    <t>Exposure to Stressful Condition</t>
  </si>
  <si>
    <t>Duration</t>
  </si>
  <si>
    <t>Biological Stress</t>
  </si>
  <si>
    <t>Chemical Stress</t>
  </si>
  <si>
    <t>Physical Stress</t>
  </si>
  <si>
    <t>Liquid Culture Preparation</t>
  </si>
  <si>
    <t>0Kc2nHu_kUmbeL6RpS8CJuTHFVVucWlDlieY1hm77aBUMFFESlFDU0JHSkdUMTE4VDkzSThRTktFVSQlQCN0PWcu</t>
  </si>
  <si>
    <t>Form1</t>
  </si>
  <si>
    <t>{5ceeb7a6-2ad5-49fa-b3b7-28af254c6eea}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</si>
</sst>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B4C6E7"/>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1">
    <xf numFmtId="0" fontId="0" fillId="0" borderId="0" xfId="0"/>
    <xf numFmtId="49" fontId="0" fillId="0" borderId="0" xfId="0" applyNumberFormat="1"/>
    <xf numFmtId="0" fontId="1" fillId="0" borderId="0" xfId="0" applyFont="1" applyAlignment="1">
      <alignment wrapText="1"/>
    </xf>
    <xf numFmtId="0" fontId="0" fillId="0" borderId="0" xfId="0" applyAlignment="1">
      <alignment wrapText="1"/>
    </xf>
    <xf numFmtId="0" fontId="0" fillId="0" borderId="0" xfId="0" applyAlignment="1">
      <alignment horizontal="left" wrapText="1"/>
    </xf>
    <xf numFmtId="0" fontId="1" fillId="0" borderId="0" xfId="0" applyFont="1" applyAlignment="1">
      <alignment horizontal="left" wrapText="1"/>
    </xf>
    <xf numFmtId="22" fontId="0" fillId="0" borderId="0" xfId="0" applyNumberFormat="1" applyAlignment="1">
      <alignment horizontal="left" wrapText="1"/>
    </xf>
    <xf numFmtId="0" fontId="0" fillId="0" borderId="0" xfId="0" applyNumberFormat="1" applyAlignment="1">
      <alignment horizontal="left" wrapText="1"/>
    </xf>
    <xf numFmtId="0" fontId="0" fillId="0" borderId="0" xfId="0" applyFill="1" applyAlignment="1">
      <alignment wrapText="1"/>
    </xf>
    <xf numFmtId="22" fontId="2" fillId="0" borderId="0" xfId="1" applyNumberFormat="1" applyAlignment="1">
      <alignment horizontal="left" wrapText="1"/>
    </xf>
    <xf numFmtId="17" fontId="0" fillId="0" borderId="0" xfId="0" applyNumberFormat="1" applyAlignment="1">
      <alignment horizontal="left" wrapText="1"/>
    </xf>
    <xf numFmtId="0" fontId="2" fillId="0" borderId="0" xfId="1" applyAlignment="1">
      <alignment horizontal="left" wrapText="1"/>
    </xf>
    <xf numFmtId="0" fontId="1" fillId="0" borderId="0" xfId="0" applyFont="1" applyFill="1" applyAlignment="1">
      <alignment wrapText="1"/>
    </xf>
    <xf numFmtId="16" fontId="0" fillId="0" borderId="0" xfId="0" applyNumberFormat="1" applyAlignment="1">
      <alignment horizontal="left" wrapText="1"/>
    </xf>
    <xf numFmtId="14" fontId="0" fillId="0" borderId="0" xfId="0" applyNumberFormat="1" applyAlignment="1">
      <alignment wrapText="1"/>
    </xf>
    <xf numFmtId="0" fontId="1" fillId="0" borderId="0" xfId="0" applyFont="1"/>
    <xf numFmtId="0" fontId="1" fillId="3" borderId="0" xfId="0" applyFont="1" applyFill="1"/>
    <xf numFmtId="0" fontId="1" fillId="3" borderId="0" xfId="0" applyFont="1" applyFill="1" applyAlignment="1">
      <alignment horizontal="center" vertical="center"/>
    </xf>
    <xf numFmtId="0" fontId="1" fillId="3" borderId="0" xfId="0" applyFont="1" applyFill="1" applyAlignment="1">
      <alignment horizontal="center"/>
    </xf>
    <xf numFmtId="0" fontId="1" fillId="0" borderId="0" xfId="0" applyFont="1" applyAlignment="1">
      <alignment horizontal="left"/>
    </xf>
    <xf numFmtId="0" fontId="0" fillId="0" borderId="0" xfId="0" applyAlignment="1">
      <alignment horizontal="left"/>
    </xf>
    <xf numFmtId="0" fontId="0" fillId="0" borderId="0" xfId="0" applyAlignment="1">
      <alignment horizontal="center"/>
    </xf>
    <xf numFmtId="9" fontId="0" fillId="0" borderId="0" xfId="0" applyNumberFormat="1" applyAlignment="1">
      <alignment horizontal="left"/>
    </xf>
    <xf numFmtId="0" fontId="2" fillId="0" borderId="0" xfId="1" applyAlignment="1">
      <alignment wrapText="1"/>
    </xf>
    <xf numFmtId="10" fontId="0" fillId="0" borderId="0" xfId="0" applyNumberFormat="1"/>
    <xf numFmtId="0" fontId="3" fillId="0" borderId="0" xfId="0" applyFont="1" applyAlignment="1">
      <alignment wrapText="1"/>
    </xf>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xf>
    <xf numFmtId="0" fontId="3" fillId="0" borderId="0" xfId="0" applyFont="1" applyFill="1" applyAlignment="1">
      <alignment horizontal="center" vertical="center"/>
    </xf>
    <xf numFmtId="0" fontId="3" fillId="0" borderId="0" xfId="0" applyFont="1" applyAlignment="1">
      <alignment horizontal="center" vertical="center"/>
    </xf>
    <xf numFmtId="0" fontId="0" fillId="0" borderId="0" xfId="0" applyFont="1" applyAlignment="1">
      <alignment wrapText="1"/>
    </xf>
    <xf numFmtId="0" fontId="3" fillId="0" borderId="0" xfId="0" applyFont="1" applyAlignment="1">
      <alignment horizontal="center"/>
    </xf>
    <xf numFmtId="0" fontId="0" fillId="0" borderId="0" xfId="0" applyFont="1"/>
    <xf numFmtId="9" fontId="0" fillId="0" borderId="0" xfId="0" applyNumberFormat="1"/>
    <xf numFmtId="0" fontId="0" fillId="0" borderId="0" xfId="0" applyFont="1" applyAlignment="1">
      <alignment horizontal="left"/>
    </xf>
    <xf numFmtId="0" fontId="0" fillId="0" borderId="0" xfId="0" applyFont="1" applyAlignment="1">
      <alignment horizontal="left" wrapText="1"/>
    </xf>
    <xf numFmtId="0" fontId="0" fillId="0" borderId="0" xfId="0" applyFont="1" applyAlignment="1">
      <alignment horizontal="center"/>
    </xf>
    <xf numFmtId="0" fontId="0" fillId="4" borderId="0" xfId="0" applyFill="1" applyAlignment="1">
      <alignment horizontal="center"/>
    </xf>
    <xf numFmtId="0" fontId="0" fillId="2" borderId="0" xfId="0" applyFill="1" applyAlignment="1">
      <alignment horizontal="center" wrapText="1"/>
    </xf>
    <xf numFmtId="0" fontId="0" fillId="4"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bacdive.dsmz.de/strain/4907" TargetMode="External"/><Relationship Id="rId2" Type="http://schemas.openxmlformats.org/officeDocument/2006/relationships/hyperlink" Target="https://bacdive.dsmz.de/strain/4150" TargetMode="External"/><Relationship Id="rId1" Type="http://schemas.openxmlformats.org/officeDocument/2006/relationships/hyperlink" Target="https://www.ncbi.nlm.nih.gov/Taxonomy/Browser/wwwtax.cgi?id=207559"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matmatch.com/materials/good00020-boron-nitride-grade-ax05?filters%5B0%5D%5Btype%5D=text&amp;filters%5B0%5D%5BfilterValue%5D=hexagonal%20boron%20nitride&amp;page=0" TargetMode="External"/><Relationship Id="rId2" Type="http://schemas.openxmlformats.org/officeDocument/2006/relationships/hyperlink" Target="https://matmatch.com/materials/good00032-graphene-on-pet-film-continuous-monolayer-95-" TargetMode="External"/><Relationship Id="rId1" Type="http://schemas.openxmlformats.org/officeDocument/2006/relationships/hyperlink" Target="https://matmatch.com/materials/mitf1097-os050-c14500-copper?filters%5B0%5D%5Blabel%5D=Copper&amp;filters%5B0%5D%5Bname%5D=copper&amp;filters%5B0%5D%5Btype%5D=materialProperty&amp;filters%5B0%5D%5Bmin%5D=98&amp;filters%5B0%5D%5Bmax%5D=100&amp;filters%5B0%5D%5Bunit%5D=%25&amp;page=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7542-EB12-4982-8807-8F7E2F7442CC}">
  <dimension ref="A1:E5"/>
  <sheetViews>
    <sheetView tabSelected="1" workbookViewId="0">
      <selection activeCell="B4" sqref="B4"/>
    </sheetView>
  </sheetViews>
  <sheetFormatPr defaultRowHeight="15"/>
  <cols>
    <col min="1" max="1" width="46.85546875" customWidth="1"/>
    <col min="2" max="2" width="50.85546875" bestFit="1" customWidth="1"/>
    <col min="3" max="3" width="47.42578125" bestFit="1" customWidth="1"/>
    <col min="4" max="4" width="34.28515625" bestFit="1" customWidth="1"/>
    <col min="5" max="5" width="28" customWidth="1"/>
  </cols>
  <sheetData>
    <row r="1" spans="1:5">
      <c r="A1" s="15" t="s">
        <v>0</v>
      </c>
      <c r="B1" s="15" t="s">
        <v>1</v>
      </c>
      <c r="C1" s="15" t="s">
        <v>2</v>
      </c>
      <c r="D1" s="15" t="s">
        <v>3</v>
      </c>
      <c r="E1" s="15" t="s">
        <v>4</v>
      </c>
    </row>
    <row r="2" spans="1:5" ht="36" customHeight="1">
      <c r="A2" s="25" t="s">
        <v>5</v>
      </c>
      <c r="B2" t="s">
        <v>6</v>
      </c>
      <c r="C2" t="s">
        <v>7</v>
      </c>
      <c r="D2" t="s">
        <v>8</v>
      </c>
      <c r="E2" t="s">
        <v>9</v>
      </c>
    </row>
    <row r="3" spans="1:5" ht="30">
      <c r="A3" s="25" t="s">
        <v>5</v>
      </c>
      <c r="B3" t="s">
        <v>10</v>
      </c>
      <c r="C3" t="s">
        <v>11</v>
      </c>
      <c r="D3" t="s">
        <v>12</v>
      </c>
      <c r="E3" t="s">
        <v>13</v>
      </c>
    </row>
    <row r="4" spans="1:5" ht="30">
      <c r="A4" s="25" t="s">
        <v>5</v>
      </c>
      <c r="C4" t="s">
        <v>14</v>
      </c>
      <c r="D4" t="s">
        <v>15</v>
      </c>
      <c r="E4" t="s">
        <v>16</v>
      </c>
    </row>
    <row r="5" spans="1:5" ht="30">
      <c r="A5" s="25" t="s">
        <v>5</v>
      </c>
      <c r="E5"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89"/>
  <sheetViews>
    <sheetView topLeftCell="H1" workbookViewId="0">
      <selection activeCell="P3" sqref="P3"/>
    </sheetView>
  </sheetViews>
  <sheetFormatPr defaultColWidth="15.7109375" defaultRowHeight="15"/>
  <cols>
    <col min="1" max="1" width="15.7109375" style="4"/>
    <col min="2" max="2" width="24.28515625" style="4" customWidth="1"/>
    <col min="3" max="3" width="15.7109375" style="4"/>
    <col min="4" max="4" width="24.7109375" style="2" customWidth="1"/>
    <col min="5" max="5" width="15.7109375" style="4"/>
    <col min="6" max="6" width="18.7109375" style="4" customWidth="1"/>
    <col min="7" max="7" width="36.28515625" style="3" customWidth="1"/>
    <col min="8" max="9" width="15.7109375" style="3"/>
    <col min="10" max="10" width="20.7109375" style="3" customWidth="1"/>
    <col min="11" max="11" width="16.7109375" style="3" customWidth="1"/>
    <col min="12" max="12" width="23.7109375" style="3" customWidth="1"/>
    <col min="13" max="15" width="15.7109375" style="3"/>
    <col min="16" max="16" width="30.42578125" style="3" customWidth="1"/>
    <col min="17" max="16384" width="15.7109375" style="3"/>
  </cols>
  <sheetData>
    <row r="1" spans="1:16" ht="15" customHeight="1">
      <c r="A1" s="8"/>
      <c r="B1" s="8"/>
      <c r="C1" s="8"/>
      <c r="D1" s="12"/>
      <c r="E1" s="39" t="s">
        <v>18</v>
      </c>
      <c r="F1" s="39"/>
      <c r="G1" s="39"/>
      <c r="H1" s="39"/>
      <c r="I1" s="39" t="s">
        <v>10</v>
      </c>
      <c r="J1" s="39"/>
      <c r="K1" s="39"/>
      <c r="L1" s="39"/>
      <c r="M1" s="39" t="s">
        <v>19</v>
      </c>
      <c r="N1" s="39"/>
      <c r="O1" s="39"/>
      <c r="P1" s="39"/>
    </row>
    <row r="2" spans="1:16">
      <c r="A2" s="5" t="s">
        <v>20</v>
      </c>
      <c r="B2" s="5" t="s">
        <v>21</v>
      </c>
      <c r="C2" s="5" t="s">
        <v>22</v>
      </c>
      <c r="D2" s="2" t="s">
        <v>23</v>
      </c>
      <c r="E2" s="5" t="s">
        <v>24</v>
      </c>
      <c r="F2" s="5" t="s">
        <v>25</v>
      </c>
      <c r="G2" s="2" t="s">
        <v>26</v>
      </c>
      <c r="H2" s="2" t="s">
        <v>27</v>
      </c>
      <c r="I2" s="5" t="s">
        <v>24</v>
      </c>
      <c r="J2" s="5" t="s">
        <v>25</v>
      </c>
      <c r="K2" s="2" t="s">
        <v>26</v>
      </c>
      <c r="L2" s="2" t="s">
        <v>27</v>
      </c>
      <c r="M2" s="5" t="s">
        <v>24</v>
      </c>
      <c r="N2" s="5" t="s">
        <v>25</v>
      </c>
      <c r="O2" s="2" t="s">
        <v>26</v>
      </c>
      <c r="P2" s="2" t="s">
        <v>27</v>
      </c>
    </row>
    <row r="3" spans="1:16" ht="90">
      <c r="A3" s="4">
        <v>1</v>
      </c>
      <c r="B3" s="4" t="s">
        <v>28</v>
      </c>
      <c r="C3" s="4" t="s">
        <v>29</v>
      </c>
      <c r="D3" s="2" t="s">
        <v>30</v>
      </c>
      <c r="E3" s="4" t="s">
        <v>18</v>
      </c>
      <c r="G3" s="3" t="str">
        <f>_xlfn.CONCAT(E3,F3)</f>
        <v>Desulfovibrio alaskensis G20</v>
      </c>
      <c r="J3" s="4"/>
      <c r="K3" s="3" t="str">
        <f>_xlfn.CONCAT(I3,J3)</f>
        <v/>
      </c>
      <c r="L3" s="3" t="s">
        <v>31</v>
      </c>
      <c r="P3" s="3" t="s">
        <v>32</v>
      </c>
    </row>
    <row r="4" spans="1:16" ht="75">
      <c r="A4" s="4">
        <v>1</v>
      </c>
      <c r="B4" s="4" t="s">
        <v>28</v>
      </c>
      <c r="C4" s="4" t="s">
        <v>29</v>
      </c>
      <c r="D4" s="2" t="s">
        <v>33</v>
      </c>
      <c r="E4" s="4">
        <v>207559</v>
      </c>
      <c r="G4" s="3" t="str">
        <f t="shared" ref="G4:G70" si="0">_xlfn.CONCAT(E4,F4)</f>
        <v>207559</v>
      </c>
      <c r="J4" s="4"/>
      <c r="K4" s="3" t="str">
        <f t="shared" ref="K4:K40" si="1">_xlfn.CONCAT(I4,J4)</f>
        <v/>
      </c>
      <c r="L4" s="3" t="s">
        <v>31</v>
      </c>
      <c r="P4" s="3" t="s">
        <v>32</v>
      </c>
    </row>
    <row r="5" spans="1:16" ht="90">
      <c r="A5" s="4">
        <v>1</v>
      </c>
      <c r="B5" s="4" t="s">
        <v>28</v>
      </c>
      <c r="C5" s="4" t="s">
        <v>29</v>
      </c>
      <c r="D5" s="2" t="s">
        <v>34</v>
      </c>
      <c r="E5" s="4">
        <v>58180</v>
      </c>
      <c r="G5" s="3" t="str">
        <f t="shared" si="0"/>
        <v>58180</v>
      </c>
      <c r="J5" s="4"/>
      <c r="K5" s="3" t="str">
        <f t="shared" si="1"/>
        <v/>
      </c>
      <c r="L5" s="3" t="s">
        <v>31</v>
      </c>
      <c r="P5" s="3" t="s">
        <v>32</v>
      </c>
    </row>
    <row r="6" spans="1:16" ht="90">
      <c r="A6" s="4">
        <v>1</v>
      </c>
      <c r="B6" s="4" t="s">
        <v>28</v>
      </c>
      <c r="C6" s="4" t="s">
        <v>29</v>
      </c>
      <c r="D6" s="2" t="s">
        <v>35</v>
      </c>
      <c r="E6" s="4" t="s">
        <v>36</v>
      </c>
      <c r="G6" s="3" t="str">
        <f t="shared" si="0"/>
        <v>no rank</v>
      </c>
      <c r="J6" s="4"/>
      <c r="K6" s="3" t="str">
        <f t="shared" si="1"/>
        <v/>
      </c>
      <c r="L6" s="3" t="s">
        <v>31</v>
      </c>
      <c r="P6" s="3" t="s">
        <v>32</v>
      </c>
    </row>
    <row r="7" spans="1:16" ht="75">
      <c r="A7" s="4">
        <v>1</v>
      </c>
      <c r="B7" s="4" t="s">
        <v>28</v>
      </c>
      <c r="C7" s="4" t="s">
        <v>29</v>
      </c>
      <c r="D7" s="2" t="s">
        <v>37</v>
      </c>
      <c r="E7" s="4" t="s">
        <v>38</v>
      </c>
      <c r="G7" s="3" t="str">
        <f t="shared" si="0"/>
        <v>Bacteria</v>
      </c>
      <c r="J7" s="4"/>
      <c r="K7" s="3" t="str">
        <f t="shared" si="1"/>
        <v/>
      </c>
      <c r="L7" s="3" t="s">
        <v>31</v>
      </c>
      <c r="P7" s="3" t="s">
        <v>32</v>
      </c>
    </row>
    <row r="8" spans="1:16" ht="75">
      <c r="A8" s="4">
        <v>1</v>
      </c>
      <c r="B8" s="4" t="s">
        <v>28</v>
      </c>
      <c r="C8" s="4" t="s">
        <v>29</v>
      </c>
      <c r="D8" s="2" t="s">
        <v>39</v>
      </c>
      <c r="E8" s="4">
        <v>11</v>
      </c>
      <c r="G8" s="3" t="str">
        <f t="shared" si="0"/>
        <v>11</v>
      </c>
      <c r="J8" s="4"/>
      <c r="K8" s="3" t="str">
        <f t="shared" si="1"/>
        <v/>
      </c>
      <c r="L8" s="3" t="s">
        <v>31</v>
      </c>
      <c r="P8" s="3" t="s">
        <v>32</v>
      </c>
    </row>
    <row r="9" spans="1:16" ht="75">
      <c r="A9" s="4">
        <v>1</v>
      </c>
      <c r="B9" s="4" t="s">
        <v>28</v>
      </c>
      <c r="C9" s="4" t="s">
        <v>29</v>
      </c>
      <c r="D9" s="2" t="s">
        <v>40</v>
      </c>
      <c r="E9" s="4" t="s">
        <v>41</v>
      </c>
      <c r="G9" s="3" t="str">
        <f t="shared" si="0"/>
        <v>Bacterial, Archaeal and Plant Plastid</v>
      </c>
      <c r="J9" s="4"/>
      <c r="K9" s="3" t="str">
        <f t="shared" si="1"/>
        <v/>
      </c>
      <c r="L9" s="3" t="s">
        <v>31</v>
      </c>
      <c r="P9" s="3" t="s">
        <v>32</v>
      </c>
    </row>
    <row r="10" spans="1:16" ht="75">
      <c r="A10" s="4">
        <v>1</v>
      </c>
      <c r="B10" s="4" t="s">
        <v>28</v>
      </c>
      <c r="C10" s="4" t="s">
        <v>29</v>
      </c>
      <c r="D10" s="2" t="s">
        <v>42</v>
      </c>
      <c r="E10" s="4">
        <v>0</v>
      </c>
      <c r="G10" s="3" t="str">
        <f t="shared" si="0"/>
        <v>0</v>
      </c>
      <c r="J10" s="4"/>
      <c r="K10" s="3" t="str">
        <f t="shared" si="1"/>
        <v/>
      </c>
      <c r="L10" s="3" t="s">
        <v>31</v>
      </c>
      <c r="P10" s="3" t="s">
        <v>32</v>
      </c>
    </row>
    <row r="11" spans="1:16" ht="75">
      <c r="A11" s="4">
        <v>1</v>
      </c>
      <c r="B11" s="4" t="s">
        <v>28</v>
      </c>
      <c r="C11" s="4" t="s">
        <v>29</v>
      </c>
      <c r="D11" s="2" t="s">
        <v>43</v>
      </c>
      <c r="E11" s="4" t="s">
        <v>44</v>
      </c>
      <c r="G11" s="3" t="str">
        <f t="shared" si="0"/>
        <v>Unspecified</v>
      </c>
      <c r="J11" s="4"/>
      <c r="K11" s="3" t="str">
        <f t="shared" si="1"/>
        <v/>
      </c>
      <c r="L11" s="3" t="s">
        <v>31</v>
      </c>
      <c r="P11" s="3" t="s">
        <v>32</v>
      </c>
    </row>
    <row r="12" spans="1:16" ht="75">
      <c r="A12" s="4">
        <v>2</v>
      </c>
      <c r="B12" s="4" t="s">
        <v>45</v>
      </c>
      <c r="C12" s="4" t="s">
        <v>29</v>
      </c>
      <c r="D12" s="2" t="s">
        <v>46</v>
      </c>
      <c r="E12" s="4">
        <v>131567</v>
      </c>
      <c r="G12" s="3" t="str">
        <f t="shared" si="0"/>
        <v>131567</v>
      </c>
      <c r="J12" s="4"/>
      <c r="K12" s="3" t="str">
        <f t="shared" si="1"/>
        <v/>
      </c>
      <c r="L12" s="3" t="s">
        <v>31</v>
      </c>
      <c r="P12" s="3" t="s">
        <v>32</v>
      </c>
    </row>
    <row r="13" spans="1:16" ht="75">
      <c r="A13" s="4">
        <v>2</v>
      </c>
      <c r="B13" s="4" t="s">
        <v>45</v>
      </c>
      <c r="C13" s="4" t="s">
        <v>29</v>
      </c>
      <c r="D13" s="2" t="s">
        <v>47</v>
      </c>
      <c r="E13" s="6" t="s">
        <v>36</v>
      </c>
      <c r="G13" s="3" t="str">
        <f t="shared" si="0"/>
        <v>no rank</v>
      </c>
      <c r="J13" s="4"/>
      <c r="K13" s="3" t="str">
        <f t="shared" si="1"/>
        <v/>
      </c>
      <c r="L13" s="3" t="s">
        <v>31</v>
      </c>
      <c r="P13" s="3" t="s">
        <v>32</v>
      </c>
    </row>
    <row r="14" spans="1:16" ht="75">
      <c r="A14" s="4">
        <v>2</v>
      </c>
      <c r="B14" s="4" t="s">
        <v>45</v>
      </c>
      <c r="C14" s="4" t="s">
        <v>29</v>
      </c>
      <c r="D14" s="2" t="s">
        <v>48</v>
      </c>
      <c r="E14" s="6" t="s">
        <v>49</v>
      </c>
      <c r="G14" s="3" t="str">
        <f t="shared" si="0"/>
        <v>cellular organisms</v>
      </c>
      <c r="J14" s="4"/>
      <c r="K14" s="3" t="str">
        <f t="shared" si="1"/>
        <v/>
      </c>
      <c r="L14" s="3" t="s">
        <v>31</v>
      </c>
      <c r="P14" s="3" t="s">
        <v>32</v>
      </c>
    </row>
    <row r="15" spans="1:16" ht="75">
      <c r="A15" s="4">
        <v>2</v>
      </c>
      <c r="B15" s="4" t="s">
        <v>45</v>
      </c>
      <c r="C15" s="4" t="s">
        <v>29</v>
      </c>
      <c r="D15" s="2" t="s">
        <v>46</v>
      </c>
      <c r="E15" s="7">
        <v>2</v>
      </c>
      <c r="G15" s="3" t="str">
        <f t="shared" si="0"/>
        <v>2</v>
      </c>
      <c r="J15" s="4"/>
      <c r="K15" s="3" t="str">
        <f t="shared" si="1"/>
        <v/>
      </c>
      <c r="L15" s="3" t="s">
        <v>31</v>
      </c>
      <c r="P15" s="3" t="s">
        <v>32</v>
      </c>
    </row>
    <row r="16" spans="1:16" ht="75">
      <c r="A16" s="4">
        <v>2</v>
      </c>
      <c r="B16" s="4" t="s">
        <v>45</v>
      </c>
      <c r="C16" s="4" t="s">
        <v>29</v>
      </c>
      <c r="D16" s="2" t="s">
        <v>47</v>
      </c>
      <c r="E16" s="4" t="s">
        <v>50</v>
      </c>
      <c r="G16" s="3" t="str">
        <f t="shared" si="0"/>
        <v>superkingdom</v>
      </c>
      <c r="J16" s="4"/>
      <c r="K16" s="3" t="str">
        <f t="shared" si="1"/>
        <v/>
      </c>
      <c r="L16" s="3" t="s">
        <v>31</v>
      </c>
      <c r="P16" s="3" t="s">
        <v>32</v>
      </c>
    </row>
    <row r="17" spans="1:16" ht="75">
      <c r="A17" s="4">
        <v>2</v>
      </c>
      <c r="B17" s="4" t="s">
        <v>45</v>
      </c>
      <c r="C17" s="4" t="s">
        <v>29</v>
      </c>
      <c r="D17" s="2" t="s">
        <v>48</v>
      </c>
      <c r="E17" s="4" t="s">
        <v>38</v>
      </c>
      <c r="G17" s="3" t="str">
        <f t="shared" si="0"/>
        <v>Bacteria</v>
      </c>
      <c r="J17" s="4"/>
      <c r="K17" s="3" t="str">
        <f t="shared" si="1"/>
        <v/>
      </c>
      <c r="L17" s="3" t="s">
        <v>31</v>
      </c>
      <c r="P17" s="3" t="s">
        <v>32</v>
      </c>
    </row>
    <row r="18" spans="1:16" ht="75">
      <c r="A18" s="4">
        <v>2</v>
      </c>
      <c r="B18" s="4" t="s">
        <v>45</v>
      </c>
      <c r="C18" s="4" t="s">
        <v>29</v>
      </c>
      <c r="D18" s="2" t="s">
        <v>46</v>
      </c>
      <c r="E18" s="4">
        <v>1224</v>
      </c>
      <c r="G18" s="3" t="str">
        <f t="shared" si="0"/>
        <v>1224</v>
      </c>
      <c r="J18" s="4"/>
      <c r="K18" s="3" t="str">
        <f t="shared" si="1"/>
        <v/>
      </c>
      <c r="L18" s="3" t="s">
        <v>31</v>
      </c>
      <c r="P18" s="3" t="s">
        <v>32</v>
      </c>
    </row>
    <row r="19" spans="1:16" ht="75">
      <c r="A19" s="4">
        <v>2</v>
      </c>
      <c r="B19" s="4" t="s">
        <v>45</v>
      </c>
      <c r="C19" s="4" t="s">
        <v>29</v>
      </c>
      <c r="D19" s="2" t="s">
        <v>47</v>
      </c>
      <c r="E19" s="4" t="s">
        <v>51</v>
      </c>
      <c r="G19" s="3" t="str">
        <f t="shared" si="0"/>
        <v>phylum</v>
      </c>
      <c r="J19" s="4"/>
      <c r="K19" s="3" t="str">
        <f t="shared" si="1"/>
        <v/>
      </c>
      <c r="L19" s="3" t="s">
        <v>31</v>
      </c>
      <c r="P19" s="3" t="s">
        <v>32</v>
      </c>
    </row>
    <row r="20" spans="1:16" ht="75">
      <c r="A20" s="4">
        <v>2</v>
      </c>
      <c r="B20" s="4" t="s">
        <v>45</v>
      </c>
      <c r="C20" s="4" t="s">
        <v>29</v>
      </c>
      <c r="D20" s="2" t="s">
        <v>48</v>
      </c>
      <c r="E20" s="4" t="s">
        <v>52</v>
      </c>
      <c r="G20" s="3" t="str">
        <f t="shared" si="0"/>
        <v>Proteobacteria</v>
      </c>
      <c r="J20" s="4"/>
      <c r="K20" s="3" t="str">
        <f t="shared" si="1"/>
        <v/>
      </c>
      <c r="L20" s="3" t="s">
        <v>31</v>
      </c>
      <c r="P20" s="3" t="s">
        <v>32</v>
      </c>
    </row>
    <row r="21" spans="1:16" ht="75">
      <c r="A21" s="4">
        <v>2</v>
      </c>
      <c r="B21" s="4" t="s">
        <v>45</v>
      </c>
      <c r="C21" s="4" t="s">
        <v>29</v>
      </c>
      <c r="D21" s="2" t="s">
        <v>46</v>
      </c>
      <c r="E21" s="4">
        <v>68525</v>
      </c>
      <c r="G21" s="3" t="str">
        <f t="shared" si="0"/>
        <v>68525</v>
      </c>
      <c r="J21" s="4"/>
      <c r="K21" s="3" t="str">
        <f t="shared" si="1"/>
        <v/>
      </c>
      <c r="L21" s="3" t="s">
        <v>31</v>
      </c>
      <c r="P21" s="3" t="s">
        <v>32</v>
      </c>
    </row>
    <row r="22" spans="1:16" ht="75">
      <c r="A22" s="4">
        <v>2</v>
      </c>
      <c r="B22" s="4" t="s">
        <v>45</v>
      </c>
      <c r="C22" s="4" t="s">
        <v>29</v>
      </c>
      <c r="D22" s="2" t="s">
        <v>47</v>
      </c>
      <c r="E22" s="4" t="s">
        <v>53</v>
      </c>
      <c r="G22" s="3" t="str">
        <f t="shared" si="0"/>
        <v>subphylum</v>
      </c>
      <c r="J22" s="4"/>
      <c r="K22" s="3" t="str">
        <f t="shared" si="1"/>
        <v/>
      </c>
      <c r="L22" s="3" t="s">
        <v>31</v>
      </c>
      <c r="P22" s="3" t="s">
        <v>32</v>
      </c>
    </row>
    <row r="23" spans="1:16" ht="75">
      <c r="A23" s="4">
        <v>2</v>
      </c>
      <c r="B23" s="4" t="s">
        <v>45</v>
      </c>
      <c r="C23" s="4" t="s">
        <v>29</v>
      </c>
      <c r="D23" s="2" t="s">
        <v>48</v>
      </c>
      <c r="E23" s="4" t="s">
        <v>54</v>
      </c>
      <c r="G23" s="3" t="str">
        <f t="shared" si="0"/>
        <v>delta/epsilon subdivisions</v>
      </c>
      <c r="J23" s="4"/>
      <c r="K23" s="3" t="str">
        <f t="shared" si="1"/>
        <v/>
      </c>
      <c r="L23" s="3" t="s">
        <v>31</v>
      </c>
      <c r="P23" s="3" t="s">
        <v>32</v>
      </c>
    </row>
    <row r="24" spans="1:16" ht="75">
      <c r="A24" s="4">
        <v>2</v>
      </c>
      <c r="B24" s="4" t="s">
        <v>45</v>
      </c>
      <c r="C24" s="4" t="s">
        <v>29</v>
      </c>
      <c r="D24" s="2" t="s">
        <v>46</v>
      </c>
      <c r="E24" s="4">
        <v>28221</v>
      </c>
      <c r="G24" s="3" t="str">
        <f t="shared" si="0"/>
        <v>28221</v>
      </c>
      <c r="J24" s="4"/>
      <c r="K24" s="3" t="str">
        <f t="shared" si="1"/>
        <v/>
      </c>
      <c r="L24" s="3" t="s">
        <v>31</v>
      </c>
      <c r="P24" s="3" t="s">
        <v>32</v>
      </c>
    </row>
    <row r="25" spans="1:16" ht="75">
      <c r="A25" s="4">
        <v>2</v>
      </c>
      <c r="B25" s="4" t="s">
        <v>45</v>
      </c>
      <c r="C25" s="4" t="s">
        <v>29</v>
      </c>
      <c r="D25" s="2" t="s">
        <v>47</v>
      </c>
      <c r="E25" s="4" t="s">
        <v>55</v>
      </c>
      <c r="G25" s="3" t="str">
        <f t="shared" si="0"/>
        <v>class</v>
      </c>
      <c r="J25" s="4"/>
      <c r="K25" s="3" t="str">
        <f t="shared" si="1"/>
        <v/>
      </c>
      <c r="L25" s="3" t="s">
        <v>31</v>
      </c>
      <c r="P25" s="3" t="s">
        <v>32</v>
      </c>
    </row>
    <row r="26" spans="1:16" ht="75">
      <c r="A26" s="4">
        <v>2</v>
      </c>
      <c r="B26" s="4" t="s">
        <v>45</v>
      </c>
      <c r="C26" s="4" t="s">
        <v>29</v>
      </c>
      <c r="D26" s="2" t="s">
        <v>48</v>
      </c>
      <c r="E26" s="4" t="s">
        <v>56</v>
      </c>
      <c r="G26" s="3" t="str">
        <f t="shared" si="0"/>
        <v>Deltaproteobacteria</v>
      </c>
      <c r="J26" s="4"/>
      <c r="K26" s="3" t="str">
        <f t="shared" si="1"/>
        <v/>
      </c>
      <c r="L26" s="3" t="s">
        <v>31</v>
      </c>
      <c r="P26" s="3" t="s">
        <v>32</v>
      </c>
    </row>
    <row r="27" spans="1:16" ht="75">
      <c r="A27" s="4">
        <v>2</v>
      </c>
      <c r="B27" s="4" t="s">
        <v>45</v>
      </c>
      <c r="C27" s="4" t="s">
        <v>29</v>
      </c>
      <c r="D27" s="2" t="s">
        <v>46</v>
      </c>
      <c r="E27" s="4">
        <v>213115</v>
      </c>
      <c r="G27" s="3" t="str">
        <f t="shared" si="0"/>
        <v>213115</v>
      </c>
      <c r="J27" s="4"/>
      <c r="K27" s="3" t="str">
        <f t="shared" si="1"/>
        <v/>
      </c>
      <c r="L27" s="3" t="s">
        <v>31</v>
      </c>
      <c r="P27" s="3" t="s">
        <v>32</v>
      </c>
    </row>
    <row r="28" spans="1:16" ht="75">
      <c r="A28" s="4">
        <v>2</v>
      </c>
      <c r="B28" s="4" t="s">
        <v>45</v>
      </c>
      <c r="C28" s="4" t="s">
        <v>29</v>
      </c>
      <c r="D28" s="2" t="s">
        <v>47</v>
      </c>
      <c r="E28" s="4" t="s">
        <v>57</v>
      </c>
      <c r="G28" s="3" t="str">
        <f t="shared" si="0"/>
        <v>order</v>
      </c>
      <c r="J28" s="4"/>
      <c r="K28" s="3" t="str">
        <f t="shared" si="1"/>
        <v/>
      </c>
      <c r="L28" s="3" t="s">
        <v>31</v>
      </c>
      <c r="P28" s="3" t="s">
        <v>32</v>
      </c>
    </row>
    <row r="29" spans="1:16" ht="75">
      <c r="A29" s="4">
        <v>2</v>
      </c>
      <c r="B29" s="4" t="s">
        <v>45</v>
      </c>
      <c r="C29" s="4" t="s">
        <v>29</v>
      </c>
      <c r="D29" s="2" t="s">
        <v>48</v>
      </c>
      <c r="E29" s="4" t="s">
        <v>58</v>
      </c>
      <c r="G29" s="3" t="str">
        <f t="shared" si="0"/>
        <v>Desulfovibrionaceae</v>
      </c>
      <c r="J29" s="4"/>
      <c r="K29" s="3" t="str">
        <f t="shared" si="1"/>
        <v/>
      </c>
      <c r="L29" s="3" t="s">
        <v>31</v>
      </c>
      <c r="P29" s="3" t="s">
        <v>32</v>
      </c>
    </row>
    <row r="30" spans="1:16" ht="75">
      <c r="A30" s="4">
        <v>2</v>
      </c>
      <c r="B30" s="4" t="s">
        <v>45</v>
      </c>
      <c r="C30" s="4" t="s">
        <v>29</v>
      </c>
      <c r="D30" s="2" t="s">
        <v>46</v>
      </c>
      <c r="E30" s="4">
        <v>194924</v>
      </c>
      <c r="G30" s="3" t="str">
        <f t="shared" si="0"/>
        <v>194924</v>
      </c>
      <c r="J30" s="4"/>
      <c r="K30" s="3" t="str">
        <f t="shared" si="1"/>
        <v/>
      </c>
      <c r="L30" s="3" t="s">
        <v>31</v>
      </c>
      <c r="P30" s="3" t="s">
        <v>32</v>
      </c>
    </row>
    <row r="31" spans="1:16" ht="75">
      <c r="A31" s="4">
        <v>2</v>
      </c>
      <c r="B31" s="4" t="s">
        <v>45</v>
      </c>
      <c r="C31" s="4" t="s">
        <v>29</v>
      </c>
      <c r="D31" s="2" t="s">
        <v>47</v>
      </c>
      <c r="E31" s="4" t="s">
        <v>59</v>
      </c>
      <c r="G31" s="3" t="str">
        <f t="shared" si="0"/>
        <v>family</v>
      </c>
      <c r="J31" s="4"/>
      <c r="K31" s="3" t="str">
        <f t="shared" si="1"/>
        <v/>
      </c>
      <c r="L31" s="3" t="s">
        <v>31</v>
      </c>
      <c r="P31" s="3" t="s">
        <v>32</v>
      </c>
    </row>
    <row r="32" spans="1:16" ht="75">
      <c r="A32" s="4">
        <v>2</v>
      </c>
      <c r="B32" s="4" t="s">
        <v>45</v>
      </c>
      <c r="C32" s="4" t="s">
        <v>29</v>
      </c>
      <c r="D32" s="2" t="s">
        <v>48</v>
      </c>
      <c r="E32" s="4" t="s">
        <v>58</v>
      </c>
      <c r="G32" s="3" t="str">
        <f t="shared" si="0"/>
        <v>Desulfovibrionaceae</v>
      </c>
      <c r="J32" s="4"/>
      <c r="K32" s="3" t="str">
        <f t="shared" si="1"/>
        <v/>
      </c>
      <c r="L32" s="3" t="s">
        <v>31</v>
      </c>
      <c r="P32" s="3" t="s">
        <v>32</v>
      </c>
    </row>
    <row r="33" spans="1:16" ht="75">
      <c r="A33" s="4">
        <v>2</v>
      </c>
      <c r="B33" s="4" t="s">
        <v>45</v>
      </c>
      <c r="C33" s="4" t="s">
        <v>29</v>
      </c>
      <c r="D33" s="2" t="s">
        <v>46</v>
      </c>
      <c r="E33" s="4">
        <v>872</v>
      </c>
      <c r="G33" s="3" t="str">
        <f t="shared" si="0"/>
        <v>872</v>
      </c>
      <c r="J33" s="4"/>
      <c r="K33" s="3" t="str">
        <f t="shared" si="1"/>
        <v/>
      </c>
      <c r="L33" s="3" t="s">
        <v>31</v>
      </c>
      <c r="P33" s="3" t="s">
        <v>32</v>
      </c>
    </row>
    <row r="34" spans="1:16" ht="75">
      <c r="A34" s="4">
        <v>2</v>
      </c>
      <c r="B34" s="4" t="s">
        <v>45</v>
      </c>
      <c r="C34" s="4" t="s">
        <v>29</v>
      </c>
      <c r="D34" s="2" t="s">
        <v>47</v>
      </c>
      <c r="E34" s="4" t="s">
        <v>60</v>
      </c>
      <c r="G34" s="3" t="str">
        <f t="shared" si="0"/>
        <v>genus</v>
      </c>
      <c r="J34" s="4"/>
      <c r="K34" s="3" t="str">
        <f t="shared" si="1"/>
        <v/>
      </c>
      <c r="L34" s="3" t="s">
        <v>31</v>
      </c>
      <c r="P34" s="3" t="s">
        <v>32</v>
      </c>
    </row>
    <row r="35" spans="1:16" ht="75">
      <c r="A35" s="4">
        <v>2</v>
      </c>
      <c r="B35" s="4" t="s">
        <v>45</v>
      </c>
      <c r="C35" s="4" t="s">
        <v>29</v>
      </c>
      <c r="D35" s="2" t="s">
        <v>48</v>
      </c>
      <c r="E35" s="4" t="s">
        <v>61</v>
      </c>
      <c r="G35" s="3" t="str">
        <f t="shared" si="0"/>
        <v>Desulfovibrio</v>
      </c>
      <c r="J35" s="4"/>
      <c r="K35" s="3" t="str">
        <f t="shared" si="1"/>
        <v/>
      </c>
      <c r="L35" s="3" t="s">
        <v>31</v>
      </c>
      <c r="P35" s="3" t="s">
        <v>32</v>
      </c>
    </row>
    <row r="36" spans="1:16" ht="75">
      <c r="A36" s="4">
        <v>2</v>
      </c>
      <c r="B36" s="4" t="s">
        <v>45</v>
      </c>
      <c r="C36" s="4" t="s">
        <v>29</v>
      </c>
      <c r="D36" s="2" t="s">
        <v>46</v>
      </c>
      <c r="E36" s="4">
        <v>58180</v>
      </c>
      <c r="G36" s="3" t="str">
        <f t="shared" si="0"/>
        <v>58180</v>
      </c>
      <c r="J36" s="4"/>
      <c r="K36" s="3" t="str">
        <f t="shared" si="1"/>
        <v/>
      </c>
      <c r="L36" s="3" t="s">
        <v>31</v>
      </c>
      <c r="P36" s="3" t="s">
        <v>32</v>
      </c>
    </row>
    <row r="37" spans="1:16" ht="75">
      <c r="A37" s="4">
        <v>2</v>
      </c>
      <c r="B37" s="4" t="s">
        <v>45</v>
      </c>
      <c r="C37" s="4" t="s">
        <v>29</v>
      </c>
      <c r="D37" s="2" t="s">
        <v>47</v>
      </c>
      <c r="E37" s="4" t="s">
        <v>62</v>
      </c>
      <c r="G37" s="3" t="str">
        <f t="shared" si="0"/>
        <v>species</v>
      </c>
      <c r="J37" s="4"/>
      <c r="K37" s="3" t="str">
        <f t="shared" si="1"/>
        <v/>
      </c>
      <c r="L37" s="3" t="s">
        <v>31</v>
      </c>
      <c r="P37" s="3" t="s">
        <v>32</v>
      </c>
    </row>
    <row r="38" spans="1:16" ht="75">
      <c r="A38" s="4">
        <v>2</v>
      </c>
      <c r="B38" s="4" t="s">
        <v>45</v>
      </c>
      <c r="C38" s="4" t="s">
        <v>29</v>
      </c>
      <c r="D38" s="2" t="s">
        <v>48</v>
      </c>
      <c r="E38" s="4" t="s">
        <v>63</v>
      </c>
      <c r="G38" s="3" t="str">
        <f t="shared" si="0"/>
        <v>Desulfovibrio alaskensis</v>
      </c>
      <c r="J38" s="4"/>
      <c r="K38" s="3" t="str">
        <f t="shared" si="1"/>
        <v/>
      </c>
      <c r="L38" s="3" t="s">
        <v>31</v>
      </c>
      <c r="P38" s="3" t="s">
        <v>32</v>
      </c>
    </row>
    <row r="39" spans="1:16" ht="75">
      <c r="A39" s="4">
        <v>1</v>
      </c>
      <c r="B39" s="3" t="s">
        <v>28</v>
      </c>
      <c r="C39" s="4" t="s">
        <v>29</v>
      </c>
      <c r="D39" s="5" t="s">
        <v>64</v>
      </c>
      <c r="E39" s="6">
        <v>37384.5</v>
      </c>
      <c r="G39" s="3" t="str">
        <f>_xlfn.CONCAT(E39,F39)</f>
        <v>37384.5</v>
      </c>
      <c r="J39" s="4"/>
      <c r="K39" s="3" t="str">
        <f t="shared" si="1"/>
        <v/>
      </c>
      <c r="L39" s="3" t="s">
        <v>31</v>
      </c>
      <c r="P39" s="3" t="s">
        <v>32</v>
      </c>
    </row>
    <row r="40" spans="1:16" ht="75">
      <c r="A40" s="4">
        <v>1</v>
      </c>
      <c r="B40" s="3" t="s">
        <v>28</v>
      </c>
      <c r="C40" s="4" t="s">
        <v>29</v>
      </c>
      <c r="D40" s="5" t="s">
        <v>65</v>
      </c>
      <c r="E40" s="6">
        <v>43427.73</v>
      </c>
      <c r="G40" s="14" t="str">
        <f>_xlfn.CONCAT(E40,F40)</f>
        <v>43427.73</v>
      </c>
      <c r="J40" s="4"/>
      <c r="K40" s="3" t="str">
        <f t="shared" si="1"/>
        <v/>
      </c>
      <c r="L40" s="3" t="s">
        <v>31</v>
      </c>
      <c r="P40" s="3" t="s">
        <v>32</v>
      </c>
    </row>
    <row r="41" spans="1:16" ht="75">
      <c r="A41" s="4">
        <v>1</v>
      </c>
      <c r="B41" s="3" t="s">
        <v>28</v>
      </c>
      <c r="D41" s="5" t="s">
        <v>66</v>
      </c>
      <c r="E41" s="9" t="s">
        <v>67</v>
      </c>
      <c r="F41" s="11" t="s">
        <v>68</v>
      </c>
      <c r="G41" s="3" t="str">
        <f>_xlfn.CONCAT(E41,+",",F41)</f>
        <v>https://www.ncbi.nlm.nih.gov/Taxonomy/Browser/wwwtax.cgi?id=207559,https://bacdive.dsmz.de/strain/4150</v>
      </c>
      <c r="J41" s="11" t="s">
        <v>69</v>
      </c>
      <c r="K41" s="3" t="str">
        <f t="shared" ref="K41:K72" si="2">_xlfn.CONCAT(I41,J41)</f>
        <v>https://bacdive.dsmz.de/strain/4907</v>
      </c>
      <c r="L41" s="3" t="s">
        <v>31</v>
      </c>
      <c r="P41" s="3" t="s">
        <v>32</v>
      </c>
    </row>
    <row r="42" spans="1:16">
      <c r="A42" s="4">
        <v>1</v>
      </c>
      <c r="B42" s="3" t="s">
        <v>28</v>
      </c>
      <c r="C42" s="4" t="s">
        <v>29</v>
      </c>
      <c r="D42" s="5" t="s">
        <v>70</v>
      </c>
      <c r="E42" s="6">
        <v>37533.793749999997</v>
      </c>
      <c r="G42" s="3" t="str">
        <f t="shared" si="0"/>
        <v>37533.79375</v>
      </c>
      <c r="J42" s="4"/>
      <c r="K42" s="3" t="str">
        <f t="shared" si="2"/>
        <v/>
      </c>
    </row>
    <row r="43" spans="1:16">
      <c r="A43" s="4">
        <v>2</v>
      </c>
      <c r="B43" s="4" t="s">
        <v>71</v>
      </c>
      <c r="C43" s="4" t="s">
        <v>25</v>
      </c>
      <c r="D43" s="2" t="s">
        <v>72</v>
      </c>
      <c r="F43" s="4" t="s">
        <v>73</v>
      </c>
      <c r="G43" s="3" t="str">
        <f t="shared" ref="G43:G57" si="3">_xlfn.CONCAT(E43,F43)</f>
        <v>alaskensis</v>
      </c>
      <c r="J43" s="4" t="s">
        <v>74</v>
      </c>
      <c r="K43" s="3" t="str">
        <f t="shared" si="2"/>
        <v>coli</v>
      </c>
      <c r="P43" s="3" t="s">
        <v>75</v>
      </c>
    </row>
    <row r="44" spans="1:16">
      <c r="A44" s="4">
        <v>2</v>
      </c>
      <c r="B44" s="4" t="s">
        <v>71</v>
      </c>
      <c r="C44" s="4" t="s">
        <v>25</v>
      </c>
      <c r="D44" s="2" t="s">
        <v>76</v>
      </c>
      <c r="F44" s="4" t="s">
        <v>77</v>
      </c>
      <c r="G44" s="3" t="str">
        <f t="shared" si="3"/>
        <v>null</v>
      </c>
      <c r="J44" s="4" t="s">
        <v>77</v>
      </c>
      <c r="K44" s="3" t="str">
        <f t="shared" si="2"/>
        <v>null</v>
      </c>
      <c r="P44" s="3" t="s">
        <v>75</v>
      </c>
    </row>
    <row r="45" spans="1:16">
      <c r="A45" s="4">
        <v>2</v>
      </c>
      <c r="B45" s="4" t="s">
        <v>71</v>
      </c>
      <c r="C45" s="4" t="s">
        <v>25</v>
      </c>
      <c r="D45" s="2" t="s">
        <v>78</v>
      </c>
      <c r="F45" s="4" t="b">
        <v>1</v>
      </c>
      <c r="G45" s="3" t="str">
        <f t="shared" si="3"/>
        <v>TRUE</v>
      </c>
      <c r="J45" s="4" t="b">
        <v>1</v>
      </c>
      <c r="K45" s="3" t="str">
        <f t="shared" si="2"/>
        <v>TRUE</v>
      </c>
      <c r="P45" s="3" t="s">
        <v>75</v>
      </c>
    </row>
    <row r="46" spans="1:16">
      <c r="A46" s="4">
        <v>2</v>
      </c>
      <c r="B46" s="4" t="s">
        <v>71</v>
      </c>
      <c r="C46" s="4" t="s">
        <v>25</v>
      </c>
      <c r="D46" s="2" t="s">
        <v>79</v>
      </c>
      <c r="F46" s="4" t="s">
        <v>38</v>
      </c>
      <c r="G46" s="3" t="str">
        <f t="shared" si="3"/>
        <v>Bacteria</v>
      </c>
      <c r="J46" s="4" t="s">
        <v>38</v>
      </c>
      <c r="K46" s="3" t="str">
        <f t="shared" si="2"/>
        <v>Bacteria</v>
      </c>
      <c r="P46" s="3" t="s">
        <v>75</v>
      </c>
    </row>
    <row r="47" spans="1:16">
      <c r="A47" s="4">
        <v>2</v>
      </c>
      <c r="B47" s="4" t="s">
        <v>71</v>
      </c>
      <c r="C47" s="4" t="s">
        <v>25</v>
      </c>
      <c r="D47" s="2" t="s">
        <v>51</v>
      </c>
      <c r="F47" s="4" t="s">
        <v>52</v>
      </c>
      <c r="G47" s="3" t="str">
        <f t="shared" si="3"/>
        <v>Proteobacteria</v>
      </c>
      <c r="J47" s="4" t="s">
        <v>52</v>
      </c>
      <c r="K47" s="3" t="str">
        <f t="shared" si="2"/>
        <v>Proteobacteria</v>
      </c>
      <c r="P47" s="3" t="s">
        <v>75</v>
      </c>
    </row>
    <row r="48" spans="1:16" ht="30">
      <c r="A48" s="4">
        <v>2</v>
      </c>
      <c r="B48" s="4" t="s">
        <v>71</v>
      </c>
      <c r="C48" s="4" t="s">
        <v>25</v>
      </c>
      <c r="D48" s="2" t="s">
        <v>55</v>
      </c>
      <c r="F48" s="4" t="s">
        <v>56</v>
      </c>
      <c r="G48" s="3" t="str">
        <f t="shared" si="3"/>
        <v>Deltaproteobacteria</v>
      </c>
      <c r="J48" s="4" t="s">
        <v>80</v>
      </c>
      <c r="K48" s="3" t="str">
        <f t="shared" si="2"/>
        <v>Gammaproteobacteria</v>
      </c>
      <c r="P48" s="3" t="s">
        <v>75</v>
      </c>
    </row>
    <row r="49" spans="1:16">
      <c r="A49" s="4">
        <v>2</v>
      </c>
      <c r="B49" s="4" t="s">
        <v>71</v>
      </c>
      <c r="C49" s="4" t="s">
        <v>25</v>
      </c>
      <c r="D49" s="2" t="s">
        <v>81</v>
      </c>
      <c r="F49" s="4" t="s">
        <v>77</v>
      </c>
      <c r="G49" s="3" t="str">
        <f t="shared" si="3"/>
        <v>null</v>
      </c>
      <c r="J49" s="4" t="s">
        <v>77</v>
      </c>
      <c r="K49" s="3" t="str">
        <f t="shared" si="2"/>
        <v>null</v>
      </c>
      <c r="P49" s="3" t="s">
        <v>75</v>
      </c>
    </row>
    <row r="50" spans="1:16" ht="30">
      <c r="A50" s="4">
        <v>2</v>
      </c>
      <c r="B50" s="4" t="s">
        <v>71</v>
      </c>
      <c r="C50" s="4" t="s">
        <v>25</v>
      </c>
      <c r="D50" s="2" t="s">
        <v>59</v>
      </c>
      <c r="F50" s="4" t="s">
        <v>58</v>
      </c>
      <c r="G50" s="3" t="str">
        <f t="shared" si="3"/>
        <v>Desulfovibrionaceae</v>
      </c>
      <c r="J50" s="4" t="s">
        <v>82</v>
      </c>
      <c r="K50" s="3" t="str">
        <f t="shared" si="2"/>
        <v>Enterobacteriaceae</v>
      </c>
      <c r="P50" s="3" t="s">
        <v>75</v>
      </c>
    </row>
    <row r="51" spans="1:16">
      <c r="A51" s="4">
        <v>2</v>
      </c>
      <c r="B51" s="4" t="s">
        <v>71</v>
      </c>
      <c r="C51" s="4" t="s">
        <v>25</v>
      </c>
      <c r="D51" s="2" t="s">
        <v>83</v>
      </c>
      <c r="F51" s="4" t="s">
        <v>77</v>
      </c>
      <c r="G51" s="3" t="str">
        <f t="shared" si="3"/>
        <v>null</v>
      </c>
      <c r="J51" s="4" t="s">
        <v>77</v>
      </c>
      <c r="K51" s="3" t="str">
        <f t="shared" si="2"/>
        <v>null</v>
      </c>
      <c r="P51" s="3" t="s">
        <v>75</v>
      </c>
    </row>
    <row r="52" spans="1:16">
      <c r="A52" s="4">
        <v>2</v>
      </c>
      <c r="B52" s="4" t="s">
        <v>71</v>
      </c>
      <c r="C52" s="4" t="s">
        <v>25</v>
      </c>
      <c r="D52" s="2" t="s">
        <v>60</v>
      </c>
      <c r="F52" s="4" t="s">
        <v>61</v>
      </c>
      <c r="G52" s="3" t="str">
        <f t="shared" si="3"/>
        <v>Desulfovibrio</v>
      </c>
      <c r="J52" s="4" t="s">
        <v>84</v>
      </c>
      <c r="K52" s="3" t="str">
        <f t="shared" si="2"/>
        <v>Escherichia</v>
      </c>
      <c r="P52" s="3" t="s">
        <v>75</v>
      </c>
    </row>
    <row r="53" spans="1:16">
      <c r="A53" s="4">
        <v>2</v>
      </c>
      <c r="B53" s="4" t="s">
        <v>71</v>
      </c>
      <c r="C53" s="4" t="s">
        <v>25</v>
      </c>
      <c r="D53" s="2" t="s">
        <v>85</v>
      </c>
      <c r="F53" s="4" t="s">
        <v>86</v>
      </c>
      <c r="G53" s="3" t="str">
        <f t="shared" si="3"/>
        <v xml:space="preserve">genus (AL) </v>
      </c>
      <c r="J53" s="4" t="s">
        <v>86</v>
      </c>
      <c r="K53" s="3" t="str">
        <f t="shared" si="2"/>
        <v xml:space="preserve">genus (AL) </v>
      </c>
      <c r="P53" s="3" t="s">
        <v>75</v>
      </c>
    </row>
    <row r="54" spans="1:16" ht="30">
      <c r="A54" s="4">
        <v>2</v>
      </c>
      <c r="B54" s="4" t="s">
        <v>71</v>
      </c>
      <c r="C54" s="4" t="s">
        <v>25</v>
      </c>
      <c r="D54" s="2" t="s">
        <v>62</v>
      </c>
      <c r="F54" s="4" t="s">
        <v>63</v>
      </c>
      <c r="G54" s="3" t="str">
        <f t="shared" si="3"/>
        <v>Desulfovibrio alaskensis</v>
      </c>
      <c r="J54" s="4" t="s">
        <v>87</v>
      </c>
      <c r="K54" s="3" t="str">
        <f t="shared" si="2"/>
        <v>Escherichia coli</v>
      </c>
      <c r="P54" s="3" t="s">
        <v>75</v>
      </c>
    </row>
    <row r="55" spans="1:16">
      <c r="A55" s="4">
        <v>2</v>
      </c>
      <c r="B55" s="4" t="s">
        <v>71</v>
      </c>
      <c r="C55" s="4" t="s">
        <v>25</v>
      </c>
      <c r="D55" s="2" t="s">
        <v>88</v>
      </c>
      <c r="F55" s="4" t="s">
        <v>89</v>
      </c>
      <c r="G55" s="3" t="str">
        <f t="shared" si="3"/>
        <v>sp. nov. (VP)</v>
      </c>
      <c r="J55" s="4" t="s">
        <v>90</v>
      </c>
      <c r="K55" s="3" t="str">
        <f t="shared" si="2"/>
        <v>comb. nov. (AL)</v>
      </c>
      <c r="P55" s="3" t="s">
        <v>75</v>
      </c>
    </row>
    <row r="56" spans="1:16" ht="60">
      <c r="A56" s="4">
        <v>2</v>
      </c>
      <c r="B56" s="4" t="s">
        <v>71</v>
      </c>
      <c r="C56" s="4" t="s">
        <v>25</v>
      </c>
      <c r="D56" s="2" t="s">
        <v>91</v>
      </c>
      <c r="F56" s="4" t="s">
        <v>92</v>
      </c>
      <c r="G56" s="3" t="str">
        <f t="shared" si="3"/>
        <v>Desulfovibrio alaskensis Feio et al. 2004</v>
      </c>
      <c r="J56" s="4" t="s">
        <v>93</v>
      </c>
      <c r="K56" s="3" t="str">
        <f t="shared" si="2"/>
        <v>Escherichia coli (Migula 1895) Castellani and Chalmers 1919</v>
      </c>
      <c r="P56" s="3" t="s">
        <v>75</v>
      </c>
    </row>
    <row r="57" spans="1:16">
      <c r="A57" s="4">
        <v>2</v>
      </c>
      <c r="B57" s="4" t="s">
        <v>71</v>
      </c>
      <c r="C57" s="4" t="s">
        <v>25</v>
      </c>
      <c r="D57" s="2" t="s">
        <v>94</v>
      </c>
      <c r="F57" s="4">
        <v>20215</v>
      </c>
      <c r="G57" s="3" t="str">
        <f t="shared" si="3"/>
        <v>20215</v>
      </c>
      <c r="J57" s="4">
        <v>20215</v>
      </c>
      <c r="K57" s="3" t="str">
        <f t="shared" si="2"/>
        <v>20215</v>
      </c>
      <c r="P57" s="3" t="s">
        <v>75</v>
      </c>
    </row>
    <row r="58" spans="1:16">
      <c r="A58" s="4">
        <v>2</v>
      </c>
      <c r="B58" s="4" t="s">
        <v>71</v>
      </c>
      <c r="C58" s="4" t="s">
        <v>25</v>
      </c>
      <c r="D58" s="2" t="s">
        <v>79</v>
      </c>
      <c r="F58" s="4" t="s">
        <v>38</v>
      </c>
      <c r="G58" s="3" t="str">
        <f t="shared" si="0"/>
        <v>Bacteria</v>
      </c>
      <c r="J58" s="4" t="s">
        <v>38</v>
      </c>
      <c r="K58" s="3" t="str">
        <f t="shared" si="2"/>
        <v>Bacteria</v>
      </c>
      <c r="P58" s="3" t="s">
        <v>75</v>
      </c>
    </row>
    <row r="59" spans="1:16">
      <c r="A59" s="4">
        <v>2</v>
      </c>
      <c r="B59" s="4" t="s">
        <v>71</v>
      </c>
      <c r="C59" s="4" t="s">
        <v>25</v>
      </c>
      <c r="D59" s="2" t="s">
        <v>51</v>
      </c>
      <c r="F59" s="4" t="s">
        <v>52</v>
      </c>
      <c r="G59" s="3" t="str">
        <f t="shared" si="0"/>
        <v>Proteobacteria</v>
      </c>
      <c r="J59" s="4" t="s">
        <v>52</v>
      </c>
      <c r="K59" s="3" t="str">
        <f t="shared" si="2"/>
        <v>Proteobacteria</v>
      </c>
      <c r="P59" s="3" t="s">
        <v>75</v>
      </c>
    </row>
    <row r="60" spans="1:16" ht="30">
      <c r="A60" s="4">
        <v>2</v>
      </c>
      <c r="B60" s="4" t="s">
        <v>71</v>
      </c>
      <c r="C60" s="4" t="s">
        <v>25</v>
      </c>
      <c r="D60" s="2" t="s">
        <v>55</v>
      </c>
      <c r="F60" s="4" t="s">
        <v>56</v>
      </c>
      <c r="G60" s="3" t="str">
        <f t="shared" si="0"/>
        <v>Deltaproteobacteria</v>
      </c>
      <c r="J60" s="4" t="s">
        <v>80</v>
      </c>
      <c r="K60" s="3" t="str">
        <f t="shared" si="2"/>
        <v>Gammaproteobacteria</v>
      </c>
      <c r="P60" s="3" t="s">
        <v>75</v>
      </c>
    </row>
    <row r="61" spans="1:16" ht="30">
      <c r="A61" s="4">
        <v>2</v>
      </c>
      <c r="B61" s="4" t="s">
        <v>71</v>
      </c>
      <c r="C61" s="4" t="s">
        <v>25</v>
      </c>
      <c r="D61" s="2" t="s">
        <v>81</v>
      </c>
      <c r="F61" s="4" t="s">
        <v>95</v>
      </c>
      <c r="G61" s="3" t="str">
        <f t="shared" si="0"/>
        <v>Desulfovibrionales</v>
      </c>
      <c r="J61" s="4" t="s">
        <v>96</v>
      </c>
      <c r="K61" s="3" t="str">
        <f t="shared" si="2"/>
        <v>Enterobacteriales, not validated</v>
      </c>
      <c r="P61" s="3" t="s">
        <v>75</v>
      </c>
    </row>
    <row r="62" spans="1:16" ht="30">
      <c r="A62" s="4">
        <v>2</v>
      </c>
      <c r="B62" s="4" t="s">
        <v>71</v>
      </c>
      <c r="C62" s="4" t="s">
        <v>25</v>
      </c>
      <c r="D62" s="2" t="s">
        <v>59</v>
      </c>
      <c r="F62" s="4" t="s">
        <v>58</v>
      </c>
      <c r="G62" s="3" t="str">
        <f t="shared" si="0"/>
        <v>Desulfovibrionaceae</v>
      </c>
      <c r="J62" s="4" t="s">
        <v>82</v>
      </c>
      <c r="K62" s="3" t="str">
        <f t="shared" si="2"/>
        <v>Enterobacteriaceae</v>
      </c>
      <c r="P62" s="3" t="s">
        <v>75</v>
      </c>
    </row>
    <row r="63" spans="1:16">
      <c r="A63" s="4">
        <v>2</v>
      </c>
      <c r="B63" s="4" t="s">
        <v>71</v>
      </c>
      <c r="C63" s="4" t="s">
        <v>25</v>
      </c>
      <c r="D63" s="2" t="s">
        <v>60</v>
      </c>
      <c r="F63" s="4" t="s">
        <v>61</v>
      </c>
      <c r="G63" s="3" t="str">
        <f t="shared" si="0"/>
        <v>Desulfovibrio</v>
      </c>
      <c r="J63" s="4" t="s">
        <v>84</v>
      </c>
      <c r="K63" s="3" t="str">
        <f t="shared" si="2"/>
        <v>Escherichia</v>
      </c>
      <c r="P63" s="3" t="s">
        <v>75</v>
      </c>
    </row>
    <row r="64" spans="1:16" ht="30">
      <c r="A64" s="4">
        <v>2</v>
      </c>
      <c r="B64" s="4" t="s">
        <v>71</v>
      </c>
      <c r="C64" s="4" t="s">
        <v>25</v>
      </c>
      <c r="D64" s="2" t="s">
        <v>62</v>
      </c>
      <c r="F64" s="4" t="s">
        <v>63</v>
      </c>
      <c r="G64" s="3" t="str">
        <f t="shared" si="0"/>
        <v>Desulfovibrio alaskensis</v>
      </c>
      <c r="J64" s="4" t="s">
        <v>87</v>
      </c>
      <c r="K64" s="3" t="str">
        <f t="shared" si="2"/>
        <v>Escherichia coli</v>
      </c>
      <c r="P64" s="3" t="s">
        <v>75</v>
      </c>
    </row>
    <row r="65" spans="1:16">
      <c r="A65" s="4">
        <v>2</v>
      </c>
      <c r="B65" s="4" t="s">
        <v>71</v>
      </c>
      <c r="C65" s="4" t="s">
        <v>25</v>
      </c>
      <c r="D65" s="2" t="s">
        <v>72</v>
      </c>
      <c r="F65" s="4" t="s">
        <v>73</v>
      </c>
      <c r="G65" s="3" t="str">
        <f t="shared" si="0"/>
        <v>alaskensis</v>
      </c>
      <c r="J65" s="4" t="s">
        <v>74</v>
      </c>
      <c r="K65" s="3" t="str">
        <f t="shared" si="2"/>
        <v>coli</v>
      </c>
      <c r="P65" s="3" t="s">
        <v>75</v>
      </c>
    </row>
    <row r="66" spans="1:16">
      <c r="A66" s="4">
        <v>2</v>
      </c>
      <c r="B66" s="4" t="s">
        <v>71</v>
      </c>
      <c r="C66" s="4" t="s">
        <v>25</v>
      </c>
      <c r="D66" s="2" t="s">
        <v>76</v>
      </c>
      <c r="F66" s="4" t="s">
        <v>77</v>
      </c>
      <c r="G66" s="3" t="str">
        <f t="shared" si="0"/>
        <v>null</v>
      </c>
      <c r="J66" s="4" t="s">
        <v>77</v>
      </c>
      <c r="K66" s="3" t="str">
        <f t="shared" si="2"/>
        <v>null</v>
      </c>
      <c r="P66" s="3" t="s">
        <v>75</v>
      </c>
    </row>
    <row r="67" spans="1:16" ht="60">
      <c r="A67" s="4">
        <v>2</v>
      </c>
      <c r="B67" s="4" t="s">
        <v>71</v>
      </c>
      <c r="C67" s="4" t="s">
        <v>25</v>
      </c>
      <c r="D67" s="2" t="s">
        <v>91</v>
      </c>
      <c r="F67" s="4" t="s">
        <v>92</v>
      </c>
      <c r="G67" s="3" t="str">
        <f t="shared" si="0"/>
        <v>Desulfovibrio alaskensis Feio et al. 2004</v>
      </c>
      <c r="J67" s="4" t="s">
        <v>93</v>
      </c>
      <c r="K67" s="3" t="str">
        <f t="shared" si="2"/>
        <v>Escherichia coli (Migula 1895) Castellani and Chalmers 1919</v>
      </c>
      <c r="P67" s="3" t="s">
        <v>75</v>
      </c>
    </row>
    <row r="68" spans="1:16">
      <c r="A68" s="4">
        <v>2</v>
      </c>
      <c r="B68" s="4" t="s">
        <v>71</v>
      </c>
      <c r="C68" s="4" t="s">
        <v>25</v>
      </c>
      <c r="D68" s="2" t="s">
        <v>97</v>
      </c>
      <c r="F68" s="4" t="s">
        <v>98</v>
      </c>
      <c r="G68" s="3" t="str">
        <f t="shared" si="0"/>
        <v>AL1</v>
      </c>
      <c r="J68" s="4" t="s">
        <v>99</v>
      </c>
      <c r="K68" s="3" t="str">
        <f t="shared" si="2"/>
        <v>U5/41</v>
      </c>
      <c r="P68" s="3" t="s">
        <v>75</v>
      </c>
    </row>
    <row r="69" spans="1:16">
      <c r="A69" s="4">
        <v>2</v>
      </c>
      <c r="B69" s="4" t="s">
        <v>71</v>
      </c>
      <c r="C69" s="4" t="s">
        <v>25</v>
      </c>
      <c r="D69" s="2" t="s">
        <v>100</v>
      </c>
      <c r="F69" s="4" t="s">
        <v>77</v>
      </c>
      <c r="G69" s="3" t="str">
        <f t="shared" si="0"/>
        <v>null</v>
      </c>
      <c r="J69" s="4" t="s">
        <v>77</v>
      </c>
      <c r="K69" s="3" t="str">
        <f t="shared" si="2"/>
        <v>null</v>
      </c>
      <c r="P69" s="3" t="s">
        <v>75</v>
      </c>
    </row>
    <row r="70" spans="1:16">
      <c r="A70" s="4">
        <v>2</v>
      </c>
      <c r="B70" s="4" t="s">
        <v>71</v>
      </c>
      <c r="C70" s="4" t="s">
        <v>25</v>
      </c>
      <c r="D70" s="2" t="s">
        <v>78</v>
      </c>
      <c r="F70" s="4" t="b">
        <v>1</v>
      </c>
      <c r="G70" s="3" t="str">
        <f t="shared" si="0"/>
        <v>TRUE</v>
      </c>
      <c r="J70" s="4" t="b">
        <v>1</v>
      </c>
      <c r="K70" s="3" t="str">
        <f t="shared" si="2"/>
        <v>TRUE</v>
      </c>
      <c r="P70" s="3" t="s">
        <v>75</v>
      </c>
    </row>
    <row r="71" spans="1:16">
      <c r="A71" s="4">
        <v>2</v>
      </c>
      <c r="B71" s="4" t="s">
        <v>71</v>
      </c>
      <c r="C71" s="4" t="s">
        <v>25</v>
      </c>
      <c r="D71" s="2" t="s">
        <v>94</v>
      </c>
      <c r="F71" s="4">
        <v>6299</v>
      </c>
      <c r="G71" s="3" t="str">
        <f t="shared" ref="G71:G134" si="4">_xlfn.CONCAT(E71,F71)</f>
        <v>6299</v>
      </c>
      <c r="J71" s="4">
        <v>9115</v>
      </c>
      <c r="K71" s="3" t="str">
        <f t="shared" si="2"/>
        <v>9115</v>
      </c>
      <c r="P71" s="3" t="s">
        <v>75</v>
      </c>
    </row>
    <row r="72" spans="1:16">
      <c r="A72" s="4">
        <v>2</v>
      </c>
      <c r="B72" s="4" t="s">
        <v>101</v>
      </c>
      <c r="C72" s="4" t="s">
        <v>25</v>
      </c>
      <c r="D72" s="2" t="s">
        <v>102</v>
      </c>
      <c r="F72" s="4" t="s">
        <v>103</v>
      </c>
      <c r="G72" s="3" t="str">
        <f t="shared" si="4"/>
        <v>µm</v>
      </c>
      <c r="J72" s="4" t="s">
        <v>103</v>
      </c>
      <c r="K72" s="3" t="str">
        <f t="shared" si="2"/>
        <v>µm</v>
      </c>
      <c r="P72" s="3" t="s">
        <v>75</v>
      </c>
    </row>
    <row r="73" spans="1:16">
      <c r="A73" s="4">
        <v>2</v>
      </c>
      <c r="B73" s="4" t="s">
        <v>101</v>
      </c>
      <c r="C73" s="4" t="s">
        <v>25</v>
      </c>
      <c r="D73" s="2" t="s">
        <v>104</v>
      </c>
      <c r="F73" s="4" t="s">
        <v>103</v>
      </c>
      <c r="G73" s="3" t="str">
        <f t="shared" si="4"/>
        <v>µm</v>
      </c>
      <c r="J73" s="4" t="s">
        <v>103</v>
      </c>
      <c r="K73" s="3" t="str">
        <f t="shared" ref="K73:K90" si="5">_xlfn.CONCAT(I73,J73)</f>
        <v>µm</v>
      </c>
      <c r="P73" s="3" t="s">
        <v>75</v>
      </c>
    </row>
    <row r="74" spans="1:16">
      <c r="A74" s="4">
        <v>2</v>
      </c>
      <c r="B74" s="4" t="s">
        <v>101</v>
      </c>
      <c r="C74" s="4" t="s">
        <v>25</v>
      </c>
      <c r="D74" s="2" t="s">
        <v>105</v>
      </c>
      <c r="F74" s="4" t="s">
        <v>106</v>
      </c>
      <c r="G74" s="3" t="str">
        <f t="shared" si="4"/>
        <v>negative</v>
      </c>
      <c r="J74" s="4" t="s">
        <v>106</v>
      </c>
      <c r="K74" s="3" t="str">
        <f t="shared" si="5"/>
        <v>negative</v>
      </c>
      <c r="P74" s="3" t="s">
        <v>75</v>
      </c>
    </row>
    <row r="75" spans="1:16">
      <c r="A75" s="4">
        <v>2</v>
      </c>
      <c r="B75" s="4" t="s">
        <v>101</v>
      </c>
      <c r="C75" s="4" t="s">
        <v>25</v>
      </c>
      <c r="D75" s="2" t="s">
        <v>107</v>
      </c>
      <c r="F75" s="4" t="s">
        <v>108</v>
      </c>
      <c r="G75" s="3" t="str">
        <f t="shared" si="4"/>
        <v>1.0-5.0</v>
      </c>
      <c r="J75" s="4" t="s">
        <v>108</v>
      </c>
      <c r="K75" s="3" t="str">
        <f t="shared" si="5"/>
        <v>1.0-5.0</v>
      </c>
      <c r="P75" s="3" t="s">
        <v>75</v>
      </c>
    </row>
    <row r="76" spans="1:16">
      <c r="A76" s="4">
        <v>2</v>
      </c>
      <c r="B76" s="4" t="s">
        <v>101</v>
      </c>
      <c r="C76" s="4" t="s">
        <v>25</v>
      </c>
      <c r="D76" s="2" t="s">
        <v>109</v>
      </c>
      <c r="F76" s="4" t="s">
        <v>110</v>
      </c>
      <c r="G76" s="3" t="str">
        <f t="shared" si="4"/>
        <v>0.5-1.2</v>
      </c>
      <c r="J76" s="4" t="s">
        <v>110</v>
      </c>
      <c r="K76" s="3" t="str">
        <f t="shared" si="5"/>
        <v>0.5-1.2</v>
      </c>
      <c r="P76" s="3" t="s">
        <v>75</v>
      </c>
    </row>
    <row r="77" spans="1:16">
      <c r="A77" s="4">
        <v>2</v>
      </c>
      <c r="B77" s="4" t="s">
        <v>101</v>
      </c>
      <c r="C77" s="4" t="s">
        <v>25</v>
      </c>
      <c r="D77" s="2" t="s">
        <v>111</v>
      </c>
      <c r="F77" s="4" t="s">
        <v>112</v>
      </c>
      <c r="G77" s="3" t="str">
        <f t="shared" si="4"/>
        <v>vibrio-shaped</v>
      </c>
      <c r="J77" s="4" t="s">
        <v>112</v>
      </c>
      <c r="K77" s="3" t="str">
        <f t="shared" si="5"/>
        <v>vibrio-shaped</v>
      </c>
      <c r="P77" s="3" t="s">
        <v>75</v>
      </c>
    </row>
    <row r="78" spans="1:16">
      <c r="A78" s="4">
        <v>2</v>
      </c>
      <c r="B78" s="4" t="s">
        <v>101</v>
      </c>
      <c r="C78" s="4" t="s">
        <v>25</v>
      </c>
      <c r="D78" s="2" t="s">
        <v>113</v>
      </c>
      <c r="F78" s="4" t="b">
        <v>1</v>
      </c>
      <c r="G78" s="3" t="str">
        <f t="shared" si="4"/>
        <v>TRUE</v>
      </c>
      <c r="J78" s="4" t="b">
        <v>1</v>
      </c>
      <c r="K78" s="3" t="str">
        <f t="shared" si="5"/>
        <v>TRUE</v>
      </c>
      <c r="P78" s="3" t="s">
        <v>75</v>
      </c>
    </row>
    <row r="79" spans="1:16">
      <c r="A79" s="4">
        <v>2</v>
      </c>
      <c r="B79" s="4" t="s">
        <v>101</v>
      </c>
      <c r="C79" s="4" t="s">
        <v>25</v>
      </c>
      <c r="D79" s="2" t="s">
        <v>114</v>
      </c>
      <c r="F79" s="4" t="s">
        <v>115</v>
      </c>
      <c r="G79" s="3" t="str">
        <f t="shared" si="4"/>
        <v>polar</v>
      </c>
      <c r="J79" s="4" t="s">
        <v>115</v>
      </c>
      <c r="K79" s="3" t="str">
        <f t="shared" si="5"/>
        <v>polar</v>
      </c>
      <c r="P79" s="3" t="s">
        <v>75</v>
      </c>
    </row>
    <row r="80" spans="1:16">
      <c r="A80" s="4">
        <v>2</v>
      </c>
      <c r="B80" s="4" t="s">
        <v>101</v>
      </c>
      <c r="C80" s="4" t="s">
        <v>25</v>
      </c>
      <c r="D80" s="2" t="s">
        <v>94</v>
      </c>
      <c r="F80" s="4">
        <v>23212</v>
      </c>
      <c r="G80" s="3" t="str">
        <f t="shared" si="4"/>
        <v>23212</v>
      </c>
      <c r="J80" s="4">
        <v>23212</v>
      </c>
      <c r="K80" s="3" t="str">
        <f t="shared" si="5"/>
        <v>23212</v>
      </c>
      <c r="P80" s="3" t="s">
        <v>75</v>
      </c>
    </row>
    <row r="81" spans="1:16">
      <c r="A81" s="4">
        <v>2</v>
      </c>
      <c r="B81" s="4" t="s">
        <v>101</v>
      </c>
      <c r="C81" s="4" t="s">
        <v>25</v>
      </c>
      <c r="D81" s="2" t="s">
        <v>116</v>
      </c>
      <c r="F81" s="4" t="s">
        <v>77</v>
      </c>
      <c r="G81" s="3" t="str">
        <f t="shared" si="4"/>
        <v>null</v>
      </c>
      <c r="J81" s="4" t="s">
        <v>77</v>
      </c>
      <c r="K81" s="3" t="str">
        <f t="shared" si="5"/>
        <v>null</v>
      </c>
      <c r="P81" s="3" t="s">
        <v>75</v>
      </c>
    </row>
    <row r="82" spans="1:16">
      <c r="A82" s="4">
        <v>2</v>
      </c>
      <c r="B82" s="4" t="s">
        <v>101</v>
      </c>
      <c r="C82" s="4" t="s">
        <v>25</v>
      </c>
      <c r="D82" s="2" t="s">
        <v>117</v>
      </c>
      <c r="F82" s="4" t="s">
        <v>77</v>
      </c>
      <c r="G82" s="3" t="str">
        <f t="shared" si="4"/>
        <v>null</v>
      </c>
      <c r="J82" s="4" t="s">
        <v>77</v>
      </c>
      <c r="K82" s="3" t="str">
        <f t="shared" si="5"/>
        <v>null</v>
      </c>
      <c r="P82" s="3" t="s">
        <v>75</v>
      </c>
    </row>
    <row r="83" spans="1:16">
      <c r="A83" s="4">
        <v>2</v>
      </c>
      <c r="B83" s="4" t="s">
        <v>101</v>
      </c>
      <c r="C83" s="4" t="s">
        <v>25</v>
      </c>
      <c r="D83" s="2" t="s">
        <v>118</v>
      </c>
      <c r="F83" s="4" t="s">
        <v>77</v>
      </c>
      <c r="G83" s="3" t="str">
        <f t="shared" si="4"/>
        <v>null</v>
      </c>
      <c r="J83" s="4" t="s">
        <v>77</v>
      </c>
      <c r="K83" s="3" t="str">
        <f t="shared" si="5"/>
        <v>null</v>
      </c>
      <c r="P83" s="3" t="s">
        <v>75</v>
      </c>
    </row>
    <row r="84" spans="1:16">
      <c r="A84" s="4">
        <v>2</v>
      </c>
      <c r="B84" s="4" t="s">
        <v>101</v>
      </c>
      <c r="C84" s="4" t="s">
        <v>25</v>
      </c>
      <c r="D84" s="2" t="s">
        <v>119</v>
      </c>
      <c r="F84" s="4" t="s">
        <v>77</v>
      </c>
      <c r="G84" s="3" t="str">
        <f t="shared" si="4"/>
        <v>null</v>
      </c>
      <c r="J84" s="4" t="s">
        <v>77</v>
      </c>
      <c r="K84" s="3" t="str">
        <f t="shared" si="5"/>
        <v>null</v>
      </c>
      <c r="P84" s="3" t="s">
        <v>75</v>
      </c>
    </row>
    <row r="85" spans="1:16">
      <c r="A85" s="4">
        <v>2</v>
      </c>
      <c r="B85" s="4" t="s">
        <v>101</v>
      </c>
      <c r="C85" s="4" t="s">
        <v>25</v>
      </c>
      <c r="D85" s="2" t="s">
        <v>120</v>
      </c>
      <c r="F85" s="4" t="s">
        <v>77</v>
      </c>
      <c r="G85" s="3" t="str">
        <f t="shared" si="4"/>
        <v>null</v>
      </c>
      <c r="J85" s="4" t="s">
        <v>77</v>
      </c>
      <c r="K85" s="3" t="str">
        <f t="shared" si="5"/>
        <v>null</v>
      </c>
      <c r="P85" s="3" t="s">
        <v>75</v>
      </c>
    </row>
    <row r="86" spans="1:16">
      <c r="A86" s="4">
        <v>2</v>
      </c>
      <c r="B86" s="4" t="s">
        <v>101</v>
      </c>
      <c r="C86" s="4" t="s">
        <v>25</v>
      </c>
      <c r="D86" s="2" t="s">
        <v>121</v>
      </c>
      <c r="F86" s="4" t="s">
        <v>77</v>
      </c>
      <c r="G86" s="3" t="str">
        <f t="shared" si="4"/>
        <v>null</v>
      </c>
      <c r="J86" s="4" t="s">
        <v>77</v>
      </c>
      <c r="K86" s="3" t="str">
        <f t="shared" si="5"/>
        <v>null</v>
      </c>
      <c r="P86" s="3" t="s">
        <v>75</v>
      </c>
    </row>
    <row r="87" spans="1:16">
      <c r="A87" s="4">
        <v>2</v>
      </c>
      <c r="B87" s="4" t="s">
        <v>101</v>
      </c>
      <c r="C87" s="4" t="s">
        <v>25</v>
      </c>
      <c r="D87" s="2" t="s">
        <v>122</v>
      </c>
      <c r="F87" s="4" t="s">
        <v>77</v>
      </c>
      <c r="G87" s="3" t="str">
        <f t="shared" si="4"/>
        <v>null</v>
      </c>
      <c r="J87" s="4" t="s">
        <v>77</v>
      </c>
      <c r="K87" s="3" t="str">
        <f t="shared" si="5"/>
        <v>null</v>
      </c>
      <c r="P87" s="3" t="s">
        <v>75</v>
      </c>
    </row>
    <row r="88" spans="1:16" ht="30">
      <c r="A88" s="4">
        <v>2</v>
      </c>
      <c r="B88" s="4" t="s">
        <v>101</v>
      </c>
      <c r="C88" s="4" t="s">
        <v>25</v>
      </c>
      <c r="D88" s="2" t="s">
        <v>123</v>
      </c>
      <c r="F88" s="4" t="s">
        <v>124</v>
      </c>
      <c r="G88" s="3" t="str">
        <f t="shared" si="4"/>
        <v>Postgate medium C</v>
      </c>
      <c r="J88" s="4" t="s">
        <v>124</v>
      </c>
      <c r="K88" s="3" t="str">
        <f t="shared" si="5"/>
        <v>Postgate medium C</v>
      </c>
      <c r="P88" s="3" t="s">
        <v>75</v>
      </c>
    </row>
    <row r="89" spans="1:16">
      <c r="A89" s="4">
        <v>2</v>
      </c>
      <c r="B89" s="4" t="s">
        <v>101</v>
      </c>
      <c r="C89" s="4" t="s">
        <v>25</v>
      </c>
      <c r="D89" s="2" t="s">
        <v>125</v>
      </c>
      <c r="F89" s="4" t="s">
        <v>77</v>
      </c>
      <c r="G89" s="3" t="str">
        <f t="shared" si="4"/>
        <v>null</v>
      </c>
      <c r="J89" s="4" t="s">
        <v>77</v>
      </c>
      <c r="K89" s="3" t="str">
        <f t="shared" si="5"/>
        <v>null</v>
      </c>
      <c r="P89" s="3" t="s">
        <v>75</v>
      </c>
    </row>
    <row r="90" spans="1:16">
      <c r="A90" s="4">
        <v>2</v>
      </c>
      <c r="B90" s="4" t="s">
        <v>101</v>
      </c>
      <c r="C90" s="4" t="s">
        <v>25</v>
      </c>
      <c r="D90" s="2" t="s">
        <v>94</v>
      </c>
      <c r="F90" s="4">
        <v>23212</v>
      </c>
      <c r="G90" s="3" t="str">
        <f t="shared" si="4"/>
        <v>23212</v>
      </c>
      <c r="J90" s="4">
        <v>23212</v>
      </c>
      <c r="K90" s="3" t="str">
        <f t="shared" si="5"/>
        <v>23212</v>
      </c>
      <c r="P90" s="3" t="s">
        <v>75</v>
      </c>
    </row>
    <row r="91" spans="1:16">
      <c r="A91" s="4">
        <v>2</v>
      </c>
      <c r="B91" s="4" t="s">
        <v>101</v>
      </c>
      <c r="C91" s="4" t="s">
        <v>25</v>
      </c>
      <c r="D91" s="2" t="s">
        <v>126</v>
      </c>
      <c r="F91" s="4" t="s">
        <v>77</v>
      </c>
      <c r="G91" s="3" t="str">
        <f t="shared" si="4"/>
        <v>null</v>
      </c>
      <c r="J91" s="4"/>
      <c r="K91" s="3" t="str">
        <f t="shared" ref="K91:K131" si="6">_xlfn.CONCAT(I91,J91)</f>
        <v/>
      </c>
      <c r="P91" s="3" t="s">
        <v>75</v>
      </c>
    </row>
    <row r="92" spans="1:16">
      <c r="A92" s="4">
        <v>2</v>
      </c>
      <c r="B92" s="4" t="s">
        <v>101</v>
      </c>
      <c r="C92" s="4" t="s">
        <v>25</v>
      </c>
      <c r="D92" s="2" t="s">
        <v>127</v>
      </c>
      <c r="F92" s="4" t="s">
        <v>77</v>
      </c>
      <c r="G92" s="3" t="str">
        <f t="shared" si="4"/>
        <v>null</v>
      </c>
      <c r="J92" s="4"/>
      <c r="K92" s="3" t="str">
        <f t="shared" si="6"/>
        <v/>
      </c>
      <c r="P92" s="3" t="s">
        <v>75</v>
      </c>
    </row>
    <row r="93" spans="1:16">
      <c r="A93" s="4">
        <v>2</v>
      </c>
      <c r="B93" s="4" t="s">
        <v>101</v>
      </c>
      <c r="C93" s="4" t="s">
        <v>25</v>
      </c>
      <c r="D93" s="2" t="s">
        <v>128</v>
      </c>
      <c r="F93" s="4" t="b">
        <v>0</v>
      </c>
      <c r="G93" s="3" t="str">
        <f t="shared" si="4"/>
        <v>FALSE</v>
      </c>
      <c r="J93" s="4"/>
      <c r="K93" s="3" t="str">
        <f t="shared" si="6"/>
        <v/>
      </c>
      <c r="P93" s="3" t="s">
        <v>75</v>
      </c>
    </row>
    <row r="94" spans="1:16">
      <c r="A94" s="4">
        <v>2</v>
      </c>
      <c r="B94" s="4" t="s">
        <v>101</v>
      </c>
      <c r="C94" s="4" t="s">
        <v>25</v>
      </c>
      <c r="D94" s="2" t="s">
        <v>94</v>
      </c>
      <c r="F94" s="4">
        <v>23212</v>
      </c>
      <c r="G94" s="3" t="str">
        <f t="shared" si="4"/>
        <v>23212</v>
      </c>
      <c r="J94" s="4"/>
      <c r="K94" s="3" t="str">
        <f t="shared" si="6"/>
        <v/>
      </c>
      <c r="P94" s="3" t="s">
        <v>75</v>
      </c>
    </row>
    <row r="95" spans="1:16">
      <c r="A95" s="4">
        <v>2</v>
      </c>
      <c r="B95" s="4" t="s">
        <v>101</v>
      </c>
      <c r="C95" s="4" t="s">
        <v>25</v>
      </c>
      <c r="D95" s="2" t="s">
        <v>129</v>
      </c>
      <c r="F95" s="4" t="s">
        <v>77</v>
      </c>
      <c r="G95" s="3" t="str">
        <f t="shared" si="4"/>
        <v>null</v>
      </c>
      <c r="J95" s="4"/>
      <c r="K95" s="3" t="str">
        <f t="shared" si="6"/>
        <v/>
      </c>
      <c r="P95" s="3" t="s">
        <v>75</v>
      </c>
    </row>
    <row r="96" spans="1:16">
      <c r="A96" s="4">
        <v>2</v>
      </c>
      <c r="B96" s="4" t="s">
        <v>101</v>
      </c>
      <c r="C96" s="4" t="s">
        <v>25</v>
      </c>
      <c r="D96" s="2" t="s">
        <v>130</v>
      </c>
      <c r="F96" s="4" t="s">
        <v>131</v>
      </c>
      <c r="G96" s="3" t="str">
        <f t="shared" si="4"/>
        <v>NaCl</v>
      </c>
      <c r="J96" s="4"/>
      <c r="K96" s="3" t="str">
        <f t="shared" si="6"/>
        <v/>
      </c>
      <c r="P96" s="3" t="s">
        <v>75</v>
      </c>
    </row>
    <row r="97" spans="1:16">
      <c r="A97" s="4">
        <v>2</v>
      </c>
      <c r="B97" s="4" t="s">
        <v>101</v>
      </c>
      <c r="C97" s="4" t="s">
        <v>25</v>
      </c>
      <c r="D97" s="2" t="s">
        <v>128</v>
      </c>
      <c r="F97" s="4" t="s">
        <v>132</v>
      </c>
      <c r="G97" s="3" t="str">
        <f t="shared" si="4"/>
        <v>positive</v>
      </c>
      <c r="J97" s="4"/>
      <c r="K97" s="3" t="str">
        <f t="shared" si="6"/>
        <v/>
      </c>
      <c r="P97" s="3" t="s">
        <v>75</v>
      </c>
    </row>
    <row r="98" spans="1:16">
      <c r="A98" s="4">
        <v>2</v>
      </c>
      <c r="B98" s="4" t="s">
        <v>101</v>
      </c>
      <c r="C98" s="4" t="s">
        <v>25</v>
      </c>
      <c r="D98" s="2" t="s">
        <v>133</v>
      </c>
      <c r="F98" s="4" t="s">
        <v>134</v>
      </c>
      <c r="G98" s="3" t="str">
        <f t="shared" si="4"/>
        <v>growth</v>
      </c>
      <c r="J98" s="4"/>
      <c r="K98" s="3" t="str">
        <f t="shared" si="6"/>
        <v/>
      </c>
      <c r="P98" s="3" t="s">
        <v>75</v>
      </c>
    </row>
    <row r="99" spans="1:16">
      <c r="A99" s="4">
        <v>2</v>
      </c>
      <c r="B99" s="4" t="s">
        <v>101</v>
      </c>
      <c r="C99" s="4" t="s">
        <v>25</v>
      </c>
      <c r="D99" s="2" t="s">
        <v>135</v>
      </c>
      <c r="F99" s="4" t="s">
        <v>136</v>
      </c>
      <c r="G99" s="3" t="str">
        <f t="shared" si="4"/>
        <v>0-10</v>
      </c>
      <c r="J99" s="4"/>
      <c r="K99" s="3" t="str">
        <f t="shared" si="6"/>
        <v/>
      </c>
      <c r="P99" s="3" t="s">
        <v>75</v>
      </c>
    </row>
    <row r="100" spans="1:16">
      <c r="A100" s="4">
        <v>2</v>
      </c>
      <c r="B100" s="4" t="s">
        <v>101</v>
      </c>
      <c r="C100" s="4" t="s">
        <v>25</v>
      </c>
      <c r="D100" s="2" t="s">
        <v>137</v>
      </c>
      <c r="F100" s="4" t="s">
        <v>138</v>
      </c>
      <c r="G100" s="3" t="str">
        <f t="shared" si="4"/>
        <v>%(w/v)</v>
      </c>
      <c r="J100" s="4"/>
      <c r="K100" s="3" t="str">
        <f t="shared" si="6"/>
        <v/>
      </c>
      <c r="P100" s="3" t="s">
        <v>75</v>
      </c>
    </row>
    <row r="101" spans="1:16">
      <c r="A101" s="4">
        <v>2</v>
      </c>
      <c r="B101" s="4" t="s">
        <v>101</v>
      </c>
      <c r="C101" s="4" t="s">
        <v>25</v>
      </c>
      <c r="D101" s="2" t="s">
        <v>94</v>
      </c>
      <c r="F101" s="4">
        <v>23212</v>
      </c>
      <c r="G101" s="3" t="str">
        <f t="shared" si="4"/>
        <v>23212</v>
      </c>
      <c r="J101" s="4"/>
      <c r="K101" s="3" t="str">
        <f t="shared" si="6"/>
        <v/>
      </c>
      <c r="P101" s="3" t="s">
        <v>75</v>
      </c>
    </row>
    <row r="102" spans="1:16">
      <c r="A102" s="4">
        <v>2</v>
      </c>
      <c r="B102" s="4" t="s">
        <v>101</v>
      </c>
      <c r="C102" s="4" t="s">
        <v>25</v>
      </c>
      <c r="D102" s="2" t="s">
        <v>129</v>
      </c>
      <c r="F102" s="4" t="s">
        <v>77</v>
      </c>
      <c r="G102" s="3" t="str">
        <f t="shared" si="4"/>
        <v>null</v>
      </c>
      <c r="J102" s="4"/>
      <c r="K102" s="3" t="str">
        <f t="shared" si="6"/>
        <v/>
      </c>
      <c r="P102" s="3" t="s">
        <v>75</v>
      </c>
    </row>
    <row r="103" spans="1:16">
      <c r="A103" s="4">
        <v>2</v>
      </c>
      <c r="B103" s="4" t="s">
        <v>101</v>
      </c>
      <c r="C103" s="4" t="s">
        <v>25</v>
      </c>
      <c r="D103" s="2" t="s">
        <v>130</v>
      </c>
      <c r="F103" s="4" t="s">
        <v>131</v>
      </c>
      <c r="G103" s="3" t="str">
        <f t="shared" si="4"/>
        <v>NaCl</v>
      </c>
      <c r="J103" s="4"/>
      <c r="K103" s="3" t="str">
        <f t="shared" si="6"/>
        <v/>
      </c>
      <c r="P103" s="3" t="s">
        <v>75</v>
      </c>
    </row>
    <row r="104" spans="1:16">
      <c r="A104" s="4">
        <v>2</v>
      </c>
      <c r="B104" s="4" t="s">
        <v>101</v>
      </c>
      <c r="C104" s="4" t="s">
        <v>25</v>
      </c>
      <c r="D104" s="2" t="s">
        <v>128</v>
      </c>
      <c r="F104" s="4" t="s">
        <v>132</v>
      </c>
      <c r="G104" s="3" t="str">
        <f t="shared" si="4"/>
        <v>positive</v>
      </c>
      <c r="J104" s="4"/>
      <c r="K104" s="3" t="str">
        <f t="shared" si="6"/>
        <v/>
      </c>
      <c r="P104" s="3" t="s">
        <v>75</v>
      </c>
    </row>
    <row r="105" spans="1:16">
      <c r="A105" s="4">
        <v>2</v>
      </c>
      <c r="B105" s="4" t="s">
        <v>101</v>
      </c>
      <c r="C105" s="4" t="s">
        <v>25</v>
      </c>
      <c r="D105" s="2" t="s">
        <v>133</v>
      </c>
      <c r="F105" s="4" t="s">
        <v>139</v>
      </c>
      <c r="G105" s="3" t="str">
        <f t="shared" si="4"/>
        <v>optimum</v>
      </c>
      <c r="J105" s="4"/>
      <c r="K105" s="3" t="str">
        <f t="shared" si="6"/>
        <v/>
      </c>
      <c r="P105" s="3" t="s">
        <v>75</v>
      </c>
    </row>
    <row r="106" spans="1:16">
      <c r="A106" s="4">
        <v>2</v>
      </c>
      <c r="B106" s="4" t="s">
        <v>101</v>
      </c>
      <c r="C106" s="4" t="s">
        <v>25</v>
      </c>
      <c r="D106" s="2" t="s">
        <v>135</v>
      </c>
      <c r="F106" s="4">
        <v>2.5</v>
      </c>
      <c r="G106" s="3" t="str">
        <f t="shared" si="4"/>
        <v>2.5</v>
      </c>
      <c r="J106" s="4"/>
      <c r="K106" s="3" t="str">
        <f t="shared" si="6"/>
        <v/>
      </c>
      <c r="P106" s="3" t="s">
        <v>75</v>
      </c>
    </row>
    <row r="107" spans="1:16">
      <c r="A107" s="4">
        <v>2</v>
      </c>
      <c r="B107" s="4" t="s">
        <v>101</v>
      </c>
      <c r="C107" s="4" t="s">
        <v>25</v>
      </c>
      <c r="D107" s="2" t="s">
        <v>137</v>
      </c>
      <c r="F107" s="4" t="s">
        <v>138</v>
      </c>
      <c r="G107" s="3" t="str">
        <f t="shared" si="4"/>
        <v>%(w/v)</v>
      </c>
      <c r="J107" s="4"/>
      <c r="K107" s="3" t="str">
        <f t="shared" si="6"/>
        <v/>
      </c>
      <c r="P107" s="3" t="s">
        <v>75</v>
      </c>
    </row>
    <row r="108" spans="1:16">
      <c r="A108" s="4">
        <v>2</v>
      </c>
      <c r="B108" s="4" t="s">
        <v>101</v>
      </c>
      <c r="C108" s="4" t="s">
        <v>25</v>
      </c>
      <c r="D108" s="2" t="s">
        <v>94</v>
      </c>
      <c r="F108" s="4">
        <v>23212</v>
      </c>
      <c r="G108" s="3" t="str">
        <f t="shared" si="4"/>
        <v>23212</v>
      </c>
      <c r="J108" s="4"/>
      <c r="K108" s="3" t="str">
        <f t="shared" si="6"/>
        <v/>
      </c>
      <c r="P108" s="3" t="s">
        <v>75</v>
      </c>
    </row>
    <row r="109" spans="1:16">
      <c r="A109" s="4">
        <v>2</v>
      </c>
      <c r="B109" s="4" t="s">
        <v>101</v>
      </c>
      <c r="C109" s="4" t="s">
        <v>25</v>
      </c>
      <c r="D109" s="2" t="s">
        <v>140</v>
      </c>
      <c r="F109" s="4" t="s">
        <v>141</v>
      </c>
      <c r="G109" s="3" t="str">
        <f t="shared" si="4"/>
        <v>anaerobe</v>
      </c>
      <c r="J109" s="4"/>
      <c r="K109" s="3" t="str">
        <f t="shared" si="6"/>
        <v/>
      </c>
      <c r="P109" s="3" t="s">
        <v>75</v>
      </c>
    </row>
    <row r="110" spans="1:16">
      <c r="A110" s="4">
        <v>2</v>
      </c>
      <c r="B110" s="4" t="s">
        <v>101</v>
      </c>
      <c r="C110" s="4" t="s">
        <v>25</v>
      </c>
      <c r="D110" s="2" t="s">
        <v>94</v>
      </c>
      <c r="F110" s="4">
        <v>6299</v>
      </c>
      <c r="G110" s="3" t="str">
        <f t="shared" si="4"/>
        <v>6299</v>
      </c>
      <c r="J110" s="4"/>
      <c r="K110" s="3" t="str">
        <f t="shared" si="6"/>
        <v/>
      </c>
      <c r="P110" s="3" t="s">
        <v>75</v>
      </c>
    </row>
    <row r="111" spans="1:16">
      <c r="A111" s="4">
        <v>2</v>
      </c>
      <c r="B111" s="4" t="s">
        <v>101</v>
      </c>
      <c r="C111" s="4" t="s">
        <v>25</v>
      </c>
      <c r="D111" s="2" t="s">
        <v>140</v>
      </c>
      <c r="F111" s="4" t="s">
        <v>141</v>
      </c>
      <c r="G111" s="3" t="str">
        <f t="shared" si="4"/>
        <v>anaerobe</v>
      </c>
      <c r="J111" s="4"/>
      <c r="K111" s="3" t="str">
        <f t="shared" si="6"/>
        <v/>
      </c>
      <c r="P111" s="3" t="s">
        <v>75</v>
      </c>
    </row>
    <row r="112" spans="1:16">
      <c r="A112" s="4">
        <v>2</v>
      </c>
      <c r="B112" s="4" t="s">
        <v>101</v>
      </c>
      <c r="C112" s="4" t="s">
        <v>25</v>
      </c>
      <c r="D112" s="2" t="s">
        <v>94</v>
      </c>
      <c r="F112" s="4">
        <v>23212</v>
      </c>
      <c r="G112" s="3" t="str">
        <f t="shared" si="4"/>
        <v>23212</v>
      </c>
      <c r="J112" s="4"/>
      <c r="K112" s="3" t="str">
        <f t="shared" si="6"/>
        <v/>
      </c>
      <c r="P112" s="3" t="s">
        <v>75</v>
      </c>
    </row>
    <row r="113" spans="1:16">
      <c r="A113" s="4">
        <v>2</v>
      </c>
      <c r="B113" s="4" t="s">
        <v>101</v>
      </c>
      <c r="C113" s="4" t="s">
        <v>25</v>
      </c>
      <c r="D113" s="2" t="s">
        <v>142</v>
      </c>
      <c r="F113" s="4">
        <v>28885</v>
      </c>
      <c r="G113" s="3" t="str">
        <f t="shared" si="4"/>
        <v>28885</v>
      </c>
      <c r="J113" s="4"/>
      <c r="K113" s="3" t="str">
        <f t="shared" si="6"/>
        <v/>
      </c>
      <c r="P113" s="3" t="s">
        <v>75</v>
      </c>
    </row>
    <row r="114" spans="1:16">
      <c r="A114" s="4">
        <v>2</v>
      </c>
      <c r="B114" s="4" t="s">
        <v>101</v>
      </c>
      <c r="C114" s="4" t="s">
        <v>25</v>
      </c>
      <c r="D114" s="2" t="s">
        <v>143</v>
      </c>
      <c r="F114" s="4" t="s">
        <v>144</v>
      </c>
      <c r="G114" s="3" t="str">
        <f t="shared" si="4"/>
        <v>Butanol</v>
      </c>
      <c r="J114" s="4"/>
      <c r="K114" s="3" t="str">
        <f t="shared" si="6"/>
        <v/>
      </c>
      <c r="P114" s="3" t="s">
        <v>75</v>
      </c>
    </row>
    <row r="115" spans="1:16">
      <c r="A115" s="4">
        <v>2</v>
      </c>
      <c r="B115" s="4" t="s">
        <v>101</v>
      </c>
      <c r="C115" s="4" t="s">
        <v>25</v>
      </c>
      <c r="D115" s="2" t="s">
        <v>128</v>
      </c>
      <c r="F115" s="4" t="s">
        <v>145</v>
      </c>
      <c r="G115" s="3" t="str">
        <f t="shared" si="4"/>
        <v>+</v>
      </c>
      <c r="J115" s="4"/>
      <c r="K115" s="3" t="str">
        <f t="shared" si="6"/>
        <v/>
      </c>
      <c r="P115" s="3" t="s">
        <v>75</v>
      </c>
    </row>
    <row r="116" spans="1:16">
      <c r="A116" s="4">
        <v>2</v>
      </c>
      <c r="B116" s="4" t="s">
        <v>101</v>
      </c>
      <c r="C116" s="4" t="s">
        <v>25</v>
      </c>
      <c r="D116" s="2" t="s">
        <v>133</v>
      </c>
      <c r="F116" s="4" t="s">
        <v>146</v>
      </c>
      <c r="G116" s="3" t="str">
        <f t="shared" si="4"/>
        <v>fermentation</v>
      </c>
      <c r="J116" s="4"/>
      <c r="K116" s="3" t="str">
        <f t="shared" si="6"/>
        <v/>
      </c>
      <c r="P116" s="3" t="s">
        <v>75</v>
      </c>
    </row>
    <row r="117" spans="1:16">
      <c r="A117" s="4">
        <v>2</v>
      </c>
      <c r="B117" s="4" t="s">
        <v>101</v>
      </c>
      <c r="C117" s="4" t="s">
        <v>25</v>
      </c>
      <c r="D117" s="2" t="s">
        <v>94</v>
      </c>
      <c r="F117" s="4">
        <v>23212</v>
      </c>
      <c r="G117" s="3" t="str">
        <f t="shared" si="4"/>
        <v>23212</v>
      </c>
      <c r="J117" s="4"/>
      <c r="K117" s="3" t="str">
        <f t="shared" si="6"/>
        <v/>
      </c>
      <c r="P117" s="3" t="s">
        <v>75</v>
      </c>
    </row>
    <row r="118" spans="1:16">
      <c r="A118" s="4">
        <v>2</v>
      </c>
      <c r="B118" s="4" t="s">
        <v>101</v>
      </c>
      <c r="C118" s="4" t="s">
        <v>25</v>
      </c>
      <c r="D118" s="2" t="s">
        <v>142</v>
      </c>
      <c r="E118" s="3"/>
      <c r="F118" s="4">
        <v>16236</v>
      </c>
      <c r="G118" s="3" t="str">
        <f t="shared" si="4"/>
        <v>16236</v>
      </c>
      <c r="J118" s="4"/>
      <c r="K118" s="3" t="str">
        <f t="shared" si="6"/>
        <v/>
      </c>
      <c r="P118" s="3" t="s">
        <v>75</v>
      </c>
    </row>
    <row r="119" spans="1:16">
      <c r="A119" s="4">
        <v>2</v>
      </c>
      <c r="B119" s="4" t="s">
        <v>101</v>
      </c>
      <c r="C119" s="4" t="s">
        <v>25</v>
      </c>
      <c r="D119" s="2" t="s">
        <v>143</v>
      </c>
      <c r="E119" s="3"/>
      <c r="F119" s="4" t="s">
        <v>147</v>
      </c>
      <c r="G119" s="3" t="str">
        <f t="shared" si="4"/>
        <v>Ethanol</v>
      </c>
      <c r="J119" s="4"/>
      <c r="K119" s="3" t="str">
        <f t="shared" si="6"/>
        <v/>
      </c>
      <c r="P119" s="3" t="s">
        <v>75</v>
      </c>
    </row>
    <row r="120" spans="1:16">
      <c r="A120" s="4">
        <v>2</v>
      </c>
      <c r="B120" s="4" t="s">
        <v>101</v>
      </c>
      <c r="C120" s="4" t="s">
        <v>25</v>
      </c>
      <c r="D120" s="2" t="s">
        <v>128</v>
      </c>
      <c r="E120" s="3"/>
      <c r="F120" s="4" t="s">
        <v>145</v>
      </c>
      <c r="G120" s="3" t="str">
        <f t="shared" si="4"/>
        <v>+</v>
      </c>
      <c r="J120" s="4"/>
      <c r="K120" s="3" t="str">
        <f t="shared" si="6"/>
        <v/>
      </c>
      <c r="P120" s="3" t="s">
        <v>75</v>
      </c>
    </row>
    <row r="121" spans="1:16">
      <c r="A121" s="4">
        <v>2</v>
      </c>
      <c r="B121" s="4" t="s">
        <v>101</v>
      </c>
      <c r="C121" s="4" t="s">
        <v>25</v>
      </c>
      <c r="D121" s="2" t="s">
        <v>133</v>
      </c>
      <c r="E121" s="3"/>
      <c r="F121" s="4" t="s">
        <v>146</v>
      </c>
      <c r="G121" s="3" t="str">
        <f t="shared" si="4"/>
        <v>fermentation</v>
      </c>
      <c r="J121" s="4"/>
      <c r="K121" s="3" t="str">
        <f t="shared" si="6"/>
        <v/>
      </c>
      <c r="P121" s="3" t="s">
        <v>75</v>
      </c>
    </row>
    <row r="122" spans="1:16">
      <c r="A122" s="4">
        <v>2</v>
      </c>
      <c r="B122" s="4" t="s">
        <v>101</v>
      </c>
      <c r="C122" s="4" t="s">
        <v>25</v>
      </c>
      <c r="D122" s="2" t="s">
        <v>94</v>
      </c>
      <c r="E122" s="3"/>
      <c r="F122" s="4">
        <v>23212</v>
      </c>
      <c r="G122" s="3" t="str">
        <f t="shared" si="4"/>
        <v>23212</v>
      </c>
      <c r="J122" s="4"/>
      <c r="K122" s="3" t="str">
        <f t="shared" si="6"/>
        <v/>
      </c>
      <c r="P122" s="3" t="s">
        <v>75</v>
      </c>
    </row>
    <row r="123" spans="1:16">
      <c r="A123" s="4">
        <v>2</v>
      </c>
      <c r="B123" s="4" t="s">
        <v>101</v>
      </c>
      <c r="C123" s="4" t="s">
        <v>25</v>
      </c>
      <c r="D123" s="2" t="s">
        <v>142</v>
      </c>
      <c r="E123" s="3"/>
      <c r="F123" s="4">
        <v>78320</v>
      </c>
      <c r="G123" s="3" t="str">
        <f t="shared" si="4"/>
        <v>78320</v>
      </c>
      <c r="J123" s="4"/>
      <c r="K123" s="3" t="str">
        <f t="shared" si="6"/>
        <v/>
      </c>
      <c r="P123" s="3" t="s">
        <v>75</v>
      </c>
    </row>
    <row r="124" spans="1:16">
      <c r="A124" s="4">
        <v>2</v>
      </c>
      <c r="B124" s="4" t="s">
        <v>101</v>
      </c>
      <c r="C124" s="4" t="s">
        <v>25</v>
      </c>
      <c r="D124" s="2" t="s">
        <v>143</v>
      </c>
      <c r="E124" s="3"/>
      <c r="F124" s="4" t="s">
        <v>148</v>
      </c>
      <c r="G124" s="3" t="str">
        <f t="shared" si="4"/>
        <v>Lactic acid</v>
      </c>
      <c r="J124" s="4"/>
      <c r="K124" s="3" t="str">
        <f t="shared" si="6"/>
        <v/>
      </c>
      <c r="P124" s="3" t="s">
        <v>75</v>
      </c>
    </row>
    <row r="125" spans="1:16">
      <c r="A125" s="4">
        <v>2</v>
      </c>
      <c r="B125" s="4" t="s">
        <v>101</v>
      </c>
      <c r="C125" s="4" t="s">
        <v>25</v>
      </c>
      <c r="D125" s="2" t="s">
        <v>128</v>
      </c>
      <c r="E125" s="3"/>
      <c r="F125" s="4" t="s">
        <v>145</v>
      </c>
      <c r="G125" s="3" t="str">
        <f t="shared" si="4"/>
        <v>+</v>
      </c>
      <c r="J125" s="4"/>
      <c r="K125" s="3" t="str">
        <f t="shared" si="6"/>
        <v/>
      </c>
      <c r="P125" s="3" t="s">
        <v>75</v>
      </c>
    </row>
    <row r="126" spans="1:16">
      <c r="A126" s="4">
        <v>2</v>
      </c>
      <c r="B126" s="4" t="s">
        <v>101</v>
      </c>
      <c r="C126" s="4" t="s">
        <v>25</v>
      </c>
      <c r="D126" s="2" t="s">
        <v>133</v>
      </c>
      <c r="E126" s="3"/>
      <c r="F126" s="4" t="s">
        <v>149</v>
      </c>
      <c r="G126" s="3" t="str">
        <f t="shared" si="4"/>
        <v>carbon source</v>
      </c>
      <c r="J126" s="4"/>
      <c r="K126" s="3" t="str">
        <f t="shared" si="6"/>
        <v/>
      </c>
      <c r="P126" s="3" t="s">
        <v>75</v>
      </c>
    </row>
    <row r="127" spans="1:16">
      <c r="A127" s="4">
        <v>2</v>
      </c>
      <c r="B127" s="4" t="s">
        <v>101</v>
      </c>
      <c r="C127" s="4" t="s">
        <v>25</v>
      </c>
      <c r="D127" s="2" t="s">
        <v>94</v>
      </c>
      <c r="E127" s="3"/>
      <c r="F127" s="4">
        <v>23212</v>
      </c>
      <c r="G127" s="3" t="str">
        <f t="shared" si="4"/>
        <v>23212</v>
      </c>
      <c r="J127" s="4"/>
      <c r="K127" s="3" t="str">
        <f t="shared" si="6"/>
        <v/>
      </c>
      <c r="P127" s="3" t="s">
        <v>75</v>
      </c>
    </row>
    <row r="128" spans="1:16">
      <c r="A128" s="4">
        <v>2</v>
      </c>
      <c r="B128" s="4" t="s">
        <v>101</v>
      </c>
      <c r="C128" s="4" t="s">
        <v>25</v>
      </c>
      <c r="D128" s="2" t="s">
        <v>142</v>
      </c>
      <c r="E128" s="3"/>
      <c r="F128" s="4">
        <v>78320</v>
      </c>
      <c r="G128" s="3" t="str">
        <f t="shared" si="4"/>
        <v>78320</v>
      </c>
      <c r="J128" s="4"/>
      <c r="K128" s="3" t="str">
        <f t="shared" si="6"/>
        <v/>
      </c>
      <c r="P128" s="3" t="s">
        <v>75</v>
      </c>
    </row>
    <row r="129" spans="1:16">
      <c r="A129" s="4">
        <v>2</v>
      </c>
      <c r="B129" s="4" t="s">
        <v>101</v>
      </c>
      <c r="C129" s="4" t="s">
        <v>25</v>
      </c>
      <c r="D129" s="2" t="s">
        <v>143</v>
      </c>
      <c r="E129" s="3"/>
      <c r="F129" s="4" t="s">
        <v>148</v>
      </c>
      <c r="G129" s="3" t="str">
        <f t="shared" si="4"/>
        <v>Lactic acid</v>
      </c>
      <c r="J129" s="4"/>
      <c r="K129" s="3" t="str">
        <f t="shared" si="6"/>
        <v/>
      </c>
      <c r="P129" s="3" t="s">
        <v>75</v>
      </c>
    </row>
    <row r="130" spans="1:16">
      <c r="A130" s="4">
        <v>2</v>
      </c>
      <c r="B130" s="4" t="s">
        <v>101</v>
      </c>
      <c r="C130" s="4" t="s">
        <v>25</v>
      </c>
      <c r="D130" s="2" t="s">
        <v>128</v>
      </c>
      <c r="E130" s="3"/>
      <c r="F130" s="4" t="s">
        <v>145</v>
      </c>
      <c r="G130" s="3" t="str">
        <f t="shared" si="4"/>
        <v>+</v>
      </c>
      <c r="J130" s="4"/>
      <c r="K130" s="3" t="str">
        <f t="shared" si="6"/>
        <v/>
      </c>
      <c r="P130" s="3" t="s">
        <v>75</v>
      </c>
    </row>
    <row r="131" spans="1:16">
      <c r="A131" s="4">
        <v>2</v>
      </c>
      <c r="B131" s="4" t="s">
        <v>101</v>
      </c>
      <c r="C131" s="4" t="s">
        <v>25</v>
      </c>
      <c r="D131" s="2" t="s">
        <v>133</v>
      </c>
      <c r="E131" s="3"/>
      <c r="F131" s="4" t="s">
        <v>150</v>
      </c>
      <c r="G131" s="3" t="str">
        <f t="shared" si="4"/>
        <v>oxidation</v>
      </c>
      <c r="J131" s="4"/>
      <c r="K131" s="3" t="str">
        <f t="shared" si="6"/>
        <v/>
      </c>
      <c r="P131" s="3" t="s">
        <v>75</v>
      </c>
    </row>
    <row r="132" spans="1:16">
      <c r="A132" s="4">
        <v>2</v>
      </c>
      <c r="B132" s="4" t="s">
        <v>101</v>
      </c>
      <c r="C132" s="4" t="s">
        <v>25</v>
      </c>
      <c r="D132" s="2" t="s">
        <v>94</v>
      </c>
      <c r="E132" s="3"/>
      <c r="F132" s="4">
        <v>23212</v>
      </c>
      <c r="G132" s="3" t="str">
        <f t="shared" si="4"/>
        <v>23212</v>
      </c>
      <c r="J132" s="4"/>
      <c r="K132" s="3" t="str">
        <f t="shared" ref="K132:K195" si="7">_xlfn.CONCAT(I132,J132)</f>
        <v/>
      </c>
      <c r="P132" s="3" t="s">
        <v>75</v>
      </c>
    </row>
    <row r="133" spans="1:16">
      <c r="A133" s="4">
        <v>2</v>
      </c>
      <c r="B133" s="4" t="s">
        <v>101</v>
      </c>
      <c r="C133" s="4" t="s">
        <v>25</v>
      </c>
      <c r="D133" s="2" t="s">
        <v>142</v>
      </c>
      <c r="E133" s="3"/>
      <c r="F133" s="4">
        <v>17632</v>
      </c>
      <c r="G133" s="3" t="str">
        <f t="shared" si="4"/>
        <v>17632</v>
      </c>
      <c r="J133" s="4"/>
      <c r="K133" s="3" t="str">
        <f t="shared" si="7"/>
        <v/>
      </c>
      <c r="P133" s="3" t="s">
        <v>75</v>
      </c>
    </row>
    <row r="134" spans="1:16">
      <c r="A134" s="4">
        <v>2</v>
      </c>
      <c r="B134" s="4" t="s">
        <v>101</v>
      </c>
      <c r="C134" s="4" t="s">
        <v>25</v>
      </c>
      <c r="D134" s="2" t="s">
        <v>143</v>
      </c>
      <c r="E134" s="3"/>
      <c r="F134" s="4" t="s">
        <v>151</v>
      </c>
      <c r="G134" s="3" t="str">
        <f t="shared" si="4"/>
        <v>Nitrate</v>
      </c>
      <c r="J134" s="4"/>
      <c r="K134" s="3" t="str">
        <f t="shared" si="7"/>
        <v/>
      </c>
      <c r="P134" s="3" t="s">
        <v>75</v>
      </c>
    </row>
    <row r="135" spans="1:16">
      <c r="A135" s="4">
        <v>2</v>
      </c>
      <c r="B135" s="4" t="s">
        <v>101</v>
      </c>
      <c r="C135" s="4" t="s">
        <v>25</v>
      </c>
      <c r="D135" s="2" t="s">
        <v>128</v>
      </c>
      <c r="E135" s="3"/>
      <c r="F135" s="4" t="s">
        <v>152</v>
      </c>
      <c r="G135" s="3" t="str">
        <f t="shared" ref="G135:G180" si="8">_xlfn.CONCAT(E135,F135)</f>
        <v>-</v>
      </c>
      <c r="J135" s="4"/>
      <c r="K135" s="3" t="str">
        <f t="shared" si="7"/>
        <v/>
      </c>
      <c r="P135" s="3" t="s">
        <v>75</v>
      </c>
    </row>
    <row r="136" spans="1:16">
      <c r="A136" s="4">
        <v>2</v>
      </c>
      <c r="B136" s="4" t="s">
        <v>101</v>
      </c>
      <c r="C136" s="4" t="s">
        <v>25</v>
      </c>
      <c r="D136" s="2" t="s">
        <v>133</v>
      </c>
      <c r="E136" s="3"/>
      <c r="F136" s="4" t="s">
        <v>153</v>
      </c>
      <c r="G136" s="3" t="str">
        <f t="shared" si="8"/>
        <v>electron acceptor</v>
      </c>
      <c r="J136" s="4"/>
      <c r="K136" s="3" t="str">
        <f t="shared" si="7"/>
        <v/>
      </c>
      <c r="P136" s="3" t="s">
        <v>75</v>
      </c>
    </row>
    <row r="137" spans="1:16">
      <c r="A137" s="4">
        <v>2</v>
      </c>
      <c r="B137" s="4" t="s">
        <v>101</v>
      </c>
      <c r="C137" s="4" t="s">
        <v>25</v>
      </c>
      <c r="D137" s="2" t="s">
        <v>94</v>
      </c>
      <c r="E137" s="3"/>
      <c r="F137" s="4">
        <v>23212</v>
      </c>
      <c r="G137" s="3" t="str">
        <f t="shared" si="8"/>
        <v>23212</v>
      </c>
      <c r="J137" s="4"/>
      <c r="K137" s="3" t="str">
        <f t="shared" si="7"/>
        <v/>
      </c>
      <c r="P137" s="3" t="s">
        <v>75</v>
      </c>
    </row>
    <row r="138" spans="1:16">
      <c r="A138" s="4">
        <v>2</v>
      </c>
      <c r="B138" s="4" t="s">
        <v>101</v>
      </c>
      <c r="C138" s="4" t="s">
        <v>25</v>
      </c>
      <c r="D138" s="2" t="s">
        <v>142</v>
      </c>
      <c r="E138" s="3"/>
      <c r="F138" s="4">
        <v>32816</v>
      </c>
      <c r="G138" s="3" t="str">
        <f t="shared" si="8"/>
        <v>32816</v>
      </c>
      <c r="J138" s="4"/>
      <c r="K138" s="3" t="str">
        <f t="shared" si="7"/>
        <v/>
      </c>
      <c r="P138" s="3" t="s">
        <v>75</v>
      </c>
    </row>
    <row r="139" spans="1:16">
      <c r="A139" s="4">
        <v>2</v>
      </c>
      <c r="B139" s="4" t="s">
        <v>101</v>
      </c>
      <c r="C139" s="4" t="s">
        <v>25</v>
      </c>
      <c r="D139" s="2" t="s">
        <v>143</v>
      </c>
      <c r="E139" s="3"/>
      <c r="F139" s="4" t="s">
        <v>154</v>
      </c>
      <c r="G139" s="3" t="str">
        <f t="shared" si="8"/>
        <v>Pyruvic acid</v>
      </c>
      <c r="J139" s="4"/>
      <c r="K139" s="3" t="str">
        <f t="shared" si="7"/>
        <v/>
      </c>
      <c r="P139" s="3" t="s">
        <v>75</v>
      </c>
    </row>
    <row r="140" spans="1:16">
      <c r="A140" s="4">
        <v>2</v>
      </c>
      <c r="B140" s="4" t="s">
        <v>101</v>
      </c>
      <c r="C140" s="4" t="s">
        <v>25</v>
      </c>
      <c r="D140" s="2" t="s">
        <v>128</v>
      </c>
      <c r="E140" s="3"/>
      <c r="F140" s="4" t="s">
        <v>145</v>
      </c>
      <c r="G140" s="3" t="str">
        <f t="shared" si="8"/>
        <v>+</v>
      </c>
      <c r="J140" s="4"/>
      <c r="K140" s="3" t="str">
        <f t="shared" si="7"/>
        <v/>
      </c>
      <c r="P140" s="3" t="s">
        <v>75</v>
      </c>
    </row>
    <row r="141" spans="1:16">
      <c r="A141" s="4">
        <v>2</v>
      </c>
      <c r="B141" s="4" t="s">
        <v>101</v>
      </c>
      <c r="C141" s="4" t="s">
        <v>25</v>
      </c>
      <c r="D141" s="2" t="s">
        <v>133</v>
      </c>
      <c r="E141" s="3"/>
      <c r="F141" s="4" t="s">
        <v>150</v>
      </c>
      <c r="G141" s="3" t="str">
        <f t="shared" si="8"/>
        <v>oxidation</v>
      </c>
      <c r="J141" s="4"/>
      <c r="K141" s="3" t="str">
        <f t="shared" si="7"/>
        <v/>
      </c>
      <c r="P141" s="3" t="s">
        <v>75</v>
      </c>
    </row>
    <row r="142" spans="1:16">
      <c r="A142" s="4">
        <v>2</v>
      </c>
      <c r="B142" s="4" t="s">
        <v>101</v>
      </c>
      <c r="C142" s="4" t="s">
        <v>25</v>
      </c>
      <c r="D142" s="2" t="s">
        <v>94</v>
      </c>
      <c r="E142" s="3"/>
      <c r="F142" s="4">
        <v>23212</v>
      </c>
      <c r="G142" s="3" t="str">
        <f t="shared" si="8"/>
        <v>23212</v>
      </c>
      <c r="J142" s="4"/>
      <c r="K142" s="3" t="str">
        <f t="shared" si="7"/>
        <v/>
      </c>
      <c r="P142" s="3" t="s">
        <v>75</v>
      </c>
    </row>
    <row r="143" spans="1:16">
      <c r="A143" s="4">
        <v>2</v>
      </c>
      <c r="B143" s="4" t="s">
        <v>101</v>
      </c>
      <c r="C143" s="4" t="s">
        <v>25</v>
      </c>
      <c r="D143" s="2" t="s">
        <v>142</v>
      </c>
      <c r="E143" s="3"/>
      <c r="F143" s="4">
        <v>15741</v>
      </c>
      <c r="G143" s="3" t="str">
        <f t="shared" si="8"/>
        <v>15741</v>
      </c>
      <c r="J143" s="4"/>
      <c r="K143" s="3" t="str">
        <f t="shared" si="7"/>
        <v/>
      </c>
      <c r="P143" s="3" t="s">
        <v>75</v>
      </c>
    </row>
    <row r="144" spans="1:16">
      <c r="A144" s="4">
        <v>2</v>
      </c>
      <c r="B144" s="4" t="s">
        <v>101</v>
      </c>
      <c r="C144" s="4" t="s">
        <v>25</v>
      </c>
      <c r="D144" s="2" t="s">
        <v>143</v>
      </c>
      <c r="E144" s="3"/>
      <c r="F144" s="4" t="s">
        <v>155</v>
      </c>
      <c r="G144" s="3" t="str">
        <f t="shared" si="8"/>
        <v>Succinic acid</v>
      </c>
      <c r="J144" s="4"/>
      <c r="K144" s="3" t="str">
        <f t="shared" si="7"/>
        <v/>
      </c>
      <c r="P144" s="3" t="s">
        <v>75</v>
      </c>
    </row>
    <row r="145" spans="1:16">
      <c r="A145" s="4">
        <v>2</v>
      </c>
      <c r="B145" s="4" t="s">
        <v>101</v>
      </c>
      <c r="C145" s="4" t="s">
        <v>25</v>
      </c>
      <c r="D145" s="2" t="s">
        <v>128</v>
      </c>
      <c r="E145" s="3"/>
      <c r="F145" s="4" t="s">
        <v>145</v>
      </c>
      <c r="G145" s="3" t="str">
        <f t="shared" si="8"/>
        <v>+</v>
      </c>
      <c r="J145" s="4"/>
      <c r="K145" s="3" t="str">
        <f t="shared" si="7"/>
        <v/>
      </c>
      <c r="P145" s="3" t="s">
        <v>75</v>
      </c>
    </row>
    <row r="146" spans="1:16">
      <c r="A146" s="4">
        <v>2</v>
      </c>
      <c r="B146" s="4" t="s">
        <v>101</v>
      </c>
      <c r="C146" s="4" t="s">
        <v>25</v>
      </c>
      <c r="D146" s="2" t="s">
        <v>133</v>
      </c>
      <c r="E146" s="3"/>
      <c r="F146" s="4" t="s">
        <v>150</v>
      </c>
      <c r="G146" s="3" t="str">
        <f t="shared" si="8"/>
        <v>oxidation</v>
      </c>
      <c r="J146" s="4"/>
      <c r="K146" s="3" t="str">
        <f t="shared" si="7"/>
        <v/>
      </c>
      <c r="P146" s="3" t="s">
        <v>75</v>
      </c>
    </row>
    <row r="147" spans="1:16">
      <c r="A147" s="4">
        <v>2</v>
      </c>
      <c r="B147" s="4" t="s">
        <v>101</v>
      </c>
      <c r="C147" s="4" t="s">
        <v>25</v>
      </c>
      <c r="D147" s="2" t="s">
        <v>94</v>
      </c>
      <c r="E147" s="3"/>
      <c r="F147" s="4">
        <v>23212</v>
      </c>
      <c r="G147" s="3" t="str">
        <f t="shared" si="8"/>
        <v>23212</v>
      </c>
      <c r="J147" s="4"/>
      <c r="K147" s="3" t="str">
        <f t="shared" si="7"/>
        <v/>
      </c>
      <c r="P147" s="3" t="s">
        <v>75</v>
      </c>
    </row>
    <row r="148" spans="1:16">
      <c r="A148" s="4">
        <v>2</v>
      </c>
      <c r="B148" s="4" t="s">
        <v>101</v>
      </c>
      <c r="C148" s="4" t="s">
        <v>25</v>
      </c>
      <c r="D148" s="2" t="s">
        <v>142</v>
      </c>
      <c r="E148" s="3"/>
      <c r="F148" s="4">
        <v>16189</v>
      </c>
      <c r="G148" s="3" t="str">
        <f t="shared" si="8"/>
        <v>16189</v>
      </c>
      <c r="J148" s="4"/>
      <c r="K148" s="3" t="str">
        <f t="shared" si="7"/>
        <v/>
      </c>
      <c r="P148" s="3" t="s">
        <v>75</v>
      </c>
    </row>
    <row r="149" spans="1:16">
      <c r="A149" s="4">
        <v>2</v>
      </c>
      <c r="B149" s="4" t="s">
        <v>101</v>
      </c>
      <c r="C149" s="4" t="s">
        <v>25</v>
      </c>
      <c r="D149" s="2" t="s">
        <v>143</v>
      </c>
      <c r="E149" s="3"/>
      <c r="F149" s="4" t="s">
        <v>156</v>
      </c>
      <c r="G149" s="3" t="str">
        <f t="shared" si="8"/>
        <v>Sulfate</v>
      </c>
      <c r="J149" s="4"/>
      <c r="K149" s="3" t="str">
        <f t="shared" si="7"/>
        <v/>
      </c>
      <c r="P149" s="3" t="s">
        <v>75</v>
      </c>
    </row>
    <row r="150" spans="1:16">
      <c r="A150" s="4">
        <v>2</v>
      </c>
      <c r="B150" s="4" t="s">
        <v>101</v>
      </c>
      <c r="C150" s="4" t="s">
        <v>25</v>
      </c>
      <c r="D150" s="2" t="s">
        <v>128</v>
      </c>
      <c r="E150" s="3"/>
      <c r="F150" s="4" t="s">
        <v>145</v>
      </c>
      <c r="G150" s="3" t="str">
        <f t="shared" si="8"/>
        <v>+</v>
      </c>
      <c r="J150" s="4"/>
      <c r="K150" s="3" t="str">
        <f t="shared" si="7"/>
        <v/>
      </c>
      <c r="P150" s="3" t="s">
        <v>75</v>
      </c>
    </row>
    <row r="151" spans="1:16">
      <c r="A151" s="4">
        <v>2</v>
      </c>
      <c r="B151" s="4" t="s">
        <v>101</v>
      </c>
      <c r="C151" s="4" t="s">
        <v>25</v>
      </c>
      <c r="D151" s="2" t="s">
        <v>133</v>
      </c>
      <c r="E151" s="3"/>
      <c r="F151" s="4" t="s">
        <v>157</v>
      </c>
      <c r="G151" s="3" t="str">
        <f t="shared" si="8"/>
        <v>reduction</v>
      </c>
      <c r="J151" s="4"/>
      <c r="K151" s="3" t="str">
        <f t="shared" si="7"/>
        <v/>
      </c>
      <c r="P151" s="3" t="s">
        <v>75</v>
      </c>
    </row>
    <row r="152" spans="1:16">
      <c r="A152" s="4">
        <v>2</v>
      </c>
      <c r="B152" s="4" t="s">
        <v>101</v>
      </c>
      <c r="C152" s="4" t="s">
        <v>25</v>
      </c>
      <c r="D152" s="2" t="s">
        <v>94</v>
      </c>
      <c r="E152" s="3"/>
      <c r="F152" s="4">
        <v>23212</v>
      </c>
      <c r="G152" s="3" t="str">
        <f t="shared" si="8"/>
        <v>23212</v>
      </c>
      <c r="J152" s="4"/>
      <c r="K152" s="3" t="str">
        <f t="shared" si="7"/>
        <v/>
      </c>
      <c r="P152" s="3" t="s">
        <v>75</v>
      </c>
    </row>
    <row r="153" spans="1:16">
      <c r="A153" s="4">
        <v>2</v>
      </c>
      <c r="B153" s="4" t="s">
        <v>101</v>
      </c>
      <c r="C153" s="4" t="s">
        <v>25</v>
      </c>
      <c r="D153" s="2" t="s">
        <v>142</v>
      </c>
      <c r="E153" s="3"/>
      <c r="F153" s="4">
        <v>17359</v>
      </c>
      <c r="G153" s="3" t="str">
        <f t="shared" si="8"/>
        <v>17359</v>
      </c>
      <c r="J153" s="4"/>
      <c r="K153" s="3" t="str">
        <f t="shared" si="7"/>
        <v/>
      </c>
      <c r="P153" s="3" t="s">
        <v>75</v>
      </c>
    </row>
    <row r="154" spans="1:16">
      <c r="A154" s="4">
        <v>2</v>
      </c>
      <c r="B154" s="4" t="s">
        <v>101</v>
      </c>
      <c r="C154" s="4" t="s">
        <v>25</v>
      </c>
      <c r="D154" s="2" t="s">
        <v>143</v>
      </c>
      <c r="E154" s="3"/>
      <c r="F154" s="4" t="s">
        <v>158</v>
      </c>
      <c r="G154" s="3" t="str">
        <f t="shared" si="8"/>
        <v>Sulfite</v>
      </c>
      <c r="J154" s="4"/>
      <c r="K154" s="3" t="str">
        <f t="shared" si="7"/>
        <v/>
      </c>
      <c r="P154" s="3" t="s">
        <v>75</v>
      </c>
    </row>
    <row r="155" spans="1:16">
      <c r="A155" s="4">
        <v>2</v>
      </c>
      <c r="B155" s="4" t="s">
        <v>101</v>
      </c>
      <c r="C155" s="4" t="s">
        <v>25</v>
      </c>
      <c r="D155" s="2" t="s">
        <v>128</v>
      </c>
      <c r="E155" s="3"/>
      <c r="F155" s="4" t="s">
        <v>145</v>
      </c>
      <c r="G155" s="3" t="str">
        <f t="shared" si="8"/>
        <v>+</v>
      </c>
      <c r="J155" s="4"/>
      <c r="K155" s="3" t="str">
        <f t="shared" si="7"/>
        <v/>
      </c>
      <c r="P155" s="3" t="s">
        <v>75</v>
      </c>
    </row>
    <row r="156" spans="1:16">
      <c r="A156" s="4">
        <v>2</v>
      </c>
      <c r="B156" s="4" t="s">
        <v>101</v>
      </c>
      <c r="C156" s="4" t="s">
        <v>25</v>
      </c>
      <c r="D156" s="2" t="s">
        <v>133</v>
      </c>
      <c r="E156" s="3"/>
      <c r="F156" s="4" t="s">
        <v>157</v>
      </c>
      <c r="G156" s="3" t="str">
        <f t="shared" si="8"/>
        <v>reduction</v>
      </c>
      <c r="J156" s="4"/>
      <c r="K156" s="3" t="str">
        <f t="shared" si="7"/>
        <v/>
      </c>
      <c r="P156" s="3" t="s">
        <v>75</v>
      </c>
    </row>
    <row r="157" spans="1:16">
      <c r="A157" s="4">
        <v>2</v>
      </c>
      <c r="B157" s="4" t="s">
        <v>101</v>
      </c>
      <c r="C157" s="4" t="s">
        <v>25</v>
      </c>
      <c r="D157" s="2" t="s">
        <v>94</v>
      </c>
      <c r="E157" s="3"/>
      <c r="F157" s="4">
        <v>23212</v>
      </c>
      <c r="G157" s="3" t="str">
        <f t="shared" si="8"/>
        <v>23212</v>
      </c>
      <c r="J157" s="4"/>
      <c r="K157" s="3" t="str">
        <f t="shared" si="7"/>
        <v/>
      </c>
      <c r="P157" s="3" t="s">
        <v>75</v>
      </c>
    </row>
    <row r="158" spans="1:16">
      <c r="A158" s="4">
        <v>2</v>
      </c>
      <c r="B158" s="4" t="s">
        <v>101</v>
      </c>
      <c r="C158" s="4" t="s">
        <v>25</v>
      </c>
      <c r="D158" s="2" t="s">
        <v>142</v>
      </c>
      <c r="E158" s="3"/>
      <c r="F158" s="4">
        <v>16094</v>
      </c>
      <c r="G158" s="3" t="str">
        <f t="shared" si="8"/>
        <v>16094</v>
      </c>
      <c r="J158" s="4"/>
      <c r="K158" s="3" t="str">
        <f t="shared" si="7"/>
        <v/>
      </c>
      <c r="P158" s="3" t="s">
        <v>75</v>
      </c>
    </row>
    <row r="159" spans="1:16">
      <c r="A159" s="4">
        <v>2</v>
      </c>
      <c r="B159" s="4" t="s">
        <v>101</v>
      </c>
      <c r="C159" s="4" t="s">
        <v>25</v>
      </c>
      <c r="D159" s="2" t="s">
        <v>143</v>
      </c>
      <c r="E159" s="3"/>
      <c r="F159" s="4" t="s">
        <v>159</v>
      </c>
      <c r="G159" s="3" t="str">
        <f t="shared" si="8"/>
        <v>Thiosulfate</v>
      </c>
      <c r="J159" s="4"/>
      <c r="K159" s="3" t="str">
        <f t="shared" si="7"/>
        <v/>
      </c>
      <c r="P159" s="3" t="s">
        <v>75</v>
      </c>
    </row>
    <row r="160" spans="1:16">
      <c r="A160" s="4">
        <v>2</v>
      </c>
      <c r="B160" s="4" t="s">
        <v>101</v>
      </c>
      <c r="C160" s="4" t="s">
        <v>25</v>
      </c>
      <c r="D160" s="2" t="s">
        <v>128</v>
      </c>
      <c r="E160" s="3"/>
      <c r="F160" s="4" t="s">
        <v>145</v>
      </c>
      <c r="G160" s="3" t="str">
        <f t="shared" si="8"/>
        <v>+</v>
      </c>
      <c r="J160" s="4"/>
      <c r="K160" s="3" t="str">
        <f t="shared" si="7"/>
        <v/>
      </c>
      <c r="P160" s="3" t="s">
        <v>75</v>
      </c>
    </row>
    <row r="161" spans="1:16">
      <c r="A161" s="4">
        <v>2</v>
      </c>
      <c r="B161" s="4" t="s">
        <v>101</v>
      </c>
      <c r="C161" s="4" t="s">
        <v>25</v>
      </c>
      <c r="D161" s="2" t="s">
        <v>133</v>
      </c>
      <c r="E161" s="3"/>
      <c r="F161" s="4" t="s">
        <v>157</v>
      </c>
      <c r="G161" s="3" t="str">
        <f t="shared" si="8"/>
        <v>reduction</v>
      </c>
      <c r="J161" s="4"/>
      <c r="K161" s="3" t="str">
        <f t="shared" si="7"/>
        <v/>
      </c>
      <c r="P161" s="3" t="s">
        <v>75</v>
      </c>
    </row>
    <row r="162" spans="1:16">
      <c r="A162" s="4">
        <v>2</v>
      </c>
      <c r="B162" s="4" t="s">
        <v>101</v>
      </c>
      <c r="C162" s="4" t="s">
        <v>25</v>
      </c>
      <c r="D162" s="2" t="s">
        <v>94</v>
      </c>
      <c r="E162" s="3"/>
      <c r="F162" s="4">
        <v>23212</v>
      </c>
      <c r="G162" s="3" t="str">
        <f t="shared" si="8"/>
        <v>23212</v>
      </c>
      <c r="J162" s="4"/>
      <c r="K162" s="3" t="str">
        <f t="shared" si="7"/>
        <v/>
      </c>
      <c r="P162" s="3" t="s">
        <v>75</v>
      </c>
    </row>
    <row r="163" spans="1:16" ht="120">
      <c r="A163" s="4">
        <v>2</v>
      </c>
      <c r="B163" s="4" t="s">
        <v>160</v>
      </c>
      <c r="C163" s="4" t="s">
        <v>25</v>
      </c>
      <c r="D163" s="2" t="s">
        <v>123</v>
      </c>
      <c r="E163" s="3"/>
      <c r="F163" s="4" t="s">
        <v>161</v>
      </c>
      <c r="G163" s="3" t="str">
        <f t="shared" si="8"/>
        <v>DESULFOBACTER SP. MEDIUM (LACTATE) (DSMZ Medium 195c), 37°C, with strain-specific modifications, anaerobic</v>
      </c>
      <c r="J163" s="4" t="s">
        <v>162</v>
      </c>
      <c r="K163" s="3" t="str">
        <f t="shared" ref="K163:K182" si="9">_xlfn.CONCAT(I163,J163)</f>
        <v>NUTRIENT AGAR (DSMZ Medium 1), 37°C</v>
      </c>
      <c r="P163" s="3" t="s">
        <v>75</v>
      </c>
    </row>
    <row r="164" spans="1:16" ht="30">
      <c r="A164" s="4">
        <v>2</v>
      </c>
      <c r="B164" s="4" t="s">
        <v>160</v>
      </c>
      <c r="C164" s="4" t="s">
        <v>25</v>
      </c>
      <c r="D164" s="2" t="s">
        <v>163</v>
      </c>
      <c r="F164" s="4" t="b">
        <v>1</v>
      </c>
      <c r="G164" s="3" t="str">
        <f t="shared" si="8"/>
        <v>TRUE</v>
      </c>
      <c r="J164" s="4" t="b">
        <v>1</v>
      </c>
      <c r="K164" s="3" t="str">
        <f t="shared" si="9"/>
        <v>TRUE</v>
      </c>
      <c r="P164" s="3" t="s">
        <v>75</v>
      </c>
    </row>
    <row r="165" spans="1:16" ht="60">
      <c r="A165" s="4">
        <v>2</v>
      </c>
      <c r="B165" s="4" t="s">
        <v>160</v>
      </c>
      <c r="C165" s="4" t="s">
        <v>25</v>
      </c>
      <c r="D165" s="2" t="s">
        <v>164</v>
      </c>
      <c r="F165" s="4" t="s">
        <v>165</v>
      </c>
      <c r="G165" s="3" t="str">
        <f t="shared" si="8"/>
        <v>https://www.dsmz.de/microorganisms/medium/pdf/DSMZ_Medium195c.pdf</v>
      </c>
      <c r="J165" s="4" t="s">
        <v>166</v>
      </c>
      <c r="K165" s="3" t="str">
        <f t="shared" si="9"/>
        <v>https://www.dsmz.de/micr…ium/pdf/DSMZ_Medium1.pdf</v>
      </c>
      <c r="P165" s="3" t="s">
        <v>75</v>
      </c>
    </row>
    <row r="166" spans="1:16" ht="30">
      <c r="A166" s="4">
        <v>2</v>
      </c>
      <c r="B166" s="4" t="s">
        <v>160</v>
      </c>
      <c r="C166" s="4" t="s">
        <v>25</v>
      </c>
      <c r="D166" s="2" t="s">
        <v>125</v>
      </c>
      <c r="F166" s="4" t="s">
        <v>77</v>
      </c>
      <c r="G166" s="3" t="str">
        <f t="shared" si="8"/>
        <v>null</v>
      </c>
      <c r="J166" s="4" t="s">
        <v>77</v>
      </c>
      <c r="K166" s="3" t="str">
        <f t="shared" si="9"/>
        <v>null</v>
      </c>
      <c r="P166" s="3" t="s">
        <v>75</v>
      </c>
    </row>
    <row r="167" spans="1:16" ht="30">
      <c r="A167" s="4">
        <v>2</v>
      </c>
      <c r="B167" s="4" t="s">
        <v>160</v>
      </c>
      <c r="C167" s="4" t="s">
        <v>25</v>
      </c>
      <c r="D167" s="2" t="s">
        <v>94</v>
      </c>
      <c r="F167" s="4">
        <v>6299</v>
      </c>
      <c r="G167" s="3" t="str">
        <f t="shared" si="8"/>
        <v>6299</v>
      </c>
      <c r="J167" s="4">
        <v>9115</v>
      </c>
      <c r="K167" s="3" t="str">
        <f t="shared" si="9"/>
        <v>9115</v>
      </c>
      <c r="P167" s="3" t="s">
        <v>75</v>
      </c>
    </row>
    <row r="168" spans="1:16" ht="45">
      <c r="A168" s="4">
        <v>2</v>
      </c>
      <c r="B168" s="4" t="s">
        <v>160</v>
      </c>
      <c r="C168" s="4" t="s">
        <v>25</v>
      </c>
      <c r="D168" s="2" t="s">
        <v>123</v>
      </c>
      <c r="F168" s="4" t="s">
        <v>124</v>
      </c>
      <c r="G168" s="3" t="str">
        <f t="shared" si="8"/>
        <v>Postgate medium C</v>
      </c>
      <c r="J168" s="4" t="s">
        <v>167</v>
      </c>
      <c r="K168" s="3" t="str">
        <f t="shared" si="9"/>
        <v>MEDIUM 72- for trypto casein soja agar</v>
      </c>
      <c r="P168" s="3" t="s">
        <v>75</v>
      </c>
    </row>
    <row r="169" spans="1:16" ht="30">
      <c r="A169" s="4">
        <v>2</v>
      </c>
      <c r="B169" s="4" t="s">
        <v>160</v>
      </c>
      <c r="C169" s="4" t="s">
        <v>25</v>
      </c>
      <c r="D169" s="2" t="s">
        <v>163</v>
      </c>
      <c r="F169" s="4" t="b">
        <v>1</v>
      </c>
      <c r="G169" s="3" t="str">
        <f t="shared" si="8"/>
        <v>TRUE</v>
      </c>
      <c r="J169" s="4" t="b">
        <v>1</v>
      </c>
      <c r="K169" s="3" t="str">
        <f t="shared" si="9"/>
        <v>TRUE</v>
      </c>
      <c r="P169" s="3" t="s">
        <v>75</v>
      </c>
    </row>
    <row r="170" spans="1:16" ht="30">
      <c r="A170" s="4">
        <v>2</v>
      </c>
      <c r="B170" s="4" t="s">
        <v>160</v>
      </c>
      <c r="C170" s="4" t="s">
        <v>25</v>
      </c>
      <c r="D170" s="2" t="s">
        <v>164</v>
      </c>
      <c r="F170" s="4" t="s">
        <v>77</v>
      </c>
      <c r="G170" s="3" t="str">
        <f t="shared" si="8"/>
        <v>null</v>
      </c>
      <c r="J170" s="4" t="s">
        <v>77</v>
      </c>
      <c r="K170" s="3" t="str">
        <f t="shared" si="9"/>
        <v>null</v>
      </c>
      <c r="P170" s="3" t="s">
        <v>75</v>
      </c>
    </row>
    <row r="171" spans="1:16" ht="90">
      <c r="A171" s="4">
        <v>2</v>
      </c>
      <c r="B171" s="4" t="s">
        <v>160</v>
      </c>
      <c r="C171" s="4" t="s">
        <v>25</v>
      </c>
      <c r="D171" s="2" t="s">
        <v>125</v>
      </c>
      <c r="F171" s="4" t="s">
        <v>77</v>
      </c>
      <c r="G171" s="3" t="str">
        <f t="shared" si="8"/>
        <v>null</v>
      </c>
      <c r="J171" s="4" t="s">
        <v>168</v>
      </c>
      <c r="K171" s="3" t="str">
        <f t="shared" si="9"/>
        <v>Distilled water make up to (1000.000 ml);Trypto casein soy agar (40.000 g)</v>
      </c>
      <c r="P171" s="3" t="s">
        <v>75</v>
      </c>
    </row>
    <row r="172" spans="1:16" ht="30">
      <c r="A172" s="4">
        <v>2</v>
      </c>
      <c r="B172" s="4" t="s">
        <v>160</v>
      </c>
      <c r="C172" s="4" t="s">
        <v>25</v>
      </c>
      <c r="D172" s="2" t="s">
        <v>94</v>
      </c>
      <c r="F172" s="4">
        <v>23212</v>
      </c>
      <c r="G172" s="3" t="str">
        <f t="shared" si="8"/>
        <v>23212</v>
      </c>
      <c r="J172" s="4">
        <v>38566</v>
      </c>
      <c r="K172" s="3" t="str">
        <f t="shared" si="9"/>
        <v>38566</v>
      </c>
      <c r="P172" s="3" t="s">
        <v>75</v>
      </c>
    </row>
    <row r="173" spans="1:16" ht="30">
      <c r="A173" s="4">
        <v>2</v>
      </c>
      <c r="B173" s="4" t="s">
        <v>160</v>
      </c>
      <c r="C173" s="4" t="s">
        <v>25</v>
      </c>
      <c r="D173" s="2" t="s">
        <v>128</v>
      </c>
      <c r="F173" s="4" t="s">
        <v>132</v>
      </c>
      <c r="G173" s="3" t="str">
        <f t="shared" si="8"/>
        <v>positive</v>
      </c>
      <c r="J173" s="4" t="s">
        <v>132</v>
      </c>
      <c r="K173" s="3" t="str">
        <f t="shared" si="9"/>
        <v>positive</v>
      </c>
      <c r="P173" s="3" t="s">
        <v>75</v>
      </c>
    </row>
    <row r="174" spans="1:16" ht="30">
      <c r="A174" s="4">
        <v>2</v>
      </c>
      <c r="B174" s="4" t="s">
        <v>160</v>
      </c>
      <c r="C174" s="4" t="s">
        <v>25</v>
      </c>
      <c r="D174" s="2" t="s">
        <v>133</v>
      </c>
      <c r="F174" s="4" t="s">
        <v>134</v>
      </c>
      <c r="G174" s="3" t="str">
        <f t="shared" si="8"/>
        <v>growth</v>
      </c>
      <c r="J174" s="4" t="s">
        <v>134</v>
      </c>
      <c r="K174" s="3" t="str">
        <f t="shared" si="9"/>
        <v>growth</v>
      </c>
      <c r="P174" s="3" t="s">
        <v>75</v>
      </c>
    </row>
    <row r="175" spans="1:16" ht="30">
      <c r="A175" s="4">
        <v>2</v>
      </c>
      <c r="B175" s="4" t="s">
        <v>160</v>
      </c>
      <c r="C175" s="4" t="s">
        <v>25</v>
      </c>
      <c r="D175" s="2" t="s">
        <v>169</v>
      </c>
      <c r="F175" s="4">
        <v>37</v>
      </c>
      <c r="G175" s="3" t="str">
        <f t="shared" si="8"/>
        <v>37</v>
      </c>
      <c r="J175" s="4">
        <v>37</v>
      </c>
      <c r="K175" s="3" t="str">
        <f t="shared" si="9"/>
        <v>37</v>
      </c>
      <c r="P175" s="3" t="s">
        <v>75</v>
      </c>
    </row>
    <row r="176" spans="1:16" ht="30">
      <c r="A176" s="4">
        <v>2</v>
      </c>
      <c r="B176" s="4" t="s">
        <v>160</v>
      </c>
      <c r="C176" s="4" t="s">
        <v>25</v>
      </c>
      <c r="D176" s="2" t="s">
        <v>170</v>
      </c>
      <c r="F176" s="4" t="s">
        <v>171</v>
      </c>
      <c r="G176" s="3" t="str">
        <f t="shared" si="8"/>
        <v>mesophilic</v>
      </c>
      <c r="J176" s="4" t="s">
        <v>171</v>
      </c>
      <c r="K176" s="3" t="str">
        <f t="shared" si="9"/>
        <v>mesophilic</v>
      </c>
      <c r="P176" s="3" t="s">
        <v>75</v>
      </c>
    </row>
    <row r="177" spans="1:16" ht="30">
      <c r="A177" s="4">
        <v>2</v>
      </c>
      <c r="B177" s="4" t="s">
        <v>160</v>
      </c>
      <c r="C177" s="4" t="s">
        <v>25</v>
      </c>
      <c r="D177" s="2" t="s">
        <v>94</v>
      </c>
      <c r="F177" s="4">
        <v>6299</v>
      </c>
      <c r="G177" s="3" t="str">
        <f t="shared" si="8"/>
        <v>6299</v>
      </c>
      <c r="J177" s="4">
        <v>9115</v>
      </c>
      <c r="K177" s="3" t="str">
        <f t="shared" si="9"/>
        <v>9115</v>
      </c>
      <c r="P177" s="3" t="s">
        <v>75</v>
      </c>
    </row>
    <row r="178" spans="1:16" ht="30">
      <c r="A178" s="4">
        <v>2</v>
      </c>
      <c r="B178" s="4" t="s">
        <v>160</v>
      </c>
      <c r="C178" s="4" t="s">
        <v>25</v>
      </c>
      <c r="D178" s="2" t="s">
        <v>128</v>
      </c>
      <c r="F178" s="4" t="s">
        <v>132</v>
      </c>
      <c r="G178" s="3" t="str">
        <f t="shared" si="8"/>
        <v>positive</v>
      </c>
      <c r="J178" s="4" t="s">
        <v>132</v>
      </c>
      <c r="K178" s="3" t="str">
        <f t="shared" si="9"/>
        <v>positive</v>
      </c>
      <c r="P178" s="3" t="s">
        <v>75</v>
      </c>
    </row>
    <row r="179" spans="1:16" ht="30">
      <c r="A179" s="4">
        <v>2</v>
      </c>
      <c r="B179" s="4" t="s">
        <v>160</v>
      </c>
      <c r="C179" s="4" t="s">
        <v>25</v>
      </c>
      <c r="D179" s="2" t="s">
        <v>133</v>
      </c>
      <c r="F179" s="4" t="s">
        <v>134</v>
      </c>
      <c r="G179" s="3" t="str">
        <f t="shared" si="8"/>
        <v>growth</v>
      </c>
      <c r="J179" s="4" t="s">
        <v>134</v>
      </c>
      <c r="K179" s="3" t="str">
        <f t="shared" si="9"/>
        <v>growth</v>
      </c>
      <c r="P179" s="3" t="s">
        <v>75</v>
      </c>
    </row>
    <row r="180" spans="1:16" ht="30">
      <c r="A180" s="4">
        <v>2</v>
      </c>
      <c r="B180" s="4" t="s">
        <v>160</v>
      </c>
      <c r="C180" s="4" t="s">
        <v>25</v>
      </c>
      <c r="D180" s="2" t="s">
        <v>169</v>
      </c>
      <c r="F180" s="10">
        <v>16711</v>
      </c>
      <c r="G180" s="3" t="str">
        <f t="shared" si="8"/>
        <v>16711</v>
      </c>
      <c r="J180" s="4">
        <v>30</v>
      </c>
      <c r="K180" s="3" t="str">
        <f t="shared" si="9"/>
        <v>30</v>
      </c>
      <c r="P180" s="3" t="s">
        <v>75</v>
      </c>
    </row>
    <row r="181" spans="1:16" ht="30">
      <c r="A181" s="4">
        <v>2</v>
      </c>
      <c r="B181" s="4" t="s">
        <v>160</v>
      </c>
      <c r="C181" s="4" t="s">
        <v>25</v>
      </c>
      <c r="D181" s="2" t="s">
        <v>170</v>
      </c>
      <c r="F181" s="4" t="s">
        <v>77</v>
      </c>
      <c r="G181" s="3" t="str">
        <f t="shared" ref="G181:G212" si="10">_xlfn.CONCAT(E181,F181)</f>
        <v>null</v>
      </c>
      <c r="J181" s="4" t="s">
        <v>171</v>
      </c>
      <c r="K181" s="3" t="str">
        <f t="shared" si="9"/>
        <v>mesophilic</v>
      </c>
      <c r="P181" s="3" t="s">
        <v>75</v>
      </c>
    </row>
    <row r="182" spans="1:16" ht="30">
      <c r="A182" s="4">
        <v>2</v>
      </c>
      <c r="B182" s="4" t="s">
        <v>160</v>
      </c>
      <c r="C182" s="4" t="s">
        <v>25</v>
      </c>
      <c r="D182" s="2" t="s">
        <v>94</v>
      </c>
      <c r="F182" s="4">
        <v>23212</v>
      </c>
      <c r="G182" s="3" t="str">
        <f t="shared" si="10"/>
        <v>23212</v>
      </c>
      <c r="J182" s="4">
        <v>38566</v>
      </c>
      <c r="K182" s="3" t="str">
        <f t="shared" si="9"/>
        <v>38566</v>
      </c>
      <c r="P182" s="3" t="s">
        <v>75</v>
      </c>
    </row>
    <row r="183" spans="1:16" ht="30">
      <c r="A183" s="4">
        <v>2</v>
      </c>
      <c r="B183" s="4" t="s">
        <v>160</v>
      </c>
      <c r="C183" s="4" t="s">
        <v>25</v>
      </c>
      <c r="D183" s="2" t="s">
        <v>128</v>
      </c>
      <c r="F183" s="4" t="s">
        <v>132</v>
      </c>
      <c r="G183" s="3" t="str">
        <f t="shared" si="10"/>
        <v>positive</v>
      </c>
      <c r="J183" s="4"/>
      <c r="K183" s="3" t="str">
        <f t="shared" si="7"/>
        <v/>
      </c>
      <c r="P183" s="3" t="s">
        <v>75</v>
      </c>
    </row>
    <row r="184" spans="1:16" ht="30">
      <c r="A184" s="4">
        <v>2</v>
      </c>
      <c r="B184" s="4" t="s">
        <v>160</v>
      </c>
      <c r="C184" s="4" t="s">
        <v>25</v>
      </c>
      <c r="D184" s="2" t="s">
        <v>133</v>
      </c>
      <c r="F184" s="4" t="s">
        <v>139</v>
      </c>
      <c r="G184" s="3" t="str">
        <f t="shared" si="10"/>
        <v>optimum</v>
      </c>
      <c r="J184" s="4"/>
      <c r="K184" s="3" t="str">
        <f t="shared" si="7"/>
        <v/>
      </c>
      <c r="P184" s="3" t="s">
        <v>75</v>
      </c>
    </row>
    <row r="185" spans="1:16" ht="30">
      <c r="A185" s="4">
        <v>2</v>
      </c>
      <c r="B185" s="4" t="s">
        <v>160</v>
      </c>
      <c r="C185" s="4" t="s">
        <v>25</v>
      </c>
      <c r="D185" s="2" t="s">
        <v>169</v>
      </c>
      <c r="F185" s="4">
        <v>37</v>
      </c>
      <c r="G185" s="3" t="str">
        <f t="shared" si="10"/>
        <v>37</v>
      </c>
      <c r="J185" s="4"/>
      <c r="K185" s="3" t="str">
        <f t="shared" si="7"/>
        <v/>
      </c>
      <c r="P185" s="3" t="s">
        <v>75</v>
      </c>
    </row>
    <row r="186" spans="1:16" ht="30">
      <c r="A186" s="4">
        <v>2</v>
      </c>
      <c r="B186" s="4" t="s">
        <v>160</v>
      </c>
      <c r="C186" s="4" t="s">
        <v>25</v>
      </c>
      <c r="D186" s="2" t="s">
        <v>170</v>
      </c>
      <c r="F186" s="4" t="s">
        <v>171</v>
      </c>
      <c r="G186" s="3" t="str">
        <f t="shared" si="10"/>
        <v>mesophilic</v>
      </c>
      <c r="J186" s="4"/>
      <c r="K186" s="3" t="str">
        <f t="shared" si="7"/>
        <v/>
      </c>
      <c r="P186" s="3" t="s">
        <v>75</v>
      </c>
    </row>
    <row r="187" spans="1:16" ht="30">
      <c r="A187" s="4">
        <v>2</v>
      </c>
      <c r="B187" s="4" t="s">
        <v>160</v>
      </c>
      <c r="C187" s="4" t="s">
        <v>25</v>
      </c>
      <c r="D187" s="2" t="s">
        <v>94</v>
      </c>
      <c r="F187" s="4">
        <v>23212</v>
      </c>
      <c r="G187" s="3" t="str">
        <f t="shared" si="10"/>
        <v>23212</v>
      </c>
      <c r="J187" s="4"/>
      <c r="K187" s="3" t="str">
        <f t="shared" si="7"/>
        <v/>
      </c>
      <c r="P187" s="3" t="s">
        <v>75</v>
      </c>
    </row>
    <row r="188" spans="1:16" ht="30">
      <c r="A188" s="4">
        <v>2</v>
      </c>
      <c r="B188" s="4" t="s">
        <v>160</v>
      </c>
      <c r="C188" s="4" t="s">
        <v>25</v>
      </c>
      <c r="D188" s="2" t="s">
        <v>128</v>
      </c>
      <c r="F188" s="4" t="s">
        <v>132</v>
      </c>
      <c r="G188" s="3" t="str">
        <f t="shared" si="10"/>
        <v>positive</v>
      </c>
      <c r="J188" s="4"/>
      <c r="K188" s="3" t="str">
        <f t="shared" si="7"/>
        <v/>
      </c>
      <c r="P188" s="3" t="s">
        <v>75</v>
      </c>
    </row>
    <row r="189" spans="1:16" ht="30">
      <c r="A189" s="4">
        <v>2</v>
      </c>
      <c r="B189" s="4" t="s">
        <v>160</v>
      </c>
      <c r="C189" s="4" t="s">
        <v>25</v>
      </c>
      <c r="D189" s="2" t="s">
        <v>133</v>
      </c>
      <c r="F189" s="4" t="s">
        <v>134</v>
      </c>
      <c r="G189" s="3" t="str">
        <f t="shared" si="10"/>
        <v>growth</v>
      </c>
      <c r="J189" s="4"/>
      <c r="K189" s="3" t="str">
        <f t="shared" si="7"/>
        <v/>
      </c>
      <c r="P189" s="3" t="s">
        <v>75</v>
      </c>
    </row>
    <row r="190" spans="1:16" ht="30">
      <c r="A190" s="4">
        <v>2</v>
      </c>
      <c r="B190" s="4" t="s">
        <v>160</v>
      </c>
      <c r="C190" s="4" t="s">
        <v>25</v>
      </c>
      <c r="D190" s="2" t="s">
        <v>172</v>
      </c>
      <c r="F190" s="4" t="s">
        <v>173</v>
      </c>
      <c r="G190" s="3" t="str">
        <f t="shared" si="10"/>
        <v>6.5-8.5</v>
      </c>
      <c r="J190" s="4"/>
      <c r="K190" s="3" t="str">
        <f t="shared" si="7"/>
        <v/>
      </c>
      <c r="P190" s="3" t="s">
        <v>75</v>
      </c>
    </row>
    <row r="191" spans="1:16" ht="30">
      <c r="A191" s="4">
        <v>2</v>
      </c>
      <c r="B191" s="4" t="s">
        <v>160</v>
      </c>
      <c r="C191" s="4" t="s">
        <v>25</v>
      </c>
      <c r="D191" s="2" t="s">
        <v>94</v>
      </c>
      <c r="F191" s="4">
        <v>23212</v>
      </c>
      <c r="G191" s="3" t="str">
        <f t="shared" si="10"/>
        <v>23212</v>
      </c>
      <c r="J191" s="4"/>
      <c r="K191" s="3" t="str">
        <f t="shared" si="7"/>
        <v/>
      </c>
      <c r="P191" s="3" t="s">
        <v>75</v>
      </c>
    </row>
    <row r="192" spans="1:16" ht="30">
      <c r="A192" s="4">
        <v>2</v>
      </c>
      <c r="B192" s="4" t="s">
        <v>160</v>
      </c>
      <c r="C192" s="4" t="s">
        <v>25</v>
      </c>
      <c r="D192" s="2" t="s">
        <v>128</v>
      </c>
      <c r="F192" s="4" t="s">
        <v>132</v>
      </c>
      <c r="G192" s="3" t="str">
        <f t="shared" si="10"/>
        <v>positive</v>
      </c>
      <c r="J192" s="4"/>
      <c r="K192" s="3" t="str">
        <f t="shared" si="7"/>
        <v/>
      </c>
      <c r="P192" s="3" t="s">
        <v>75</v>
      </c>
    </row>
    <row r="193" spans="1:16" ht="30">
      <c r="A193" s="4">
        <v>2</v>
      </c>
      <c r="B193" s="4" t="s">
        <v>160</v>
      </c>
      <c r="C193" s="4" t="s">
        <v>25</v>
      </c>
      <c r="D193" s="2" t="s">
        <v>133</v>
      </c>
      <c r="F193" s="4" t="s">
        <v>139</v>
      </c>
      <c r="G193" s="3" t="str">
        <f t="shared" si="10"/>
        <v>optimum</v>
      </c>
      <c r="J193" s="4"/>
      <c r="K193" s="3" t="str">
        <f t="shared" si="7"/>
        <v/>
      </c>
      <c r="P193" s="3" t="s">
        <v>75</v>
      </c>
    </row>
    <row r="194" spans="1:16" ht="30">
      <c r="A194" s="4">
        <v>2</v>
      </c>
      <c r="B194" s="4" t="s">
        <v>160</v>
      </c>
      <c r="C194" s="4" t="s">
        <v>25</v>
      </c>
      <c r="D194" s="2" t="s">
        <v>172</v>
      </c>
      <c r="F194" s="4">
        <v>7</v>
      </c>
      <c r="G194" s="3" t="str">
        <f t="shared" si="10"/>
        <v>7</v>
      </c>
      <c r="J194" s="4"/>
      <c r="K194" s="3" t="str">
        <f t="shared" si="7"/>
        <v/>
      </c>
      <c r="P194" s="3" t="s">
        <v>75</v>
      </c>
    </row>
    <row r="195" spans="1:16" ht="30">
      <c r="A195" s="4">
        <v>2</v>
      </c>
      <c r="B195" s="4" t="s">
        <v>160</v>
      </c>
      <c r="C195" s="4" t="s">
        <v>25</v>
      </c>
      <c r="D195" s="2" t="s">
        <v>94</v>
      </c>
      <c r="F195" s="4">
        <v>23212</v>
      </c>
      <c r="G195" s="3" t="str">
        <f t="shared" si="10"/>
        <v>23212</v>
      </c>
      <c r="J195" s="4"/>
      <c r="K195" s="3" t="str">
        <f t="shared" si="7"/>
        <v/>
      </c>
      <c r="P195" s="3" t="s">
        <v>75</v>
      </c>
    </row>
    <row r="196" spans="1:16" ht="45">
      <c r="A196" s="4">
        <v>2</v>
      </c>
      <c r="B196" s="3" t="s">
        <v>174</v>
      </c>
      <c r="C196" s="4" t="s">
        <v>25</v>
      </c>
      <c r="D196" s="2" t="s">
        <v>175</v>
      </c>
      <c r="F196" s="4" t="s">
        <v>176</v>
      </c>
      <c r="G196" s="3" t="str">
        <f t="shared" si="10"/>
        <v>gravel material from soured oil reservoir</v>
      </c>
      <c r="J196" s="4" t="s">
        <v>177</v>
      </c>
      <c r="K196" s="3" t="str">
        <f t="shared" ref="K196:K210" si="11">_xlfn.CONCAT(I196,J196)</f>
        <v>urine</v>
      </c>
      <c r="P196" s="3" t="s">
        <v>75</v>
      </c>
    </row>
    <row r="197" spans="1:16" ht="30">
      <c r="A197" s="4">
        <v>2</v>
      </c>
      <c r="B197" s="3" t="s">
        <v>174</v>
      </c>
      <c r="C197" s="4" t="s">
        <v>25</v>
      </c>
      <c r="D197" s="2" t="s">
        <v>178</v>
      </c>
      <c r="E197" s="3"/>
      <c r="F197" s="4" t="s">
        <v>77</v>
      </c>
      <c r="G197" s="3" t="str">
        <f t="shared" si="10"/>
        <v>null</v>
      </c>
      <c r="J197" s="4" t="s">
        <v>77</v>
      </c>
      <c r="K197" s="3" t="str">
        <f t="shared" si="11"/>
        <v>null</v>
      </c>
      <c r="P197" s="3" t="s">
        <v>75</v>
      </c>
    </row>
    <row r="198" spans="1:16" ht="30">
      <c r="A198" s="4">
        <v>2</v>
      </c>
      <c r="B198" s="3" t="s">
        <v>174</v>
      </c>
      <c r="C198" s="4" t="s">
        <v>25</v>
      </c>
      <c r="D198" s="2" t="s">
        <v>179</v>
      </c>
      <c r="E198" s="3"/>
      <c r="F198" s="4" t="s">
        <v>77</v>
      </c>
      <c r="G198" s="3" t="str">
        <f t="shared" si="10"/>
        <v>null</v>
      </c>
      <c r="J198" s="4" t="s">
        <v>77</v>
      </c>
      <c r="K198" s="3" t="str">
        <f t="shared" si="11"/>
        <v>null</v>
      </c>
      <c r="P198" s="3" t="s">
        <v>75</v>
      </c>
    </row>
    <row r="199" spans="1:16" ht="30">
      <c r="A199" s="4">
        <v>2</v>
      </c>
      <c r="B199" s="3" t="s">
        <v>174</v>
      </c>
      <c r="C199" s="4" t="s">
        <v>25</v>
      </c>
      <c r="D199" s="2" t="s">
        <v>180</v>
      </c>
      <c r="E199" s="3"/>
      <c r="F199" s="4" t="s">
        <v>181</v>
      </c>
      <c r="G199" s="3" t="str">
        <f t="shared" si="10"/>
        <v>Alaska, Purdu Bay</v>
      </c>
      <c r="J199" s="4" t="s">
        <v>77</v>
      </c>
      <c r="K199" s="3" t="str">
        <f t="shared" si="11"/>
        <v>null</v>
      </c>
      <c r="P199" s="3" t="s">
        <v>75</v>
      </c>
    </row>
    <row r="200" spans="1:16" ht="30">
      <c r="A200" s="4">
        <v>2</v>
      </c>
      <c r="B200" s="3" t="s">
        <v>174</v>
      </c>
      <c r="C200" s="4" t="s">
        <v>25</v>
      </c>
      <c r="D200" s="2" t="s">
        <v>182</v>
      </c>
      <c r="E200" s="3"/>
      <c r="F200" s="4" t="s">
        <v>183</v>
      </c>
      <c r="G200" s="3" t="str">
        <f t="shared" si="10"/>
        <v>USA</v>
      </c>
      <c r="J200" s="4" t="s">
        <v>77</v>
      </c>
      <c r="K200" s="3" t="str">
        <f t="shared" si="11"/>
        <v>null</v>
      </c>
      <c r="P200" s="3" t="s">
        <v>75</v>
      </c>
    </row>
    <row r="201" spans="1:16" ht="30">
      <c r="A201" s="4">
        <v>2</v>
      </c>
      <c r="B201" s="3" t="s">
        <v>174</v>
      </c>
      <c r="C201" s="4" t="s">
        <v>25</v>
      </c>
      <c r="D201" s="2" t="s">
        <v>184</v>
      </c>
      <c r="E201" s="3"/>
      <c r="F201" s="4" t="s">
        <v>185</v>
      </c>
      <c r="G201" s="3" t="str">
        <f t="shared" si="10"/>
        <v>North America</v>
      </c>
      <c r="J201" s="4" t="s">
        <v>77</v>
      </c>
      <c r="K201" s="3" t="str">
        <f t="shared" si="11"/>
        <v>null</v>
      </c>
      <c r="P201" s="3" t="s">
        <v>75</v>
      </c>
    </row>
    <row r="202" spans="1:16" ht="30">
      <c r="A202" s="4">
        <v>2</v>
      </c>
      <c r="B202" s="3" t="s">
        <v>174</v>
      </c>
      <c r="C202" s="4" t="s">
        <v>25</v>
      </c>
      <c r="D202" s="2" t="s">
        <v>186</v>
      </c>
      <c r="E202" s="3"/>
      <c r="F202" s="4" t="s">
        <v>77</v>
      </c>
      <c r="G202" s="3" t="str">
        <f t="shared" si="10"/>
        <v>null</v>
      </c>
      <c r="J202" s="4" t="s">
        <v>77</v>
      </c>
      <c r="K202" s="3" t="str">
        <f t="shared" si="11"/>
        <v>null</v>
      </c>
      <c r="P202" s="3" t="s">
        <v>75</v>
      </c>
    </row>
    <row r="203" spans="1:16" ht="30">
      <c r="A203" s="4">
        <v>2</v>
      </c>
      <c r="B203" s="3" t="s">
        <v>174</v>
      </c>
      <c r="C203" s="4" t="s">
        <v>25</v>
      </c>
      <c r="D203" s="2" t="s">
        <v>187</v>
      </c>
      <c r="E203" s="3"/>
      <c r="F203" s="4" t="s">
        <v>77</v>
      </c>
      <c r="G203" s="3" t="str">
        <f t="shared" si="10"/>
        <v>null</v>
      </c>
      <c r="J203" s="4" t="s">
        <v>77</v>
      </c>
      <c r="K203" s="3" t="str">
        <f t="shared" si="11"/>
        <v>null</v>
      </c>
      <c r="P203" s="3" t="s">
        <v>75</v>
      </c>
    </row>
    <row r="204" spans="1:16" ht="30">
      <c r="A204" s="4">
        <v>2</v>
      </c>
      <c r="B204" s="3" t="s">
        <v>174</v>
      </c>
      <c r="C204" s="4" t="s">
        <v>25</v>
      </c>
      <c r="D204" s="2" t="s">
        <v>188</v>
      </c>
      <c r="E204" s="3"/>
      <c r="F204" s="4" t="s">
        <v>77</v>
      </c>
      <c r="G204" s="3" t="str">
        <f t="shared" si="10"/>
        <v>null</v>
      </c>
      <c r="J204" s="4" t="s">
        <v>77</v>
      </c>
      <c r="K204" s="3" t="str">
        <f t="shared" si="11"/>
        <v>null</v>
      </c>
      <c r="P204" s="3" t="s">
        <v>75</v>
      </c>
    </row>
    <row r="205" spans="1:16" ht="30">
      <c r="A205" s="4">
        <v>2</v>
      </c>
      <c r="B205" s="3" t="s">
        <v>174</v>
      </c>
      <c r="C205" s="4" t="s">
        <v>25</v>
      </c>
      <c r="D205" s="2" t="s">
        <v>189</v>
      </c>
      <c r="E205" s="3"/>
      <c r="F205" s="4" t="s">
        <v>77</v>
      </c>
      <c r="G205" s="3" t="str">
        <f t="shared" si="10"/>
        <v>null</v>
      </c>
      <c r="J205" s="4" t="s">
        <v>77</v>
      </c>
      <c r="K205" s="3" t="str">
        <f t="shared" si="11"/>
        <v>null</v>
      </c>
      <c r="P205" s="3" t="s">
        <v>75</v>
      </c>
    </row>
    <row r="206" spans="1:16" ht="30">
      <c r="A206" s="4">
        <v>2</v>
      </c>
      <c r="B206" s="3" t="s">
        <v>174</v>
      </c>
      <c r="C206" s="4" t="s">
        <v>25</v>
      </c>
      <c r="D206" s="2" t="s">
        <v>190</v>
      </c>
      <c r="E206" s="3"/>
      <c r="F206" s="4" t="s">
        <v>77</v>
      </c>
      <c r="G206" s="3" t="str">
        <f t="shared" si="10"/>
        <v>null</v>
      </c>
      <c r="J206" s="4" t="s">
        <v>77</v>
      </c>
      <c r="K206" s="3" t="str">
        <f t="shared" si="11"/>
        <v>null</v>
      </c>
      <c r="P206" s="3" t="s">
        <v>75</v>
      </c>
    </row>
    <row r="207" spans="1:16" ht="30">
      <c r="A207" s="4">
        <v>2</v>
      </c>
      <c r="B207" s="3" t="s">
        <v>174</v>
      </c>
      <c r="C207" s="4" t="s">
        <v>25</v>
      </c>
      <c r="D207" s="2" t="s">
        <v>191</v>
      </c>
      <c r="E207" s="3"/>
      <c r="F207" s="4" t="s">
        <v>77</v>
      </c>
      <c r="G207" s="3" t="str">
        <f t="shared" si="10"/>
        <v>null</v>
      </c>
      <c r="J207" s="4" t="s">
        <v>77</v>
      </c>
      <c r="K207" s="3" t="str">
        <f t="shared" si="11"/>
        <v>null</v>
      </c>
      <c r="P207" s="3" t="s">
        <v>75</v>
      </c>
    </row>
    <row r="208" spans="1:16" ht="30">
      <c r="A208" s="4">
        <v>2</v>
      </c>
      <c r="B208" s="3" t="s">
        <v>174</v>
      </c>
      <c r="C208" s="4" t="s">
        <v>25</v>
      </c>
      <c r="D208" s="2" t="s">
        <v>192</v>
      </c>
      <c r="E208" s="3"/>
      <c r="F208" s="4" t="s">
        <v>77</v>
      </c>
      <c r="G208" s="3" t="str">
        <f t="shared" si="10"/>
        <v>null</v>
      </c>
      <c r="J208" s="4" t="s">
        <v>77</v>
      </c>
      <c r="K208" s="3" t="str">
        <f t="shared" si="11"/>
        <v>null</v>
      </c>
      <c r="P208" s="3" t="s">
        <v>75</v>
      </c>
    </row>
    <row r="209" spans="1:16" ht="30">
      <c r="A209" s="4">
        <v>2</v>
      </c>
      <c r="B209" s="3" t="s">
        <v>174</v>
      </c>
      <c r="C209" s="4" t="s">
        <v>25</v>
      </c>
      <c r="D209" s="2" t="s">
        <v>193</v>
      </c>
      <c r="E209" s="3"/>
      <c r="F209" s="4" t="s">
        <v>77</v>
      </c>
      <c r="G209" s="3" t="str">
        <f t="shared" si="10"/>
        <v>null</v>
      </c>
      <c r="J209" s="4" t="s">
        <v>77</v>
      </c>
      <c r="K209" s="3" t="str">
        <f t="shared" si="11"/>
        <v>null</v>
      </c>
      <c r="P209" s="3" t="s">
        <v>75</v>
      </c>
    </row>
    <row r="210" spans="1:16" ht="30">
      <c r="A210" s="4">
        <v>2</v>
      </c>
      <c r="B210" s="3" t="s">
        <v>174</v>
      </c>
      <c r="C210" s="4" t="s">
        <v>25</v>
      </c>
      <c r="D210" s="2" t="s">
        <v>94</v>
      </c>
      <c r="E210" s="3"/>
      <c r="F210" s="4">
        <v>6299</v>
      </c>
      <c r="G210" s="3" t="str">
        <f t="shared" si="10"/>
        <v>6299</v>
      </c>
      <c r="J210" s="4">
        <v>9115</v>
      </c>
      <c r="K210" s="3" t="str">
        <f t="shared" si="11"/>
        <v>9115</v>
      </c>
      <c r="P210" s="3" t="s">
        <v>75</v>
      </c>
    </row>
    <row r="211" spans="1:16" ht="30">
      <c r="A211" s="4">
        <v>2</v>
      </c>
      <c r="B211" s="3" t="s">
        <v>174</v>
      </c>
      <c r="C211" s="4" t="s">
        <v>25</v>
      </c>
      <c r="D211" s="2" t="s">
        <v>175</v>
      </c>
      <c r="E211" s="3"/>
      <c r="F211" s="4" t="s">
        <v>194</v>
      </c>
      <c r="G211" s="3" t="str">
        <f t="shared" si="10"/>
        <v>production fluids of offshore oilfields</v>
      </c>
      <c r="J211" s="4"/>
      <c r="K211" s="3" t="str">
        <f t="shared" ref="K211:K245" si="12">_xlfn.CONCAT(I211,J211)</f>
        <v/>
      </c>
      <c r="P211" s="3" t="s">
        <v>75</v>
      </c>
    </row>
    <row r="212" spans="1:16" ht="30">
      <c r="A212" s="4">
        <v>2</v>
      </c>
      <c r="B212" s="3" t="s">
        <v>174</v>
      </c>
      <c r="C212" s="4" t="s">
        <v>25</v>
      </c>
      <c r="D212" s="2" t="s">
        <v>178</v>
      </c>
      <c r="E212" s="3"/>
      <c r="F212" s="4" t="s">
        <v>77</v>
      </c>
      <c r="G212" s="3" t="str">
        <f t="shared" si="10"/>
        <v>null</v>
      </c>
      <c r="J212" s="4"/>
      <c r="K212" s="3" t="str">
        <f t="shared" si="12"/>
        <v/>
      </c>
      <c r="P212" s="3" t="s">
        <v>75</v>
      </c>
    </row>
    <row r="213" spans="1:16" ht="30">
      <c r="A213" s="4">
        <v>2</v>
      </c>
      <c r="B213" s="3" t="s">
        <v>174</v>
      </c>
      <c r="C213" s="4" t="s">
        <v>25</v>
      </c>
      <c r="D213" s="2" t="s">
        <v>179</v>
      </c>
      <c r="E213" s="3"/>
      <c r="F213" s="4" t="s">
        <v>77</v>
      </c>
      <c r="G213" s="3" t="str">
        <f t="shared" ref="G213:G244" si="13">_xlfn.CONCAT(E213,F213)</f>
        <v>null</v>
      </c>
      <c r="J213" s="4"/>
      <c r="K213" s="3" t="str">
        <f t="shared" si="12"/>
        <v/>
      </c>
      <c r="P213" s="3" t="s">
        <v>75</v>
      </c>
    </row>
    <row r="214" spans="1:16" ht="30">
      <c r="A214" s="4">
        <v>2</v>
      </c>
      <c r="B214" s="3" t="s">
        <v>174</v>
      </c>
      <c r="C214" s="4" t="s">
        <v>25</v>
      </c>
      <c r="D214" s="2" t="s">
        <v>180</v>
      </c>
      <c r="E214" s="3"/>
      <c r="F214" s="4" t="s">
        <v>77</v>
      </c>
      <c r="G214" s="3" t="str">
        <f t="shared" si="13"/>
        <v>null</v>
      </c>
      <c r="J214" s="4"/>
      <c r="K214" s="3" t="str">
        <f t="shared" si="12"/>
        <v/>
      </c>
      <c r="P214" s="3" t="s">
        <v>75</v>
      </c>
    </row>
    <row r="215" spans="1:16" ht="30">
      <c r="A215" s="4">
        <v>2</v>
      </c>
      <c r="B215" s="3" t="s">
        <v>174</v>
      </c>
      <c r="C215" s="4" t="s">
        <v>25</v>
      </c>
      <c r="D215" s="2" t="s">
        <v>182</v>
      </c>
      <c r="E215" s="3"/>
      <c r="F215" s="4" t="s">
        <v>77</v>
      </c>
      <c r="G215" s="3" t="str">
        <f t="shared" si="13"/>
        <v>null</v>
      </c>
      <c r="J215" s="4"/>
      <c r="K215" s="3" t="str">
        <f t="shared" si="12"/>
        <v/>
      </c>
      <c r="P215" s="3" t="s">
        <v>75</v>
      </c>
    </row>
    <row r="216" spans="1:16" ht="30">
      <c r="A216" s="4">
        <v>2</v>
      </c>
      <c r="B216" s="3" t="s">
        <v>174</v>
      </c>
      <c r="C216" s="4" t="s">
        <v>25</v>
      </c>
      <c r="D216" s="2" t="s">
        <v>184</v>
      </c>
      <c r="E216" s="3"/>
      <c r="F216" s="4" t="s">
        <v>77</v>
      </c>
      <c r="G216" s="3" t="str">
        <f t="shared" si="13"/>
        <v>null</v>
      </c>
      <c r="J216" s="4"/>
      <c r="K216" s="3" t="str">
        <f t="shared" si="12"/>
        <v/>
      </c>
      <c r="P216" s="3" t="s">
        <v>75</v>
      </c>
    </row>
    <row r="217" spans="1:16" ht="30">
      <c r="A217" s="4">
        <v>2</v>
      </c>
      <c r="B217" s="3" t="s">
        <v>174</v>
      </c>
      <c r="C217" s="4" t="s">
        <v>25</v>
      </c>
      <c r="D217" s="2" t="s">
        <v>186</v>
      </c>
      <c r="E217" s="3"/>
      <c r="F217" s="4" t="s">
        <v>77</v>
      </c>
      <c r="G217" s="3" t="str">
        <f t="shared" si="13"/>
        <v>null</v>
      </c>
      <c r="J217" s="4"/>
      <c r="K217" s="3" t="str">
        <f t="shared" si="12"/>
        <v/>
      </c>
      <c r="P217" s="3" t="s">
        <v>75</v>
      </c>
    </row>
    <row r="218" spans="1:16" ht="30">
      <c r="A218" s="4">
        <v>2</v>
      </c>
      <c r="B218" s="3" t="s">
        <v>174</v>
      </c>
      <c r="C218" s="4" t="s">
        <v>25</v>
      </c>
      <c r="D218" s="2" t="s">
        <v>187</v>
      </c>
      <c r="E218" s="3"/>
      <c r="F218" s="4" t="s">
        <v>77</v>
      </c>
      <c r="G218" s="3" t="str">
        <f t="shared" si="13"/>
        <v>null</v>
      </c>
      <c r="J218" s="4"/>
      <c r="K218" s="3" t="str">
        <f t="shared" si="12"/>
        <v/>
      </c>
      <c r="P218" s="3" t="s">
        <v>75</v>
      </c>
    </row>
    <row r="219" spans="1:16" ht="30">
      <c r="A219" s="4">
        <v>2</v>
      </c>
      <c r="B219" s="3" t="s">
        <v>174</v>
      </c>
      <c r="C219" s="4" t="s">
        <v>25</v>
      </c>
      <c r="D219" s="2" t="s">
        <v>188</v>
      </c>
      <c r="E219" s="3"/>
      <c r="F219" s="4" t="s">
        <v>77</v>
      </c>
      <c r="G219" s="3" t="str">
        <f t="shared" si="13"/>
        <v>null</v>
      </c>
      <c r="J219" s="4"/>
      <c r="K219" s="3" t="str">
        <f t="shared" si="12"/>
        <v/>
      </c>
      <c r="P219" s="3" t="s">
        <v>75</v>
      </c>
    </row>
    <row r="220" spans="1:16" ht="30">
      <c r="A220" s="4">
        <v>2</v>
      </c>
      <c r="B220" s="3" t="s">
        <v>174</v>
      </c>
      <c r="C220" s="4" t="s">
        <v>25</v>
      </c>
      <c r="D220" s="2" t="s">
        <v>189</v>
      </c>
      <c r="E220" s="3"/>
      <c r="F220" s="4" t="s">
        <v>77</v>
      </c>
      <c r="G220" s="3" t="str">
        <f t="shared" si="13"/>
        <v>null</v>
      </c>
      <c r="J220" s="4"/>
      <c r="K220" s="3" t="str">
        <f t="shared" si="12"/>
        <v/>
      </c>
      <c r="P220" s="3" t="s">
        <v>75</v>
      </c>
    </row>
    <row r="221" spans="1:16" ht="30">
      <c r="A221" s="4">
        <v>2</v>
      </c>
      <c r="B221" s="3" t="s">
        <v>174</v>
      </c>
      <c r="C221" s="4" t="s">
        <v>25</v>
      </c>
      <c r="D221" s="2" t="s">
        <v>190</v>
      </c>
      <c r="E221" s="3"/>
      <c r="F221" s="4" t="s">
        <v>77</v>
      </c>
      <c r="G221" s="3" t="str">
        <f t="shared" si="13"/>
        <v>null</v>
      </c>
      <c r="J221" s="4"/>
      <c r="K221" s="3" t="str">
        <f t="shared" si="12"/>
        <v/>
      </c>
      <c r="P221" s="3" t="s">
        <v>75</v>
      </c>
    </row>
    <row r="222" spans="1:16" ht="30">
      <c r="A222" s="4">
        <v>2</v>
      </c>
      <c r="B222" s="3" t="s">
        <v>174</v>
      </c>
      <c r="C222" s="4" t="s">
        <v>25</v>
      </c>
      <c r="D222" s="2" t="s">
        <v>191</v>
      </c>
      <c r="E222" s="3"/>
      <c r="F222" s="4" t="s">
        <v>77</v>
      </c>
      <c r="G222" s="3" t="str">
        <f t="shared" si="13"/>
        <v>null</v>
      </c>
      <c r="J222" s="4"/>
      <c r="K222" s="3" t="str">
        <f t="shared" si="12"/>
        <v/>
      </c>
      <c r="P222" s="3" t="s">
        <v>75</v>
      </c>
    </row>
    <row r="223" spans="1:16" ht="30">
      <c r="A223" s="4">
        <v>2</v>
      </c>
      <c r="B223" s="3" t="s">
        <v>174</v>
      </c>
      <c r="C223" s="4" t="s">
        <v>25</v>
      </c>
      <c r="D223" s="2" t="s">
        <v>192</v>
      </c>
      <c r="E223" s="3"/>
      <c r="F223" s="4" t="s">
        <v>77</v>
      </c>
      <c r="G223" s="3" t="str">
        <f t="shared" si="13"/>
        <v>null</v>
      </c>
      <c r="J223" s="4"/>
      <c r="K223" s="3" t="str">
        <f t="shared" si="12"/>
        <v/>
      </c>
      <c r="P223" s="3" t="s">
        <v>75</v>
      </c>
    </row>
    <row r="224" spans="1:16" ht="30">
      <c r="A224" s="4">
        <v>2</v>
      </c>
      <c r="B224" s="3" t="s">
        <v>174</v>
      </c>
      <c r="C224" s="4" t="s">
        <v>25</v>
      </c>
      <c r="D224" s="2" t="s">
        <v>193</v>
      </c>
      <c r="E224" s="3"/>
      <c r="F224" s="4" t="s">
        <v>77</v>
      </c>
      <c r="G224" s="3" t="str">
        <f t="shared" si="13"/>
        <v>null</v>
      </c>
      <c r="J224" s="4"/>
      <c r="K224" s="3" t="str">
        <f t="shared" si="12"/>
        <v/>
      </c>
      <c r="P224" s="3" t="s">
        <v>75</v>
      </c>
    </row>
    <row r="225" spans="1:16" ht="30">
      <c r="A225" s="4">
        <v>2</v>
      </c>
      <c r="B225" s="3" t="s">
        <v>174</v>
      </c>
      <c r="C225" s="4" t="s">
        <v>25</v>
      </c>
      <c r="D225" s="2" t="s">
        <v>94</v>
      </c>
      <c r="E225" s="3"/>
      <c r="F225" s="4">
        <v>23212</v>
      </c>
      <c r="G225" s="3" t="str">
        <f t="shared" si="13"/>
        <v>23212</v>
      </c>
      <c r="J225" s="4"/>
      <c r="K225" s="3" t="str">
        <f t="shared" si="12"/>
        <v/>
      </c>
      <c r="P225" s="3" t="s">
        <v>75</v>
      </c>
    </row>
    <row r="226" spans="1:16">
      <c r="A226" s="4">
        <v>2</v>
      </c>
      <c r="B226" s="3" t="s">
        <v>195</v>
      </c>
      <c r="C226" s="4" t="s">
        <v>25</v>
      </c>
      <c r="D226" s="2" t="s">
        <v>196</v>
      </c>
      <c r="E226" s="3"/>
      <c r="F226" s="4" t="s">
        <v>77</v>
      </c>
      <c r="G226" s="3" t="str">
        <f t="shared" si="13"/>
        <v>null</v>
      </c>
      <c r="J226" s="4" t="b">
        <v>1</v>
      </c>
      <c r="K226" s="3" t="str">
        <f t="shared" ref="K226:K239" si="14">_xlfn.CONCAT(I226,J226)</f>
        <v>TRUE</v>
      </c>
      <c r="P226" s="3" t="s">
        <v>75</v>
      </c>
    </row>
    <row r="227" spans="1:16">
      <c r="A227" s="4">
        <v>2</v>
      </c>
      <c r="B227" s="3" t="s">
        <v>195</v>
      </c>
      <c r="C227" s="4" t="s">
        <v>25</v>
      </c>
      <c r="D227" s="2" t="s">
        <v>197</v>
      </c>
      <c r="E227" s="3"/>
      <c r="F227" s="4" t="s">
        <v>77</v>
      </c>
      <c r="G227" s="3" t="str">
        <f t="shared" si="13"/>
        <v>null</v>
      </c>
      <c r="J227" s="4" t="b">
        <v>1</v>
      </c>
      <c r="K227" s="3" t="str">
        <f t="shared" si="14"/>
        <v>TRUE</v>
      </c>
      <c r="P227" s="3" t="s">
        <v>75</v>
      </c>
    </row>
    <row r="228" spans="1:16">
      <c r="A228" s="4">
        <v>2</v>
      </c>
      <c r="B228" s="3" t="s">
        <v>195</v>
      </c>
      <c r="C228" s="4" t="s">
        <v>25</v>
      </c>
      <c r="D228" s="2" t="s">
        <v>198</v>
      </c>
      <c r="E228" s="3"/>
      <c r="F228" s="4" t="s">
        <v>77</v>
      </c>
      <c r="G228" s="3" t="str">
        <f t="shared" si="13"/>
        <v>null</v>
      </c>
      <c r="J228" s="4" t="s">
        <v>77</v>
      </c>
      <c r="K228" s="3" t="str">
        <f t="shared" si="14"/>
        <v>null</v>
      </c>
      <c r="P228" s="3" t="s">
        <v>75</v>
      </c>
    </row>
    <row r="229" spans="1:16">
      <c r="A229" s="4">
        <v>2</v>
      </c>
      <c r="B229" s="3" t="s">
        <v>195</v>
      </c>
      <c r="C229" s="4" t="s">
        <v>25</v>
      </c>
      <c r="D229" s="2" t="s">
        <v>199</v>
      </c>
      <c r="E229" s="3"/>
      <c r="F229" s="4">
        <v>1</v>
      </c>
      <c r="G229" s="3" t="str">
        <f t="shared" si="13"/>
        <v>1</v>
      </c>
      <c r="J229" s="4">
        <v>2</v>
      </c>
      <c r="K229" s="3" t="str">
        <f t="shared" si="14"/>
        <v>2</v>
      </c>
      <c r="P229" s="3" t="s">
        <v>75</v>
      </c>
    </row>
    <row r="230" spans="1:16" ht="45">
      <c r="A230" s="4">
        <v>2</v>
      </c>
      <c r="B230" s="3" t="s">
        <v>195</v>
      </c>
      <c r="C230" s="4" t="s">
        <v>25</v>
      </c>
      <c r="D230" s="2" t="s">
        <v>200</v>
      </c>
      <c r="E230" s="3"/>
      <c r="F230" s="4" t="s">
        <v>201</v>
      </c>
      <c r="G230" s="3" t="str">
        <f t="shared" si="13"/>
        <v>Risk group (German classification)</v>
      </c>
      <c r="J230" s="4" t="s">
        <v>201</v>
      </c>
      <c r="K230" s="3" t="str">
        <f t="shared" si="14"/>
        <v>Risk group (German classification)</v>
      </c>
      <c r="P230" s="3" t="s">
        <v>75</v>
      </c>
    </row>
    <row r="231" spans="1:16">
      <c r="A231" s="4">
        <v>2</v>
      </c>
      <c r="B231" s="3" t="s">
        <v>195</v>
      </c>
      <c r="C231" s="4" t="s">
        <v>25</v>
      </c>
      <c r="D231" s="2" t="s">
        <v>94</v>
      </c>
      <c r="E231" s="3"/>
      <c r="F231" s="4">
        <v>6299</v>
      </c>
      <c r="G231" s="3" t="str">
        <f t="shared" si="13"/>
        <v>6299</v>
      </c>
      <c r="J231" s="4">
        <v>9115</v>
      </c>
      <c r="K231" s="3" t="str">
        <f t="shared" si="14"/>
        <v>9115</v>
      </c>
      <c r="P231" s="3" t="s">
        <v>75</v>
      </c>
    </row>
    <row r="232" spans="1:16" ht="45">
      <c r="A232" s="4">
        <v>2</v>
      </c>
      <c r="B232" s="3" t="s">
        <v>202</v>
      </c>
      <c r="C232" s="4" t="s">
        <v>25</v>
      </c>
      <c r="D232" s="2" t="s">
        <v>203</v>
      </c>
      <c r="E232" s="3"/>
      <c r="F232" s="4" t="s">
        <v>204</v>
      </c>
      <c r="G232" s="3" t="str">
        <f t="shared" si="13"/>
        <v>EMBL Direct submission</v>
      </c>
      <c r="J232" s="4" t="s">
        <v>205</v>
      </c>
      <c r="K232" s="3" t="str">
        <f t="shared" si="14"/>
        <v>Marker Gene (DDBJ Direct submission)</v>
      </c>
      <c r="P232" s="3" t="s">
        <v>75</v>
      </c>
    </row>
    <row r="233" spans="1:16" ht="75">
      <c r="A233" s="4">
        <v>2</v>
      </c>
      <c r="B233" s="3" t="s">
        <v>202</v>
      </c>
      <c r="C233" s="4" t="s">
        <v>25</v>
      </c>
      <c r="D233" s="2" t="s">
        <v>206</v>
      </c>
      <c r="E233" s="3"/>
      <c r="F233" s="4" t="s">
        <v>207</v>
      </c>
      <c r="G233" s="3" t="str">
        <f t="shared" si="13"/>
        <v>Desulfovibrio alaskensis partial 16S rRNA gene, type strain NCIMB 13491</v>
      </c>
      <c r="J233" s="4" t="s">
        <v>208</v>
      </c>
      <c r="K233" s="3" t="str">
        <f t="shared" si="14"/>
        <v>Escherichia coli gyrB gene for gyrase B, partial cds, strain:ATCC11775</v>
      </c>
      <c r="P233" s="3" t="s">
        <v>75</v>
      </c>
    </row>
    <row r="234" spans="1:16">
      <c r="A234" s="4">
        <v>2</v>
      </c>
      <c r="B234" s="3" t="s">
        <v>202</v>
      </c>
      <c r="C234" s="4" t="s">
        <v>25</v>
      </c>
      <c r="D234" s="2" t="s">
        <v>209</v>
      </c>
      <c r="F234" s="4" t="s">
        <v>210</v>
      </c>
      <c r="G234" s="3" t="str">
        <f t="shared" si="13"/>
        <v>Y11984</v>
      </c>
      <c r="J234" s="4" t="s">
        <v>211</v>
      </c>
      <c r="K234" s="3" t="str">
        <f t="shared" si="14"/>
        <v>AB083821</v>
      </c>
      <c r="P234" s="3" t="s">
        <v>75</v>
      </c>
    </row>
    <row r="235" spans="1:16">
      <c r="A235" s="4">
        <v>2</v>
      </c>
      <c r="B235" s="3" t="s">
        <v>202</v>
      </c>
      <c r="C235" s="4" t="s">
        <v>25</v>
      </c>
      <c r="D235" s="2" t="s">
        <v>212</v>
      </c>
      <c r="F235" s="4">
        <v>1530</v>
      </c>
      <c r="G235" s="3" t="str">
        <f t="shared" si="13"/>
        <v>1530</v>
      </c>
      <c r="J235" s="4">
        <v>1171</v>
      </c>
      <c r="K235" s="3" t="str">
        <f t="shared" si="14"/>
        <v>1171</v>
      </c>
      <c r="P235" s="3" t="s">
        <v>75</v>
      </c>
    </row>
    <row r="236" spans="1:16">
      <c r="A236" s="4">
        <v>2</v>
      </c>
      <c r="B236" s="3" t="s">
        <v>202</v>
      </c>
      <c r="C236" s="4" t="s">
        <v>25</v>
      </c>
      <c r="D236" s="2" t="s">
        <v>213</v>
      </c>
      <c r="F236" s="4">
        <v>58180</v>
      </c>
      <c r="G236" s="3" t="str">
        <f t="shared" si="13"/>
        <v>58180</v>
      </c>
      <c r="J236" s="4">
        <v>866789</v>
      </c>
      <c r="K236" s="3" t="str">
        <f t="shared" si="14"/>
        <v>866789</v>
      </c>
      <c r="P236" s="3" t="s">
        <v>75</v>
      </c>
    </row>
    <row r="237" spans="1:16">
      <c r="A237" s="4">
        <v>2</v>
      </c>
      <c r="B237" s="3" t="s">
        <v>202</v>
      </c>
      <c r="C237" s="4" t="s">
        <v>25</v>
      </c>
      <c r="D237" s="2" t="s">
        <v>214</v>
      </c>
      <c r="F237" s="4" t="s">
        <v>215</v>
      </c>
      <c r="G237" s="3" t="str">
        <f t="shared" si="13"/>
        <v>16S</v>
      </c>
      <c r="J237" s="4" t="s">
        <v>77</v>
      </c>
      <c r="K237" s="3" t="str">
        <f t="shared" si="14"/>
        <v>null</v>
      </c>
      <c r="P237" s="3" t="s">
        <v>75</v>
      </c>
    </row>
    <row r="238" spans="1:16">
      <c r="A238" s="4">
        <v>2</v>
      </c>
      <c r="B238" s="3" t="s">
        <v>202</v>
      </c>
      <c r="C238" s="4" t="s">
        <v>25</v>
      </c>
      <c r="D238" s="2" t="s">
        <v>216</v>
      </c>
      <c r="F238" s="4">
        <v>9715697</v>
      </c>
      <c r="G238" s="3" t="str">
        <f t="shared" si="13"/>
        <v>9715697</v>
      </c>
      <c r="J238" s="4">
        <v>22090641</v>
      </c>
      <c r="K238" s="3" t="str">
        <f t="shared" si="14"/>
        <v>22090641</v>
      </c>
      <c r="P238" s="3" t="s">
        <v>75</v>
      </c>
    </row>
    <row r="239" spans="1:16">
      <c r="A239" s="4">
        <v>2</v>
      </c>
      <c r="B239" s="3" t="s">
        <v>202</v>
      </c>
      <c r="C239" s="4" t="s">
        <v>25</v>
      </c>
      <c r="D239" s="2" t="s">
        <v>94</v>
      </c>
      <c r="F239" s="4">
        <v>6299</v>
      </c>
      <c r="G239" s="3" t="str">
        <f t="shared" si="13"/>
        <v>6299</v>
      </c>
      <c r="J239" s="4">
        <v>20218</v>
      </c>
      <c r="K239" s="3" t="str">
        <f t="shared" si="14"/>
        <v>20218</v>
      </c>
      <c r="P239" s="3" t="s">
        <v>75</v>
      </c>
    </row>
    <row r="240" spans="1:16">
      <c r="A240" s="4">
        <v>2</v>
      </c>
      <c r="B240" s="3" t="s">
        <v>202</v>
      </c>
      <c r="C240" s="4" t="s">
        <v>25</v>
      </c>
      <c r="D240" s="2" t="s">
        <v>217</v>
      </c>
      <c r="F240" s="4">
        <v>54.06</v>
      </c>
      <c r="G240" s="3" t="str">
        <f t="shared" si="13"/>
        <v>54.06</v>
      </c>
      <c r="J240" s="4"/>
      <c r="K240" s="3" t="str">
        <f t="shared" si="12"/>
        <v/>
      </c>
      <c r="P240" s="3" t="s">
        <v>75</v>
      </c>
    </row>
    <row r="241" spans="1:16">
      <c r="A241" s="4">
        <v>2</v>
      </c>
      <c r="B241" s="3" t="s">
        <v>202</v>
      </c>
      <c r="C241" s="4" t="s">
        <v>25</v>
      </c>
      <c r="D241" s="2" t="s">
        <v>218</v>
      </c>
      <c r="F241" s="4" t="s">
        <v>77</v>
      </c>
      <c r="G241" s="3" t="str">
        <f t="shared" si="13"/>
        <v>null</v>
      </c>
      <c r="J241" s="4"/>
      <c r="K241" s="3" t="str">
        <f>_xlfn.CONCAT(I241,J241)</f>
        <v/>
      </c>
      <c r="P241" s="3" t="s">
        <v>75</v>
      </c>
    </row>
    <row r="242" spans="1:16">
      <c r="A242" s="4">
        <v>2</v>
      </c>
      <c r="B242" s="3" t="s">
        <v>202</v>
      </c>
      <c r="C242" s="4" t="s">
        <v>25</v>
      </c>
      <c r="D242" s="2" t="s">
        <v>94</v>
      </c>
      <c r="F242" s="4">
        <v>6299</v>
      </c>
      <c r="G242" s="3" t="str">
        <f t="shared" si="13"/>
        <v>6299</v>
      </c>
      <c r="J242" s="4"/>
      <c r="K242" s="3" t="str">
        <f t="shared" si="12"/>
        <v/>
      </c>
      <c r="P242" s="3" t="s">
        <v>75</v>
      </c>
    </row>
    <row r="243" spans="1:16">
      <c r="A243" s="4">
        <v>2</v>
      </c>
      <c r="B243" s="3" t="s">
        <v>202</v>
      </c>
      <c r="C243" s="4" t="s">
        <v>25</v>
      </c>
      <c r="D243" s="2" t="s">
        <v>217</v>
      </c>
      <c r="F243" s="4">
        <v>64.099999999999994</v>
      </c>
      <c r="G243" s="3" t="str">
        <f t="shared" si="13"/>
        <v>64.1</v>
      </c>
      <c r="J243" s="4"/>
      <c r="K243" s="3" t="str">
        <f t="shared" si="12"/>
        <v/>
      </c>
      <c r="P243" s="3" t="s">
        <v>75</v>
      </c>
    </row>
    <row r="244" spans="1:16">
      <c r="A244" s="4">
        <v>2</v>
      </c>
      <c r="B244" s="3" t="s">
        <v>202</v>
      </c>
      <c r="C244" s="4" t="s">
        <v>25</v>
      </c>
      <c r="D244" s="2" t="s">
        <v>218</v>
      </c>
      <c r="F244" s="4" t="s">
        <v>77</v>
      </c>
      <c r="G244" s="3" t="str">
        <f t="shared" si="13"/>
        <v>null</v>
      </c>
      <c r="J244" s="4"/>
      <c r="K244" s="3" t="str">
        <f t="shared" si="12"/>
        <v/>
      </c>
      <c r="P244" s="3" t="s">
        <v>75</v>
      </c>
    </row>
    <row r="245" spans="1:16">
      <c r="A245" s="4">
        <v>2</v>
      </c>
      <c r="B245" s="3" t="s">
        <v>202</v>
      </c>
      <c r="C245" s="4" t="s">
        <v>25</v>
      </c>
      <c r="D245" s="2" t="s">
        <v>94</v>
      </c>
      <c r="F245" s="4">
        <v>23212</v>
      </c>
      <c r="G245" s="3" t="str">
        <f t="shared" ref="G245:G259" si="15">_xlfn.CONCAT(E245,F245)</f>
        <v>23212</v>
      </c>
      <c r="J245" s="4"/>
      <c r="K245" s="3" t="str">
        <f t="shared" si="12"/>
        <v/>
      </c>
      <c r="P245" s="3" t="s">
        <v>75</v>
      </c>
    </row>
    <row r="246" spans="1:16" ht="90">
      <c r="A246" s="4">
        <v>2</v>
      </c>
      <c r="B246" s="3" t="s">
        <v>219</v>
      </c>
      <c r="C246" s="4" t="s">
        <v>25</v>
      </c>
      <c r="D246" s="2" t="s">
        <v>220</v>
      </c>
      <c r="F246" s="4" t="s">
        <v>221</v>
      </c>
      <c r="G246" s="3" t="str">
        <f t="shared" si="15"/>
        <v>&lt;- I. B. Beech, University of Portsmouth, Portsmouth, UK; AL1 &lt;- V. Zinkevich {1993}</v>
      </c>
      <c r="J246" s="4" t="s">
        <v>222</v>
      </c>
      <c r="K246" s="3" t="str">
        <f t="shared" ref="K246:K288" si="16">_xlfn.CONCAT(I246,J246)</f>
        <v>&lt;- ATCC &lt;- NCTC &lt;- F. Kauffmann, U5/41</v>
      </c>
      <c r="P246" s="3" t="s">
        <v>75</v>
      </c>
    </row>
    <row r="247" spans="1:16">
      <c r="A247" s="4">
        <v>2</v>
      </c>
      <c r="B247" s="3" t="s">
        <v>219</v>
      </c>
      <c r="C247" s="4" t="s">
        <v>25</v>
      </c>
      <c r="D247" s="2" t="s">
        <v>94</v>
      </c>
      <c r="F247" s="4">
        <v>6299</v>
      </c>
      <c r="G247" s="3" t="str">
        <f t="shared" si="15"/>
        <v>6299</v>
      </c>
      <c r="J247" s="4">
        <v>9115</v>
      </c>
      <c r="K247" s="3" t="str">
        <f t="shared" si="16"/>
        <v>9115</v>
      </c>
      <c r="P247" s="3" t="s">
        <v>75</v>
      </c>
    </row>
    <row r="248" spans="1:16" ht="105">
      <c r="A248" s="4">
        <v>2</v>
      </c>
      <c r="B248" s="3" t="s">
        <v>219</v>
      </c>
      <c r="C248" s="4" t="s">
        <v>25</v>
      </c>
      <c r="D248" s="2" t="s">
        <v>223</v>
      </c>
      <c r="F248" s="4" t="s">
        <v>224</v>
      </c>
      <c r="G248" s="3" t="str">
        <f t="shared" si="15"/>
        <v>DSM 16109, NCIMB 13491</v>
      </c>
      <c r="J248" s="4" t="s">
        <v>225</v>
      </c>
      <c r="K248" s="3" t="str">
        <f t="shared" si="16"/>
        <v>DSM 30083, ATCC 11775, CCM 5172, CIP 54.8, IAM 12119, JCM 1649, NCDO 1989, NCTC 9001, WDCM 00090</v>
      </c>
      <c r="P248" s="3" t="s">
        <v>75</v>
      </c>
    </row>
    <row r="249" spans="1:16">
      <c r="A249" s="4">
        <v>2</v>
      </c>
      <c r="B249" s="3" t="s">
        <v>219</v>
      </c>
      <c r="C249" s="4" t="s">
        <v>25</v>
      </c>
      <c r="D249" s="2" t="s">
        <v>94</v>
      </c>
      <c r="F249" s="4">
        <v>6299</v>
      </c>
      <c r="G249" s="3" t="str">
        <f t="shared" si="15"/>
        <v>6299</v>
      </c>
      <c r="J249" s="4">
        <v>9115</v>
      </c>
      <c r="K249" s="3" t="str">
        <f t="shared" si="16"/>
        <v>9115</v>
      </c>
      <c r="P249" s="3" t="s">
        <v>75</v>
      </c>
    </row>
    <row r="250" spans="1:16">
      <c r="A250" s="4">
        <v>2</v>
      </c>
      <c r="B250" s="3" t="s">
        <v>219</v>
      </c>
      <c r="C250" s="4" t="s">
        <v>25</v>
      </c>
      <c r="D250" s="2" t="s">
        <v>226</v>
      </c>
      <c r="F250" s="4">
        <v>381381</v>
      </c>
      <c r="G250" s="3" t="str">
        <f t="shared" si="15"/>
        <v>381381</v>
      </c>
      <c r="J250" s="4">
        <v>11325</v>
      </c>
      <c r="K250" s="3" t="str">
        <f t="shared" si="16"/>
        <v>11325</v>
      </c>
      <c r="P250" s="3" t="s">
        <v>75</v>
      </c>
    </row>
    <row r="251" spans="1:16" ht="45">
      <c r="A251" s="4">
        <v>2</v>
      </c>
      <c r="B251" s="3" t="s">
        <v>219</v>
      </c>
      <c r="C251" s="4" t="s">
        <v>25</v>
      </c>
      <c r="D251" s="2" t="s">
        <v>227</v>
      </c>
      <c r="F251" s="4" t="s">
        <v>228</v>
      </c>
      <c r="G251" s="3" t="str">
        <f t="shared" si="15"/>
        <v>http://www.straininfo.net/strains/381381</v>
      </c>
      <c r="J251" s="4" t="s">
        <v>229</v>
      </c>
      <c r="K251" s="3" t="str">
        <f t="shared" si="16"/>
        <v>http://www.straininfo.net/strains/11325</v>
      </c>
      <c r="P251" s="3" t="s">
        <v>75</v>
      </c>
    </row>
    <row r="252" spans="1:16">
      <c r="A252" s="4">
        <v>2</v>
      </c>
      <c r="B252" s="3" t="s">
        <v>219</v>
      </c>
      <c r="C252" s="4" t="s">
        <v>25</v>
      </c>
      <c r="D252" s="2" t="s">
        <v>94</v>
      </c>
      <c r="F252" s="4">
        <v>20218</v>
      </c>
      <c r="G252" s="3" t="str">
        <f t="shared" si="15"/>
        <v>20218</v>
      </c>
      <c r="J252" s="4">
        <v>20218</v>
      </c>
      <c r="K252" s="3" t="str">
        <f t="shared" si="16"/>
        <v>20218</v>
      </c>
      <c r="P252" s="3" t="s">
        <v>75</v>
      </c>
    </row>
    <row r="253" spans="1:16">
      <c r="A253" s="4">
        <v>2</v>
      </c>
      <c r="B253" s="3" t="s">
        <v>219</v>
      </c>
      <c r="C253" s="4" t="s">
        <v>25</v>
      </c>
      <c r="D253" s="2" t="s">
        <v>226</v>
      </c>
      <c r="F253" s="4">
        <v>211511</v>
      </c>
      <c r="G253" s="3" t="str">
        <f t="shared" si="15"/>
        <v>211511</v>
      </c>
      <c r="J253" s="4">
        <v>11317</v>
      </c>
      <c r="K253" s="3" t="str">
        <f t="shared" si="16"/>
        <v>11317</v>
      </c>
      <c r="P253" s="3" t="s">
        <v>75</v>
      </c>
    </row>
    <row r="254" spans="1:16" ht="45">
      <c r="A254" s="4">
        <v>2</v>
      </c>
      <c r="B254" s="3" t="s">
        <v>219</v>
      </c>
      <c r="C254" s="4" t="s">
        <v>25</v>
      </c>
      <c r="D254" s="2" t="s">
        <v>227</v>
      </c>
      <c r="F254" s="4" t="s">
        <v>230</v>
      </c>
      <c r="G254" s="3" t="str">
        <f t="shared" si="15"/>
        <v>http://www.straininfo.net/strains/211511</v>
      </c>
      <c r="J254" s="4" t="s">
        <v>231</v>
      </c>
      <c r="K254" s="3" t="str">
        <f t="shared" si="16"/>
        <v>http://www.straininfo.net/strains/11317</v>
      </c>
      <c r="P254" s="3" t="s">
        <v>75</v>
      </c>
    </row>
    <row r="255" spans="1:16">
      <c r="A255" s="4">
        <v>2</v>
      </c>
      <c r="B255" s="3" t="s">
        <v>219</v>
      </c>
      <c r="C255" s="4" t="s">
        <v>25</v>
      </c>
      <c r="D255" s="2" t="s">
        <v>94</v>
      </c>
      <c r="F255" s="4">
        <v>20218</v>
      </c>
      <c r="G255" s="3" t="str">
        <f t="shared" si="15"/>
        <v>20218</v>
      </c>
      <c r="J255" s="4">
        <v>20218</v>
      </c>
      <c r="K255" s="3" t="str">
        <f t="shared" si="16"/>
        <v>20218</v>
      </c>
      <c r="P255" s="3" t="s">
        <v>75</v>
      </c>
    </row>
    <row r="256" spans="1:16">
      <c r="A256" s="4">
        <v>2</v>
      </c>
      <c r="B256" s="4" t="s">
        <v>232</v>
      </c>
      <c r="C256" s="4" t="s">
        <v>25</v>
      </c>
      <c r="D256" s="2" t="s">
        <v>94</v>
      </c>
      <c r="F256" s="4">
        <v>6299</v>
      </c>
      <c r="G256" s="3" t="str">
        <f t="shared" si="15"/>
        <v>6299</v>
      </c>
      <c r="J256" s="4">
        <v>9115</v>
      </c>
      <c r="K256" s="3" t="str">
        <f t="shared" si="16"/>
        <v>9115</v>
      </c>
      <c r="P256" s="3" t="s">
        <v>75</v>
      </c>
    </row>
    <row r="257" spans="1:16" ht="120">
      <c r="A257" s="4">
        <v>2</v>
      </c>
      <c r="B257" s="4" t="s">
        <v>232</v>
      </c>
      <c r="C257" s="4" t="s">
        <v>25</v>
      </c>
      <c r="D257" s="2" t="s">
        <v>233</v>
      </c>
      <c r="F257" s="4" t="s">
        <v>234</v>
      </c>
      <c r="G257" s="3" t="str">
        <f t="shared" si="15"/>
        <v>Leibniz Institut DSMZ-Deutsche Sammlung von Mikroorganismen und Zellkulturen GmbH; Curators of the DSMZ; DSM 16109</v>
      </c>
      <c r="J257" s="4" t="s">
        <v>235</v>
      </c>
      <c r="K257" s="3" t="str">
        <f t="shared" si="16"/>
        <v>Leibniz Institut DSMZ-Deutsche Sammlung von Mikroorganismen und Zellkulturen GmbH; Curators of the DSMZ; DSM 30083</v>
      </c>
      <c r="P257" s="3" t="s">
        <v>75</v>
      </c>
    </row>
    <row r="258" spans="1:16">
      <c r="A258" s="4">
        <v>2</v>
      </c>
      <c r="B258" s="4" t="s">
        <v>232</v>
      </c>
      <c r="C258" s="4" t="s">
        <v>25</v>
      </c>
      <c r="D258" s="2" t="s">
        <v>94</v>
      </c>
      <c r="F258" s="4">
        <v>20215</v>
      </c>
      <c r="G258" s="3" t="str">
        <f t="shared" si="15"/>
        <v>20215</v>
      </c>
      <c r="J258" s="4">
        <v>20215</v>
      </c>
      <c r="K258" s="3" t="str">
        <f t="shared" si="16"/>
        <v>20215</v>
      </c>
      <c r="P258" s="3" t="s">
        <v>75</v>
      </c>
    </row>
    <row r="259" spans="1:16" ht="270">
      <c r="A259" s="4">
        <v>2</v>
      </c>
      <c r="B259" s="4" t="s">
        <v>232</v>
      </c>
      <c r="C259" s="4" t="s">
        <v>25</v>
      </c>
      <c r="D259" s="2" t="s">
        <v>233</v>
      </c>
      <c r="F259" s="4" t="s">
        <v>236</v>
      </c>
      <c r="G259" s="3" t="str">
        <f t="shared" si="15"/>
        <v xml:space="preserve">D.Gleim, M.Kracht, N.Weiss et. al.: Prokaryotic Nomenclature Up-to-date - compilation of all names of Bacteria and Archaea, validly published according to the Bacteriological Code since 1. Jan. 1980, and validly published nomenclatural changes since. </v>
      </c>
      <c r="J259" s="4" t="s">
        <v>236</v>
      </c>
      <c r="K259" s="3" t="str">
        <f t="shared" si="16"/>
        <v xml:space="preserve">D.Gleim, M.Kracht, N.Weiss et. al.: Prokaryotic Nomenclature Up-to-date - compilation of all names of Bacteria and Archaea, validly published according to the Bacteriological Code since 1. Jan. 1980, and validly published nomenclatural changes since. </v>
      </c>
      <c r="P259" s="3" t="s">
        <v>75</v>
      </c>
    </row>
    <row r="260" spans="1:16">
      <c r="A260" s="4">
        <v>2</v>
      </c>
      <c r="B260" s="4" t="s">
        <v>232</v>
      </c>
      <c r="C260" s="4" t="s">
        <v>25</v>
      </c>
      <c r="D260" s="2" t="s">
        <v>94</v>
      </c>
      <c r="F260" s="4">
        <v>20218</v>
      </c>
      <c r="G260" s="3" t="str">
        <f t="shared" ref="G260" si="17">_xlfn.CONCAT(E260,F260)</f>
        <v>20218</v>
      </c>
      <c r="J260" s="4">
        <v>20218</v>
      </c>
      <c r="K260" s="3" t="str">
        <f t="shared" si="16"/>
        <v>20218</v>
      </c>
      <c r="P260" s="3" t="s">
        <v>75</v>
      </c>
    </row>
    <row r="261" spans="1:16" ht="225">
      <c r="A261" s="4">
        <v>2</v>
      </c>
      <c r="B261" s="4" t="s">
        <v>232</v>
      </c>
      <c r="C261" s="4" t="s">
        <v>25</v>
      </c>
      <c r="D261" s="2" t="s">
        <v>233</v>
      </c>
      <c r="F261" s="4" t="s">
        <v>237</v>
      </c>
      <c r="G261" s="3" t="str">
        <f>_xlfn.CONCAT(E261,F261)</f>
        <v>Verslyppe, B., De Smet, W., De Baets, B., De Vos, P., Dawyndt P. StrainInfo introduces electronic passports for microorganisms.. Syst Appl Microbiol. 37: 42-50 2014 (10.1016/j.syapm.2013.11.002, 24321274)</v>
      </c>
      <c r="J261" s="4" t="s">
        <v>237</v>
      </c>
      <c r="K261" s="3" t="str">
        <f t="shared" si="16"/>
        <v>Verslyppe, B., De Smet, W., De Baets, B., De Vos, P., Dawyndt P. StrainInfo introduces electronic passports for microorganisms.. Syst Appl Microbiol. 37: 42-50 2014 (10.1016/j.syapm.2013.11.002, 24321274)</v>
      </c>
      <c r="P261" s="3" t="s">
        <v>75</v>
      </c>
    </row>
    <row r="262" spans="1:16">
      <c r="A262" s="4">
        <v>2</v>
      </c>
      <c r="B262" s="4" t="s">
        <v>232</v>
      </c>
      <c r="C262" s="4" t="s">
        <v>25</v>
      </c>
      <c r="D262" s="2" t="s">
        <v>94</v>
      </c>
      <c r="F262" s="4">
        <v>23212</v>
      </c>
      <c r="G262" s="3" t="str">
        <f>_xlfn.CONCAT(E262,F262)</f>
        <v>23212</v>
      </c>
      <c r="J262" s="4">
        <v>38566</v>
      </c>
      <c r="K262" s="3" t="str">
        <f t="shared" si="16"/>
        <v>38566</v>
      </c>
      <c r="P262" s="3" t="s">
        <v>75</v>
      </c>
    </row>
    <row r="263" spans="1:16" ht="240">
      <c r="A263" s="4">
        <v>2</v>
      </c>
      <c r="B263" s="4" t="s">
        <v>232</v>
      </c>
      <c r="C263" s="4" t="s">
        <v>25</v>
      </c>
      <c r="D263" s="2" t="s">
        <v>233</v>
      </c>
      <c r="F263" s="4" t="s">
        <v>238</v>
      </c>
      <c r="G263" s="3" t="str">
        <f>_xlfn.CONCAT(E263,F263)</f>
        <v>Maria J. Feio, Vitaly Zinkevich, Iwona B. Beech, Enric Llobet-Brossa, Peter Eaton, J?rgen Schmitt, Jean Guezennec Desulfovibrio alaskensis sp. nov., a sulphate-reducing bacterium from a soured oil reservoir. IJSEM 54: 1747-1752 2004 (10.1099/ijs.0.63118-0, None)</v>
      </c>
      <c r="J263" s="4" t="s">
        <v>239</v>
      </c>
      <c r="K263" s="3" t="str">
        <f t="shared" si="16"/>
        <v>None; Curators of the CIP; None</v>
      </c>
      <c r="P263" s="3" t="s">
        <v>75</v>
      </c>
    </row>
    <row r="264" spans="1:16" ht="30">
      <c r="A264" s="4">
        <v>2</v>
      </c>
      <c r="B264" s="4" t="s">
        <v>101</v>
      </c>
      <c r="C264" s="4" t="s">
        <v>25</v>
      </c>
      <c r="D264" s="2" t="s">
        <v>240</v>
      </c>
      <c r="J264" s="4" t="s">
        <v>241</v>
      </c>
      <c r="K264" s="3" t="str">
        <f t="shared" si="16"/>
        <v>Mueller-Hinton Agar</v>
      </c>
      <c r="P264" s="3" t="s">
        <v>75</v>
      </c>
    </row>
    <row r="265" spans="1:16">
      <c r="A265" s="4">
        <v>2</v>
      </c>
      <c r="B265" s="4" t="s">
        <v>101</v>
      </c>
      <c r="C265" s="4" t="s">
        <v>25</v>
      </c>
      <c r="D265" s="2" t="s">
        <v>242</v>
      </c>
      <c r="J265" s="4">
        <v>37</v>
      </c>
      <c r="K265" s="3" t="str">
        <f t="shared" si="16"/>
        <v>37</v>
      </c>
      <c r="P265" s="3" t="s">
        <v>75</v>
      </c>
    </row>
    <row r="266" spans="1:16">
      <c r="A266" s="4">
        <v>2</v>
      </c>
      <c r="B266" s="4" t="s">
        <v>101</v>
      </c>
      <c r="C266" s="4" t="s">
        <v>25</v>
      </c>
      <c r="D266" s="2" t="s">
        <v>243</v>
      </c>
      <c r="J266" s="4" t="s">
        <v>77</v>
      </c>
      <c r="K266" s="3" t="str">
        <f t="shared" si="16"/>
        <v>null</v>
      </c>
      <c r="P266" s="3" t="s">
        <v>75</v>
      </c>
    </row>
    <row r="267" spans="1:16">
      <c r="A267" s="4">
        <v>2</v>
      </c>
      <c r="B267" s="4" t="s">
        <v>101</v>
      </c>
      <c r="C267" s="4" t="s">
        <v>25</v>
      </c>
      <c r="D267" s="2" t="s">
        <v>244</v>
      </c>
      <c r="J267" s="4" t="s">
        <v>245</v>
      </c>
      <c r="K267" s="3" t="str">
        <f t="shared" si="16"/>
        <v>aerob</v>
      </c>
      <c r="P267" s="3" t="s">
        <v>75</v>
      </c>
    </row>
    <row r="268" spans="1:16">
      <c r="A268" s="4">
        <v>2</v>
      </c>
      <c r="B268" s="4" t="s">
        <v>101</v>
      </c>
      <c r="C268" s="4" t="s">
        <v>25</v>
      </c>
      <c r="D268" s="2" t="s">
        <v>246</v>
      </c>
      <c r="J268" s="4">
        <v>0</v>
      </c>
      <c r="K268" s="3" t="str">
        <f t="shared" si="16"/>
        <v>0</v>
      </c>
      <c r="P268" s="3" t="s">
        <v>75</v>
      </c>
    </row>
    <row r="269" spans="1:16">
      <c r="A269" s="4">
        <v>2</v>
      </c>
      <c r="B269" s="4" t="s">
        <v>101</v>
      </c>
      <c r="C269" s="4" t="s">
        <v>25</v>
      </c>
      <c r="D269" s="2" t="s">
        <v>247</v>
      </c>
      <c r="J269" s="4">
        <v>0</v>
      </c>
      <c r="K269" s="3" t="str">
        <f t="shared" si="16"/>
        <v>0</v>
      </c>
      <c r="P269" s="3" t="s">
        <v>75</v>
      </c>
    </row>
    <row r="270" spans="1:16">
      <c r="A270" s="4">
        <v>2</v>
      </c>
      <c r="B270" s="4" t="s">
        <v>101</v>
      </c>
      <c r="C270" s="4" t="s">
        <v>25</v>
      </c>
      <c r="D270" s="2" t="s">
        <v>248</v>
      </c>
      <c r="J270" s="4">
        <v>20</v>
      </c>
      <c r="K270" s="3" t="str">
        <f t="shared" si="16"/>
        <v>20</v>
      </c>
      <c r="P270" s="3" t="s">
        <v>75</v>
      </c>
    </row>
    <row r="271" spans="1:16">
      <c r="A271" s="4">
        <v>2</v>
      </c>
      <c r="B271" s="4" t="s">
        <v>101</v>
      </c>
      <c r="C271" s="4" t="s">
        <v>25</v>
      </c>
      <c r="D271" s="2" t="s">
        <v>249</v>
      </c>
      <c r="J271" s="4">
        <v>30</v>
      </c>
      <c r="K271" s="3" t="str">
        <f t="shared" si="16"/>
        <v>30</v>
      </c>
      <c r="P271" s="3" t="s">
        <v>75</v>
      </c>
    </row>
    <row r="272" spans="1:16">
      <c r="A272" s="4">
        <v>2</v>
      </c>
      <c r="B272" s="4" t="s">
        <v>101</v>
      </c>
      <c r="C272" s="4" t="s">
        <v>25</v>
      </c>
      <c r="D272" s="2" t="s">
        <v>250</v>
      </c>
      <c r="J272" s="4">
        <v>26</v>
      </c>
      <c r="K272" s="3" t="str">
        <f t="shared" si="16"/>
        <v>26</v>
      </c>
      <c r="P272" s="3" t="s">
        <v>75</v>
      </c>
    </row>
    <row r="273" spans="1:16">
      <c r="A273" s="4">
        <v>2</v>
      </c>
      <c r="B273" s="4" t="s">
        <v>101</v>
      </c>
      <c r="C273" s="4" t="s">
        <v>25</v>
      </c>
      <c r="D273" s="2" t="s">
        <v>251</v>
      </c>
      <c r="J273" s="4">
        <v>18</v>
      </c>
      <c r="K273" s="3" t="str">
        <f t="shared" si="16"/>
        <v>18</v>
      </c>
      <c r="P273" s="3" t="s">
        <v>75</v>
      </c>
    </row>
    <row r="274" spans="1:16">
      <c r="A274" s="4">
        <v>2</v>
      </c>
      <c r="B274" s="4" t="s">
        <v>101</v>
      </c>
      <c r="C274" s="4" t="s">
        <v>25</v>
      </c>
      <c r="D274" s="2" t="s">
        <v>252</v>
      </c>
      <c r="J274" s="4">
        <v>26</v>
      </c>
      <c r="K274" s="3" t="str">
        <f t="shared" si="16"/>
        <v>26</v>
      </c>
      <c r="P274" s="3" t="s">
        <v>75</v>
      </c>
    </row>
    <row r="275" spans="1:16">
      <c r="A275" s="4">
        <v>2</v>
      </c>
      <c r="B275" s="4" t="s">
        <v>101</v>
      </c>
      <c r="C275" s="4" t="s">
        <v>25</v>
      </c>
      <c r="D275" s="2" t="s">
        <v>253</v>
      </c>
      <c r="J275" s="4" t="s">
        <v>254</v>
      </c>
      <c r="K275" s="3" t="str">
        <f t="shared" si="16"/>
        <v>34-36</v>
      </c>
      <c r="P275" s="3" t="s">
        <v>75</v>
      </c>
    </row>
    <row r="276" spans="1:16">
      <c r="A276" s="4">
        <v>2</v>
      </c>
      <c r="B276" s="4" t="s">
        <v>101</v>
      </c>
      <c r="C276" s="4" t="s">
        <v>25</v>
      </c>
      <c r="D276" s="2" t="s">
        <v>255</v>
      </c>
      <c r="J276" s="4">
        <v>34</v>
      </c>
      <c r="K276" s="3" t="str">
        <f t="shared" si="16"/>
        <v>34</v>
      </c>
      <c r="P276" s="3" t="s">
        <v>75</v>
      </c>
    </row>
    <row r="277" spans="1:16">
      <c r="A277" s="4">
        <v>2</v>
      </c>
      <c r="B277" s="4" t="s">
        <v>101</v>
      </c>
      <c r="C277" s="4" t="s">
        <v>25</v>
      </c>
      <c r="D277" s="2" t="s">
        <v>256</v>
      </c>
      <c r="J277" s="4" t="s">
        <v>257</v>
      </c>
      <c r="K277" s="3" t="str">
        <f t="shared" si="16"/>
        <v>30-32</v>
      </c>
      <c r="P277" s="3" t="s">
        <v>75</v>
      </c>
    </row>
    <row r="278" spans="1:16">
      <c r="A278" s="4">
        <v>2</v>
      </c>
      <c r="B278" s="4" t="s">
        <v>101</v>
      </c>
      <c r="C278" s="4" t="s">
        <v>25</v>
      </c>
      <c r="D278" s="2" t="s">
        <v>258</v>
      </c>
      <c r="J278" s="4" t="s">
        <v>259</v>
      </c>
      <c r="K278" s="3" t="str">
        <f t="shared" si="16"/>
        <v>26-28</v>
      </c>
      <c r="P278" s="3" t="s">
        <v>75</v>
      </c>
    </row>
    <row r="279" spans="1:16">
      <c r="A279" s="4">
        <v>2</v>
      </c>
      <c r="B279" s="4" t="s">
        <v>101</v>
      </c>
      <c r="C279" s="4" t="s">
        <v>25</v>
      </c>
      <c r="D279" s="2" t="s">
        <v>260</v>
      </c>
      <c r="J279" s="4" t="s">
        <v>261</v>
      </c>
      <c r="K279" s="3" t="str">
        <f t="shared" si="16"/>
        <v>28-30</v>
      </c>
      <c r="P279" s="3" t="s">
        <v>75</v>
      </c>
    </row>
    <row r="280" spans="1:16">
      <c r="A280" s="4">
        <v>2</v>
      </c>
      <c r="B280" s="4" t="s">
        <v>101</v>
      </c>
      <c r="C280" s="4" t="s">
        <v>25</v>
      </c>
      <c r="D280" s="2" t="s">
        <v>262</v>
      </c>
      <c r="J280" s="4">
        <v>22</v>
      </c>
      <c r="K280" s="3" t="str">
        <f t="shared" si="16"/>
        <v>22</v>
      </c>
      <c r="P280" s="3" t="s">
        <v>75</v>
      </c>
    </row>
    <row r="281" spans="1:16">
      <c r="A281" s="4">
        <v>2</v>
      </c>
      <c r="B281" s="4" t="s">
        <v>101</v>
      </c>
      <c r="C281" s="4" t="s">
        <v>25</v>
      </c>
      <c r="D281" s="2" t="s">
        <v>263</v>
      </c>
      <c r="J281" s="4">
        <v>22</v>
      </c>
      <c r="K281" s="3" t="str">
        <f t="shared" si="16"/>
        <v>22</v>
      </c>
      <c r="P281" s="3" t="s">
        <v>75</v>
      </c>
    </row>
    <row r="282" spans="1:16">
      <c r="A282" s="4">
        <v>2</v>
      </c>
      <c r="B282" s="4" t="s">
        <v>101</v>
      </c>
      <c r="C282" s="4" t="s">
        <v>25</v>
      </c>
      <c r="D282" s="2" t="s">
        <v>264</v>
      </c>
      <c r="J282" s="4">
        <v>6</v>
      </c>
      <c r="K282" s="3" t="str">
        <f t="shared" si="16"/>
        <v>6</v>
      </c>
      <c r="P282" s="3" t="s">
        <v>75</v>
      </c>
    </row>
    <row r="283" spans="1:16">
      <c r="A283" s="4">
        <v>2</v>
      </c>
      <c r="B283" s="4" t="s">
        <v>101</v>
      </c>
      <c r="C283" s="4" t="s">
        <v>25</v>
      </c>
      <c r="D283" s="2" t="s">
        <v>265</v>
      </c>
      <c r="J283" s="13">
        <v>43687</v>
      </c>
      <c r="K283" s="3" t="str">
        <f t="shared" si="16"/>
        <v>43687</v>
      </c>
      <c r="P283" s="3" t="s">
        <v>75</v>
      </c>
    </row>
    <row r="284" spans="1:16">
      <c r="A284" s="4">
        <v>2</v>
      </c>
      <c r="B284" s="4" t="s">
        <v>101</v>
      </c>
      <c r="C284" s="4" t="s">
        <v>25</v>
      </c>
      <c r="D284" s="2" t="s">
        <v>266</v>
      </c>
      <c r="J284" s="4">
        <v>0</v>
      </c>
      <c r="K284" s="3" t="str">
        <f t="shared" si="16"/>
        <v>0</v>
      </c>
      <c r="P284" s="3" t="s">
        <v>75</v>
      </c>
    </row>
    <row r="285" spans="1:16">
      <c r="A285" s="4">
        <v>2</v>
      </c>
      <c r="B285" s="4" t="s">
        <v>101</v>
      </c>
      <c r="C285" s="4" t="s">
        <v>25</v>
      </c>
      <c r="D285" s="2" t="s">
        <v>267</v>
      </c>
      <c r="J285" s="4" t="s">
        <v>268</v>
      </c>
      <c r="K285" s="3" t="str">
        <f t="shared" si="16"/>
        <v>32-34</v>
      </c>
      <c r="P285" s="3" t="s">
        <v>75</v>
      </c>
    </row>
    <row r="286" spans="1:16">
      <c r="A286" s="4">
        <v>2</v>
      </c>
      <c r="B286" s="4" t="s">
        <v>101</v>
      </c>
      <c r="C286" s="4" t="s">
        <v>25</v>
      </c>
      <c r="D286" s="2" t="s">
        <v>269</v>
      </c>
      <c r="J286" s="4" t="s">
        <v>270</v>
      </c>
      <c r="K286" s="3" t="str">
        <f t="shared" si="16"/>
        <v>36-38</v>
      </c>
      <c r="P286" s="3" t="s">
        <v>75</v>
      </c>
    </row>
    <row r="287" spans="1:16">
      <c r="A287" s="4">
        <v>2</v>
      </c>
      <c r="B287" s="4" t="s">
        <v>101</v>
      </c>
      <c r="C287" s="4" t="s">
        <v>25</v>
      </c>
      <c r="D287" s="2" t="s">
        <v>271</v>
      </c>
      <c r="J287" s="4">
        <v>14</v>
      </c>
      <c r="K287" s="3" t="str">
        <f t="shared" si="16"/>
        <v>14</v>
      </c>
      <c r="P287" s="3" t="s">
        <v>75</v>
      </c>
    </row>
    <row r="288" spans="1:16">
      <c r="A288" s="4">
        <v>2</v>
      </c>
      <c r="B288" s="4" t="s">
        <v>101</v>
      </c>
      <c r="C288" s="4" t="s">
        <v>25</v>
      </c>
      <c r="D288" s="2" t="s">
        <v>272</v>
      </c>
      <c r="J288" s="4">
        <v>26</v>
      </c>
      <c r="K288" s="3" t="str">
        <f t="shared" si="16"/>
        <v>26</v>
      </c>
      <c r="P288" s="3" t="s">
        <v>75</v>
      </c>
    </row>
    <row r="289" spans="1:16">
      <c r="A289" s="4">
        <v>2</v>
      </c>
      <c r="B289" s="4" t="s">
        <v>101</v>
      </c>
      <c r="C289" s="4" t="s">
        <v>25</v>
      </c>
      <c r="D289" s="2" t="s">
        <v>273</v>
      </c>
      <c r="J289" s="4">
        <v>24</v>
      </c>
      <c r="K289" s="3" t="str">
        <f t="shared" ref="K289:K323" si="18">_xlfn.CONCAT(I289,J289)</f>
        <v>24</v>
      </c>
      <c r="P289" s="3" t="s">
        <v>75</v>
      </c>
    </row>
    <row r="290" spans="1:16">
      <c r="A290" s="4">
        <v>2</v>
      </c>
      <c r="B290" s="4" t="s">
        <v>101</v>
      </c>
      <c r="C290" s="4" t="s">
        <v>25</v>
      </c>
      <c r="D290" s="2" t="s">
        <v>274</v>
      </c>
      <c r="J290" s="4">
        <v>0</v>
      </c>
      <c r="K290" s="3" t="str">
        <f t="shared" si="18"/>
        <v>0</v>
      </c>
      <c r="P290" s="3" t="s">
        <v>75</v>
      </c>
    </row>
    <row r="291" spans="1:16">
      <c r="A291" s="4">
        <v>2</v>
      </c>
      <c r="B291" s="4" t="s">
        <v>101</v>
      </c>
      <c r="C291" s="4" t="s">
        <v>25</v>
      </c>
      <c r="D291" s="2" t="s">
        <v>275</v>
      </c>
      <c r="J291" s="4">
        <v>16</v>
      </c>
      <c r="K291" s="3" t="str">
        <f t="shared" si="18"/>
        <v>16</v>
      </c>
      <c r="P291" s="3" t="s">
        <v>75</v>
      </c>
    </row>
    <row r="292" spans="1:16">
      <c r="A292" s="4">
        <v>2</v>
      </c>
      <c r="B292" s="4" t="s">
        <v>101</v>
      </c>
      <c r="C292" s="4" t="s">
        <v>25</v>
      </c>
      <c r="D292" s="2" t="s">
        <v>276</v>
      </c>
      <c r="J292" s="4">
        <v>20</v>
      </c>
      <c r="K292" s="3" t="str">
        <f t="shared" si="18"/>
        <v>20</v>
      </c>
      <c r="P292" s="3" t="s">
        <v>75</v>
      </c>
    </row>
    <row r="293" spans="1:16">
      <c r="A293" s="4">
        <v>2</v>
      </c>
      <c r="B293" s="4" t="s">
        <v>101</v>
      </c>
      <c r="C293" s="4" t="s">
        <v>25</v>
      </c>
      <c r="D293" s="2" t="s">
        <v>277</v>
      </c>
      <c r="J293" s="4">
        <v>18</v>
      </c>
      <c r="K293" s="3" t="str">
        <f t="shared" si="18"/>
        <v>18</v>
      </c>
      <c r="P293" s="3" t="s">
        <v>75</v>
      </c>
    </row>
    <row r="294" spans="1:16">
      <c r="A294" s="4">
        <v>2</v>
      </c>
      <c r="B294" s="4" t="s">
        <v>101</v>
      </c>
      <c r="C294" s="4" t="s">
        <v>25</v>
      </c>
      <c r="D294" s="2" t="s">
        <v>278</v>
      </c>
      <c r="J294" s="4">
        <v>22</v>
      </c>
      <c r="K294" s="3" t="str">
        <f t="shared" si="18"/>
        <v>22</v>
      </c>
      <c r="P294" s="3" t="s">
        <v>75</v>
      </c>
    </row>
    <row r="295" spans="1:16">
      <c r="A295" s="4">
        <v>2</v>
      </c>
      <c r="B295" s="4" t="s">
        <v>101</v>
      </c>
      <c r="C295" s="4" t="s">
        <v>25</v>
      </c>
      <c r="D295" s="2" t="s">
        <v>279</v>
      </c>
      <c r="J295" s="4">
        <v>32</v>
      </c>
      <c r="K295" s="3" t="str">
        <f t="shared" si="18"/>
        <v>32</v>
      </c>
      <c r="P295" s="3" t="s">
        <v>75</v>
      </c>
    </row>
    <row r="296" spans="1:16">
      <c r="A296" s="4">
        <v>2</v>
      </c>
      <c r="B296" s="4" t="s">
        <v>101</v>
      </c>
      <c r="C296" s="4" t="s">
        <v>25</v>
      </c>
      <c r="D296" s="2" t="s">
        <v>280</v>
      </c>
      <c r="J296" s="4">
        <v>0</v>
      </c>
      <c r="K296" s="3" t="str">
        <f t="shared" si="18"/>
        <v>0</v>
      </c>
      <c r="P296" s="3" t="s">
        <v>75</v>
      </c>
    </row>
    <row r="297" spans="1:16">
      <c r="A297" s="4">
        <v>2</v>
      </c>
      <c r="B297" s="4" t="s">
        <v>101</v>
      </c>
      <c r="C297" s="4" t="s">
        <v>25</v>
      </c>
      <c r="D297" s="2" t="s">
        <v>281</v>
      </c>
      <c r="J297" s="4" t="s">
        <v>257</v>
      </c>
      <c r="K297" s="3" t="str">
        <f t="shared" si="18"/>
        <v>30-32</v>
      </c>
      <c r="P297" s="3" t="s">
        <v>75</v>
      </c>
    </row>
    <row r="298" spans="1:16">
      <c r="A298" s="4">
        <v>2</v>
      </c>
      <c r="B298" s="4" t="s">
        <v>101</v>
      </c>
      <c r="C298" s="4" t="s">
        <v>25</v>
      </c>
      <c r="D298" s="2" t="s">
        <v>282</v>
      </c>
      <c r="J298" s="4" t="s">
        <v>268</v>
      </c>
      <c r="K298" s="3" t="str">
        <f t="shared" si="18"/>
        <v>32-34</v>
      </c>
      <c r="P298" s="3" t="s">
        <v>75</v>
      </c>
    </row>
    <row r="299" spans="1:16">
      <c r="A299" s="4">
        <v>2</v>
      </c>
      <c r="B299" s="4" t="s">
        <v>101</v>
      </c>
      <c r="C299" s="4" t="s">
        <v>25</v>
      </c>
      <c r="D299" s="2" t="s">
        <v>283</v>
      </c>
      <c r="J299" s="4">
        <v>0</v>
      </c>
      <c r="K299" s="3" t="str">
        <f t="shared" si="18"/>
        <v>0</v>
      </c>
      <c r="P299" s="3" t="s">
        <v>75</v>
      </c>
    </row>
    <row r="300" spans="1:16">
      <c r="A300" s="4">
        <v>2</v>
      </c>
      <c r="B300" s="4" t="s">
        <v>101</v>
      </c>
      <c r="C300" s="4" t="s">
        <v>25</v>
      </c>
      <c r="D300" s="2" t="s">
        <v>284</v>
      </c>
      <c r="J300" s="4">
        <v>0</v>
      </c>
      <c r="K300" s="3" t="str">
        <f t="shared" si="18"/>
        <v>0</v>
      </c>
      <c r="P300" s="3" t="s">
        <v>75</v>
      </c>
    </row>
    <row r="301" spans="1:16">
      <c r="A301" s="4">
        <v>2</v>
      </c>
      <c r="B301" s="4" t="s">
        <v>101</v>
      </c>
      <c r="C301" s="4" t="s">
        <v>25</v>
      </c>
      <c r="D301" s="2" t="s">
        <v>285</v>
      </c>
      <c r="J301" s="4">
        <v>0</v>
      </c>
      <c r="K301" s="3" t="str">
        <f t="shared" si="18"/>
        <v>0</v>
      </c>
      <c r="P301" s="3" t="s">
        <v>75</v>
      </c>
    </row>
    <row r="302" spans="1:16">
      <c r="A302" s="4">
        <v>2</v>
      </c>
      <c r="B302" s="4" t="s">
        <v>101</v>
      </c>
      <c r="C302" s="4" t="s">
        <v>25</v>
      </c>
      <c r="D302" s="2" t="s">
        <v>286</v>
      </c>
      <c r="J302" s="4">
        <v>0</v>
      </c>
      <c r="K302" s="3" t="str">
        <f t="shared" si="18"/>
        <v>0</v>
      </c>
      <c r="P302" s="3" t="s">
        <v>75</v>
      </c>
    </row>
    <row r="303" spans="1:16">
      <c r="A303" s="4">
        <v>2</v>
      </c>
      <c r="B303" s="4" t="s">
        <v>101</v>
      </c>
      <c r="C303" s="4" t="s">
        <v>25</v>
      </c>
      <c r="D303" s="2" t="s">
        <v>287</v>
      </c>
      <c r="J303" s="4">
        <v>26</v>
      </c>
      <c r="K303" s="3" t="str">
        <f t="shared" si="18"/>
        <v>26</v>
      </c>
      <c r="P303" s="3" t="s">
        <v>75</v>
      </c>
    </row>
    <row r="304" spans="1:16">
      <c r="A304" s="4">
        <v>2</v>
      </c>
      <c r="B304" s="4" t="s">
        <v>101</v>
      </c>
      <c r="C304" s="4" t="s">
        <v>25</v>
      </c>
      <c r="D304" s="2" t="s">
        <v>94</v>
      </c>
      <c r="J304" s="4">
        <v>9115</v>
      </c>
      <c r="K304" s="3" t="str">
        <f t="shared" si="18"/>
        <v>9115</v>
      </c>
      <c r="P304" s="3" t="s">
        <v>75</v>
      </c>
    </row>
    <row r="305" spans="1:16" ht="30">
      <c r="A305" s="4">
        <v>2</v>
      </c>
      <c r="B305" s="4" t="s">
        <v>101</v>
      </c>
      <c r="C305" s="4" t="s">
        <v>25</v>
      </c>
      <c r="D305" s="2" t="s">
        <v>240</v>
      </c>
      <c r="J305" s="4" t="s">
        <v>241</v>
      </c>
      <c r="K305" s="3" t="str">
        <f t="shared" si="18"/>
        <v>Mueller-Hinton Agar</v>
      </c>
      <c r="P305" s="3" t="s">
        <v>75</v>
      </c>
    </row>
    <row r="306" spans="1:16">
      <c r="A306" s="4">
        <v>2</v>
      </c>
      <c r="B306" s="4" t="s">
        <v>101</v>
      </c>
      <c r="C306" s="4" t="s">
        <v>25</v>
      </c>
      <c r="D306" s="2" t="s">
        <v>242</v>
      </c>
      <c r="J306" s="4">
        <v>37</v>
      </c>
      <c r="K306" s="3" t="str">
        <f t="shared" si="18"/>
        <v>37</v>
      </c>
      <c r="P306" s="3" t="s">
        <v>75</v>
      </c>
    </row>
    <row r="307" spans="1:16">
      <c r="A307" s="4">
        <v>2</v>
      </c>
      <c r="B307" s="4" t="s">
        <v>101</v>
      </c>
      <c r="C307" s="4" t="s">
        <v>25</v>
      </c>
      <c r="D307" s="2" t="s">
        <v>243</v>
      </c>
      <c r="J307" s="4">
        <v>1</v>
      </c>
      <c r="K307" s="3" t="str">
        <f t="shared" si="18"/>
        <v>1</v>
      </c>
      <c r="P307" s="3" t="s">
        <v>75</v>
      </c>
    </row>
    <row r="308" spans="1:16">
      <c r="A308" s="4">
        <v>2</v>
      </c>
      <c r="B308" s="4" t="s">
        <v>101</v>
      </c>
      <c r="C308" s="4" t="s">
        <v>25</v>
      </c>
      <c r="D308" s="2" t="s">
        <v>244</v>
      </c>
      <c r="J308" s="4" t="s">
        <v>245</v>
      </c>
      <c r="K308" s="3" t="str">
        <f t="shared" si="18"/>
        <v>aerob</v>
      </c>
      <c r="P308" s="3" t="s">
        <v>75</v>
      </c>
    </row>
    <row r="309" spans="1:16">
      <c r="A309" s="4">
        <v>2</v>
      </c>
      <c r="B309" s="4" t="s">
        <v>101</v>
      </c>
      <c r="C309" s="4" t="s">
        <v>25</v>
      </c>
      <c r="D309" s="2" t="s">
        <v>246</v>
      </c>
      <c r="J309" s="4">
        <v>0</v>
      </c>
      <c r="K309" s="3" t="str">
        <f t="shared" si="18"/>
        <v>0</v>
      </c>
      <c r="P309" s="3" t="s">
        <v>75</v>
      </c>
    </row>
    <row r="310" spans="1:16">
      <c r="A310" s="4">
        <v>2</v>
      </c>
      <c r="B310" s="4" t="s">
        <v>101</v>
      </c>
      <c r="C310" s="4" t="s">
        <v>25</v>
      </c>
      <c r="D310" s="2" t="s">
        <v>247</v>
      </c>
      <c r="J310" s="4">
        <v>0</v>
      </c>
      <c r="K310" s="3" t="str">
        <f t="shared" si="18"/>
        <v>0</v>
      </c>
      <c r="P310" s="3" t="s">
        <v>75</v>
      </c>
    </row>
    <row r="311" spans="1:16">
      <c r="A311" s="4">
        <v>2</v>
      </c>
      <c r="B311" s="4" t="s">
        <v>101</v>
      </c>
      <c r="C311" s="4" t="s">
        <v>25</v>
      </c>
      <c r="D311" s="2" t="s">
        <v>248</v>
      </c>
      <c r="J311" s="4">
        <v>20</v>
      </c>
      <c r="K311" s="3" t="str">
        <f t="shared" si="18"/>
        <v>20</v>
      </c>
      <c r="P311" s="3" t="s">
        <v>75</v>
      </c>
    </row>
    <row r="312" spans="1:16">
      <c r="A312" s="4">
        <v>2</v>
      </c>
      <c r="B312" s="4" t="s">
        <v>101</v>
      </c>
      <c r="C312" s="4" t="s">
        <v>25</v>
      </c>
      <c r="D312" s="2" t="s">
        <v>249</v>
      </c>
      <c r="J312" s="4">
        <v>32</v>
      </c>
      <c r="K312" s="3" t="str">
        <f t="shared" si="18"/>
        <v>32</v>
      </c>
      <c r="P312" s="3" t="s">
        <v>75</v>
      </c>
    </row>
    <row r="313" spans="1:16">
      <c r="A313" s="4">
        <v>2</v>
      </c>
      <c r="B313" s="4" t="s">
        <v>101</v>
      </c>
      <c r="C313" s="4" t="s">
        <v>25</v>
      </c>
      <c r="D313" s="2" t="s">
        <v>250</v>
      </c>
      <c r="J313" s="4">
        <v>26</v>
      </c>
      <c r="K313" s="3" t="str">
        <f t="shared" si="18"/>
        <v>26</v>
      </c>
      <c r="P313" s="3" t="s">
        <v>75</v>
      </c>
    </row>
    <row r="314" spans="1:16">
      <c r="A314" s="4">
        <v>2</v>
      </c>
      <c r="B314" s="4" t="s">
        <v>101</v>
      </c>
      <c r="C314" s="4" t="s">
        <v>25</v>
      </c>
      <c r="D314" s="2" t="s">
        <v>251</v>
      </c>
      <c r="J314" s="4">
        <v>18</v>
      </c>
      <c r="K314" s="3" t="str">
        <f t="shared" si="18"/>
        <v>18</v>
      </c>
      <c r="P314" s="3" t="s">
        <v>75</v>
      </c>
    </row>
    <row r="315" spans="1:16">
      <c r="A315" s="4">
        <v>2</v>
      </c>
      <c r="B315" s="4" t="s">
        <v>101</v>
      </c>
      <c r="C315" s="4" t="s">
        <v>25</v>
      </c>
      <c r="D315" s="2" t="s">
        <v>252</v>
      </c>
      <c r="J315" s="4">
        <v>28</v>
      </c>
      <c r="K315" s="3" t="str">
        <f t="shared" si="18"/>
        <v>28</v>
      </c>
      <c r="P315" s="3" t="s">
        <v>75</v>
      </c>
    </row>
    <row r="316" spans="1:16">
      <c r="A316" s="4">
        <v>2</v>
      </c>
      <c r="B316" s="4" t="s">
        <v>101</v>
      </c>
      <c r="C316" s="4" t="s">
        <v>25</v>
      </c>
      <c r="D316" s="2" t="s">
        <v>253</v>
      </c>
      <c r="J316" s="4">
        <v>36</v>
      </c>
      <c r="K316" s="3" t="str">
        <f t="shared" si="18"/>
        <v>36</v>
      </c>
      <c r="P316" s="3" t="s">
        <v>75</v>
      </c>
    </row>
    <row r="317" spans="1:16">
      <c r="A317" s="4">
        <v>2</v>
      </c>
      <c r="B317" s="4" t="s">
        <v>101</v>
      </c>
      <c r="C317" s="4" t="s">
        <v>25</v>
      </c>
      <c r="D317" s="2" t="s">
        <v>255</v>
      </c>
      <c r="J317" s="4">
        <v>36</v>
      </c>
      <c r="K317" s="3" t="str">
        <f t="shared" si="18"/>
        <v>36</v>
      </c>
      <c r="P317" s="3" t="s">
        <v>75</v>
      </c>
    </row>
    <row r="318" spans="1:16">
      <c r="A318" s="4">
        <v>2</v>
      </c>
      <c r="B318" s="4" t="s">
        <v>101</v>
      </c>
      <c r="C318" s="4" t="s">
        <v>25</v>
      </c>
      <c r="D318" s="2" t="s">
        <v>256</v>
      </c>
      <c r="J318" s="4">
        <v>32</v>
      </c>
      <c r="K318" s="3" t="str">
        <f t="shared" si="18"/>
        <v>32</v>
      </c>
      <c r="P318" s="3" t="s">
        <v>75</v>
      </c>
    </row>
    <row r="319" spans="1:16">
      <c r="A319" s="4">
        <v>2</v>
      </c>
      <c r="B319" s="4" t="s">
        <v>101</v>
      </c>
      <c r="C319" s="4" t="s">
        <v>25</v>
      </c>
      <c r="D319" s="2" t="s">
        <v>258</v>
      </c>
      <c r="J319" s="4">
        <v>26</v>
      </c>
      <c r="K319" s="3" t="str">
        <f t="shared" si="18"/>
        <v>26</v>
      </c>
      <c r="P319" s="3" t="s">
        <v>75</v>
      </c>
    </row>
    <row r="320" spans="1:16">
      <c r="A320" s="4">
        <v>2</v>
      </c>
      <c r="B320" s="4" t="s">
        <v>101</v>
      </c>
      <c r="C320" s="4" t="s">
        <v>25</v>
      </c>
      <c r="D320" s="2" t="s">
        <v>260</v>
      </c>
      <c r="J320" s="4">
        <v>30</v>
      </c>
      <c r="K320" s="3" t="str">
        <f t="shared" si="18"/>
        <v>30</v>
      </c>
      <c r="P320" s="3" t="s">
        <v>75</v>
      </c>
    </row>
    <row r="321" spans="1:16">
      <c r="A321" s="4">
        <v>2</v>
      </c>
      <c r="B321" s="4" t="s">
        <v>101</v>
      </c>
      <c r="C321" s="4" t="s">
        <v>25</v>
      </c>
      <c r="D321" s="2" t="s">
        <v>262</v>
      </c>
      <c r="J321" s="4">
        <v>20</v>
      </c>
      <c r="K321" s="3" t="str">
        <f t="shared" si="18"/>
        <v>20</v>
      </c>
      <c r="P321" s="3" t="s">
        <v>75</v>
      </c>
    </row>
    <row r="322" spans="1:16">
      <c r="A322" s="4">
        <v>2</v>
      </c>
      <c r="B322" s="4" t="s">
        <v>101</v>
      </c>
      <c r="C322" s="4" t="s">
        <v>25</v>
      </c>
      <c r="D322" s="2" t="s">
        <v>263</v>
      </c>
      <c r="J322" s="4" t="s">
        <v>288</v>
      </c>
      <c r="K322" s="3" t="str">
        <f t="shared" si="18"/>
        <v>22-24</v>
      </c>
      <c r="P322" s="3" t="s">
        <v>75</v>
      </c>
    </row>
    <row r="323" spans="1:16">
      <c r="A323" s="4">
        <v>2</v>
      </c>
      <c r="B323" s="4" t="s">
        <v>101</v>
      </c>
      <c r="C323" s="4" t="s">
        <v>25</v>
      </c>
      <c r="D323" s="2" t="s">
        <v>264</v>
      </c>
      <c r="J323" s="4">
        <v>8</v>
      </c>
      <c r="K323" s="3" t="str">
        <f t="shared" si="18"/>
        <v>8</v>
      </c>
      <c r="P323" s="3" t="s">
        <v>75</v>
      </c>
    </row>
    <row r="324" spans="1:16">
      <c r="A324" s="4">
        <v>2</v>
      </c>
      <c r="B324" s="4" t="s">
        <v>101</v>
      </c>
      <c r="C324" s="4" t="s">
        <v>25</v>
      </c>
      <c r="D324" s="2" t="s">
        <v>265</v>
      </c>
      <c r="J324" s="4">
        <v>10</v>
      </c>
      <c r="K324" s="3" t="str">
        <f t="shared" ref="K324:K387" si="19">_xlfn.CONCAT(I324,J324)</f>
        <v>10</v>
      </c>
      <c r="P324" s="3" t="s">
        <v>75</v>
      </c>
    </row>
    <row r="325" spans="1:16">
      <c r="A325" s="4">
        <v>2</v>
      </c>
      <c r="B325" s="4" t="s">
        <v>101</v>
      </c>
      <c r="C325" s="4" t="s">
        <v>25</v>
      </c>
      <c r="D325" s="2" t="s">
        <v>266</v>
      </c>
      <c r="J325" s="4">
        <v>0</v>
      </c>
      <c r="K325" s="3" t="str">
        <f t="shared" si="19"/>
        <v>0</v>
      </c>
      <c r="P325" s="3" t="s">
        <v>75</v>
      </c>
    </row>
    <row r="326" spans="1:16">
      <c r="A326" s="4">
        <v>2</v>
      </c>
      <c r="B326" s="4" t="s">
        <v>101</v>
      </c>
      <c r="C326" s="4" t="s">
        <v>25</v>
      </c>
      <c r="D326" s="2" t="s">
        <v>267</v>
      </c>
      <c r="J326" s="4" t="s">
        <v>268</v>
      </c>
      <c r="K326" s="3" t="str">
        <f t="shared" si="19"/>
        <v>32-34</v>
      </c>
      <c r="P326" s="3" t="s">
        <v>75</v>
      </c>
    </row>
    <row r="327" spans="1:16">
      <c r="A327" s="4">
        <v>2</v>
      </c>
      <c r="B327" s="4" t="s">
        <v>101</v>
      </c>
      <c r="C327" s="4" t="s">
        <v>25</v>
      </c>
      <c r="D327" s="2" t="s">
        <v>269</v>
      </c>
      <c r="J327" s="4">
        <v>40</v>
      </c>
      <c r="K327" s="3" t="str">
        <f t="shared" si="19"/>
        <v>40</v>
      </c>
      <c r="P327" s="3" t="s">
        <v>75</v>
      </c>
    </row>
    <row r="328" spans="1:16">
      <c r="A328" s="4">
        <v>2</v>
      </c>
      <c r="B328" s="4" t="s">
        <v>101</v>
      </c>
      <c r="C328" s="4" t="s">
        <v>25</v>
      </c>
      <c r="D328" s="2" t="s">
        <v>271</v>
      </c>
      <c r="J328" s="4">
        <v>14</v>
      </c>
      <c r="K328" s="3" t="str">
        <f t="shared" si="19"/>
        <v>14</v>
      </c>
      <c r="P328" s="3" t="s">
        <v>75</v>
      </c>
    </row>
    <row r="329" spans="1:16">
      <c r="A329" s="4">
        <v>2</v>
      </c>
      <c r="B329" s="4" t="s">
        <v>101</v>
      </c>
      <c r="C329" s="4" t="s">
        <v>25</v>
      </c>
      <c r="D329" s="2" t="s">
        <v>272</v>
      </c>
      <c r="J329" s="4">
        <v>40</v>
      </c>
      <c r="K329" s="3" t="str">
        <f t="shared" si="19"/>
        <v>40</v>
      </c>
      <c r="P329" s="3" t="s">
        <v>75</v>
      </c>
    </row>
    <row r="330" spans="1:16">
      <c r="A330" s="4">
        <v>2</v>
      </c>
      <c r="B330" s="4" t="s">
        <v>101</v>
      </c>
      <c r="C330" s="4" t="s">
        <v>25</v>
      </c>
      <c r="D330" s="2" t="s">
        <v>273</v>
      </c>
      <c r="J330" s="4" t="s">
        <v>289</v>
      </c>
      <c r="K330" s="3" t="str">
        <f t="shared" si="19"/>
        <v>24-26</v>
      </c>
      <c r="P330" s="3" t="s">
        <v>75</v>
      </c>
    </row>
    <row r="331" spans="1:16">
      <c r="A331" s="4">
        <v>2</v>
      </c>
      <c r="B331" s="4" t="s">
        <v>101</v>
      </c>
      <c r="C331" s="4" t="s">
        <v>25</v>
      </c>
      <c r="D331" s="2" t="s">
        <v>274</v>
      </c>
      <c r="J331" s="4">
        <v>0</v>
      </c>
      <c r="K331" s="3" t="str">
        <f t="shared" si="19"/>
        <v>0</v>
      </c>
      <c r="P331" s="3" t="s">
        <v>75</v>
      </c>
    </row>
    <row r="332" spans="1:16">
      <c r="A332" s="4">
        <v>2</v>
      </c>
      <c r="B332" s="4" t="s">
        <v>101</v>
      </c>
      <c r="C332" s="4" t="s">
        <v>25</v>
      </c>
      <c r="D332" s="2" t="s">
        <v>275</v>
      </c>
      <c r="J332" s="4">
        <v>14</v>
      </c>
      <c r="K332" s="3" t="str">
        <f t="shared" si="19"/>
        <v>14</v>
      </c>
      <c r="P332" s="3" t="s">
        <v>75</v>
      </c>
    </row>
    <row r="333" spans="1:16">
      <c r="A333" s="4">
        <v>2</v>
      </c>
      <c r="B333" s="4" t="s">
        <v>101</v>
      </c>
      <c r="C333" s="4" t="s">
        <v>25</v>
      </c>
      <c r="D333" s="2" t="s">
        <v>276</v>
      </c>
      <c r="J333" s="4" t="s">
        <v>290</v>
      </c>
      <c r="K333" s="3" t="str">
        <f t="shared" si="19"/>
        <v>20-22</v>
      </c>
      <c r="P333" s="3" t="s">
        <v>75</v>
      </c>
    </row>
    <row r="334" spans="1:16">
      <c r="A334" s="4">
        <v>2</v>
      </c>
      <c r="B334" s="4" t="s">
        <v>101</v>
      </c>
      <c r="C334" s="4" t="s">
        <v>25</v>
      </c>
      <c r="D334" s="2" t="s">
        <v>277</v>
      </c>
      <c r="J334" s="4" t="s">
        <v>291</v>
      </c>
      <c r="K334" s="3" t="str">
        <f t="shared" si="19"/>
        <v>16-18</v>
      </c>
      <c r="P334" s="3" t="s">
        <v>75</v>
      </c>
    </row>
    <row r="335" spans="1:16">
      <c r="A335" s="4">
        <v>2</v>
      </c>
      <c r="B335" s="4" t="s">
        <v>101</v>
      </c>
      <c r="C335" s="4" t="s">
        <v>25</v>
      </c>
      <c r="D335" s="2" t="s">
        <v>278</v>
      </c>
      <c r="J335" s="4" t="s">
        <v>290</v>
      </c>
      <c r="K335" s="3" t="str">
        <f t="shared" si="19"/>
        <v>20-22</v>
      </c>
      <c r="P335" s="3" t="s">
        <v>75</v>
      </c>
    </row>
    <row r="336" spans="1:16">
      <c r="A336" s="4">
        <v>2</v>
      </c>
      <c r="B336" s="4" t="s">
        <v>101</v>
      </c>
      <c r="C336" s="4" t="s">
        <v>25</v>
      </c>
      <c r="D336" s="2" t="s">
        <v>279</v>
      </c>
      <c r="J336" s="4">
        <v>32</v>
      </c>
      <c r="K336" s="3" t="str">
        <f t="shared" si="19"/>
        <v>32</v>
      </c>
      <c r="P336" s="3" t="s">
        <v>75</v>
      </c>
    </row>
    <row r="337" spans="1:16">
      <c r="A337" s="4">
        <v>2</v>
      </c>
      <c r="B337" s="4" t="s">
        <v>101</v>
      </c>
      <c r="C337" s="4" t="s">
        <v>25</v>
      </c>
      <c r="D337" s="2" t="s">
        <v>280</v>
      </c>
      <c r="J337" s="4">
        <v>0</v>
      </c>
      <c r="K337" s="3" t="str">
        <f t="shared" si="19"/>
        <v>0</v>
      </c>
      <c r="P337" s="3" t="s">
        <v>75</v>
      </c>
    </row>
    <row r="338" spans="1:16">
      <c r="A338" s="4">
        <v>2</v>
      </c>
      <c r="B338" s="4" t="s">
        <v>101</v>
      </c>
      <c r="C338" s="4" t="s">
        <v>25</v>
      </c>
      <c r="D338" s="2" t="s">
        <v>281</v>
      </c>
      <c r="J338" s="4">
        <v>32</v>
      </c>
      <c r="K338" s="3" t="str">
        <f t="shared" si="19"/>
        <v>32</v>
      </c>
      <c r="P338" s="3" t="s">
        <v>75</v>
      </c>
    </row>
    <row r="339" spans="1:16">
      <c r="A339" s="4">
        <v>2</v>
      </c>
      <c r="B339" s="4" t="s">
        <v>101</v>
      </c>
      <c r="C339" s="4" t="s">
        <v>25</v>
      </c>
      <c r="D339" s="2" t="s">
        <v>282</v>
      </c>
      <c r="J339" s="4">
        <v>34</v>
      </c>
      <c r="K339" s="3" t="str">
        <f t="shared" si="19"/>
        <v>34</v>
      </c>
      <c r="P339" s="3" t="s">
        <v>75</v>
      </c>
    </row>
    <row r="340" spans="1:16">
      <c r="A340" s="4">
        <v>2</v>
      </c>
      <c r="B340" s="4" t="s">
        <v>101</v>
      </c>
      <c r="C340" s="4" t="s">
        <v>25</v>
      </c>
      <c r="D340" s="2" t="s">
        <v>283</v>
      </c>
      <c r="J340" s="4">
        <v>0</v>
      </c>
      <c r="K340" s="3" t="str">
        <f t="shared" si="19"/>
        <v>0</v>
      </c>
      <c r="P340" s="3" t="s">
        <v>75</v>
      </c>
    </row>
    <row r="341" spans="1:16">
      <c r="A341" s="4">
        <v>2</v>
      </c>
      <c r="B341" s="4" t="s">
        <v>101</v>
      </c>
      <c r="C341" s="4" t="s">
        <v>25</v>
      </c>
      <c r="D341" s="2" t="s">
        <v>284</v>
      </c>
      <c r="J341" s="4">
        <v>0</v>
      </c>
      <c r="K341" s="3" t="str">
        <f t="shared" si="19"/>
        <v>0</v>
      </c>
      <c r="P341" s="3" t="s">
        <v>75</v>
      </c>
    </row>
    <row r="342" spans="1:16">
      <c r="A342" s="4">
        <v>2</v>
      </c>
      <c r="B342" s="4" t="s">
        <v>101</v>
      </c>
      <c r="C342" s="4" t="s">
        <v>25</v>
      </c>
      <c r="D342" s="2" t="s">
        <v>285</v>
      </c>
      <c r="J342" s="4">
        <v>0</v>
      </c>
      <c r="K342" s="3" t="str">
        <f t="shared" si="19"/>
        <v>0</v>
      </c>
      <c r="P342" s="3" t="s">
        <v>75</v>
      </c>
    </row>
    <row r="343" spans="1:16">
      <c r="A343" s="4">
        <v>2</v>
      </c>
      <c r="B343" s="4" t="s">
        <v>101</v>
      </c>
      <c r="C343" s="4" t="s">
        <v>25</v>
      </c>
      <c r="D343" s="2" t="s">
        <v>286</v>
      </c>
      <c r="J343" s="4">
        <v>0</v>
      </c>
      <c r="K343" s="3" t="str">
        <f t="shared" si="19"/>
        <v>0</v>
      </c>
      <c r="P343" s="3" t="s">
        <v>75</v>
      </c>
    </row>
    <row r="344" spans="1:16">
      <c r="A344" s="4">
        <v>2</v>
      </c>
      <c r="B344" s="4" t="s">
        <v>101</v>
      </c>
      <c r="C344" s="4" t="s">
        <v>25</v>
      </c>
      <c r="D344" s="2" t="s">
        <v>287</v>
      </c>
      <c r="J344" s="4" t="s">
        <v>259</v>
      </c>
      <c r="K344" s="3" t="str">
        <f t="shared" si="19"/>
        <v>26-28</v>
      </c>
      <c r="P344" s="3" t="s">
        <v>75</v>
      </c>
    </row>
    <row r="345" spans="1:16">
      <c r="A345" s="4">
        <v>2</v>
      </c>
      <c r="B345" s="4" t="s">
        <v>101</v>
      </c>
      <c r="C345" s="4" t="s">
        <v>25</v>
      </c>
      <c r="D345" s="2" t="s">
        <v>94</v>
      </c>
      <c r="J345" s="4">
        <v>9115</v>
      </c>
      <c r="K345" s="3" t="str">
        <f t="shared" si="19"/>
        <v>9115</v>
      </c>
      <c r="P345" s="3" t="s">
        <v>75</v>
      </c>
    </row>
    <row r="346" spans="1:16" ht="30">
      <c r="A346" s="4">
        <v>2</v>
      </c>
      <c r="B346" s="4" t="s">
        <v>101</v>
      </c>
      <c r="C346" s="4" t="s">
        <v>25</v>
      </c>
      <c r="D346" s="2" t="s">
        <v>240</v>
      </c>
      <c r="J346" s="4" t="s">
        <v>241</v>
      </c>
      <c r="K346" s="3" t="str">
        <f t="shared" si="19"/>
        <v>Mueller-Hinton Agar</v>
      </c>
      <c r="P346" s="3" t="s">
        <v>75</v>
      </c>
    </row>
    <row r="347" spans="1:16">
      <c r="A347" s="4">
        <v>2</v>
      </c>
      <c r="B347" s="4" t="s">
        <v>101</v>
      </c>
      <c r="C347" s="4" t="s">
        <v>25</v>
      </c>
      <c r="D347" s="2" t="s">
        <v>242</v>
      </c>
      <c r="J347" s="4" t="s">
        <v>77</v>
      </c>
      <c r="K347" s="3" t="str">
        <f t="shared" si="19"/>
        <v>null</v>
      </c>
      <c r="P347" s="3" t="s">
        <v>75</v>
      </c>
    </row>
    <row r="348" spans="1:16">
      <c r="A348" s="4">
        <v>2</v>
      </c>
      <c r="B348" s="4" t="s">
        <v>101</v>
      </c>
      <c r="C348" s="4" t="s">
        <v>25</v>
      </c>
      <c r="D348" s="2" t="s">
        <v>243</v>
      </c>
      <c r="J348" s="4" t="s">
        <v>77</v>
      </c>
      <c r="K348" s="3" t="str">
        <f t="shared" si="19"/>
        <v>null</v>
      </c>
      <c r="P348" s="3" t="s">
        <v>75</v>
      </c>
    </row>
    <row r="349" spans="1:16">
      <c r="A349" s="4">
        <v>2</v>
      </c>
      <c r="B349" s="4" t="s">
        <v>101</v>
      </c>
      <c r="C349" s="4" t="s">
        <v>25</v>
      </c>
      <c r="D349" s="2" t="s">
        <v>244</v>
      </c>
      <c r="J349" s="4" t="s">
        <v>77</v>
      </c>
      <c r="K349" s="3" t="str">
        <f t="shared" si="19"/>
        <v>null</v>
      </c>
      <c r="P349" s="3" t="s">
        <v>75</v>
      </c>
    </row>
    <row r="350" spans="1:16">
      <c r="A350" s="4">
        <v>2</v>
      </c>
      <c r="B350" s="4" t="s">
        <v>101</v>
      </c>
      <c r="C350" s="4" t="s">
        <v>25</v>
      </c>
      <c r="D350" s="2" t="s">
        <v>246</v>
      </c>
      <c r="J350" s="4">
        <v>0</v>
      </c>
      <c r="K350" s="3" t="str">
        <f t="shared" si="19"/>
        <v>0</v>
      </c>
      <c r="P350" s="3" t="s">
        <v>75</v>
      </c>
    </row>
    <row r="351" spans="1:16">
      <c r="A351" s="4">
        <v>2</v>
      </c>
      <c r="B351" s="4" t="s">
        <v>101</v>
      </c>
      <c r="C351" s="4" t="s">
        <v>25</v>
      </c>
      <c r="D351" s="2" t="s">
        <v>247</v>
      </c>
      <c r="J351" s="4">
        <v>0</v>
      </c>
      <c r="K351" s="3" t="str">
        <f t="shared" si="19"/>
        <v>0</v>
      </c>
      <c r="P351" s="3" t="s">
        <v>75</v>
      </c>
    </row>
    <row r="352" spans="1:16">
      <c r="A352" s="4">
        <v>2</v>
      </c>
      <c r="B352" s="4" t="s">
        <v>101</v>
      </c>
      <c r="C352" s="4" t="s">
        <v>25</v>
      </c>
      <c r="D352" s="2" t="s">
        <v>248</v>
      </c>
      <c r="J352" s="4" t="s">
        <v>292</v>
      </c>
      <c r="K352" s="3" t="str">
        <f t="shared" si="19"/>
        <v>18-20</v>
      </c>
      <c r="P352" s="3" t="s">
        <v>75</v>
      </c>
    </row>
    <row r="353" spans="1:16">
      <c r="A353" s="4">
        <v>2</v>
      </c>
      <c r="B353" s="4" t="s">
        <v>101</v>
      </c>
      <c r="C353" s="4" t="s">
        <v>25</v>
      </c>
      <c r="D353" s="2" t="s">
        <v>249</v>
      </c>
      <c r="J353" s="4">
        <v>30</v>
      </c>
      <c r="K353" s="3" t="str">
        <f t="shared" si="19"/>
        <v>30</v>
      </c>
      <c r="P353" s="3" t="s">
        <v>75</v>
      </c>
    </row>
    <row r="354" spans="1:16">
      <c r="A354" s="4">
        <v>2</v>
      </c>
      <c r="B354" s="4" t="s">
        <v>101</v>
      </c>
      <c r="C354" s="4" t="s">
        <v>25</v>
      </c>
      <c r="D354" s="2" t="s">
        <v>250</v>
      </c>
      <c r="J354" s="4">
        <v>26</v>
      </c>
      <c r="K354" s="3" t="str">
        <f t="shared" si="19"/>
        <v>26</v>
      </c>
      <c r="P354" s="3" t="s">
        <v>75</v>
      </c>
    </row>
    <row r="355" spans="1:16">
      <c r="A355" s="4">
        <v>2</v>
      </c>
      <c r="B355" s="4" t="s">
        <v>101</v>
      </c>
      <c r="C355" s="4" t="s">
        <v>25</v>
      </c>
      <c r="D355" s="2" t="s">
        <v>251</v>
      </c>
      <c r="J355" s="4">
        <v>18</v>
      </c>
      <c r="K355" s="3" t="str">
        <f t="shared" si="19"/>
        <v>18</v>
      </c>
      <c r="P355" s="3" t="s">
        <v>75</v>
      </c>
    </row>
    <row r="356" spans="1:16">
      <c r="A356" s="4">
        <v>2</v>
      </c>
      <c r="B356" s="4" t="s">
        <v>101</v>
      </c>
      <c r="C356" s="4" t="s">
        <v>25</v>
      </c>
      <c r="D356" s="2" t="s">
        <v>252</v>
      </c>
      <c r="J356" s="4" t="s">
        <v>259</v>
      </c>
      <c r="K356" s="3" t="str">
        <f t="shared" si="19"/>
        <v>26-28</v>
      </c>
      <c r="P356" s="3" t="s">
        <v>75</v>
      </c>
    </row>
    <row r="357" spans="1:16">
      <c r="A357" s="4">
        <v>2</v>
      </c>
      <c r="B357" s="4" t="s">
        <v>101</v>
      </c>
      <c r="C357" s="4" t="s">
        <v>25</v>
      </c>
      <c r="D357" s="2" t="s">
        <v>253</v>
      </c>
      <c r="J357" s="4">
        <v>38</v>
      </c>
      <c r="K357" s="3" t="str">
        <f t="shared" si="19"/>
        <v>38</v>
      </c>
      <c r="P357" s="3" t="s">
        <v>75</v>
      </c>
    </row>
    <row r="358" spans="1:16">
      <c r="A358" s="4">
        <v>2</v>
      </c>
      <c r="B358" s="4" t="s">
        <v>101</v>
      </c>
      <c r="C358" s="4" t="s">
        <v>25</v>
      </c>
      <c r="D358" s="2" t="s">
        <v>255</v>
      </c>
      <c r="J358" s="4">
        <v>36</v>
      </c>
      <c r="K358" s="3" t="str">
        <f t="shared" si="19"/>
        <v>36</v>
      </c>
      <c r="P358" s="3" t="s">
        <v>75</v>
      </c>
    </row>
    <row r="359" spans="1:16">
      <c r="A359" s="4">
        <v>2</v>
      </c>
      <c r="B359" s="4" t="s">
        <v>101</v>
      </c>
      <c r="C359" s="4" t="s">
        <v>25</v>
      </c>
      <c r="D359" s="2" t="s">
        <v>256</v>
      </c>
      <c r="J359" s="4">
        <v>34</v>
      </c>
      <c r="K359" s="3" t="str">
        <f t="shared" si="19"/>
        <v>34</v>
      </c>
      <c r="P359" s="3" t="s">
        <v>75</v>
      </c>
    </row>
    <row r="360" spans="1:16">
      <c r="A360" s="4">
        <v>2</v>
      </c>
      <c r="B360" s="4" t="s">
        <v>101</v>
      </c>
      <c r="C360" s="4" t="s">
        <v>25</v>
      </c>
      <c r="D360" s="2" t="s">
        <v>258</v>
      </c>
      <c r="J360" s="4">
        <v>28</v>
      </c>
      <c r="K360" s="3" t="str">
        <f t="shared" si="19"/>
        <v>28</v>
      </c>
      <c r="P360" s="3" t="s">
        <v>75</v>
      </c>
    </row>
    <row r="361" spans="1:16">
      <c r="A361" s="4">
        <v>2</v>
      </c>
      <c r="B361" s="4" t="s">
        <v>101</v>
      </c>
      <c r="C361" s="4" t="s">
        <v>25</v>
      </c>
      <c r="D361" s="2" t="s">
        <v>260</v>
      </c>
      <c r="J361" s="4">
        <v>30</v>
      </c>
      <c r="K361" s="3" t="str">
        <f t="shared" si="19"/>
        <v>30</v>
      </c>
      <c r="P361" s="3" t="s">
        <v>75</v>
      </c>
    </row>
    <row r="362" spans="1:16">
      <c r="A362" s="4">
        <v>2</v>
      </c>
      <c r="B362" s="4" t="s">
        <v>101</v>
      </c>
      <c r="C362" s="4" t="s">
        <v>25</v>
      </c>
      <c r="D362" s="2" t="s">
        <v>262</v>
      </c>
      <c r="J362" s="4" t="s">
        <v>288</v>
      </c>
      <c r="K362" s="3" t="str">
        <f t="shared" si="19"/>
        <v>22-24</v>
      </c>
      <c r="P362" s="3" t="s">
        <v>75</v>
      </c>
    </row>
    <row r="363" spans="1:16">
      <c r="A363" s="4">
        <v>2</v>
      </c>
      <c r="B363" s="4" t="s">
        <v>101</v>
      </c>
      <c r="C363" s="4" t="s">
        <v>25</v>
      </c>
      <c r="D363" s="2" t="s">
        <v>263</v>
      </c>
      <c r="J363" s="4">
        <v>24</v>
      </c>
      <c r="K363" s="3" t="str">
        <f t="shared" si="19"/>
        <v>24</v>
      </c>
      <c r="P363" s="3" t="s">
        <v>75</v>
      </c>
    </row>
    <row r="364" spans="1:16">
      <c r="A364" s="4">
        <v>2</v>
      </c>
      <c r="B364" s="4" t="s">
        <v>101</v>
      </c>
      <c r="C364" s="4" t="s">
        <v>25</v>
      </c>
      <c r="D364" s="2" t="s">
        <v>264</v>
      </c>
      <c r="J364" s="4">
        <v>0</v>
      </c>
      <c r="K364" s="3" t="str">
        <f t="shared" si="19"/>
        <v>0</v>
      </c>
      <c r="P364" s="3" t="s">
        <v>75</v>
      </c>
    </row>
    <row r="365" spans="1:16">
      <c r="A365" s="4">
        <v>2</v>
      </c>
      <c r="B365" s="4" t="s">
        <v>101</v>
      </c>
      <c r="C365" s="4" t="s">
        <v>25</v>
      </c>
      <c r="D365" s="2" t="s">
        <v>265</v>
      </c>
      <c r="J365" s="4">
        <v>10</v>
      </c>
      <c r="K365" s="3" t="str">
        <f t="shared" si="19"/>
        <v>10</v>
      </c>
      <c r="P365" s="3" t="s">
        <v>75</v>
      </c>
    </row>
    <row r="366" spans="1:16">
      <c r="A366" s="4">
        <v>2</v>
      </c>
      <c r="B366" s="4" t="s">
        <v>101</v>
      </c>
      <c r="C366" s="4" t="s">
        <v>25</v>
      </c>
      <c r="D366" s="2" t="s">
        <v>266</v>
      </c>
      <c r="J366" s="4">
        <v>0</v>
      </c>
      <c r="K366" s="3" t="str">
        <f t="shared" si="19"/>
        <v>0</v>
      </c>
      <c r="P366" s="3" t="s">
        <v>75</v>
      </c>
    </row>
    <row r="367" spans="1:16">
      <c r="A367" s="4">
        <v>2</v>
      </c>
      <c r="B367" s="4" t="s">
        <v>101</v>
      </c>
      <c r="C367" s="4" t="s">
        <v>25</v>
      </c>
      <c r="D367" s="2" t="s">
        <v>267</v>
      </c>
      <c r="J367" s="4">
        <v>34</v>
      </c>
      <c r="K367" s="3" t="str">
        <f t="shared" si="19"/>
        <v>34</v>
      </c>
      <c r="P367" s="3" t="s">
        <v>75</v>
      </c>
    </row>
    <row r="368" spans="1:16">
      <c r="A368" s="4">
        <v>2</v>
      </c>
      <c r="B368" s="4" t="s">
        <v>101</v>
      </c>
      <c r="C368" s="4" t="s">
        <v>25</v>
      </c>
      <c r="D368" s="2" t="s">
        <v>269</v>
      </c>
      <c r="J368" s="4">
        <v>38</v>
      </c>
      <c r="K368" s="3" t="str">
        <f t="shared" si="19"/>
        <v>38</v>
      </c>
      <c r="P368" s="3" t="s">
        <v>75</v>
      </c>
    </row>
    <row r="369" spans="1:16">
      <c r="A369" s="4">
        <v>2</v>
      </c>
      <c r="B369" s="4" t="s">
        <v>101</v>
      </c>
      <c r="C369" s="4" t="s">
        <v>25</v>
      </c>
      <c r="D369" s="2" t="s">
        <v>271</v>
      </c>
      <c r="J369" s="4">
        <v>14</v>
      </c>
      <c r="K369" s="3" t="str">
        <f t="shared" si="19"/>
        <v>14</v>
      </c>
      <c r="P369" s="3" t="s">
        <v>75</v>
      </c>
    </row>
    <row r="370" spans="1:16">
      <c r="A370" s="4">
        <v>2</v>
      </c>
      <c r="B370" s="4" t="s">
        <v>101</v>
      </c>
      <c r="C370" s="4" t="s">
        <v>25</v>
      </c>
      <c r="D370" s="2" t="s">
        <v>272</v>
      </c>
      <c r="J370" s="4">
        <v>28</v>
      </c>
      <c r="K370" s="3" t="str">
        <f t="shared" si="19"/>
        <v>28</v>
      </c>
      <c r="P370" s="3" t="s">
        <v>75</v>
      </c>
    </row>
    <row r="371" spans="1:16">
      <c r="A371" s="4">
        <v>2</v>
      </c>
      <c r="B371" s="4" t="s">
        <v>101</v>
      </c>
      <c r="C371" s="4" t="s">
        <v>25</v>
      </c>
      <c r="D371" s="2" t="s">
        <v>273</v>
      </c>
      <c r="J371" s="4">
        <v>26</v>
      </c>
      <c r="K371" s="3" t="str">
        <f t="shared" si="19"/>
        <v>26</v>
      </c>
      <c r="P371" s="3" t="s">
        <v>75</v>
      </c>
    </row>
    <row r="372" spans="1:16">
      <c r="A372" s="4">
        <v>2</v>
      </c>
      <c r="B372" s="4" t="s">
        <v>101</v>
      </c>
      <c r="C372" s="4" t="s">
        <v>25</v>
      </c>
      <c r="D372" s="2" t="s">
        <v>274</v>
      </c>
      <c r="J372" s="4">
        <v>0</v>
      </c>
      <c r="K372" s="3" t="str">
        <f t="shared" si="19"/>
        <v>0</v>
      </c>
      <c r="P372" s="3" t="s">
        <v>75</v>
      </c>
    </row>
    <row r="373" spans="1:16">
      <c r="A373" s="4">
        <v>2</v>
      </c>
      <c r="B373" s="4" t="s">
        <v>101</v>
      </c>
      <c r="C373" s="4" t="s">
        <v>25</v>
      </c>
      <c r="D373" s="2" t="s">
        <v>275</v>
      </c>
      <c r="J373" s="4" t="s">
        <v>293</v>
      </c>
      <c r="K373" s="3" t="str">
        <f t="shared" si="19"/>
        <v>14-16</v>
      </c>
      <c r="P373" s="3" t="s">
        <v>75</v>
      </c>
    </row>
    <row r="374" spans="1:16">
      <c r="A374" s="4">
        <v>2</v>
      </c>
      <c r="B374" s="4" t="s">
        <v>101</v>
      </c>
      <c r="C374" s="4" t="s">
        <v>25</v>
      </c>
      <c r="D374" s="2" t="s">
        <v>276</v>
      </c>
      <c r="J374" s="4">
        <v>24</v>
      </c>
      <c r="K374" s="3" t="str">
        <f t="shared" si="19"/>
        <v>24</v>
      </c>
      <c r="P374" s="3" t="s">
        <v>75</v>
      </c>
    </row>
    <row r="375" spans="1:16">
      <c r="A375" s="4">
        <v>2</v>
      </c>
      <c r="B375" s="4" t="s">
        <v>101</v>
      </c>
      <c r="C375" s="4" t="s">
        <v>25</v>
      </c>
      <c r="D375" s="2" t="s">
        <v>277</v>
      </c>
      <c r="J375" s="4">
        <v>20</v>
      </c>
      <c r="K375" s="3" t="str">
        <f t="shared" si="19"/>
        <v>20</v>
      </c>
      <c r="P375" s="3" t="s">
        <v>75</v>
      </c>
    </row>
    <row r="376" spans="1:16">
      <c r="A376" s="4">
        <v>2</v>
      </c>
      <c r="B376" s="4" t="s">
        <v>101</v>
      </c>
      <c r="C376" s="4" t="s">
        <v>25</v>
      </c>
      <c r="D376" s="2" t="s">
        <v>278</v>
      </c>
      <c r="J376" s="4">
        <v>22</v>
      </c>
      <c r="K376" s="3" t="str">
        <f t="shared" si="19"/>
        <v>22</v>
      </c>
      <c r="P376" s="3" t="s">
        <v>75</v>
      </c>
    </row>
    <row r="377" spans="1:16">
      <c r="A377" s="4">
        <v>2</v>
      </c>
      <c r="B377" s="4" t="s">
        <v>101</v>
      </c>
      <c r="C377" s="4" t="s">
        <v>25</v>
      </c>
      <c r="D377" s="2" t="s">
        <v>279</v>
      </c>
      <c r="J377" s="4">
        <v>34</v>
      </c>
      <c r="K377" s="3" t="str">
        <f t="shared" si="19"/>
        <v>34</v>
      </c>
      <c r="P377" s="3" t="s">
        <v>75</v>
      </c>
    </row>
    <row r="378" spans="1:16">
      <c r="A378" s="4">
        <v>2</v>
      </c>
      <c r="B378" s="4" t="s">
        <v>101</v>
      </c>
      <c r="C378" s="4" t="s">
        <v>25</v>
      </c>
      <c r="D378" s="2" t="s">
        <v>280</v>
      </c>
      <c r="J378" s="4">
        <v>0</v>
      </c>
      <c r="K378" s="3" t="str">
        <f t="shared" si="19"/>
        <v>0</v>
      </c>
      <c r="P378" s="3" t="s">
        <v>75</v>
      </c>
    </row>
    <row r="379" spans="1:16">
      <c r="A379" s="4">
        <v>2</v>
      </c>
      <c r="B379" s="4" t="s">
        <v>101</v>
      </c>
      <c r="C379" s="4" t="s">
        <v>25</v>
      </c>
      <c r="D379" s="2" t="s">
        <v>281</v>
      </c>
      <c r="J379" s="4" t="s">
        <v>261</v>
      </c>
      <c r="K379" s="3" t="str">
        <f t="shared" si="19"/>
        <v>28-30</v>
      </c>
      <c r="P379" s="3" t="s">
        <v>75</v>
      </c>
    </row>
    <row r="380" spans="1:16">
      <c r="A380" s="4">
        <v>2</v>
      </c>
      <c r="B380" s="4" t="s">
        <v>101</v>
      </c>
      <c r="C380" s="4" t="s">
        <v>25</v>
      </c>
      <c r="D380" s="2" t="s">
        <v>282</v>
      </c>
      <c r="J380" s="4">
        <v>34</v>
      </c>
      <c r="K380" s="3" t="str">
        <f t="shared" si="19"/>
        <v>34</v>
      </c>
      <c r="P380" s="3" t="s">
        <v>75</v>
      </c>
    </row>
    <row r="381" spans="1:16">
      <c r="A381" s="4">
        <v>2</v>
      </c>
      <c r="B381" s="4" t="s">
        <v>101</v>
      </c>
      <c r="C381" s="4" t="s">
        <v>25</v>
      </c>
      <c r="D381" s="2" t="s">
        <v>283</v>
      </c>
      <c r="J381" s="4">
        <v>0</v>
      </c>
      <c r="K381" s="3" t="str">
        <f t="shared" si="19"/>
        <v>0</v>
      </c>
      <c r="P381" s="3" t="s">
        <v>75</v>
      </c>
    </row>
    <row r="382" spans="1:16">
      <c r="A382" s="4">
        <v>2</v>
      </c>
      <c r="B382" s="4" t="s">
        <v>101</v>
      </c>
      <c r="C382" s="4" t="s">
        <v>25</v>
      </c>
      <c r="D382" s="2" t="s">
        <v>284</v>
      </c>
      <c r="J382" s="4">
        <v>0</v>
      </c>
      <c r="K382" s="3" t="str">
        <f t="shared" si="19"/>
        <v>0</v>
      </c>
      <c r="P382" s="3" t="s">
        <v>75</v>
      </c>
    </row>
    <row r="383" spans="1:16">
      <c r="A383" s="4">
        <v>2</v>
      </c>
      <c r="B383" s="4" t="s">
        <v>101</v>
      </c>
      <c r="C383" s="4" t="s">
        <v>25</v>
      </c>
      <c r="D383" s="2" t="s">
        <v>285</v>
      </c>
      <c r="J383" s="4">
        <v>0</v>
      </c>
      <c r="K383" s="3" t="str">
        <f t="shared" si="19"/>
        <v>0</v>
      </c>
      <c r="P383" s="3" t="s">
        <v>75</v>
      </c>
    </row>
    <row r="384" spans="1:16">
      <c r="A384" s="4">
        <v>2</v>
      </c>
      <c r="B384" s="4" t="s">
        <v>101</v>
      </c>
      <c r="C384" s="4" t="s">
        <v>25</v>
      </c>
      <c r="D384" s="2" t="s">
        <v>286</v>
      </c>
      <c r="J384" s="4">
        <v>0</v>
      </c>
      <c r="K384" s="3" t="str">
        <f t="shared" si="19"/>
        <v>0</v>
      </c>
      <c r="P384" s="3" t="s">
        <v>75</v>
      </c>
    </row>
    <row r="385" spans="1:16">
      <c r="A385" s="4">
        <v>2</v>
      </c>
      <c r="B385" s="4" t="s">
        <v>101</v>
      </c>
      <c r="C385" s="4" t="s">
        <v>25</v>
      </c>
      <c r="D385" s="2" t="s">
        <v>287</v>
      </c>
      <c r="J385" s="4">
        <v>26</v>
      </c>
      <c r="K385" s="3" t="str">
        <f t="shared" si="19"/>
        <v>26</v>
      </c>
      <c r="P385" s="3" t="s">
        <v>75</v>
      </c>
    </row>
    <row r="386" spans="1:16">
      <c r="A386" s="4">
        <v>2</v>
      </c>
      <c r="B386" s="4" t="s">
        <v>101</v>
      </c>
      <c r="C386" s="4" t="s">
        <v>25</v>
      </c>
      <c r="D386" s="2" t="s">
        <v>94</v>
      </c>
      <c r="J386" s="4">
        <v>9115</v>
      </c>
      <c r="K386" s="3" t="str">
        <f t="shared" si="19"/>
        <v>9115</v>
      </c>
      <c r="P386" s="3" t="s">
        <v>75</v>
      </c>
    </row>
    <row r="387" spans="1:16" ht="30">
      <c r="A387" s="4">
        <v>2</v>
      </c>
      <c r="B387" s="4" t="s">
        <v>101</v>
      </c>
      <c r="C387" s="4" t="s">
        <v>25</v>
      </c>
      <c r="D387" s="2" t="s">
        <v>240</v>
      </c>
      <c r="J387" s="4" t="s">
        <v>241</v>
      </c>
      <c r="K387" s="3" t="str">
        <f t="shared" si="19"/>
        <v>Mueller-Hinton Agar</v>
      </c>
      <c r="P387" s="3" t="s">
        <v>75</v>
      </c>
    </row>
    <row r="388" spans="1:16">
      <c r="A388" s="4">
        <v>2</v>
      </c>
      <c r="B388" s="4" t="s">
        <v>101</v>
      </c>
      <c r="C388" s="4" t="s">
        <v>25</v>
      </c>
      <c r="D388" s="2" t="s">
        <v>242</v>
      </c>
      <c r="J388" s="4">
        <v>37</v>
      </c>
      <c r="K388" s="3" t="str">
        <f t="shared" ref="K388:K451" si="20">_xlfn.CONCAT(I388,J388)</f>
        <v>37</v>
      </c>
      <c r="P388" s="3" t="s">
        <v>75</v>
      </c>
    </row>
    <row r="389" spans="1:16">
      <c r="A389" s="4">
        <v>2</v>
      </c>
      <c r="B389" s="4" t="s">
        <v>101</v>
      </c>
      <c r="C389" s="4" t="s">
        <v>25</v>
      </c>
      <c r="D389" s="2" t="s">
        <v>243</v>
      </c>
      <c r="J389" s="4">
        <v>1</v>
      </c>
      <c r="K389" s="3" t="str">
        <f t="shared" si="20"/>
        <v>1</v>
      </c>
      <c r="P389" s="3" t="s">
        <v>75</v>
      </c>
    </row>
    <row r="390" spans="1:16">
      <c r="A390" s="4">
        <v>2</v>
      </c>
      <c r="B390" s="4" t="s">
        <v>101</v>
      </c>
      <c r="C390" s="4" t="s">
        <v>25</v>
      </c>
      <c r="D390" s="2" t="s">
        <v>244</v>
      </c>
      <c r="J390" s="4" t="s">
        <v>245</v>
      </c>
      <c r="K390" s="3" t="str">
        <f t="shared" si="20"/>
        <v>aerob</v>
      </c>
      <c r="P390" s="3" t="s">
        <v>75</v>
      </c>
    </row>
    <row r="391" spans="1:16">
      <c r="A391" s="4">
        <v>2</v>
      </c>
      <c r="B391" s="4" t="s">
        <v>101</v>
      </c>
      <c r="C391" s="4" t="s">
        <v>25</v>
      </c>
      <c r="D391" s="2" t="s">
        <v>246</v>
      </c>
      <c r="J391" s="4">
        <v>0</v>
      </c>
      <c r="K391" s="3" t="str">
        <f t="shared" si="20"/>
        <v>0</v>
      </c>
      <c r="P391" s="3" t="s">
        <v>75</v>
      </c>
    </row>
    <row r="392" spans="1:16">
      <c r="A392" s="4">
        <v>2</v>
      </c>
      <c r="B392" s="4" t="s">
        <v>101</v>
      </c>
      <c r="C392" s="4" t="s">
        <v>25</v>
      </c>
      <c r="D392" s="2" t="s">
        <v>247</v>
      </c>
      <c r="J392" s="4">
        <v>0</v>
      </c>
      <c r="K392" s="3" t="str">
        <f t="shared" si="20"/>
        <v>0</v>
      </c>
      <c r="P392" s="3" t="s">
        <v>75</v>
      </c>
    </row>
    <row r="393" spans="1:16">
      <c r="A393" s="4">
        <v>2</v>
      </c>
      <c r="B393" s="4" t="s">
        <v>101</v>
      </c>
      <c r="C393" s="4" t="s">
        <v>25</v>
      </c>
      <c r="D393" s="2" t="s">
        <v>248</v>
      </c>
      <c r="J393" s="4">
        <v>20</v>
      </c>
      <c r="K393" s="3" t="str">
        <f t="shared" si="20"/>
        <v>20</v>
      </c>
      <c r="P393" s="3" t="s">
        <v>75</v>
      </c>
    </row>
    <row r="394" spans="1:16">
      <c r="A394" s="4">
        <v>2</v>
      </c>
      <c r="B394" s="4" t="s">
        <v>101</v>
      </c>
      <c r="C394" s="4" t="s">
        <v>25</v>
      </c>
      <c r="D394" s="2" t="s">
        <v>249</v>
      </c>
      <c r="J394" s="4">
        <v>30</v>
      </c>
      <c r="K394" s="3" t="str">
        <f t="shared" si="20"/>
        <v>30</v>
      </c>
      <c r="P394" s="3" t="s">
        <v>75</v>
      </c>
    </row>
    <row r="395" spans="1:16">
      <c r="A395" s="4">
        <v>2</v>
      </c>
      <c r="B395" s="4" t="s">
        <v>101</v>
      </c>
      <c r="C395" s="4" t="s">
        <v>25</v>
      </c>
      <c r="D395" s="2" t="s">
        <v>250</v>
      </c>
      <c r="J395" s="4">
        <v>28</v>
      </c>
      <c r="K395" s="3" t="str">
        <f t="shared" si="20"/>
        <v>28</v>
      </c>
      <c r="P395" s="3" t="s">
        <v>75</v>
      </c>
    </row>
    <row r="396" spans="1:16">
      <c r="A396" s="4">
        <v>2</v>
      </c>
      <c r="B396" s="4" t="s">
        <v>101</v>
      </c>
      <c r="C396" s="4" t="s">
        <v>25</v>
      </c>
      <c r="D396" s="2" t="s">
        <v>251</v>
      </c>
      <c r="J396" s="4">
        <v>20</v>
      </c>
      <c r="K396" s="3" t="str">
        <f t="shared" si="20"/>
        <v>20</v>
      </c>
      <c r="P396" s="3" t="s">
        <v>75</v>
      </c>
    </row>
    <row r="397" spans="1:16">
      <c r="A397" s="4">
        <v>2</v>
      </c>
      <c r="B397" s="4" t="s">
        <v>101</v>
      </c>
      <c r="C397" s="4" t="s">
        <v>25</v>
      </c>
      <c r="D397" s="2" t="s">
        <v>252</v>
      </c>
      <c r="J397" s="4" t="s">
        <v>261</v>
      </c>
      <c r="K397" s="3" t="str">
        <f t="shared" si="20"/>
        <v>28-30</v>
      </c>
      <c r="P397" s="3" t="s">
        <v>75</v>
      </c>
    </row>
    <row r="398" spans="1:16">
      <c r="A398" s="4">
        <v>2</v>
      </c>
      <c r="B398" s="4" t="s">
        <v>101</v>
      </c>
      <c r="C398" s="4" t="s">
        <v>25</v>
      </c>
      <c r="D398" s="2" t="s">
        <v>253</v>
      </c>
      <c r="J398" s="4" t="s">
        <v>270</v>
      </c>
      <c r="K398" s="3" t="str">
        <f t="shared" si="20"/>
        <v>36-38</v>
      </c>
      <c r="P398" s="3" t="s">
        <v>75</v>
      </c>
    </row>
    <row r="399" spans="1:16">
      <c r="A399" s="4">
        <v>2</v>
      </c>
      <c r="B399" s="4" t="s">
        <v>101</v>
      </c>
      <c r="C399" s="4" t="s">
        <v>25</v>
      </c>
      <c r="D399" s="2" t="s">
        <v>255</v>
      </c>
      <c r="J399" s="4" t="s">
        <v>270</v>
      </c>
      <c r="K399" s="3" t="str">
        <f t="shared" si="20"/>
        <v>36-38</v>
      </c>
      <c r="P399" s="3" t="s">
        <v>75</v>
      </c>
    </row>
    <row r="400" spans="1:16">
      <c r="A400" s="4">
        <v>2</v>
      </c>
      <c r="B400" s="4" t="s">
        <v>101</v>
      </c>
      <c r="C400" s="4" t="s">
        <v>25</v>
      </c>
      <c r="D400" s="2" t="s">
        <v>256</v>
      </c>
      <c r="J400" s="4">
        <v>34</v>
      </c>
      <c r="K400" s="3" t="str">
        <f t="shared" si="20"/>
        <v>34</v>
      </c>
      <c r="P400" s="3" t="s">
        <v>75</v>
      </c>
    </row>
    <row r="401" spans="1:16">
      <c r="A401" s="4">
        <v>2</v>
      </c>
      <c r="B401" s="4" t="s">
        <v>101</v>
      </c>
      <c r="C401" s="4" t="s">
        <v>25</v>
      </c>
      <c r="D401" s="2" t="s">
        <v>258</v>
      </c>
      <c r="J401" s="4" t="s">
        <v>259</v>
      </c>
      <c r="K401" s="3" t="str">
        <f t="shared" si="20"/>
        <v>26-28</v>
      </c>
      <c r="P401" s="3" t="s">
        <v>75</v>
      </c>
    </row>
    <row r="402" spans="1:16">
      <c r="A402" s="4">
        <v>2</v>
      </c>
      <c r="B402" s="4" t="s">
        <v>101</v>
      </c>
      <c r="C402" s="4" t="s">
        <v>25</v>
      </c>
      <c r="D402" s="2" t="s">
        <v>260</v>
      </c>
      <c r="J402" s="4">
        <v>26</v>
      </c>
      <c r="K402" s="3" t="str">
        <f t="shared" si="20"/>
        <v>26</v>
      </c>
      <c r="P402" s="3" t="s">
        <v>75</v>
      </c>
    </row>
    <row r="403" spans="1:16">
      <c r="A403" s="4">
        <v>2</v>
      </c>
      <c r="B403" s="4" t="s">
        <v>101</v>
      </c>
      <c r="C403" s="4" t="s">
        <v>25</v>
      </c>
      <c r="D403" s="2" t="s">
        <v>262</v>
      </c>
      <c r="J403" s="4">
        <v>22</v>
      </c>
      <c r="K403" s="3" t="str">
        <f t="shared" si="20"/>
        <v>22</v>
      </c>
      <c r="P403" s="3" t="s">
        <v>75</v>
      </c>
    </row>
    <row r="404" spans="1:16">
      <c r="A404" s="4">
        <v>2</v>
      </c>
      <c r="B404" s="4" t="s">
        <v>101</v>
      </c>
      <c r="C404" s="4" t="s">
        <v>25</v>
      </c>
      <c r="D404" s="2" t="s">
        <v>263</v>
      </c>
      <c r="J404" s="4">
        <v>22</v>
      </c>
      <c r="K404" s="3" t="str">
        <f t="shared" si="20"/>
        <v>22</v>
      </c>
      <c r="P404" s="3" t="s">
        <v>75</v>
      </c>
    </row>
    <row r="405" spans="1:16">
      <c r="A405" s="4">
        <v>2</v>
      </c>
      <c r="B405" s="4" t="s">
        <v>101</v>
      </c>
      <c r="C405" s="4" t="s">
        <v>25</v>
      </c>
      <c r="D405" s="2" t="s">
        <v>264</v>
      </c>
      <c r="J405" s="4">
        <v>0</v>
      </c>
      <c r="K405" s="3" t="str">
        <f t="shared" si="20"/>
        <v>0</v>
      </c>
      <c r="P405" s="3" t="s">
        <v>75</v>
      </c>
    </row>
    <row r="406" spans="1:16">
      <c r="A406" s="4">
        <v>2</v>
      </c>
      <c r="B406" s="4" t="s">
        <v>101</v>
      </c>
      <c r="C406" s="4" t="s">
        <v>25</v>
      </c>
      <c r="D406" s="2" t="s">
        <v>265</v>
      </c>
      <c r="J406" s="4">
        <v>10</v>
      </c>
      <c r="K406" s="3" t="str">
        <f t="shared" si="20"/>
        <v>10</v>
      </c>
      <c r="P406" s="3" t="s">
        <v>75</v>
      </c>
    </row>
    <row r="407" spans="1:16">
      <c r="A407" s="4">
        <v>2</v>
      </c>
      <c r="B407" s="4" t="s">
        <v>101</v>
      </c>
      <c r="C407" s="4" t="s">
        <v>25</v>
      </c>
      <c r="D407" s="2" t="s">
        <v>266</v>
      </c>
      <c r="J407" s="4">
        <v>0</v>
      </c>
      <c r="K407" s="3" t="str">
        <f t="shared" si="20"/>
        <v>0</v>
      </c>
      <c r="P407" s="3" t="s">
        <v>75</v>
      </c>
    </row>
    <row r="408" spans="1:16">
      <c r="A408" s="4">
        <v>2</v>
      </c>
      <c r="B408" s="4" t="s">
        <v>101</v>
      </c>
      <c r="C408" s="4" t="s">
        <v>25</v>
      </c>
      <c r="D408" s="2" t="s">
        <v>267</v>
      </c>
      <c r="J408" s="4" t="s">
        <v>268</v>
      </c>
      <c r="K408" s="3" t="str">
        <f t="shared" si="20"/>
        <v>32-34</v>
      </c>
      <c r="P408" s="3" t="s">
        <v>75</v>
      </c>
    </row>
    <row r="409" spans="1:16">
      <c r="A409" s="4">
        <v>2</v>
      </c>
      <c r="B409" s="4" t="s">
        <v>101</v>
      </c>
      <c r="C409" s="4" t="s">
        <v>25</v>
      </c>
      <c r="D409" s="2" t="s">
        <v>269</v>
      </c>
      <c r="J409" s="4" t="s">
        <v>294</v>
      </c>
      <c r="K409" s="3" t="str">
        <f t="shared" si="20"/>
        <v>38-40</v>
      </c>
      <c r="P409" s="3" t="s">
        <v>75</v>
      </c>
    </row>
    <row r="410" spans="1:16">
      <c r="A410" s="4">
        <v>2</v>
      </c>
      <c r="B410" s="4" t="s">
        <v>101</v>
      </c>
      <c r="C410" s="4" t="s">
        <v>25</v>
      </c>
      <c r="D410" s="2" t="s">
        <v>271</v>
      </c>
      <c r="J410" s="4" t="s">
        <v>293</v>
      </c>
      <c r="K410" s="3" t="str">
        <f t="shared" si="20"/>
        <v>14-16</v>
      </c>
      <c r="P410" s="3" t="s">
        <v>75</v>
      </c>
    </row>
    <row r="411" spans="1:16">
      <c r="A411" s="4">
        <v>2</v>
      </c>
      <c r="B411" s="4" t="s">
        <v>101</v>
      </c>
      <c r="C411" s="4" t="s">
        <v>25</v>
      </c>
      <c r="D411" s="2" t="s">
        <v>272</v>
      </c>
      <c r="J411" s="4">
        <v>30</v>
      </c>
      <c r="K411" s="3" t="str">
        <f t="shared" si="20"/>
        <v>30</v>
      </c>
      <c r="P411" s="3" t="s">
        <v>75</v>
      </c>
    </row>
    <row r="412" spans="1:16">
      <c r="A412" s="4">
        <v>2</v>
      </c>
      <c r="B412" s="4" t="s">
        <v>101</v>
      </c>
      <c r="C412" s="4" t="s">
        <v>25</v>
      </c>
      <c r="D412" s="2" t="s">
        <v>273</v>
      </c>
      <c r="J412" s="4">
        <v>28</v>
      </c>
      <c r="K412" s="3" t="str">
        <f t="shared" si="20"/>
        <v>28</v>
      </c>
      <c r="P412" s="3" t="s">
        <v>75</v>
      </c>
    </row>
    <row r="413" spans="1:16">
      <c r="A413" s="4">
        <v>2</v>
      </c>
      <c r="B413" s="4" t="s">
        <v>101</v>
      </c>
      <c r="C413" s="4" t="s">
        <v>25</v>
      </c>
      <c r="D413" s="2" t="s">
        <v>274</v>
      </c>
      <c r="J413" s="4">
        <v>0</v>
      </c>
      <c r="K413" s="3" t="str">
        <f t="shared" si="20"/>
        <v>0</v>
      </c>
      <c r="P413" s="3" t="s">
        <v>75</v>
      </c>
    </row>
    <row r="414" spans="1:16">
      <c r="A414" s="4">
        <v>2</v>
      </c>
      <c r="B414" s="4" t="s">
        <v>101</v>
      </c>
      <c r="C414" s="4" t="s">
        <v>25</v>
      </c>
      <c r="D414" s="2" t="s">
        <v>275</v>
      </c>
      <c r="J414" s="4">
        <v>16</v>
      </c>
      <c r="K414" s="3" t="str">
        <f t="shared" si="20"/>
        <v>16</v>
      </c>
      <c r="P414" s="3" t="s">
        <v>75</v>
      </c>
    </row>
    <row r="415" spans="1:16">
      <c r="A415" s="4">
        <v>2</v>
      </c>
      <c r="B415" s="4" t="s">
        <v>101</v>
      </c>
      <c r="C415" s="4" t="s">
        <v>25</v>
      </c>
      <c r="D415" s="2" t="s">
        <v>276</v>
      </c>
      <c r="J415" s="4">
        <v>22</v>
      </c>
      <c r="K415" s="3" t="str">
        <f t="shared" si="20"/>
        <v>22</v>
      </c>
      <c r="P415" s="3" t="s">
        <v>75</v>
      </c>
    </row>
    <row r="416" spans="1:16">
      <c r="A416" s="4">
        <v>2</v>
      </c>
      <c r="B416" s="4" t="s">
        <v>101</v>
      </c>
      <c r="C416" s="4" t="s">
        <v>25</v>
      </c>
      <c r="D416" s="2" t="s">
        <v>277</v>
      </c>
      <c r="J416" s="4">
        <v>20</v>
      </c>
      <c r="K416" s="3" t="str">
        <f t="shared" si="20"/>
        <v>20</v>
      </c>
      <c r="P416" s="3" t="s">
        <v>75</v>
      </c>
    </row>
    <row r="417" spans="1:16">
      <c r="A417" s="4">
        <v>2</v>
      </c>
      <c r="B417" s="4" t="s">
        <v>101</v>
      </c>
      <c r="C417" s="4" t="s">
        <v>25</v>
      </c>
      <c r="D417" s="2" t="s">
        <v>278</v>
      </c>
      <c r="J417" s="4">
        <v>22</v>
      </c>
      <c r="K417" s="3" t="str">
        <f t="shared" si="20"/>
        <v>22</v>
      </c>
      <c r="P417" s="3" t="s">
        <v>75</v>
      </c>
    </row>
    <row r="418" spans="1:16">
      <c r="A418" s="4">
        <v>2</v>
      </c>
      <c r="B418" s="4" t="s">
        <v>101</v>
      </c>
      <c r="C418" s="4" t="s">
        <v>25</v>
      </c>
      <c r="D418" s="2" t="s">
        <v>279</v>
      </c>
      <c r="J418" s="4" t="s">
        <v>254</v>
      </c>
      <c r="K418" s="3" t="str">
        <f t="shared" si="20"/>
        <v>34-36</v>
      </c>
      <c r="P418" s="3" t="s">
        <v>75</v>
      </c>
    </row>
    <row r="419" spans="1:16">
      <c r="A419" s="4">
        <v>2</v>
      </c>
      <c r="B419" s="4" t="s">
        <v>101</v>
      </c>
      <c r="C419" s="4" t="s">
        <v>25</v>
      </c>
      <c r="D419" s="2" t="s">
        <v>280</v>
      </c>
      <c r="J419" s="4">
        <v>0</v>
      </c>
      <c r="K419" s="3" t="str">
        <f t="shared" si="20"/>
        <v>0</v>
      </c>
      <c r="P419" s="3" t="s">
        <v>75</v>
      </c>
    </row>
    <row r="420" spans="1:16">
      <c r="A420" s="4">
        <v>2</v>
      </c>
      <c r="B420" s="4" t="s">
        <v>101</v>
      </c>
      <c r="C420" s="4" t="s">
        <v>25</v>
      </c>
      <c r="D420" s="2" t="s">
        <v>281</v>
      </c>
      <c r="J420" s="4">
        <v>32</v>
      </c>
      <c r="K420" s="3" t="str">
        <f t="shared" si="20"/>
        <v>32</v>
      </c>
      <c r="P420" s="3" t="s">
        <v>75</v>
      </c>
    </row>
    <row r="421" spans="1:16">
      <c r="A421" s="4">
        <v>2</v>
      </c>
      <c r="B421" s="4" t="s">
        <v>101</v>
      </c>
      <c r="C421" s="4" t="s">
        <v>25</v>
      </c>
      <c r="D421" s="2" t="s">
        <v>282</v>
      </c>
      <c r="J421" s="4" t="s">
        <v>268</v>
      </c>
      <c r="K421" s="3" t="str">
        <f t="shared" si="20"/>
        <v>32-34</v>
      </c>
      <c r="P421" s="3" t="s">
        <v>75</v>
      </c>
    </row>
    <row r="422" spans="1:16">
      <c r="A422" s="4">
        <v>2</v>
      </c>
      <c r="B422" s="4" t="s">
        <v>101</v>
      </c>
      <c r="C422" s="4" t="s">
        <v>25</v>
      </c>
      <c r="D422" s="2" t="s">
        <v>283</v>
      </c>
      <c r="J422" s="4">
        <v>0</v>
      </c>
      <c r="K422" s="3" t="str">
        <f t="shared" si="20"/>
        <v>0</v>
      </c>
      <c r="P422" s="3" t="s">
        <v>75</v>
      </c>
    </row>
    <row r="423" spans="1:16">
      <c r="A423" s="4">
        <v>2</v>
      </c>
      <c r="B423" s="4" t="s">
        <v>101</v>
      </c>
      <c r="C423" s="4" t="s">
        <v>25</v>
      </c>
      <c r="D423" s="2" t="s">
        <v>284</v>
      </c>
      <c r="J423" s="4">
        <v>0</v>
      </c>
      <c r="K423" s="3" t="str">
        <f t="shared" si="20"/>
        <v>0</v>
      </c>
      <c r="P423" s="3" t="s">
        <v>75</v>
      </c>
    </row>
    <row r="424" spans="1:16">
      <c r="A424" s="4">
        <v>2</v>
      </c>
      <c r="B424" s="4" t="s">
        <v>101</v>
      </c>
      <c r="C424" s="4" t="s">
        <v>25</v>
      </c>
      <c r="D424" s="2" t="s">
        <v>285</v>
      </c>
      <c r="J424" s="4">
        <v>0</v>
      </c>
      <c r="K424" s="3" t="str">
        <f t="shared" si="20"/>
        <v>0</v>
      </c>
      <c r="P424" s="3" t="s">
        <v>75</v>
      </c>
    </row>
    <row r="425" spans="1:16">
      <c r="A425" s="4">
        <v>2</v>
      </c>
      <c r="B425" s="4" t="s">
        <v>101</v>
      </c>
      <c r="C425" s="4" t="s">
        <v>25</v>
      </c>
      <c r="D425" s="2" t="s">
        <v>286</v>
      </c>
      <c r="J425" s="4">
        <v>0</v>
      </c>
      <c r="K425" s="3" t="str">
        <f t="shared" si="20"/>
        <v>0</v>
      </c>
      <c r="P425" s="3" t="s">
        <v>75</v>
      </c>
    </row>
    <row r="426" spans="1:16">
      <c r="A426" s="4">
        <v>2</v>
      </c>
      <c r="B426" s="4" t="s">
        <v>101</v>
      </c>
      <c r="C426" s="4" t="s">
        <v>25</v>
      </c>
      <c r="D426" s="2" t="s">
        <v>287</v>
      </c>
      <c r="J426" s="4">
        <v>28</v>
      </c>
      <c r="K426" s="3" t="str">
        <f t="shared" si="20"/>
        <v>28</v>
      </c>
      <c r="P426" s="3" t="s">
        <v>75</v>
      </c>
    </row>
    <row r="427" spans="1:16">
      <c r="A427" s="4">
        <v>2</v>
      </c>
      <c r="B427" s="4" t="s">
        <v>101</v>
      </c>
      <c r="C427" s="4" t="s">
        <v>25</v>
      </c>
      <c r="D427" s="2" t="s">
        <v>94</v>
      </c>
      <c r="J427" s="4">
        <v>9115</v>
      </c>
      <c r="K427" s="3" t="str">
        <f t="shared" si="20"/>
        <v>9115</v>
      </c>
      <c r="P427" s="3" t="s">
        <v>75</v>
      </c>
    </row>
    <row r="428" spans="1:16" ht="30">
      <c r="A428" s="4">
        <v>2</v>
      </c>
      <c r="B428" s="4" t="s">
        <v>101</v>
      </c>
      <c r="C428" s="4" t="s">
        <v>25</v>
      </c>
      <c r="D428" s="2" t="s">
        <v>240</v>
      </c>
      <c r="J428" s="4" t="s">
        <v>241</v>
      </c>
      <c r="K428" s="3" t="str">
        <f t="shared" si="20"/>
        <v>Mueller-Hinton Agar</v>
      </c>
      <c r="P428" s="3" t="s">
        <v>75</v>
      </c>
    </row>
    <row r="429" spans="1:16">
      <c r="A429" s="4">
        <v>2</v>
      </c>
      <c r="B429" s="4" t="s">
        <v>101</v>
      </c>
      <c r="C429" s="4" t="s">
        <v>25</v>
      </c>
      <c r="D429" s="2" t="s">
        <v>242</v>
      </c>
      <c r="J429" s="4">
        <v>37</v>
      </c>
      <c r="K429" s="3" t="str">
        <f t="shared" si="20"/>
        <v>37</v>
      </c>
      <c r="P429" s="3" t="s">
        <v>75</v>
      </c>
    </row>
    <row r="430" spans="1:16">
      <c r="A430" s="4">
        <v>2</v>
      </c>
      <c r="B430" s="4" t="s">
        <v>101</v>
      </c>
      <c r="C430" s="4" t="s">
        <v>25</v>
      </c>
      <c r="D430" s="2" t="s">
        <v>243</v>
      </c>
      <c r="J430" s="4" t="s">
        <v>77</v>
      </c>
      <c r="K430" s="3" t="str">
        <f t="shared" si="20"/>
        <v>null</v>
      </c>
      <c r="P430" s="3" t="s">
        <v>75</v>
      </c>
    </row>
    <row r="431" spans="1:16">
      <c r="A431" s="4">
        <v>2</v>
      </c>
      <c r="B431" s="4" t="s">
        <v>101</v>
      </c>
      <c r="C431" s="4" t="s">
        <v>25</v>
      </c>
      <c r="D431" s="2" t="s">
        <v>244</v>
      </c>
      <c r="J431" s="4" t="s">
        <v>77</v>
      </c>
      <c r="K431" s="3" t="str">
        <f t="shared" si="20"/>
        <v>null</v>
      </c>
      <c r="P431" s="3" t="s">
        <v>75</v>
      </c>
    </row>
    <row r="432" spans="1:16">
      <c r="A432" s="4">
        <v>2</v>
      </c>
      <c r="B432" s="4" t="s">
        <v>101</v>
      </c>
      <c r="C432" s="4" t="s">
        <v>25</v>
      </c>
      <c r="D432" s="2" t="s">
        <v>246</v>
      </c>
      <c r="J432" s="4">
        <v>0</v>
      </c>
      <c r="K432" s="3" t="str">
        <f t="shared" si="20"/>
        <v>0</v>
      </c>
      <c r="P432" s="3" t="s">
        <v>75</v>
      </c>
    </row>
    <row r="433" spans="1:16">
      <c r="A433" s="4">
        <v>2</v>
      </c>
      <c r="B433" s="4" t="s">
        <v>101</v>
      </c>
      <c r="C433" s="4" t="s">
        <v>25</v>
      </c>
      <c r="D433" s="2" t="s">
        <v>247</v>
      </c>
      <c r="J433" s="4">
        <v>0</v>
      </c>
      <c r="K433" s="3" t="str">
        <f t="shared" si="20"/>
        <v>0</v>
      </c>
      <c r="P433" s="3" t="s">
        <v>75</v>
      </c>
    </row>
    <row r="434" spans="1:16">
      <c r="A434" s="4">
        <v>2</v>
      </c>
      <c r="B434" s="4" t="s">
        <v>101</v>
      </c>
      <c r="C434" s="4" t="s">
        <v>25</v>
      </c>
      <c r="D434" s="2" t="s">
        <v>248</v>
      </c>
      <c r="J434" s="4">
        <v>14</v>
      </c>
      <c r="K434" s="3" t="str">
        <f t="shared" si="20"/>
        <v>14</v>
      </c>
      <c r="P434" s="3" t="s">
        <v>75</v>
      </c>
    </row>
    <row r="435" spans="1:16">
      <c r="A435" s="4">
        <v>2</v>
      </c>
      <c r="B435" s="4" t="s">
        <v>101</v>
      </c>
      <c r="C435" s="4" t="s">
        <v>25</v>
      </c>
      <c r="D435" s="2" t="s">
        <v>249</v>
      </c>
      <c r="J435" s="4">
        <v>22</v>
      </c>
      <c r="K435" s="3" t="str">
        <f t="shared" si="20"/>
        <v>22</v>
      </c>
      <c r="P435" s="3" t="s">
        <v>75</v>
      </c>
    </row>
    <row r="436" spans="1:16">
      <c r="A436" s="4">
        <v>2</v>
      </c>
      <c r="B436" s="4" t="s">
        <v>101</v>
      </c>
      <c r="C436" s="4" t="s">
        <v>25</v>
      </c>
      <c r="D436" s="2" t="s">
        <v>250</v>
      </c>
      <c r="J436" s="4">
        <v>18</v>
      </c>
      <c r="K436" s="3" t="str">
        <f t="shared" si="20"/>
        <v>18</v>
      </c>
      <c r="P436" s="3" t="s">
        <v>75</v>
      </c>
    </row>
    <row r="437" spans="1:16">
      <c r="A437" s="4">
        <v>2</v>
      </c>
      <c r="B437" s="4" t="s">
        <v>101</v>
      </c>
      <c r="C437" s="4" t="s">
        <v>25</v>
      </c>
      <c r="D437" s="2" t="s">
        <v>251</v>
      </c>
      <c r="J437" s="4">
        <v>12</v>
      </c>
      <c r="K437" s="3" t="str">
        <f t="shared" si="20"/>
        <v>12</v>
      </c>
      <c r="P437" s="3" t="s">
        <v>75</v>
      </c>
    </row>
    <row r="438" spans="1:16">
      <c r="A438" s="4">
        <v>2</v>
      </c>
      <c r="B438" s="4" t="s">
        <v>101</v>
      </c>
      <c r="C438" s="4" t="s">
        <v>25</v>
      </c>
      <c r="D438" s="2" t="s">
        <v>252</v>
      </c>
      <c r="J438" s="4">
        <v>18</v>
      </c>
      <c r="K438" s="3" t="str">
        <f t="shared" si="20"/>
        <v>18</v>
      </c>
      <c r="P438" s="3" t="s">
        <v>75</v>
      </c>
    </row>
    <row r="439" spans="1:16">
      <c r="A439" s="4">
        <v>2</v>
      </c>
      <c r="B439" s="4" t="s">
        <v>101</v>
      </c>
      <c r="C439" s="4" t="s">
        <v>25</v>
      </c>
      <c r="D439" s="2" t="s">
        <v>253</v>
      </c>
      <c r="J439" s="4">
        <v>24</v>
      </c>
      <c r="K439" s="3" t="str">
        <f t="shared" si="20"/>
        <v>24</v>
      </c>
      <c r="P439" s="3" t="s">
        <v>75</v>
      </c>
    </row>
    <row r="440" spans="1:16">
      <c r="A440" s="4">
        <v>2</v>
      </c>
      <c r="B440" s="4" t="s">
        <v>101</v>
      </c>
      <c r="C440" s="4" t="s">
        <v>25</v>
      </c>
      <c r="D440" s="2" t="s">
        <v>255</v>
      </c>
      <c r="J440" s="4">
        <v>24</v>
      </c>
      <c r="K440" s="3" t="str">
        <f t="shared" si="20"/>
        <v>24</v>
      </c>
      <c r="P440" s="3" t="s">
        <v>75</v>
      </c>
    </row>
    <row r="441" spans="1:16">
      <c r="A441" s="4">
        <v>2</v>
      </c>
      <c r="B441" s="4" t="s">
        <v>101</v>
      </c>
      <c r="C441" s="4" t="s">
        <v>25</v>
      </c>
      <c r="D441" s="2" t="s">
        <v>256</v>
      </c>
      <c r="J441" s="4">
        <v>22</v>
      </c>
      <c r="K441" s="3" t="str">
        <f t="shared" si="20"/>
        <v>22</v>
      </c>
      <c r="P441" s="3" t="s">
        <v>75</v>
      </c>
    </row>
    <row r="442" spans="1:16">
      <c r="A442" s="4">
        <v>2</v>
      </c>
      <c r="B442" s="4" t="s">
        <v>101</v>
      </c>
      <c r="C442" s="4" t="s">
        <v>25</v>
      </c>
      <c r="D442" s="2" t="s">
        <v>258</v>
      </c>
      <c r="J442" s="4">
        <v>20</v>
      </c>
      <c r="K442" s="3" t="str">
        <f t="shared" si="20"/>
        <v>20</v>
      </c>
      <c r="P442" s="3" t="s">
        <v>75</v>
      </c>
    </row>
    <row r="443" spans="1:16">
      <c r="A443" s="4">
        <v>2</v>
      </c>
      <c r="B443" s="4" t="s">
        <v>101</v>
      </c>
      <c r="C443" s="4" t="s">
        <v>25</v>
      </c>
      <c r="D443" s="2" t="s">
        <v>260</v>
      </c>
      <c r="J443" s="4" t="s">
        <v>292</v>
      </c>
      <c r="K443" s="3" t="str">
        <f t="shared" si="20"/>
        <v>18-20</v>
      </c>
      <c r="P443" s="3" t="s">
        <v>75</v>
      </c>
    </row>
    <row r="444" spans="1:16">
      <c r="A444" s="4">
        <v>2</v>
      </c>
      <c r="B444" s="4" t="s">
        <v>101</v>
      </c>
      <c r="C444" s="4" t="s">
        <v>25</v>
      </c>
      <c r="D444" s="2" t="s">
        <v>262</v>
      </c>
      <c r="J444" s="4">
        <v>14</v>
      </c>
      <c r="K444" s="3" t="str">
        <f t="shared" si="20"/>
        <v>14</v>
      </c>
      <c r="P444" s="3" t="s">
        <v>75</v>
      </c>
    </row>
    <row r="445" spans="1:16">
      <c r="A445" s="4">
        <v>2</v>
      </c>
      <c r="B445" s="4" t="s">
        <v>101</v>
      </c>
      <c r="C445" s="4" t="s">
        <v>25</v>
      </c>
      <c r="D445" s="2" t="s">
        <v>263</v>
      </c>
      <c r="J445" s="4">
        <v>14</v>
      </c>
      <c r="K445" s="3" t="str">
        <f t="shared" si="20"/>
        <v>14</v>
      </c>
      <c r="P445" s="3" t="s">
        <v>75</v>
      </c>
    </row>
    <row r="446" spans="1:16">
      <c r="A446" s="4">
        <v>2</v>
      </c>
      <c r="B446" s="4" t="s">
        <v>101</v>
      </c>
      <c r="C446" s="4" t="s">
        <v>25</v>
      </c>
      <c r="D446" s="2" t="s">
        <v>264</v>
      </c>
      <c r="J446" s="4">
        <v>0</v>
      </c>
      <c r="K446" s="3" t="str">
        <f t="shared" si="20"/>
        <v>0</v>
      </c>
      <c r="P446" s="3" t="s">
        <v>75</v>
      </c>
    </row>
    <row r="447" spans="1:16">
      <c r="A447" s="4">
        <v>2</v>
      </c>
      <c r="B447" s="4" t="s">
        <v>101</v>
      </c>
      <c r="C447" s="4" t="s">
        <v>25</v>
      </c>
      <c r="D447" s="2" t="s">
        <v>265</v>
      </c>
      <c r="J447" s="4">
        <v>6</v>
      </c>
      <c r="K447" s="3" t="str">
        <f t="shared" si="20"/>
        <v>6</v>
      </c>
      <c r="P447" s="3" t="s">
        <v>75</v>
      </c>
    </row>
    <row r="448" spans="1:16">
      <c r="A448" s="4">
        <v>2</v>
      </c>
      <c r="B448" s="4" t="s">
        <v>101</v>
      </c>
      <c r="C448" s="4" t="s">
        <v>25</v>
      </c>
      <c r="D448" s="2" t="s">
        <v>266</v>
      </c>
      <c r="J448" s="4">
        <v>0</v>
      </c>
      <c r="K448" s="3" t="str">
        <f t="shared" si="20"/>
        <v>0</v>
      </c>
      <c r="P448" s="3" t="s">
        <v>75</v>
      </c>
    </row>
    <row r="449" spans="1:16">
      <c r="A449" s="4">
        <v>2</v>
      </c>
      <c r="B449" s="4" t="s">
        <v>101</v>
      </c>
      <c r="C449" s="4" t="s">
        <v>25</v>
      </c>
      <c r="D449" s="2" t="s">
        <v>267</v>
      </c>
      <c r="J449" s="4">
        <v>22</v>
      </c>
      <c r="K449" s="3" t="str">
        <f t="shared" si="20"/>
        <v>22</v>
      </c>
      <c r="P449" s="3" t="s">
        <v>75</v>
      </c>
    </row>
    <row r="450" spans="1:16">
      <c r="A450" s="4">
        <v>2</v>
      </c>
      <c r="B450" s="4" t="s">
        <v>101</v>
      </c>
      <c r="C450" s="4" t="s">
        <v>25</v>
      </c>
      <c r="D450" s="2" t="s">
        <v>269</v>
      </c>
      <c r="J450" s="4">
        <v>22</v>
      </c>
      <c r="K450" s="3" t="str">
        <f t="shared" si="20"/>
        <v>22</v>
      </c>
      <c r="P450" s="3" t="s">
        <v>75</v>
      </c>
    </row>
    <row r="451" spans="1:16">
      <c r="A451" s="4">
        <v>2</v>
      </c>
      <c r="B451" s="4" t="s">
        <v>101</v>
      </c>
      <c r="C451" s="4" t="s">
        <v>25</v>
      </c>
      <c r="D451" s="2" t="s">
        <v>271</v>
      </c>
      <c r="J451" s="4">
        <v>8</v>
      </c>
      <c r="K451" s="3" t="str">
        <f t="shared" si="20"/>
        <v>8</v>
      </c>
      <c r="P451" s="3" t="s">
        <v>75</v>
      </c>
    </row>
    <row r="452" spans="1:16">
      <c r="A452" s="4">
        <v>2</v>
      </c>
      <c r="B452" s="4" t="s">
        <v>101</v>
      </c>
      <c r="C452" s="4" t="s">
        <v>25</v>
      </c>
      <c r="D452" s="2" t="s">
        <v>272</v>
      </c>
      <c r="J452" s="4">
        <v>22</v>
      </c>
      <c r="K452" s="3" t="str">
        <f t="shared" ref="K452:K488" si="21">_xlfn.CONCAT(I452,J452)</f>
        <v>22</v>
      </c>
      <c r="P452" s="3" t="s">
        <v>75</v>
      </c>
    </row>
    <row r="453" spans="1:16">
      <c r="A453" s="4">
        <v>2</v>
      </c>
      <c r="B453" s="4" t="s">
        <v>101</v>
      </c>
      <c r="C453" s="4" t="s">
        <v>25</v>
      </c>
      <c r="D453" s="2" t="s">
        <v>273</v>
      </c>
      <c r="J453" s="4">
        <v>16</v>
      </c>
      <c r="K453" s="3" t="str">
        <f t="shared" si="21"/>
        <v>16</v>
      </c>
      <c r="P453" s="3" t="s">
        <v>75</v>
      </c>
    </row>
    <row r="454" spans="1:16">
      <c r="A454" s="4">
        <v>2</v>
      </c>
      <c r="B454" s="4" t="s">
        <v>101</v>
      </c>
      <c r="C454" s="4" t="s">
        <v>25</v>
      </c>
      <c r="D454" s="2" t="s">
        <v>274</v>
      </c>
      <c r="J454" s="4">
        <v>0</v>
      </c>
      <c r="K454" s="3" t="str">
        <f t="shared" si="21"/>
        <v>0</v>
      </c>
      <c r="P454" s="3" t="s">
        <v>75</v>
      </c>
    </row>
    <row r="455" spans="1:16">
      <c r="A455" s="4">
        <v>2</v>
      </c>
      <c r="B455" s="4" t="s">
        <v>101</v>
      </c>
      <c r="C455" s="4" t="s">
        <v>25</v>
      </c>
      <c r="D455" s="2" t="s">
        <v>275</v>
      </c>
      <c r="J455" s="4">
        <v>10</v>
      </c>
      <c r="K455" s="3" t="str">
        <f t="shared" si="21"/>
        <v>10</v>
      </c>
      <c r="P455" s="3" t="s">
        <v>75</v>
      </c>
    </row>
    <row r="456" spans="1:16">
      <c r="A456" s="4">
        <v>2</v>
      </c>
      <c r="B456" s="4" t="s">
        <v>101</v>
      </c>
      <c r="C456" s="4" t="s">
        <v>25</v>
      </c>
      <c r="D456" s="2" t="s">
        <v>276</v>
      </c>
      <c r="J456" s="4">
        <v>16</v>
      </c>
      <c r="K456" s="3" t="str">
        <f t="shared" si="21"/>
        <v>16</v>
      </c>
      <c r="P456" s="3" t="s">
        <v>75</v>
      </c>
    </row>
    <row r="457" spans="1:16">
      <c r="A457" s="4">
        <v>2</v>
      </c>
      <c r="B457" s="4" t="s">
        <v>101</v>
      </c>
      <c r="C457" s="4" t="s">
        <v>25</v>
      </c>
      <c r="D457" s="2" t="s">
        <v>277</v>
      </c>
      <c r="J457" s="4">
        <v>14</v>
      </c>
      <c r="K457" s="3" t="str">
        <f t="shared" si="21"/>
        <v>14</v>
      </c>
      <c r="P457" s="3" t="s">
        <v>75</v>
      </c>
    </row>
    <row r="458" spans="1:16">
      <c r="A458" s="4">
        <v>2</v>
      </c>
      <c r="B458" s="4" t="s">
        <v>101</v>
      </c>
      <c r="C458" s="4" t="s">
        <v>25</v>
      </c>
      <c r="D458" s="2" t="s">
        <v>278</v>
      </c>
      <c r="J458" s="4">
        <v>16</v>
      </c>
      <c r="K458" s="3" t="str">
        <f t="shared" si="21"/>
        <v>16</v>
      </c>
      <c r="P458" s="3" t="s">
        <v>75</v>
      </c>
    </row>
    <row r="459" spans="1:16">
      <c r="A459" s="4">
        <v>2</v>
      </c>
      <c r="B459" s="4" t="s">
        <v>101</v>
      </c>
      <c r="C459" s="4" t="s">
        <v>25</v>
      </c>
      <c r="D459" s="2" t="s">
        <v>279</v>
      </c>
      <c r="J459" s="4" t="s">
        <v>295</v>
      </c>
      <c r="K459" s="3" t="str">
        <f t="shared" si="21"/>
        <v>n.d.</v>
      </c>
      <c r="P459" s="3" t="s">
        <v>75</v>
      </c>
    </row>
    <row r="460" spans="1:16">
      <c r="A460" s="4">
        <v>2</v>
      </c>
      <c r="B460" s="4" t="s">
        <v>101</v>
      </c>
      <c r="C460" s="4" t="s">
        <v>25</v>
      </c>
      <c r="D460" s="2" t="s">
        <v>280</v>
      </c>
      <c r="J460" s="4" t="s">
        <v>295</v>
      </c>
      <c r="K460" s="3" t="str">
        <f t="shared" si="21"/>
        <v>n.d.</v>
      </c>
      <c r="P460" s="3" t="s">
        <v>75</v>
      </c>
    </row>
    <row r="461" spans="1:16">
      <c r="A461" s="4">
        <v>2</v>
      </c>
      <c r="B461" s="4" t="s">
        <v>101</v>
      </c>
      <c r="C461" s="4" t="s">
        <v>25</v>
      </c>
      <c r="D461" s="2" t="s">
        <v>281</v>
      </c>
      <c r="J461" s="4" t="s">
        <v>295</v>
      </c>
      <c r="K461" s="3" t="str">
        <f t="shared" si="21"/>
        <v>n.d.</v>
      </c>
      <c r="P461" s="3" t="s">
        <v>75</v>
      </c>
    </row>
    <row r="462" spans="1:16">
      <c r="A462" s="4">
        <v>2</v>
      </c>
      <c r="B462" s="4" t="s">
        <v>101</v>
      </c>
      <c r="C462" s="4" t="s">
        <v>25</v>
      </c>
      <c r="D462" s="2" t="s">
        <v>282</v>
      </c>
      <c r="J462" s="4" t="s">
        <v>295</v>
      </c>
      <c r="K462" s="3" t="str">
        <f t="shared" si="21"/>
        <v>n.d.</v>
      </c>
      <c r="P462" s="3" t="s">
        <v>75</v>
      </c>
    </row>
    <row r="463" spans="1:16">
      <c r="A463" s="4">
        <v>2</v>
      </c>
      <c r="B463" s="4" t="s">
        <v>101</v>
      </c>
      <c r="C463" s="4" t="s">
        <v>25</v>
      </c>
      <c r="D463" s="2" t="s">
        <v>283</v>
      </c>
      <c r="J463" s="4" t="s">
        <v>295</v>
      </c>
      <c r="K463" s="3" t="str">
        <f t="shared" si="21"/>
        <v>n.d.</v>
      </c>
      <c r="P463" s="3" t="s">
        <v>75</v>
      </c>
    </row>
    <row r="464" spans="1:16">
      <c r="A464" s="4">
        <v>2</v>
      </c>
      <c r="B464" s="4" t="s">
        <v>101</v>
      </c>
      <c r="C464" s="4" t="s">
        <v>25</v>
      </c>
      <c r="D464" s="2" t="s">
        <v>284</v>
      </c>
      <c r="J464" s="4" t="s">
        <v>295</v>
      </c>
      <c r="K464" s="3" t="str">
        <f t="shared" si="21"/>
        <v>n.d.</v>
      </c>
      <c r="P464" s="3" t="s">
        <v>75</v>
      </c>
    </row>
    <row r="465" spans="1:16">
      <c r="A465" s="4">
        <v>2</v>
      </c>
      <c r="B465" s="4" t="s">
        <v>101</v>
      </c>
      <c r="C465" s="4" t="s">
        <v>25</v>
      </c>
      <c r="D465" s="2" t="s">
        <v>285</v>
      </c>
      <c r="J465" s="4" t="s">
        <v>295</v>
      </c>
      <c r="K465" s="3" t="str">
        <f t="shared" si="21"/>
        <v>n.d.</v>
      </c>
      <c r="P465" s="3" t="s">
        <v>75</v>
      </c>
    </row>
    <row r="466" spans="1:16">
      <c r="A466" s="4">
        <v>2</v>
      </c>
      <c r="B466" s="4" t="s">
        <v>101</v>
      </c>
      <c r="C466" s="4" t="s">
        <v>25</v>
      </c>
      <c r="D466" s="2" t="s">
        <v>286</v>
      </c>
      <c r="J466" s="4" t="s">
        <v>295</v>
      </c>
      <c r="K466" s="3" t="str">
        <f t="shared" si="21"/>
        <v>n.d.</v>
      </c>
      <c r="P466" s="3" t="s">
        <v>75</v>
      </c>
    </row>
    <row r="467" spans="1:16">
      <c r="A467" s="4">
        <v>2</v>
      </c>
      <c r="B467" s="4" t="s">
        <v>101</v>
      </c>
      <c r="C467" s="4" t="s">
        <v>25</v>
      </c>
      <c r="D467" s="2" t="s">
        <v>287</v>
      </c>
      <c r="J467" s="4" t="s">
        <v>295</v>
      </c>
      <c r="K467" s="3" t="str">
        <f t="shared" si="21"/>
        <v>n.d.</v>
      </c>
      <c r="P467" s="3" t="s">
        <v>75</v>
      </c>
    </row>
    <row r="468" spans="1:16">
      <c r="A468" s="4">
        <v>2</v>
      </c>
      <c r="B468" s="4" t="s">
        <v>101</v>
      </c>
      <c r="C468" s="4" t="s">
        <v>25</v>
      </c>
      <c r="D468" s="2" t="s">
        <v>94</v>
      </c>
      <c r="J468" s="4">
        <v>9115</v>
      </c>
      <c r="K468" s="3" t="str">
        <f t="shared" si="21"/>
        <v>9115</v>
      </c>
      <c r="P468" s="3" t="s">
        <v>75</v>
      </c>
    </row>
    <row r="469" spans="1:16">
      <c r="A469" s="4">
        <v>2</v>
      </c>
      <c r="B469" s="4" t="s">
        <v>219</v>
      </c>
      <c r="C469" s="4" t="s">
        <v>25</v>
      </c>
      <c r="D469" s="2" t="s">
        <v>226</v>
      </c>
      <c r="E469" s="3"/>
      <c r="J469" s="4">
        <v>11318</v>
      </c>
      <c r="K469" s="3" t="str">
        <f t="shared" si="21"/>
        <v>11318</v>
      </c>
      <c r="P469" s="3" t="s">
        <v>75</v>
      </c>
    </row>
    <row r="470" spans="1:16" ht="45">
      <c r="A470" s="4">
        <v>2</v>
      </c>
      <c r="B470" s="4" t="s">
        <v>219</v>
      </c>
      <c r="C470" s="4" t="s">
        <v>25</v>
      </c>
      <c r="D470" s="2" t="s">
        <v>227</v>
      </c>
      <c r="E470" s="3"/>
      <c r="J470" s="4" t="s">
        <v>296</v>
      </c>
      <c r="K470" s="3" t="str">
        <f t="shared" si="21"/>
        <v>http://www.straininfo.net/strains/11318</v>
      </c>
      <c r="P470" s="3" t="s">
        <v>75</v>
      </c>
    </row>
    <row r="471" spans="1:16">
      <c r="A471" s="4">
        <v>2</v>
      </c>
      <c r="B471" s="4" t="s">
        <v>219</v>
      </c>
      <c r="C471" s="4" t="s">
        <v>25</v>
      </c>
      <c r="D471" s="2" t="s">
        <v>94</v>
      </c>
      <c r="E471" s="3"/>
      <c r="J471" s="4">
        <v>20218</v>
      </c>
      <c r="K471" s="3" t="str">
        <f t="shared" si="21"/>
        <v>20218</v>
      </c>
      <c r="P471" s="3" t="s">
        <v>75</v>
      </c>
    </row>
    <row r="472" spans="1:16">
      <c r="A472" s="4">
        <v>2</v>
      </c>
      <c r="B472" s="4" t="s">
        <v>219</v>
      </c>
      <c r="C472" s="4" t="s">
        <v>25</v>
      </c>
      <c r="D472" s="2" t="s">
        <v>226</v>
      </c>
      <c r="E472" s="3"/>
      <c r="J472" s="4">
        <v>233878</v>
      </c>
      <c r="K472" s="3" t="str">
        <f t="shared" si="21"/>
        <v>233878</v>
      </c>
      <c r="P472" s="3" t="s">
        <v>75</v>
      </c>
    </row>
    <row r="473" spans="1:16" ht="45">
      <c r="A473" s="4">
        <v>2</v>
      </c>
      <c r="B473" s="4" t="s">
        <v>219</v>
      </c>
      <c r="C473" s="4" t="s">
        <v>25</v>
      </c>
      <c r="D473" s="2" t="s">
        <v>227</v>
      </c>
      <c r="E473" s="3"/>
      <c r="J473" s="4" t="s">
        <v>297</v>
      </c>
      <c r="K473" s="3" t="str">
        <f t="shared" si="21"/>
        <v>http://www.straininfo.net/strains/233878</v>
      </c>
      <c r="P473" s="3" t="s">
        <v>75</v>
      </c>
    </row>
    <row r="474" spans="1:16">
      <c r="A474" s="4">
        <v>2</v>
      </c>
      <c r="B474" s="4" t="s">
        <v>219</v>
      </c>
      <c r="C474" s="4" t="s">
        <v>25</v>
      </c>
      <c r="D474" s="2" t="s">
        <v>94</v>
      </c>
      <c r="E474" s="3"/>
      <c r="J474" s="4">
        <v>20218</v>
      </c>
      <c r="K474" s="3" t="str">
        <f t="shared" si="21"/>
        <v>20218</v>
      </c>
      <c r="P474" s="3" t="s">
        <v>75</v>
      </c>
    </row>
    <row r="475" spans="1:16">
      <c r="A475" s="4">
        <v>2</v>
      </c>
      <c r="B475" s="4" t="s">
        <v>219</v>
      </c>
      <c r="C475" s="4" t="s">
        <v>25</v>
      </c>
      <c r="D475" s="2" t="s">
        <v>226</v>
      </c>
      <c r="E475" s="3"/>
      <c r="J475" s="4">
        <v>11327</v>
      </c>
      <c r="K475" s="3" t="str">
        <f t="shared" si="21"/>
        <v>11327</v>
      </c>
      <c r="P475" s="3" t="s">
        <v>75</v>
      </c>
    </row>
    <row r="476" spans="1:16" ht="45">
      <c r="A476" s="4">
        <v>2</v>
      </c>
      <c r="B476" s="4" t="s">
        <v>219</v>
      </c>
      <c r="C476" s="4" t="s">
        <v>25</v>
      </c>
      <c r="D476" s="2" t="s">
        <v>227</v>
      </c>
      <c r="E476" s="3"/>
      <c r="J476" s="4" t="s">
        <v>298</v>
      </c>
      <c r="K476" s="3" t="str">
        <f t="shared" si="21"/>
        <v>http://www.straininfo.net/strains/11327</v>
      </c>
      <c r="P476" s="3" t="s">
        <v>75</v>
      </c>
    </row>
    <row r="477" spans="1:16">
      <c r="A477" s="4">
        <v>2</v>
      </c>
      <c r="B477" s="4" t="s">
        <v>219</v>
      </c>
      <c r="C477" s="4" t="s">
        <v>25</v>
      </c>
      <c r="D477" s="2" t="s">
        <v>94</v>
      </c>
      <c r="E477" s="3"/>
      <c r="J477" s="4">
        <v>20218</v>
      </c>
      <c r="K477" s="3" t="str">
        <f t="shared" si="21"/>
        <v>20218</v>
      </c>
      <c r="P477" s="3" t="s">
        <v>75</v>
      </c>
    </row>
    <row r="478" spans="1:16">
      <c r="A478" s="4">
        <v>2</v>
      </c>
      <c r="B478" s="4" t="s">
        <v>219</v>
      </c>
      <c r="C478" s="4" t="s">
        <v>25</v>
      </c>
      <c r="D478" s="2" t="s">
        <v>226</v>
      </c>
      <c r="E478" s="3"/>
      <c r="J478" s="4">
        <v>11328</v>
      </c>
      <c r="K478" s="3" t="str">
        <f t="shared" si="21"/>
        <v>11328</v>
      </c>
      <c r="P478" s="3" t="s">
        <v>75</v>
      </c>
    </row>
    <row r="479" spans="1:16" ht="45">
      <c r="A479" s="4">
        <v>2</v>
      </c>
      <c r="B479" s="4" t="s">
        <v>219</v>
      </c>
      <c r="C479" s="4" t="s">
        <v>25</v>
      </c>
      <c r="D479" s="2" t="s">
        <v>227</v>
      </c>
      <c r="E479" s="3"/>
      <c r="J479" s="4" t="s">
        <v>299</v>
      </c>
      <c r="K479" s="3" t="str">
        <f t="shared" si="21"/>
        <v>http://www.straininfo.net/strains/11328</v>
      </c>
      <c r="P479" s="3" t="s">
        <v>75</v>
      </c>
    </row>
    <row r="480" spans="1:16">
      <c r="A480" s="4">
        <v>2</v>
      </c>
      <c r="B480" s="4" t="s">
        <v>219</v>
      </c>
      <c r="C480" s="4" t="s">
        <v>25</v>
      </c>
      <c r="D480" s="2" t="s">
        <v>94</v>
      </c>
      <c r="E480" s="3"/>
      <c r="J480" s="4">
        <v>20218</v>
      </c>
      <c r="K480" s="3" t="str">
        <f t="shared" si="21"/>
        <v>20218</v>
      </c>
      <c r="P480" s="3" t="s">
        <v>75</v>
      </c>
    </row>
    <row r="481" spans="1:16">
      <c r="A481" s="4">
        <v>2</v>
      </c>
      <c r="B481" s="4" t="s">
        <v>219</v>
      </c>
      <c r="C481" s="4" t="s">
        <v>25</v>
      </c>
      <c r="D481" s="2" t="s">
        <v>226</v>
      </c>
      <c r="E481" s="3"/>
      <c r="J481" s="4">
        <v>11330</v>
      </c>
      <c r="K481" s="3" t="str">
        <f t="shared" si="21"/>
        <v>11330</v>
      </c>
      <c r="P481" s="3" t="s">
        <v>75</v>
      </c>
    </row>
    <row r="482" spans="1:16" ht="45">
      <c r="A482" s="4">
        <v>2</v>
      </c>
      <c r="B482" s="4" t="s">
        <v>219</v>
      </c>
      <c r="C482" s="4" t="s">
        <v>25</v>
      </c>
      <c r="D482" s="2" t="s">
        <v>227</v>
      </c>
      <c r="E482" s="3"/>
      <c r="J482" s="4" t="s">
        <v>300</v>
      </c>
      <c r="K482" s="3" t="str">
        <f t="shared" si="21"/>
        <v>http://www.straininfo.net/strains/11330</v>
      </c>
      <c r="P482" s="3" t="s">
        <v>75</v>
      </c>
    </row>
    <row r="483" spans="1:16">
      <c r="A483" s="4">
        <v>2</v>
      </c>
      <c r="B483" s="4" t="s">
        <v>219</v>
      </c>
      <c r="C483" s="4" t="s">
        <v>25</v>
      </c>
      <c r="D483" s="2" t="s">
        <v>94</v>
      </c>
      <c r="E483" s="3"/>
      <c r="J483" s="4">
        <v>20218</v>
      </c>
      <c r="K483" s="3" t="str">
        <f t="shared" si="21"/>
        <v>20218</v>
      </c>
      <c r="P483" s="3" t="s">
        <v>75</v>
      </c>
    </row>
    <row r="484" spans="1:16">
      <c r="A484" s="4">
        <v>2</v>
      </c>
      <c r="B484" s="4" t="s">
        <v>219</v>
      </c>
      <c r="C484" s="4" t="s">
        <v>25</v>
      </c>
      <c r="D484" s="2" t="s">
        <v>226</v>
      </c>
      <c r="E484" s="3"/>
      <c r="J484" s="4">
        <v>11332</v>
      </c>
      <c r="K484" s="3" t="str">
        <f t="shared" si="21"/>
        <v>11332</v>
      </c>
      <c r="P484" s="3" t="s">
        <v>75</v>
      </c>
    </row>
    <row r="485" spans="1:16" ht="45">
      <c r="A485" s="4">
        <v>2</v>
      </c>
      <c r="B485" s="4" t="s">
        <v>219</v>
      </c>
      <c r="C485" s="4" t="s">
        <v>25</v>
      </c>
      <c r="D485" s="2" t="s">
        <v>227</v>
      </c>
      <c r="E485" s="3"/>
      <c r="J485" s="4" t="s">
        <v>301</v>
      </c>
      <c r="K485" s="3" t="str">
        <f t="shared" si="21"/>
        <v>http://www.straininfo.net/strains/11332</v>
      </c>
      <c r="P485" s="3" t="s">
        <v>75</v>
      </c>
    </row>
    <row r="486" spans="1:16">
      <c r="A486" s="4">
        <v>2</v>
      </c>
      <c r="B486" s="4" t="s">
        <v>219</v>
      </c>
      <c r="C486" s="4" t="s">
        <v>25</v>
      </c>
      <c r="D486" s="2" t="s">
        <v>94</v>
      </c>
      <c r="E486" s="3"/>
      <c r="J486" s="4">
        <v>20218</v>
      </c>
      <c r="K486" s="3" t="str">
        <f t="shared" si="21"/>
        <v>20218</v>
      </c>
      <c r="P486" s="3" t="s">
        <v>75</v>
      </c>
    </row>
    <row r="487" spans="1:16">
      <c r="A487" s="4">
        <v>2</v>
      </c>
      <c r="B487" s="4" t="s">
        <v>219</v>
      </c>
      <c r="C487" s="4" t="s">
        <v>25</v>
      </c>
      <c r="D487" s="2" t="s">
        <v>226</v>
      </c>
      <c r="E487" s="3"/>
      <c r="J487" s="4">
        <v>866228</v>
      </c>
      <c r="K487" s="3" t="str">
        <f t="shared" si="21"/>
        <v>866228</v>
      </c>
      <c r="P487" s="3" t="s">
        <v>75</v>
      </c>
    </row>
    <row r="488" spans="1:16" ht="45">
      <c r="A488" s="4">
        <v>2</v>
      </c>
      <c r="B488" s="4" t="s">
        <v>219</v>
      </c>
      <c r="C488" s="4" t="s">
        <v>25</v>
      </c>
      <c r="D488" s="2" t="s">
        <v>227</v>
      </c>
      <c r="E488" s="3"/>
      <c r="J488" s="4" t="s">
        <v>302</v>
      </c>
      <c r="K488" s="3" t="str">
        <f t="shared" si="21"/>
        <v>http://www.straininfo.net/strains/866228</v>
      </c>
      <c r="P488" s="3" t="s">
        <v>75</v>
      </c>
    </row>
    <row r="489" spans="1:16">
      <c r="A489" s="4">
        <v>2</v>
      </c>
      <c r="B489" s="4" t="s">
        <v>219</v>
      </c>
      <c r="C489" s="4" t="s">
        <v>25</v>
      </c>
      <c r="D489" s="2" t="s">
        <v>94</v>
      </c>
      <c r="E489" s="3"/>
      <c r="J489" s="4">
        <v>20218</v>
      </c>
      <c r="K489" s="3" t="str">
        <f>_xlfn.CONCAT(I489,J489)</f>
        <v>20218</v>
      </c>
      <c r="P489" s="3" t="s">
        <v>75</v>
      </c>
    </row>
  </sheetData>
  <mergeCells count="3">
    <mergeCell ref="E1:H1"/>
    <mergeCell ref="I1:L1"/>
    <mergeCell ref="M1:P1"/>
  </mergeCells>
  <hyperlinks>
    <hyperlink ref="E41" r:id="rId1" xr:uid="{8904226F-69AB-44DF-803C-ECCF5E11242C}"/>
    <hyperlink ref="F41" r:id="rId2" xr:uid="{C0FC24FC-8B52-4A9B-938A-C1D9FC5B2C11}"/>
    <hyperlink ref="J41" r:id="rId3" xr:uid="{765371B4-C8AD-4A9B-8340-AF28C7A9574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9BAE9-F853-4B2B-8C25-FD93BF2DCEE5}">
  <dimension ref="A1:C3"/>
  <sheetViews>
    <sheetView workbookViewId="0">
      <selection activeCell="C1" sqref="C1"/>
    </sheetView>
  </sheetViews>
  <sheetFormatPr defaultColWidth="20.7109375" defaultRowHeight="15"/>
  <cols>
    <col min="1" max="1" width="48" style="20" customWidth="1"/>
    <col min="2" max="2" width="20.7109375" style="27"/>
  </cols>
  <sheetData>
    <row r="1" spans="1:3">
      <c r="B1" s="26" t="s">
        <v>2</v>
      </c>
    </row>
    <row r="2" spans="1:3">
      <c r="A2" s="28" t="s">
        <v>303</v>
      </c>
      <c r="B2" s="30" t="s">
        <v>304</v>
      </c>
      <c r="C2" s="32" t="s">
        <v>305</v>
      </c>
    </row>
    <row r="3" spans="1:3">
      <c r="A3" s="29" t="s">
        <v>306</v>
      </c>
      <c r="B3" s="27" t="s">
        <v>307</v>
      </c>
      <c r="C3" s="27" t="s">
        <v>308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AD0E1-1EBC-4499-AC93-DD6478C9444D}">
  <dimension ref="A1:F3"/>
  <sheetViews>
    <sheetView workbookViewId="0">
      <selection activeCell="C3" sqref="C3"/>
    </sheetView>
  </sheetViews>
  <sheetFormatPr defaultRowHeight="15"/>
  <cols>
    <col min="1" max="1" width="16.7109375" customWidth="1"/>
    <col min="2" max="2" width="22" customWidth="1"/>
    <col min="3" max="4" width="16.7109375" customWidth="1"/>
    <col min="5" max="5" width="32.5703125" style="33" customWidth="1"/>
    <col min="6" max="6" width="34.140625" customWidth="1"/>
  </cols>
  <sheetData>
    <row r="1" spans="1:6">
      <c r="A1" s="15" t="s">
        <v>309</v>
      </c>
      <c r="B1" s="15" t="s">
        <v>310</v>
      </c>
      <c r="C1" s="15" t="s">
        <v>311</v>
      </c>
      <c r="D1" s="15" t="s">
        <v>312</v>
      </c>
      <c r="E1" s="15" t="s">
        <v>313</v>
      </c>
      <c r="F1" s="15" t="s">
        <v>314</v>
      </c>
    </row>
    <row r="2" spans="1:6">
      <c r="A2" s="33" t="s">
        <v>307</v>
      </c>
      <c r="B2" t="s">
        <v>315</v>
      </c>
      <c r="C2" t="s">
        <v>316</v>
      </c>
      <c r="D2" t="s">
        <v>317</v>
      </c>
      <c r="E2" s="33" t="s">
        <v>318</v>
      </c>
    </row>
    <row r="3" spans="1:6">
      <c r="A3" t="s">
        <v>308</v>
      </c>
      <c r="B3" t="s">
        <v>319</v>
      </c>
      <c r="E3" s="33" t="s">
        <v>318</v>
      </c>
      <c r="F3" s="34">
        <v>0.91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DAEE9-6957-431A-885F-46F1554D676E}">
  <dimension ref="A1:S57"/>
  <sheetViews>
    <sheetView topLeftCell="C25" workbookViewId="0">
      <selection activeCell="F26" sqref="F26"/>
    </sheetView>
  </sheetViews>
  <sheetFormatPr defaultColWidth="20.7109375" defaultRowHeight="15"/>
  <cols>
    <col min="1" max="1" width="20.7109375" style="21"/>
    <col min="4" max="5" width="21.28515625" customWidth="1"/>
    <col min="6" max="6" width="20.42578125" customWidth="1"/>
    <col min="7" max="7" width="20.7109375" style="4"/>
    <col min="8" max="8" width="20.7109375" style="3"/>
  </cols>
  <sheetData>
    <row r="1" spans="1:19">
      <c r="E1" s="40" t="s">
        <v>320</v>
      </c>
      <c r="F1" s="40"/>
      <c r="G1" s="40"/>
      <c r="H1" s="40"/>
      <c r="I1" s="40"/>
      <c r="J1" s="38"/>
      <c r="K1" s="40" t="s">
        <v>321</v>
      </c>
      <c r="L1" s="40"/>
      <c r="M1" s="40"/>
      <c r="N1" s="40"/>
      <c r="O1" s="38"/>
      <c r="P1" s="40" t="s">
        <v>7</v>
      </c>
      <c r="Q1" s="40"/>
      <c r="R1" s="40"/>
      <c r="S1" s="40"/>
    </row>
    <row r="2" spans="1:19">
      <c r="A2" s="19" t="s">
        <v>322</v>
      </c>
      <c r="B2" s="15" t="s">
        <v>21</v>
      </c>
      <c r="C2" s="15" t="s">
        <v>22</v>
      </c>
      <c r="D2" s="15" t="s">
        <v>23</v>
      </c>
      <c r="E2" s="15" t="s">
        <v>323</v>
      </c>
      <c r="F2" s="15" t="s">
        <v>324</v>
      </c>
      <c r="G2" s="5" t="s">
        <v>325</v>
      </c>
      <c r="H2" s="2" t="s">
        <v>26</v>
      </c>
      <c r="I2" s="15" t="s">
        <v>27</v>
      </c>
      <c r="J2" s="15" t="s">
        <v>323</v>
      </c>
      <c r="K2" s="15" t="s">
        <v>324</v>
      </c>
      <c r="L2" s="15" t="s">
        <v>325</v>
      </c>
      <c r="M2" s="15" t="s">
        <v>26</v>
      </c>
      <c r="N2" s="15" t="s">
        <v>27</v>
      </c>
      <c r="O2" s="15" t="s">
        <v>323</v>
      </c>
      <c r="P2" s="15" t="s">
        <v>324</v>
      </c>
      <c r="Q2" s="15" t="s">
        <v>325</v>
      </c>
      <c r="R2" s="15" t="s">
        <v>26</v>
      </c>
      <c r="S2" s="15" t="s">
        <v>27</v>
      </c>
    </row>
    <row r="3" spans="1:19" s="35" customFormat="1">
      <c r="A3" s="37">
        <v>1</v>
      </c>
      <c r="B3" s="35" t="s">
        <v>28</v>
      </c>
      <c r="C3" s="35" t="s">
        <v>323</v>
      </c>
      <c r="D3" s="35" t="s">
        <v>326</v>
      </c>
      <c r="E3" s="35" t="s">
        <v>327</v>
      </c>
      <c r="G3" s="36"/>
      <c r="H3" s="36" t="str">
        <f t="shared" ref="H3:H12" si="0">_xlfn.CONCAT(E3:G3)</f>
        <v>Alloy</v>
      </c>
      <c r="J3" s="35" t="s">
        <v>328</v>
      </c>
      <c r="M3" s="35" t="str">
        <f t="shared" ref="M3:M34" si="1">_xlfn.CONCAT(J3:L3)</f>
        <v>Substrate</v>
      </c>
    </row>
    <row r="4" spans="1:19" ht="45">
      <c r="A4" s="21">
        <v>1</v>
      </c>
      <c r="B4" t="s">
        <v>28</v>
      </c>
      <c r="C4" t="s">
        <v>325</v>
      </c>
      <c r="D4" t="s">
        <v>329</v>
      </c>
      <c r="G4" s="4">
        <v>749</v>
      </c>
      <c r="H4" s="36" t="str">
        <f t="shared" si="0"/>
        <v>749</v>
      </c>
      <c r="M4" s="35" t="str">
        <f t="shared" si="1"/>
        <v/>
      </c>
      <c r="N4" s="3" t="s">
        <v>330</v>
      </c>
      <c r="O4" s="3"/>
      <c r="R4" t="str">
        <f>_xlfn.CONCAT(P4,Q4)</f>
        <v/>
      </c>
      <c r="S4" s="3" t="s">
        <v>330</v>
      </c>
    </row>
    <row r="5" spans="1:19" ht="45">
      <c r="A5" s="21">
        <v>1</v>
      </c>
      <c r="B5" t="s">
        <v>28</v>
      </c>
      <c r="C5" t="s">
        <v>325</v>
      </c>
      <c r="D5" t="s">
        <v>331</v>
      </c>
      <c r="G5" s="4" t="s">
        <v>332</v>
      </c>
      <c r="H5" s="36" t="str">
        <f t="shared" si="0"/>
        <v>01.06.2011</v>
      </c>
      <c r="M5" s="35" t="str">
        <f t="shared" si="1"/>
        <v/>
      </c>
      <c r="N5" s="3" t="s">
        <v>330</v>
      </c>
      <c r="O5" s="3"/>
      <c r="R5" t="str">
        <f t="shared" ref="R5:R33" si="2">_xlfn.CONCAT(P5,Q5)</f>
        <v/>
      </c>
      <c r="S5" s="3" t="s">
        <v>330</v>
      </c>
    </row>
    <row r="6" spans="1:19" ht="90">
      <c r="A6" s="21">
        <v>1</v>
      </c>
      <c r="B6" t="s">
        <v>28</v>
      </c>
      <c r="C6" t="s">
        <v>325</v>
      </c>
      <c r="D6" t="s">
        <v>333</v>
      </c>
      <c r="G6" s="4" t="s">
        <v>334</v>
      </c>
      <c r="H6" s="36" t="str">
        <f t="shared" si="0"/>
        <v>Bäumel, A., Seeger, T.: Materials data for cyclic loading, Supplement 1, Elsevier, Amsterdam, 1990.</v>
      </c>
      <c r="M6" s="35" t="str">
        <f t="shared" si="1"/>
        <v/>
      </c>
      <c r="N6" s="3" t="s">
        <v>330</v>
      </c>
      <c r="O6" s="3"/>
      <c r="R6" t="str">
        <f t="shared" si="2"/>
        <v/>
      </c>
      <c r="S6" s="3" t="s">
        <v>330</v>
      </c>
    </row>
    <row r="7" spans="1:19" ht="120">
      <c r="A7" s="21">
        <v>1</v>
      </c>
      <c r="B7" t="s">
        <v>28</v>
      </c>
      <c r="C7" t="s">
        <v>325</v>
      </c>
      <c r="D7" t="s">
        <v>335</v>
      </c>
      <c r="G7" s="4" t="s">
        <v>336</v>
      </c>
      <c r="H7" s="36" t="str">
        <f t="shared" si="0"/>
        <v>Lukas, P., Kunz, L.: Effect of Mean Stress on Cyclic Stress-Strain Response and High Cycle Fatigue Life. International Journal of Fatigue, 11 (No. l):55-58, January 1989.</v>
      </c>
      <c r="M7" s="35" t="str">
        <f t="shared" si="1"/>
        <v/>
      </c>
      <c r="N7" s="3" t="s">
        <v>330</v>
      </c>
      <c r="O7" s="3"/>
      <c r="R7" t="str">
        <f t="shared" si="2"/>
        <v/>
      </c>
      <c r="S7" s="3" t="s">
        <v>330</v>
      </c>
    </row>
    <row r="8" spans="1:19" ht="270">
      <c r="A8" s="21">
        <v>1</v>
      </c>
      <c r="B8" t="s">
        <v>28</v>
      </c>
      <c r="D8" t="s">
        <v>66</v>
      </c>
      <c r="F8" s="23" t="s">
        <v>337</v>
      </c>
      <c r="G8" s="4" t="s">
        <v>338</v>
      </c>
      <c r="H8" s="36" t="str">
        <f t="shared" si="0"/>
        <v>https://matmatch.com/materials/mitf1097-os050-c14500-copper?filters%5B0%5D%5Blabel%5D=Copper&amp;filters%5B0%5D%5Bname%5D=copper&amp;filters%5B0%5D%5Btype%5D=materialProperty&amp;filters%5B0%5D%5Bmin%5D=98&amp;filters%5B0%5D%5Bmax%5D=100&amp;filters%5B0%5D%5Bunit%5D=%25&amp;page=0https://www.matdat.com/Dashboard/DetailReport.aspx?idMat=749</v>
      </c>
      <c r="K8" s="23" t="s">
        <v>339</v>
      </c>
      <c r="M8" s="35" t="str">
        <f t="shared" si="1"/>
        <v>https://matmatch.com/materials/good00032-graphene-on-pet-film-continuous-monolayer-95-</v>
      </c>
      <c r="N8" s="3" t="s">
        <v>330</v>
      </c>
      <c r="O8" s="3"/>
      <c r="P8" s="23" t="s">
        <v>340</v>
      </c>
      <c r="R8" t="str">
        <f>_xlfn.CONCAT(P8,Q8)</f>
        <v>https://matmatch.com/materials/good00020-boron-nitride-grade-ax05?filters%5B0%5D%5Btype%5D=text&amp;filters%5B0%5D%5BfilterValue%5D=hexagonal%20boron%20nitride&amp;page=0</v>
      </c>
      <c r="S8" s="3" t="s">
        <v>330</v>
      </c>
    </row>
    <row r="9" spans="1:19" ht="45">
      <c r="A9" s="21">
        <v>1</v>
      </c>
      <c r="B9" t="s">
        <v>28</v>
      </c>
      <c r="C9" t="s">
        <v>325</v>
      </c>
      <c r="D9" t="s">
        <v>341</v>
      </c>
      <c r="G9" s="4" t="s">
        <v>342</v>
      </c>
      <c r="H9" s="36" t="str">
        <f t="shared" si="0"/>
        <v>High-alloy steel</v>
      </c>
      <c r="M9" s="35" t="str">
        <f t="shared" si="1"/>
        <v/>
      </c>
      <c r="N9" s="3" t="s">
        <v>330</v>
      </c>
      <c r="O9" s="3"/>
      <c r="R9" t="str">
        <f t="shared" si="2"/>
        <v/>
      </c>
      <c r="S9" s="3" t="s">
        <v>330</v>
      </c>
    </row>
    <row r="10" spans="1:19" ht="45">
      <c r="A10" s="21">
        <v>2</v>
      </c>
      <c r="B10" t="s">
        <v>343</v>
      </c>
      <c r="C10" t="s">
        <v>325</v>
      </c>
      <c r="D10" t="s">
        <v>344</v>
      </c>
      <c r="G10" s="4" t="s">
        <v>345</v>
      </c>
      <c r="H10" s="36" t="str">
        <f t="shared" si="0"/>
        <v>25 mm</v>
      </c>
      <c r="M10" s="35" t="str">
        <f t="shared" si="1"/>
        <v/>
      </c>
      <c r="N10" s="3" t="s">
        <v>330</v>
      </c>
      <c r="O10" s="3"/>
      <c r="R10" t="str">
        <f t="shared" si="2"/>
        <v/>
      </c>
      <c r="S10" s="3" t="s">
        <v>330</v>
      </c>
    </row>
    <row r="11" spans="1:19" ht="45">
      <c r="A11" s="21">
        <v>2</v>
      </c>
      <c r="B11" t="s">
        <v>346</v>
      </c>
      <c r="C11" t="s">
        <v>325</v>
      </c>
      <c r="D11" t="s">
        <v>347</v>
      </c>
      <c r="G11" s="4">
        <v>23</v>
      </c>
      <c r="H11" s="36" t="str">
        <f t="shared" si="0"/>
        <v>23</v>
      </c>
      <c r="M11" s="35" t="str">
        <f t="shared" si="1"/>
        <v/>
      </c>
      <c r="N11" s="3" t="s">
        <v>330</v>
      </c>
      <c r="O11" s="3"/>
      <c r="R11" t="str">
        <f t="shared" si="2"/>
        <v/>
      </c>
      <c r="S11" s="3" t="s">
        <v>330</v>
      </c>
    </row>
    <row r="12" spans="1:19" ht="45">
      <c r="A12" s="21">
        <v>2</v>
      </c>
      <c r="B12" t="s">
        <v>346</v>
      </c>
      <c r="C12" t="s">
        <v>325</v>
      </c>
      <c r="D12" t="s">
        <v>348</v>
      </c>
      <c r="G12" s="4" t="s">
        <v>349</v>
      </c>
      <c r="H12" s="36" t="str">
        <f t="shared" si="0"/>
        <v>air</v>
      </c>
      <c r="M12" s="35" t="str">
        <f t="shared" si="1"/>
        <v/>
      </c>
      <c r="N12" s="3" t="s">
        <v>330</v>
      </c>
      <c r="O12" s="3"/>
      <c r="R12" t="str">
        <f t="shared" si="2"/>
        <v/>
      </c>
      <c r="S12" s="3" t="s">
        <v>330</v>
      </c>
    </row>
    <row r="13" spans="1:19" ht="45">
      <c r="A13" s="21">
        <v>2</v>
      </c>
      <c r="B13" t="s">
        <v>350</v>
      </c>
      <c r="C13" t="s">
        <v>325</v>
      </c>
      <c r="D13" t="s">
        <v>351</v>
      </c>
      <c r="G13" s="4">
        <v>115000</v>
      </c>
      <c r="H13" s="36" t="str">
        <f t="shared" ref="H13:H57" si="3">_xlfn.CONCAT(E13:G13)</f>
        <v>115000</v>
      </c>
      <c r="M13" s="35" t="str">
        <f t="shared" si="1"/>
        <v/>
      </c>
      <c r="N13" s="3" t="s">
        <v>330</v>
      </c>
      <c r="O13" s="3"/>
      <c r="R13" t="str">
        <f t="shared" si="2"/>
        <v/>
      </c>
      <c r="S13" s="3" t="s">
        <v>330</v>
      </c>
    </row>
    <row r="14" spans="1:19" ht="45">
      <c r="A14" s="21">
        <v>2</v>
      </c>
      <c r="B14" t="s">
        <v>346</v>
      </c>
      <c r="C14" t="s">
        <v>325</v>
      </c>
      <c r="D14" t="s">
        <v>352</v>
      </c>
      <c r="G14" s="4" t="s">
        <v>353</v>
      </c>
      <c r="H14" s="36" t="str">
        <f t="shared" si="3"/>
        <v>axial</v>
      </c>
      <c r="M14" s="35" t="str">
        <f t="shared" si="1"/>
        <v/>
      </c>
      <c r="N14" s="3" t="s">
        <v>330</v>
      </c>
      <c r="O14" s="3"/>
      <c r="R14" t="str">
        <f t="shared" si="2"/>
        <v/>
      </c>
      <c r="S14" s="3" t="s">
        <v>330</v>
      </c>
    </row>
    <row r="15" spans="1:19" ht="45">
      <c r="A15" s="21">
        <v>2</v>
      </c>
      <c r="B15" t="s">
        <v>346</v>
      </c>
      <c r="C15" t="s">
        <v>325</v>
      </c>
      <c r="D15" t="s">
        <v>354</v>
      </c>
      <c r="G15" s="4" t="s">
        <v>355</v>
      </c>
      <c r="H15" s="36" t="str">
        <f t="shared" si="3"/>
        <v>stress control</v>
      </c>
      <c r="M15" s="35" t="str">
        <f t="shared" si="1"/>
        <v/>
      </c>
      <c r="N15" s="3" t="s">
        <v>330</v>
      </c>
      <c r="O15" s="3"/>
      <c r="R15" t="str">
        <f t="shared" si="2"/>
        <v/>
      </c>
      <c r="S15" s="3" t="s">
        <v>330</v>
      </c>
    </row>
    <row r="16" spans="1:19" ht="45">
      <c r="A16" s="21">
        <v>2</v>
      </c>
      <c r="B16" t="s">
        <v>356</v>
      </c>
      <c r="C16" t="s">
        <v>325</v>
      </c>
      <c r="D16" t="s">
        <v>357</v>
      </c>
      <c r="G16" s="4" t="s">
        <v>358</v>
      </c>
      <c r="H16" s="36" t="str">
        <f t="shared" si="3"/>
        <v>10mm</v>
      </c>
      <c r="M16" s="35" t="str">
        <f t="shared" si="1"/>
        <v/>
      </c>
      <c r="N16" s="3" t="s">
        <v>330</v>
      </c>
      <c r="O16" s="3"/>
      <c r="R16" t="str">
        <f t="shared" si="2"/>
        <v/>
      </c>
      <c r="S16" s="3" t="s">
        <v>330</v>
      </c>
    </row>
    <row r="17" spans="1:19" ht="45">
      <c r="A17" s="21">
        <v>2</v>
      </c>
      <c r="B17" t="s">
        <v>356</v>
      </c>
      <c r="C17" t="s">
        <v>325</v>
      </c>
      <c r="D17" t="s">
        <v>359</v>
      </c>
      <c r="G17" s="4" t="s">
        <v>360</v>
      </c>
      <c r="H17" s="36" t="str">
        <f t="shared" si="3"/>
        <v>NA</v>
      </c>
      <c r="M17" s="35" t="str">
        <f t="shared" si="1"/>
        <v/>
      </c>
      <c r="N17" s="3" t="s">
        <v>330</v>
      </c>
      <c r="O17" s="3"/>
      <c r="R17" t="str">
        <f t="shared" si="2"/>
        <v/>
      </c>
      <c r="S17" s="3" t="s">
        <v>330</v>
      </c>
    </row>
    <row r="18" spans="1:19" ht="45">
      <c r="A18" s="21">
        <v>2</v>
      </c>
      <c r="B18" t="s">
        <v>356</v>
      </c>
      <c r="C18" t="s">
        <v>325</v>
      </c>
      <c r="D18" t="s">
        <v>361</v>
      </c>
      <c r="G18" s="4" t="s">
        <v>360</v>
      </c>
      <c r="H18" s="36" t="str">
        <f t="shared" si="3"/>
        <v>NA</v>
      </c>
      <c r="M18" s="35" t="str">
        <f t="shared" si="1"/>
        <v/>
      </c>
      <c r="N18" s="3" t="s">
        <v>330</v>
      </c>
      <c r="O18" s="3"/>
      <c r="R18" t="str">
        <f t="shared" si="2"/>
        <v/>
      </c>
      <c r="S18" s="3" t="s">
        <v>330</v>
      </c>
    </row>
    <row r="19" spans="1:19" ht="45">
      <c r="A19" s="21">
        <v>2</v>
      </c>
      <c r="B19" t="s">
        <v>356</v>
      </c>
      <c r="C19" t="s">
        <v>325</v>
      </c>
      <c r="D19" t="s">
        <v>362</v>
      </c>
      <c r="G19" s="4" t="s">
        <v>363</v>
      </c>
      <c r="H19" s="36" t="str">
        <f t="shared" si="3"/>
        <v>20 mm</v>
      </c>
      <c r="M19" s="35" t="str">
        <f t="shared" si="1"/>
        <v/>
      </c>
      <c r="N19" s="3" t="s">
        <v>330</v>
      </c>
      <c r="O19" s="3"/>
      <c r="R19" t="str">
        <f t="shared" si="2"/>
        <v/>
      </c>
      <c r="S19" s="3" t="s">
        <v>330</v>
      </c>
    </row>
    <row r="20" spans="1:19" ht="45">
      <c r="A20" s="21">
        <v>2</v>
      </c>
      <c r="B20" t="s">
        <v>356</v>
      </c>
      <c r="C20" t="s">
        <v>325</v>
      </c>
      <c r="D20" t="s">
        <v>364</v>
      </c>
      <c r="G20" s="4" t="s">
        <v>360</v>
      </c>
      <c r="H20" s="36" t="str">
        <f t="shared" si="3"/>
        <v>NA</v>
      </c>
      <c r="M20" s="35" t="str">
        <f t="shared" si="1"/>
        <v/>
      </c>
      <c r="N20" s="3" t="s">
        <v>330</v>
      </c>
      <c r="O20" s="3"/>
      <c r="R20" t="str">
        <f t="shared" si="2"/>
        <v/>
      </c>
      <c r="S20" s="3" t="s">
        <v>330</v>
      </c>
    </row>
    <row r="21" spans="1:19" ht="45">
      <c r="A21" s="21">
        <v>2</v>
      </c>
      <c r="B21" t="s">
        <v>356</v>
      </c>
      <c r="C21" t="s">
        <v>325</v>
      </c>
      <c r="D21" t="s">
        <v>365</v>
      </c>
      <c r="G21" s="4" t="s">
        <v>366</v>
      </c>
      <c r="H21" s="36" t="str">
        <f t="shared" si="3"/>
        <v>48 Hz</v>
      </c>
      <c r="M21" s="35" t="str">
        <f t="shared" si="1"/>
        <v/>
      </c>
      <c r="N21" s="3" t="s">
        <v>330</v>
      </c>
      <c r="O21" s="3"/>
      <c r="R21" t="str">
        <f t="shared" si="2"/>
        <v/>
      </c>
      <c r="S21" s="3" t="s">
        <v>330</v>
      </c>
    </row>
    <row r="22" spans="1:19" ht="45">
      <c r="A22" s="21">
        <v>2</v>
      </c>
      <c r="B22" t="s">
        <v>356</v>
      </c>
      <c r="C22" t="s">
        <v>325</v>
      </c>
      <c r="D22" t="s">
        <v>367</v>
      </c>
      <c r="G22" s="4" t="s">
        <v>360</v>
      </c>
      <c r="H22" s="36" t="str">
        <f t="shared" si="3"/>
        <v>NA</v>
      </c>
      <c r="M22" s="35" t="str">
        <f t="shared" si="1"/>
        <v/>
      </c>
      <c r="N22" s="3" t="s">
        <v>330</v>
      </c>
      <c r="O22" s="3"/>
      <c r="R22" t="str">
        <f t="shared" si="2"/>
        <v/>
      </c>
      <c r="S22" s="3" t="s">
        <v>330</v>
      </c>
    </row>
    <row r="23" spans="1:19" ht="45">
      <c r="A23" s="21">
        <v>2</v>
      </c>
      <c r="B23" t="s">
        <v>356</v>
      </c>
      <c r="C23" t="s">
        <v>325</v>
      </c>
      <c r="D23" t="s">
        <v>368</v>
      </c>
      <c r="G23" s="4" t="s">
        <v>360</v>
      </c>
      <c r="H23" s="36" t="str">
        <f t="shared" si="3"/>
        <v>NA</v>
      </c>
      <c r="M23" s="35" t="str">
        <f t="shared" si="1"/>
        <v/>
      </c>
      <c r="N23" s="3" t="s">
        <v>330</v>
      </c>
      <c r="O23" s="3"/>
      <c r="R23" t="str">
        <f t="shared" si="2"/>
        <v/>
      </c>
      <c r="S23" s="3" t="s">
        <v>330</v>
      </c>
    </row>
    <row r="24" spans="1:19" ht="45">
      <c r="A24" s="21">
        <v>2</v>
      </c>
      <c r="B24" t="s">
        <v>356</v>
      </c>
      <c r="C24" t="s">
        <v>325</v>
      </c>
      <c r="D24" t="s">
        <v>369</v>
      </c>
      <c r="G24" s="4" t="s">
        <v>360</v>
      </c>
      <c r="H24" s="36" t="str">
        <f t="shared" si="3"/>
        <v>NA</v>
      </c>
      <c r="M24" s="35" t="str">
        <f t="shared" si="1"/>
        <v/>
      </c>
      <c r="N24" s="3" t="s">
        <v>330</v>
      </c>
      <c r="O24" s="3"/>
      <c r="R24" t="str">
        <f t="shared" si="2"/>
        <v/>
      </c>
      <c r="S24" s="3" t="s">
        <v>330</v>
      </c>
    </row>
    <row r="25" spans="1:19" ht="409.5">
      <c r="A25" s="21">
        <v>1</v>
      </c>
      <c r="B25" t="s">
        <v>28</v>
      </c>
      <c r="C25" t="s">
        <v>324</v>
      </c>
      <c r="D25" t="s">
        <v>370</v>
      </c>
      <c r="H25" s="36" t="str">
        <f t="shared" si="3"/>
        <v/>
      </c>
      <c r="K25" s="3" t="s">
        <v>371</v>
      </c>
      <c r="M25" s="35" t="str">
        <f t="shared" si="1"/>
        <v>State-of-the-art chemical vapour deposition (CVD) methods produce exceptionally high quality graphene film for use as transparent conductors and in other innovative applications. In addition to offering standard samples, Goodfellow can assist customers with the transfer of graphene film onto their own substrate</v>
      </c>
      <c r="N25" s="3" t="s">
        <v>330</v>
      </c>
      <c r="O25" s="3"/>
      <c r="P25" s="3" t="s">
        <v>372</v>
      </c>
      <c r="R25" t="str">
        <f>_xlfn.CONCAT(P25,Q25)</f>
        <v>Solid Boron Nitride Grade AX05 is one of the highest purity hexagonal boron nitride solids available and a wise choice for applications where corrosion resistance is more important than wear resistance. It is a diffusion bonded ceramic and does not depend on B₂O₃ to other binders for mechanical integrity and, consequently, it is non-wet by almost all molten metals. This ultra purity advantage allows for applications and uses not provided by other hot pressed boron nitride solids, such as crucibles for high-purity molten metals. Commonly used in applications that demand very high thermal conductivity such as nozzles with small orifices.</v>
      </c>
      <c r="S25" s="3" t="s">
        <v>330</v>
      </c>
    </row>
    <row r="26" spans="1:19" ht="45">
      <c r="A26" s="21">
        <v>2</v>
      </c>
      <c r="B26" t="s">
        <v>373</v>
      </c>
      <c r="C26" t="s">
        <v>324</v>
      </c>
      <c r="D26" t="s">
        <v>374</v>
      </c>
      <c r="F26" t="s">
        <v>375</v>
      </c>
      <c r="H26" s="36" t="str">
        <f t="shared" si="3"/>
        <v>5.51E+8 S/m at 20 °C</v>
      </c>
      <c r="M26" s="35" t="str">
        <f t="shared" si="1"/>
        <v/>
      </c>
      <c r="N26" s="3" t="s">
        <v>330</v>
      </c>
      <c r="O26" s="3"/>
      <c r="R26" t="str">
        <f t="shared" si="2"/>
        <v/>
      </c>
      <c r="S26" s="3" t="s">
        <v>330</v>
      </c>
    </row>
    <row r="27" spans="1:19" ht="45">
      <c r="A27" s="21">
        <v>2</v>
      </c>
      <c r="B27" t="s">
        <v>376</v>
      </c>
      <c r="C27" t="s">
        <v>324</v>
      </c>
      <c r="D27" t="s">
        <v>377</v>
      </c>
      <c r="F27" t="s">
        <v>378</v>
      </c>
      <c r="H27" s="36" t="str">
        <f t="shared" si="3"/>
        <v>8.9 g/cm³ at 20 °C</v>
      </c>
      <c r="M27" s="35" t="str">
        <f t="shared" si="1"/>
        <v/>
      </c>
      <c r="N27" s="3" t="s">
        <v>330</v>
      </c>
      <c r="O27" s="3"/>
      <c r="P27" t="s">
        <v>379</v>
      </c>
      <c r="R27" t="str">
        <f>_xlfn.CONCAT(P27,Q27)</f>
        <v>1.85 g/cm³ at 20 °C</v>
      </c>
      <c r="S27" s="3" t="s">
        <v>330</v>
      </c>
    </row>
    <row r="28" spans="1:19" ht="45">
      <c r="A28" s="21">
        <v>2</v>
      </c>
      <c r="B28" t="s">
        <v>380</v>
      </c>
      <c r="C28" t="s">
        <v>324</v>
      </c>
      <c r="D28" t="s">
        <v>381</v>
      </c>
      <c r="F28" t="s">
        <v>382</v>
      </c>
      <c r="H28" s="36" t="str">
        <f t="shared" si="3"/>
        <v>120 GPa at 20 °C</v>
      </c>
      <c r="M28" s="35" t="str">
        <f t="shared" si="1"/>
        <v/>
      </c>
      <c r="N28" s="3" t="s">
        <v>330</v>
      </c>
      <c r="O28" s="3"/>
      <c r="R28" t="str">
        <f t="shared" si="2"/>
        <v/>
      </c>
      <c r="S28" s="3" t="s">
        <v>330</v>
      </c>
    </row>
    <row r="29" spans="1:19" ht="45">
      <c r="A29" s="21">
        <v>2</v>
      </c>
      <c r="B29" t="s">
        <v>380</v>
      </c>
      <c r="C29" t="s">
        <v>324</v>
      </c>
      <c r="D29" t="s">
        <v>383</v>
      </c>
      <c r="F29" t="s">
        <v>384</v>
      </c>
      <c r="H29" s="36" t="str">
        <f t="shared" si="3"/>
        <v>50 % at 20 °C</v>
      </c>
      <c r="M29" s="35" t="str">
        <f t="shared" si="1"/>
        <v/>
      </c>
      <c r="N29" s="3" t="s">
        <v>330</v>
      </c>
      <c r="O29" s="3"/>
      <c r="R29" t="str">
        <f t="shared" si="2"/>
        <v/>
      </c>
      <c r="S29" s="3" t="s">
        <v>330</v>
      </c>
    </row>
    <row r="30" spans="1:19" ht="45">
      <c r="A30" s="21">
        <v>2</v>
      </c>
      <c r="B30" t="s">
        <v>380</v>
      </c>
      <c r="C30" t="s">
        <v>324</v>
      </c>
      <c r="D30" t="s">
        <v>385</v>
      </c>
      <c r="F30" t="s">
        <v>386</v>
      </c>
      <c r="H30" s="36" t="str">
        <f t="shared" si="3"/>
        <v>220 MPa at 20 °C</v>
      </c>
      <c r="M30" s="35" t="str">
        <f t="shared" si="1"/>
        <v/>
      </c>
      <c r="N30" s="3" t="s">
        <v>330</v>
      </c>
      <c r="O30" s="3"/>
      <c r="R30" t="str">
        <f t="shared" si="2"/>
        <v/>
      </c>
      <c r="S30" s="3" t="s">
        <v>330</v>
      </c>
    </row>
    <row r="31" spans="1:19" ht="45">
      <c r="A31" s="21">
        <v>2</v>
      </c>
      <c r="B31" t="s">
        <v>380</v>
      </c>
      <c r="C31" t="s">
        <v>324</v>
      </c>
      <c r="D31" t="s">
        <v>387</v>
      </c>
      <c r="F31" t="s">
        <v>388</v>
      </c>
      <c r="H31" s="36" t="str">
        <f t="shared" si="3"/>
        <v>69 MPa at 20 °C</v>
      </c>
      <c r="M31" s="35" t="str">
        <f t="shared" si="1"/>
        <v/>
      </c>
      <c r="N31" s="3" t="s">
        <v>330</v>
      </c>
      <c r="O31" s="3"/>
      <c r="R31" t="str">
        <f t="shared" si="2"/>
        <v/>
      </c>
      <c r="S31" s="3" t="s">
        <v>330</v>
      </c>
    </row>
    <row r="32" spans="1:19" ht="45">
      <c r="A32" s="21">
        <v>2</v>
      </c>
      <c r="B32" t="s">
        <v>389</v>
      </c>
      <c r="C32" t="s">
        <v>324</v>
      </c>
      <c r="D32" t="s">
        <v>390</v>
      </c>
      <c r="F32" t="s">
        <v>391</v>
      </c>
      <c r="H32" s="36" t="str">
        <f t="shared" si="3"/>
        <v>1.7E-5 1/K at 20 °C</v>
      </c>
      <c r="M32" s="35" t="str">
        <f t="shared" si="1"/>
        <v/>
      </c>
      <c r="N32" s="3" t="s">
        <v>330</v>
      </c>
      <c r="O32" s="3"/>
      <c r="P32" t="s">
        <v>392</v>
      </c>
      <c r="R32" t="str">
        <f>_xlfn.CONCAT(P32,Q32)</f>
        <v>1E-6 1/K at 1500 °C</v>
      </c>
      <c r="S32" s="3" t="s">
        <v>330</v>
      </c>
    </row>
    <row r="33" spans="1:19" ht="45">
      <c r="A33" s="21">
        <v>2</v>
      </c>
      <c r="B33" t="s">
        <v>389</v>
      </c>
      <c r="C33" t="s">
        <v>324</v>
      </c>
      <c r="D33" t="s">
        <v>393</v>
      </c>
      <c r="F33" t="s">
        <v>394</v>
      </c>
      <c r="H33" s="36" t="str">
        <f t="shared" si="3"/>
        <v>1050 °C</v>
      </c>
      <c r="M33" s="35" t="str">
        <f t="shared" si="1"/>
        <v/>
      </c>
      <c r="N33" s="3" t="s">
        <v>330</v>
      </c>
      <c r="O33" s="3"/>
      <c r="R33" t="str">
        <f t="shared" si="2"/>
        <v/>
      </c>
      <c r="S33" s="3" t="s">
        <v>330</v>
      </c>
    </row>
    <row r="34" spans="1:19" ht="45">
      <c r="A34" s="21">
        <v>2</v>
      </c>
      <c r="B34" t="s">
        <v>389</v>
      </c>
      <c r="C34" t="s">
        <v>324</v>
      </c>
      <c r="D34" t="s">
        <v>395</v>
      </c>
      <c r="F34" t="s">
        <v>396</v>
      </c>
      <c r="H34" s="36" t="str">
        <f t="shared" si="3"/>
        <v>390 J/(kg·K) at 20 °C</v>
      </c>
      <c r="M34" s="35" t="str">
        <f t="shared" si="1"/>
        <v/>
      </c>
      <c r="N34" s="3" t="s">
        <v>330</v>
      </c>
      <c r="O34" s="3"/>
      <c r="P34" t="s">
        <v>397</v>
      </c>
      <c r="R34" t="str">
        <f t="shared" ref="R34:R57" si="4">_xlfn.CONCAT(P34,Q34)</f>
        <v>350 J/(kg·K) at 20 °C</v>
      </c>
      <c r="S34" s="3" t="s">
        <v>330</v>
      </c>
    </row>
    <row r="35" spans="1:19" ht="45">
      <c r="A35" s="21">
        <v>2</v>
      </c>
      <c r="B35" t="s">
        <v>389</v>
      </c>
      <c r="C35" t="s">
        <v>324</v>
      </c>
      <c r="D35" t="s">
        <v>398</v>
      </c>
      <c r="F35" t="s">
        <v>399</v>
      </c>
      <c r="H35" s="36" t="str">
        <f t="shared" si="3"/>
        <v>360 W/(m·K) at 20 °C</v>
      </c>
      <c r="M35" s="35" t="str">
        <f t="shared" ref="M35:M57" si="5">_xlfn.CONCAT(J35:L35)</f>
        <v/>
      </c>
      <c r="N35" s="3" t="s">
        <v>330</v>
      </c>
      <c r="O35" s="3"/>
      <c r="P35" t="s">
        <v>400</v>
      </c>
      <c r="R35" t="str">
        <f t="shared" si="4"/>
        <v>78 W/(m·K) at 20 °C</v>
      </c>
      <c r="S35" s="3" t="s">
        <v>330</v>
      </c>
    </row>
    <row r="36" spans="1:19" ht="45">
      <c r="A36" s="21">
        <v>2</v>
      </c>
      <c r="B36" t="s">
        <v>401</v>
      </c>
      <c r="C36" t="s">
        <v>324</v>
      </c>
      <c r="D36" t="s">
        <v>402</v>
      </c>
      <c r="H36" s="36" t="str">
        <f t="shared" si="3"/>
        <v/>
      </c>
      <c r="K36" t="s">
        <v>403</v>
      </c>
      <c r="M36" s="35" t="str">
        <f t="shared" si="5"/>
        <v>600mm (max)</v>
      </c>
      <c r="N36" s="3" t="s">
        <v>330</v>
      </c>
      <c r="O36" s="3"/>
      <c r="R36" t="str">
        <f t="shared" si="4"/>
        <v/>
      </c>
      <c r="S36" s="3" t="s">
        <v>330</v>
      </c>
    </row>
    <row r="37" spans="1:19" ht="45">
      <c r="A37" s="21">
        <v>2</v>
      </c>
      <c r="B37" t="s">
        <v>401</v>
      </c>
      <c r="C37" t="s">
        <v>324</v>
      </c>
      <c r="D37" t="s">
        <v>404</v>
      </c>
      <c r="H37" s="36" t="str">
        <f t="shared" si="3"/>
        <v/>
      </c>
      <c r="K37" t="s">
        <v>405</v>
      </c>
      <c r="M37" s="35" t="str">
        <f t="shared" si="5"/>
        <v>500mm (max)</v>
      </c>
      <c r="N37" s="3" t="s">
        <v>330</v>
      </c>
      <c r="O37" s="3"/>
      <c r="R37" t="str">
        <f t="shared" si="4"/>
        <v/>
      </c>
      <c r="S37" s="3" t="s">
        <v>330</v>
      </c>
    </row>
    <row r="38" spans="1:19" ht="45">
      <c r="A38" s="21">
        <v>2</v>
      </c>
      <c r="B38" t="s">
        <v>373</v>
      </c>
      <c r="C38" t="s">
        <v>324</v>
      </c>
      <c r="D38" t="s">
        <v>406</v>
      </c>
      <c r="H38" s="36" t="str">
        <f t="shared" si="3"/>
        <v/>
      </c>
      <c r="K38" t="s">
        <v>407</v>
      </c>
      <c r="M38" s="35" t="str">
        <f t="shared" si="5"/>
        <v>3500 cm²/Vs at 20 °C</v>
      </c>
      <c r="N38" s="3" t="s">
        <v>330</v>
      </c>
      <c r="O38" s="3"/>
      <c r="R38" t="str">
        <f t="shared" si="4"/>
        <v/>
      </c>
      <c r="S38" s="3" t="s">
        <v>330</v>
      </c>
    </row>
    <row r="39" spans="1:19" ht="45">
      <c r="A39" s="21">
        <v>2</v>
      </c>
      <c r="B39" t="s">
        <v>373</v>
      </c>
      <c r="C39" t="s">
        <v>324</v>
      </c>
      <c r="D39" t="s">
        <v>408</v>
      </c>
      <c r="H39" s="36" t="str">
        <f t="shared" si="3"/>
        <v/>
      </c>
      <c r="K39" t="s">
        <v>409</v>
      </c>
      <c r="M39" s="35" t="str">
        <f t="shared" si="5"/>
        <v>250 - 400 Ω/sq at 20 °C</v>
      </c>
      <c r="N39" s="3" t="s">
        <v>330</v>
      </c>
      <c r="O39" s="3"/>
      <c r="R39" t="str">
        <f t="shared" si="4"/>
        <v/>
      </c>
      <c r="S39" s="3" t="s">
        <v>330</v>
      </c>
    </row>
    <row r="40" spans="1:19" ht="45">
      <c r="A40" s="21">
        <v>2</v>
      </c>
      <c r="B40" t="s">
        <v>376</v>
      </c>
      <c r="C40" t="s">
        <v>324</v>
      </c>
      <c r="D40" t="s">
        <v>410</v>
      </c>
      <c r="H40" s="36" t="str">
        <f t="shared" si="3"/>
        <v/>
      </c>
      <c r="K40" t="s">
        <v>411</v>
      </c>
      <c r="M40" s="35" t="str">
        <f t="shared" si="5"/>
        <v>10 - 20 μm</v>
      </c>
      <c r="N40" s="3" t="s">
        <v>330</v>
      </c>
      <c r="O40" s="3"/>
      <c r="R40" t="str">
        <f t="shared" si="4"/>
        <v/>
      </c>
      <c r="S40" s="3" t="s">
        <v>330</v>
      </c>
    </row>
    <row r="41" spans="1:19" ht="45">
      <c r="A41" s="21">
        <v>2</v>
      </c>
      <c r="B41" t="s">
        <v>376</v>
      </c>
      <c r="C41" t="s">
        <v>324</v>
      </c>
      <c r="D41" t="s">
        <v>328</v>
      </c>
      <c r="H41" s="36" t="str">
        <f t="shared" si="3"/>
        <v/>
      </c>
      <c r="K41" t="s">
        <v>412</v>
      </c>
      <c r="M41" s="35" t="str">
        <f t="shared" si="5"/>
        <v>PET, 188µm</v>
      </c>
      <c r="N41" s="3" t="s">
        <v>330</v>
      </c>
      <c r="O41" s="3"/>
      <c r="R41" t="str">
        <f t="shared" si="4"/>
        <v/>
      </c>
      <c r="S41" s="3" t="s">
        <v>330</v>
      </c>
    </row>
    <row r="42" spans="1:19" ht="45">
      <c r="A42" s="21">
        <v>2</v>
      </c>
      <c r="B42" t="s">
        <v>413</v>
      </c>
      <c r="C42" t="s">
        <v>324</v>
      </c>
      <c r="D42" t="s">
        <v>414</v>
      </c>
      <c r="H42" s="36" t="str">
        <f t="shared" si="3"/>
        <v/>
      </c>
      <c r="K42" s="22">
        <v>0.97</v>
      </c>
      <c r="M42" s="35" t="str">
        <f t="shared" si="5"/>
        <v>0.97</v>
      </c>
      <c r="N42" s="3" t="s">
        <v>330</v>
      </c>
      <c r="O42" s="3"/>
      <c r="R42" t="str">
        <f t="shared" si="4"/>
        <v/>
      </c>
      <c r="S42" s="3" t="s">
        <v>330</v>
      </c>
    </row>
    <row r="43" spans="1:19" ht="120">
      <c r="A43" s="21">
        <v>2</v>
      </c>
      <c r="B43" t="s">
        <v>415</v>
      </c>
      <c r="C43" t="s">
        <v>324</v>
      </c>
      <c r="D43" t="s">
        <v>416</v>
      </c>
      <c r="H43" s="36" t="str">
        <f t="shared" si="3"/>
        <v/>
      </c>
      <c r="K43" s="3" t="s">
        <v>417</v>
      </c>
      <c r="M43" s="35" t="str">
        <f t="shared" si="5"/>
        <v>Light flexible displays, plastic electronics, printed circuit boards, liquid crystal displays, thin film photovoltaics, e-paper, sensors and OLEDs</v>
      </c>
      <c r="N43" s="3" t="s">
        <v>330</v>
      </c>
      <c r="O43" s="3"/>
      <c r="R43" t="str">
        <f t="shared" si="4"/>
        <v/>
      </c>
      <c r="S43" s="3" t="s">
        <v>330</v>
      </c>
    </row>
    <row r="44" spans="1:19" ht="45">
      <c r="A44" s="21">
        <v>2</v>
      </c>
      <c r="B44" t="s">
        <v>415</v>
      </c>
      <c r="C44" t="s">
        <v>324</v>
      </c>
      <c r="D44" s="3" t="s">
        <v>418</v>
      </c>
      <c r="E44" s="3"/>
      <c r="H44" s="36" t="str">
        <f t="shared" si="3"/>
        <v/>
      </c>
      <c r="K44" t="s">
        <v>419</v>
      </c>
      <c r="M44" s="35" t="str">
        <f t="shared" si="5"/>
        <v>Growth method: CVD</v>
      </c>
      <c r="N44" s="3" t="s">
        <v>330</v>
      </c>
      <c r="O44" s="3"/>
      <c r="R44" t="str">
        <f t="shared" si="4"/>
        <v/>
      </c>
      <c r="S44" s="3" t="s">
        <v>330</v>
      </c>
    </row>
    <row r="45" spans="1:19" ht="45">
      <c r="A45" s="21">
        <v>2</v>
      </c>
      <c r="B45" t="s">
        <v>373</v>
      </c>
      <c r="C45" t="s">
        <v>324</v>
      </c>
      <c r="D45" t="s">
        <v>420</v>
      </c>
      <c r="H45" s="36" t="str">
        <f t="shared" si="3"/>
        <v/>
      </c>
      <c r="M45" s="35" t="str">
        <f t="shared" si="5"/>
        <v/>
      </c>
      <c r="P45" t="s">
        <v>421</v>
      </c>
      <c r="R45" t="str">
        <f t="shared" si="4"/>
        <v>4 [-] at 20 °C</v>
      </c>
      <c r="S45" s="3" t="s">
        <v>330</v>
      </c>
    </row>
    <row r="46" spans="1:19" ht="45">
      <c r="A46" s="21">
        <v>2</v>
      </c>
      <c r="B46" t="s">
        <v>373</v>
      </c>
      <c r="C46" t="s">
        <v>324</v>
      </c>
      <c r="D46" t="s">
        <v>422</v>
      </c>
      <c r="H46" s="36" t="str">
        <f t="shared" si="3"/>
        <v/>
      </c>
      <c r="M46" s="35" t="str">
        <f t="shared" si="5"/>
        <v/>
      </c>
      <c r="P46" t="s">
        <v>423</v>
      </c>
      <c r="R46" t="str">
        <f t="shared" si="4"/>
        <v>1.00E+12 Ω·m at 20 °C</v>
      </c>
      <c r="S46" s="3" t="s">
        <v>330</v>
      </c>
    </row>
    <row r="47" spans="1:19" ht="45">
      <c r="A47" s="21">
        <v>2</v>
      </c>
      <c r="B47" t="s">
        <v>373</v>
      </c>
      <c r="C47" t="s">
        <v>324</v>
      </c>
      <c r="D47" t="s">
        <v>424</v>
      </c>
      <c r="H47" s="36" t="str">
        <f t="shared" si="3"/>
        <v/>
      </c>
      <c r="M47" s="35" t="str">
        <f t="shared" si="5"/>
        <v/>
      </c>
      <c r="P47" t="s">
        <v>425</v>
      </c>
      <c r="R47" t="str">
        <f t="shared" si="4"/>
        <v>1.00E+14 Ω·m at 20 °C</v>
      </c>
      <c r="S47" s="3" t="s">
        <v>330</v>
      </c>
    </row>
    <row r="48" spans="1:19" ht="45">
      <c r="A48" s="21">
        <v>2</v>
      </c>
      <c r="B48" t="s">
        <v>373</v>
      </c>
      <c r="C48" t="s">
        <v>324</v>
      </c>
      <c r="D48" t="s">
        <v>426</v>
      </c>
      <c r="H48" s="36" t="str">
        <f t="shared" si="3"/>
        <v/>
      </c>
      <c r="M48" s="35" t="str">
        <f t="shared" si="5"/>
        <v/>
      </c>
      <c r="P48" s="3" t="s">
        <v>427</v>
      </c>
      <c r="R48" t="str">
        <f t="shared" si="4"/>
        <v>1.2E-3 [-] at 20 °C 
at 8.8GHz</v>
      </c>
      <c r="S48" s="3" t="s">
        <v>330</v>
      </c>
    </row>
    <row r="49" spans="1:19" ht="45">
      <c r="A49" s="21">
        <v>2</v>
      </c>
      <c r="B49" t="s">
        <v>373</v>
      </c>
      <c r="C49" t="s">
        <v>324</v>
      </c>
      <c r="D49" t="s">
        <v>428</v>
      </c>
      <c r="H49" s="36" t="str">
        <f t="shared" si="3"/>
        <v/>
      </c>
      <c r="M49" s="35" t="str">
        <f t="shared" si="5"/>
        <v/>
      </c>
      <c r="P49" s="3" t="s">
        <v>429</v>
      </c>
      <c r="R49" t="str">
        <f t="shared" si="4"/>
        <v>1.2E-3 [-] at 20 °C
at 8.8 GHz</v>
      </c>
      <c r="S49" s="3" t="s">
        <v>330</v>
      </c>
    </row>
    <row r="50" spans="1:19" ht="45">
      <c r="A50" s="21">
        <v>2</v>
      </c>
      <c r="B50" t="s">
        <v>376</v>
      </c>
      <c r="C50" t="s">
        <v>324</v>
      </c>
      <c r="D50" t="s">
        <v>430</v>
      </c>
      <c r="H50" s="36" t="str">
        <f t="shared" si="3"/>
        <v/>
      </c>
      <c r="M50" s="35" t="str">
        <f t="shared" si="5"/>
        <v/>
      </c>
      <c r="P50" t="s">
        <v>431</v>
      </c>
      <c r="R50" t="str">
        <f t="shared" si="4"/>
        <v>None</v>
      </c>
      <c r="S50" s="3" t="s">
        <v>330</v>
      </c>
    </row>
    <row r="51" spans="1:19" ht="45">
      <c r="A51" s="21">
        <v>2</v>
      </c>
      <c r="B51" t="s">
        <v>376</v>
      </c>
      <c r="C51" t="s">
        <v>324</v>
      </c>
      <c r="D51" t="s">
        <v>432</v>
      </c>
      <c r="H51" s="36" t="str">
        <f t="shared" si="3"/>
        <v/>
      </c>
      <c r="M51" s="35" t="str">
        <f t="shared" si="5"/>
        <v/>
      </c>
      <c r="P51" s="24">
        <v>0.12570000000000001</v>
      </c>
      <c r="R51" t="str">
        <f t="shared" si="4"/>
        <v>0.1257</v>
      </c>
      <c r="S51" s="3" t="s">
        <v>330</v>
      </c>
    </row>
    <row r="52" spans="1:19" ht="45">
      <c r="A52" s="21">
        <v>2</v>
      </c>
      <c r="B52" t="s">
        <v>380</v>
      </c>
      <c r="C52" t="s">
        <v>324</v>
      </c>
      <c r="D52" t="s">
        <v>433</v>
      </c>
      <c r="H52" s="36" t="str">
        <f t="shared" si="3"/>
        <v/>
      </c>
      <c r="M52" s="35" t="str">
        <f t="shared" si="5"/>
        <v/>
      </c>
      <c r="P52" t="s">
        <v>434</v>
      </c>
      <c r="R52" t="str">
        <f t="shared" si="4"/>
        <v>17.9 MPa at 25 °C</v>
      </c>
      <c r="S52" s="3" t="s">
        <v>330</v>
      </c>
    </row>
    <row r="53" spans="1:19" ht="45">
      <c r="A53" s="21">
        <v>2</v>
      </c>
      <c r="B53" t="s">
        <v>380</v>
      </c>
      <c r="C53" t="s">
        <v>324</v>
      </c>
      <c r="D53" t="s">
        <v>435</v>
      </c>
      <c r="H53" s="36" t="str">
        <f t="shared" si="3"/>
        <v/>
      </c>
      <c r="M53" s="35" t="str">
        <f t="shared" si="5"/>
        <v/>
      </c>
      <c r="P53" t="s">
        <v>436</v>
      </c>
      <c r="R53" t="str">
        <f t="shared" si="4"/>
        <v>21.4 MPa at 25 °C</v>
      </c>
      <c r="S53" s="3" t="s">
        <v>330</v>
      </c>
    </row>
    <row r="54" spans="1:19" ht="45">
      <c r="A54" s="21">
        <v>2</v>
      </c>
      <c r="B54" t="s">
        <v>389</v>
      </c>
      <c r="C54" t="s">
        <v>324</v>
      </c>
      <c r="D54" t="s">
        <v>437</v>
      </c>
      <c r="H54" s="36" t="str">
        <f t="shared" si="3"/>
        <v/>
      </c>
      <c r="M54" s="35" t="str">
        <f t="shared" si="5"/>
        <v/>
      </c>
      <c r="P54" t="s">
        <v>438</v>
      </c>
      <c r="R54" t="str">
        <f t="shared" si="4"/>
        <v>3E-7 1/K at 1500 °C</v>
      </c>
      <c r="S54" s="3" t="s">
        <v>330</v>
      </c>
    </row>
    <row r="55" spans="1:19" ht="45">
      <c r="A55" s="21">
        <v>2</v>
      </c>
      <c r="B55" t="s">
        <v>389</v>
      </c>
      <c r="C55" t="s">
        <v>324</v>
      </c>
      <c r="D55" t="s">
        <v>439</v>
      </c>
      <c r="H55" s="36" t="str">
        <f t="shared" si="3"/>
        <v/>
      </c>
      <c r="M55" s="35" t="str">
        <f t="shared" si="5"/>
        <v/>
      </c>
      <c r="P55" t="s">
        <v>440</v>
      </c>
      <c r="R55" t="str">
        <f t="shared" si="4"/>
        <v>850 °C in air</v>
      </c>
      <c r="S55" s="3" t="s">
        <v>330</v>
      </c>
    </row>
    <row r="56" spans="1:19" ht="45">
      <c r="A56" s="21">
        <v>2</v>
      </c>
      <c r="B56" t="s">
        <v>389</v>
      </c>
      <c r="C56" t="s">
        <v>324</v>
      </c>
      <c r="D56" t="s">
        <v>441</v>
      </c>
      <c r="H56" s="36" t="str">
        <f t="shared" si="3"/>
        <v/>
      </c>
      <c r="M56" s="35" t="str">
        <f t="shared" si="5"/>
        <v/>
      </c>
      <c r="P56" t="s">
        <v>442</v>
      </c>
      <c r="R56" t="str">
        <f t="shared" si="4"/>
        <v>2000 °C</v>
      </c>
      <c r="S56" s="3" t="s">
        <v>330</v>
      </c>
    </row>
    <row r="57" spans="1:19" ht="45">
      <c r="A57" s="21">
        <v>2</v>
      </c>
      <c r="B57" t="s">
        <v>389</v>
      </c>
      <c r="C57" t="s">
        <v>324</v>
      </c>
      <c r="D57" t="s">
        <v>443</v>
      </c>
      <c r="H57" s="36" t="str">
        <f t="shared" si="3"/>
        <v/>
      </c>
      <c r="M57" s="35" t="str">
        <f t="shared" si="5"/>
        <v/>
      </c>
      <c r="P57" t="s">
        <v>444</v>
      </c>
      <c r="R57" t="str">
        <f t="shared" si="4"/>
        <v>130 W/(m·K) at 20 °C</v>
      </c>
      <c r="S57" s="3" t="s">
        <v>330</v>
      </c>
    </row>
  </sheetData>
  <mergeCells count="3">
    <mergeCell ref="K1:N1"/>
    <mergeCell ref="P1:S1"/>
    <mergeCell ref="E1:I1"/>
  </mergeCells>
  <hyperlinks>
    <hyperlink ref="F8" r:id="rId1" display="https://matmatch.com/materials/mitf1097-os050-c14500-copper?filters%5B0%5D%5Blabel%5D=Copper&amp;filters%5B0%5D%5Bname%5D=copper&amp;filters%5B0%5D%5Btype%5D=materialProperty&amp;filters%5B0%5D%5Bmin%5D=98&amp;filters%5B0%5D%5Bmax%5D=100&amp;filters%5B0%5D%5Bunit%5D=%25&amp;page=0" xr:uid="{DBCB9437-3FD7-48EE-BF92-D29DF9FC960B}"/>
    <hyperlink ref="K8" r:id="rId2" xr:uid="{3F941856-AED1-48DE-9305-0A653AD63524}"/>
    <hyperlink ref="P8" r:id="rId3" xr:uid="{3A85497F-4B6F-488F-8DF4-25EE589DAA0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C3C80-7FE1-43CB-814B-1A1A83C1E7B6}">
  <dimension ref="A1:F30"/>
  <sheetViews>
    <sheetView workbookViewId="0">
      <selection activeCell="C2" sqref="C2"/>
    </sheetView>
  </sheetViews>
  <sheetFormatPr defaultColWidth="20.7109375" defaultRowHeight="15"/>
  <cols>
    <col min="1" max="1" width="10.7109375" style="20" customWidth="1"/>
    <col min="2" max="2" width="17.5703125" style="4" customWidth="1"/>
    <col min="3" max="3" width="35.7109375" style="31" customWidth="1"/>
    <col min="4" max="4" width="36.5703125" customWidth="1"/>
    <col min="5" max="6" width="25.7109375" customWidth="1"/>
  </cols>
  <sheetData>
    <row r="1" spans="1:6">
      <c r="A1" s="19" t="s">
        <v>322</v>
      </c>
      <c r="B1" s="5" t="s">
        <v>21</v>
      </c>
      <c r="C1" s="2" t="s">
        <v>23</v>
      </c>
      <c r="D1" s="16" t="s">
        <v>15</v>
      </c>
      <c r="E1" s="18" t="s">
        <v>12</v>
      </c>
      <c r="F1" s="17" t="s">
        <v>8</v>
      </c>
    </row>
    <row r="2" spans="1:6" ht="30">
      <c r="A2" s="20">
        <v>2</v>
      </c>
      <c r="B2" s="4" t="s">
        <v>445</v>
      </c>
      <c r="C2" s="31" t="s">
        <v>446</v>
      </c>
    </row>
    <row r="3" spans="1:6" ht="30">
      <c r="A3" s="20">
        <v>2</v>
      </c>
      <c r="B3" s="4" t="s">
        <v>445</v>
      </c>
      <c r="C3" s="31" t="s">
        <v>447</v>
      </c>
    </row>
    <row r="4" spans="1:6" ht="30">
      <c r="A4" s="20">
        <v>2</v>
      </c>
      <c r="B4" s="4" t="s">
        <v>445</v>
      </c>
      <c r="C4" s="31" t="s">
        <v>448</v>
      </c>
    </row>
    <row r="5" spans="1:6" ht="30">
      <c r="A5" s="20">
        <v>2</v>
      </c>
      <c r="B5" s="4" t="s">
        <v>445</v>
      </c>
      <c r="C5" s="31" t="s">
        <v>449</v>
      </c>
    </row>
    <row r="6" spans="1:6" ht="30">
      <c r="A6" s="20">
        <v>2</v>
      </c>
      <c r="B6" s="4" t="s">
        <v>445</v>
      </c>
      <c r="C6" s="31" t="s">
        <v>450</v>
      </c>
    </row>
    <row r="7" spans="1:6" ht="30">
      <c r="A7" s="20">
        <v>2</v>
      </c>
      <c r="B7" s="4" t="s">
        <v>445</v>
      </c>
      <c r="C7" s="31" t="s">
        <v>451</v>
      </c>
    </row>
    <row r="8" spans="1:6" ht="30">
      <c r="A8" s="20">
        <v>2</v>
      </c>
      <c r="B8" s="4" t="s">
        <v>445</v>
      </c>
      <c r="C8" s="31" t="s">
        <v>452</v>
      </c>
    </row>
    <row r="9" spans="1:6" ht="30">
      <c r="A9" s="20">
        <v>2</v>
      </c>
      <c r="B9" s="4" t="s">
        <v>445</v>
      </c>
      <c r="C9" s="31" t="s">
        <v>453</v>
      </c>
    </row>
    <row r="10" spans="1:6" ht="30">
      <c r="A10" s="20">
        <v>2</v>
      </c>
      <c r="B10" s="4" t="s">
        <v>445</v>
      </c>
      <c r="C10" s="31" t="s">
        <v>454</v>
      </c>
    </row>
    <row r="11" spans="1:6" ht="30">
      <c r="A11" s="20">
        <v>2</v>
      </c>
      <c r="B11" s="4" t="s">
        <v>445</v>
      </c>
      <c r="C11" s="31" t="s">
        <v>455</v>
      </c>
    </row>
    <row r="12" spans="1:6">
      <c r="A12" s="20">
        <v>2</v>
      </c>
      <c r="B12" s="4" t="s">
        <v>456</v>
      </c>
      <c r="C12" s="31" t="s">
        <v>457</v>
      </c>
    </row>
    <row r="13" spans="1:6">
      <c r="A13" s="20">
        <v>2</v>
      </c>
      <c r="B13" s="4" t="s">
        <v>456</v>
      </c>
      <c r="C13" s="31" t="s">
        <v>458</v>
      </c>
    </row>
    <row r="14" spans="1:6">
      <c r="A14" s="20">
        <v>2</v>
      </c>
      <c r="B14" s="4" t="s">
        <v>456</v>
      </c>
      <c r="C14" s="31" t="s">
        <v>459</v>
      </c>
    </row>
    <row r="15" spans="1:6">
      <c r="A15" s="20">
        <v>2</v>
      </c>
      <c r="B15" s="4" t="s">
        <v>456</v>
      </c>
      <c r="C15" s="31" t="s">
        <v>460</v>
      </c>
    </row>
    <row r="16" spans="1:6">
      <c r="A16" s="20">
        <v>2</v>
      </c>
      <c r="B16" s="4" t="s">
        <v>456</v>
      </c>
      <c r="C16" s="31" t="s">
        <v>461</v>
      </c>
    </row>
    <row r="17" spans="1:3">
      <c r="A17" s="20">
        <v>2</v>
      </c>
      <c r="B17" s="4" t="s">
        <v>456</v>
      </c>
      <c r="C17" s="31" t="s">
        <v>172</v>
      </c>
    </row>
    <row r="18" spans="1:3">
      <c r="A18" s="20">
        <v>2</v>
      </c>
      <c r="B18" s="4" t="s">
        <v>456</v>
      </c>
      <c r="C18" s="31" t="s">
        <v>462</v>
      </c>
    </row>
    <row r="19" spans="1:3">
      <c r="A19" s="20">
        <v>2</v>
      </c>
      <c r="B19" s="4" t="s">
        <v>456</v>
      </c>
      <c r="C19" s="31" t="s">
        <v>463</v>
      </c>
    </row>
    <row r="20" spans="1:3" ht="45">
      <c r="A20" s="20">
        <v>2</v>
      </c>
      <c r="B20" s="4" t="s">
        <v>464</v>
      </c>
      <c r="C20" s="31" t="s">
        <v>465</v>
      </c>
    </row>
    <row r="21" spans="1:3" ht="45">
      <c r="A21" s="20">
        <v>3</v>
      </c>
      <c r="B21" s="4" t="s">
        <v>464</v>
      </c>
      <c r="C21" s="31" t="s">
        <v>466</v>
      </c>
    </row>
    <row r="22" spans="1:3" ht="45">
      <c r="A22" s="20">
        <v>3</v>
      </c>
      <c r="B22" s="4" t="s">
        <v>464</v>
      </c>
      <c r="C22" s="31" t="s">
        <v>467</v>
      </c>
    </row>
    <row r="23" spans="1:3" ht="45">
      <c r="A23" s="20">
        <v>3</v>
      </c>
      <c r="B23" s="4" t="s">
        <v>464</v>
      </c>
      <c r="C23" s="31" t="s">
        <v>468</v>
      </c>
    </row>
    <row r="24" spans="1:3" ht="30">
      <c r="A24" s="20">
        <v>2</v>
      </c>
      <c r="B24" s="4" t="s">
        <v>469</v>
      </c>
      <c r="C24" s="31" t="s">
        <v>457</v>
      </c>
    </row>
    <row r="25" spans="1:3" ht="30">
      <c r="A25" s="20">
        <v>2</v>
      </c>
      <c r="B25" s="4" t="s">
        <v>469</v>
      </c>
      <c r="C25" s="31" t="s">
        <v>465</v>
      </c>
    </row>
    <row r="26" spans="1:3" ht="30">
      <c r="A26" s="20">
        <v>2</v>
      </c>
      <c r="B26" s="4" t="s">
        <v>469</v>
      </c>
      <c r="C26" s="31" t="s">
        <v>459</v>
      </c>
    </row>
    <row r="27" spans="1:3" ht="30">
      <c r="A27" s="20">
        <v>2</v>
      </c>
      <c r="B27" s="4" t="s">
        <v>469</v>
      </c>
      <c r="C27" s="31" t="s">
        <v>460</v>
      </c>
    </row>
    <row r="28" spans="1:3" ht="30">
      <c r="A28" s="20">
        <v>2</v>
      </c>
      <c r="B28" s="4" t="s">
        <v>469</v>
      </c>
      <c r="C28" s="31" t="s">
        <v>461</v>
      </c>
    </row>
    <row r="29" spans="1:3" ht="30">
      <c r="A29" s="20">
        <v>2</v>
      </c>
      <c r="B29" s="4" t="s">
        <v>469</v>
      </c>
      <c r="C29" s="31" t="s">
        <v>172</v>
      </c>
    </row>
    <row r="30" spans="1:3" ht="30">
      <c r="A30" s="20">
        <v>2</v>
      </c>
      <c r="B30" s="4" t="s">
        <v>469</v>
      </c>
      <c r="C30" s="31" t="s">
        <v>462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25B53-950E-4F45-A4DC-4FC1CA6A28CF}">
  <dimension ref="A1:A3"/>
  <sheetViews>
    <sheetView workbookViewId="0"/>
  </sheetViews>
  <sheetFormatPr defaultRowHeight="15"/>
  <sheetData>
    <row r="1" spans="1:1">
      <c r="A1" s="1" t="s">
        <v>470</v>
      </c>
    </row>
    <row r="2" spans="1:1">
      <c r="A2" s="1" t="s">
        <v>471</v>
      </c>
    </row>
    <row r="3" spans="1:1">
      <c r="A3" s="1" t="s">
        <v>472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DCC60B280687948B6D26BAF1170CEED" ma:contentTypeVersion="12" ma:contentTypeDescription="Create a new document." ma:contentTypeScope="" ma:versionID="237592bb8e5fec36f660670d81860cd1">
  <xsd:schema xmlns:xsd="http://www.w3.org/2001/XMLSchema" xmlns:xs="http://www.w3.org/2001/XMLSchema" xmlns:p="http://schemas.microsoft.com/office/2006/metadata/properties" xmlns:ns2="da9dab51-5008-49e9-bdc5-b4add1bbfbc9" xmlns:ns3="5f471b68-a3d7-407b-bd13-e67c1ca2b2ef" targetNamespace="http://schemas.microsoft.com/office/2006/metadata/properties" ma:root="true" ma:fieldsID="64e39132926541b534e413f50c16d349" ns2:_="" ns3:_="">
    <xsd:import namespace="da9dab51-5008-49e9-bdc5-b4add1bbfbc9"/>
    <xsd:import namespace="5f471b68-a3d7-407b-bd13-e67c1ca2b2e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DateTake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9dab51-5008-49e9-bdc5-b4add1bbfb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f471b68-a3d7-407b-bd13-e67c1ca2b2e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5f471b68-a3d7-407b-bd13-e67c1ca2b2ef">
      <UserInfo>
        <DisplayName>Khurana, Shaurya</DisplayName>
        <AccountId>101</AccountId>
        <AccountType/>
      </UserInfo>
      <UserInfo>
        <DisplayName>Gnimpieba, Etienne Z</DisplayName>
        <AccountId>6</AccountId>
        <AccountType/>
      </UserInfo>
    </SharedWithUsers>
  </documentManagement>
</p:properties>
</file>

<file path=customXml/itemProps1.xml><?xml version="1.0" encoding="utf-8"?>
<ds:datastoreItem xmlns:ds="http://schemas.openxmlformats.org/officeDocument/2006/customXml" ds:itemID="{6379C67E-0C2F-48F6-8697-B3FD5C8A26FD}"/>
</file>

<file path=customXml/itemProps2.xml><?xml version="1.0" encoding="utf-8"?>
<ds:datastoreItem xmlns:ds="http://schemas.openxmlformats.org/officeDocument/2006/customXml" ds:itemID="{1DDB9284-7A66-4155-8FF2-C32787C39D20}"/>
</file>

<file path=customXml/itemProps3.xml><?xml version="1.0" encoding="utf-8"?>
<ds:datastoreItem xmlns:ds="http://schemas.openxmlformats.org/officeDocument/2006/customXml" ds:itemID="{ADF272F2-43CB-499E-AE1B-00E375B7BAA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Subedi, Subrat</cp:lastModifiedBy>
  <cp:revision/>
  <dcterms:created xsi:type="dcterms:W3CDTF">2006-09-16T00:00:00Z</dcterms:created>
  <dcterms:modified xsi:type="dcterms:W3CDTF">2020-07-02T15:57:55Z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0x0101004DCC60B280687948B6D26BAF1170CEED</vt:lpwstr>
  </property>
  <property fmtid="{D5CDD505-2E9C-101B-9397-08002B2CF9AE}" pid="3" name="xd_Signature">
    <vt:bool>false</vt:bool>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ies>
</file>