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DH\"/>
    </mc:Choice>
  </mc:AlternateContent>
  <bookViews>
    <workbookView xWindow="0" yWindow="0" windowWidth="20490" windowHeight="7755"/>
  </bookViews>
  <sheets>
    <sheet name="Sheet2" sheetId="2" r:id="rId1"/>
    <sheet name="Sheet4" sheetId="5" r:id="rId2"/>
    <sheet name="Sheet3" sheetId="3" r:id="rId3"/>
    <sheet name="Sheet1" sheetId="4" r:id="rId4"/>
    <sheet name="Sheet5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6" l="1"/>
  <c r="K10" i="6"/>
  <c r="K9" i="6"/>
  <c r="K8" i="6"/>
  <c r="K7" i="6"/>
  <c r="K6" i="6"/>
  <c r="K5" i="6"/>
  <c r="K4" i="6"/>
  <c r="K3" i="6"/>
  <c r="K12" i="6" l="1"/>
  <c r="L1" i="4"/>
  <c r="J2" i="4"/>
  <c r="J3" i="4"/>
  <c r="J4" i="4"/>
  <c r="N1" i="4" s="1"/>
  <c r="P1" i="4" s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4" i="4"/>
  <c r="J26" i="4"/>
  <c r="J27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1" i="4"/>
  <c r="J9" i="2" l="1"/>
  <c r="J4" i="2" l="1"/>
  <c r="J6" i="2" l="1"/>
  <c r="J5" i="2"/>
  <c r="J7" i="2"/>
  <c r="J65" i="2"/>
  <c r="J66" i="2"/>
  <c r="J67" i="2"/>
  <c r="J10" i="2" l="1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8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2" i="2"/>
  <c r="J63" i="2"/>
  <c r="J64" i="2"/>
  <c r="H2" i="2"/>
  <c r="J61" i="2" s="1"/>
  <c r="L2" i="2" l="1"/>
  <c r="J2" i="2"/>
</calcChain>
</file>

<file path=xl/sharedStrings.xml><?xml version="1.0" encoding="utf-8"?>
<sst xmlns="http://schemas.openxmlformats.org/spreadsheetml/2006/main" count="505" uniqueCount="183">
  <si>
    <t>Học kỳ</t>
  </si>
  <si>
    <t>Mã HP</t>
  </si>
  <si>
    <t>Tên HP</t>
  </si>
  <si>
    <t>Điểm thi</t>
  </si>
  <si>
    <t>Điểm chữ</t>
  </si>
  <si>
    <t>MI1110</t>
  </si>
  <si>
    <t>Giải tích I</t>
  </si>
  <si>
    <t>D+</t>
  </si>
  <si>
    <t>MI1140</t>
  </si>
  <si>
    <t>Đại số</t>
  </si>
  <si>
    <t>C</t>
  </si>
  <si>
    <t>MIL1110</t>
  </si>
  <si>
    <t>Đường lối quân sự</t>
  </si>
  <si>
    <t>PE1010</t>
  </si>
  <si>
    <t>Giáo dục thể chất A</t>
  </si>
  <si>
    <t>B</t>
  </si>
  <si>
    <t>PH1110</t>
  </si>
  <si>
    <t>Vật lý đại cương I</t>
  </si>
  <si>
    <t>A+</t>
  </si>
  <si>
    <t>SSH1110</t>
  </si>
  <si>
    <t>Những NLCB của CNML I</t>
  </si>
  <si>
    <t>C+</t>
  </si>
  <si>
    <t>SSH1170</t>
  </si>
  <si>
    <t>Pháp luật đại cương</t>
  </si>
  <si>
    <t>EM1010</t>
  </si>
  <si>
    <t>Quản trị học đại cương</t>
  </si>
  <si>
    <t>A</t>
  </si>
  <si>
    <t>MI1120</t>
  </si>
  <si>
    <t>Giải tích II</t>
  </si>
  <si>
    <t>MI1130</t>
  </si>
  <si>
    <t>Giải tích III</t>
  </si>
  <si>
    <t>MIL1120</t>
  </si>
  <si>
    <t>Công tác quốc phòng-An ninh</t>
  </si>
  <si>
    <t>B+</t>
  </si>
  <si>
    <t>PE1020</t>
  </si>
  <si>
    <t>Giáo dục thể chất B</t>
  </si>
  <si>
    <t>PH1120</t>
  </si>
  <si>
    <t>Vật lý đại cương II</t>
  </si>
  <si>
    <t>SSH1120</t>
  </si>
  <si>
    <t>Những NLCB của CNML II</t>
  </si>
  <si>
    <t>IT1110</t>
  </si>
  <si>
    <t>Tin học đại cương</t>
  </si>
  <si>
    <t>IT2000</t>
  </si>
  <si>
    <t>Nhập môn CNTT và TT</t>
  </si>
  <si>
    <t>MI2020</t>
  </si>
  <si>
    <t>Xác suất thống kê</t>
  </si>
  <si>
    <t>PH1130</t>
  </si>
  <si>
    <t>Vật lý đại cương III</t>
  </si>
  <si>
    <t>SSH1050</t>
  </si>
  <si>
    <t>Tư tưởng HCM</t>
  </si>
  <si>
    <t>IT3010</t>
  </si>
  <si>
    <t>Cấu trúc dữ liệu và giải thuật</t>
  </si>
  <si>
    <t>IT3040</t>
  </si>
  <si>
    <t>Kỹ thuật lập trình</t>
  </si>
  <si>
    <t>D</t>
  </si>
  <si>
    <t>SSH1130</t>
  </si>
  <si>
    <t>Đường lối CM của ĐCSVN</t>
  </si>
  <si>
    <t>IT3030</t>
  </si>
  <si>
    <t>Kiến trúc máy tính</t>
  </si>
  <si>
    <t>F</t>
  </si>
  <si>
    <t>IT3070</t>
  </si>
  <si>
    <t>Hệ điều hành</t>
  </si>
  <si>
    <t>IT3080</t>
  </si>
  <si>
    <t>Mạng máy tính</t>
  </si>
  <si>
    <t>IT3090</t>
  </si>
  <si>
    <t>Cơ sở dữ liệu</t>
  </si>
  <si>
    <t>IT3100</t>
  </si>
  <si>
    <t>Lập trình hướng đối tượng</t>
  </si>
  <si>
    <t>IT3110</t>
  </si>
  <si>
    <t>Linux và phần mềm nguồn mở</t>
  </si>
  <si>
    <t>IT3910</t>
  </si>
  <si>
    <t>Project I</t>
  </si>
  <si>
    <t>IT4080</t>
  </si>
  <si>
    <t>Nhập môn công nghệ phần mềm</t>
  </si>
  <si>
    <t>PE1030</t>
  </si>
  <si>
    <t>Giáo dục thể chất C</t>
  </si>
  <si>
    <t>PE2011</t>
  </si>
  <si>
    <t>Bóng đá I</t>
  </si>
  <si>
    <t>IT3020</t>
  </si>
  <si>
    <t>Toán rời rạc</t>
  </si>
  <si>
    <t>IT3120</t>
  </si>
  <si>
    <t>Phân tích và thiết kế hệ thống thông tin</t>
  </si>
  <si>
    <t>IT3920</t>
  </si>
  <si>
    <t>Project II</t>
  </si>
  <si>
    <t>IT4010</t>
  </si>
  <si>
    <t>An toàn và bảo mật thông tin</t>
  </si>
  <si>
    <t>IT4040</t>
  </si>
  <si>
    <t>Trí tuệ nhân tạo</t>
  </si>
  <si>
    <t>PE2021</t>
  </si>
  <si>
    <t>Bóng đá II</t>
  </si>
  <si>
    <t>IT4480</t>
  </si>
  <si>
    <t>Làm việc nhóm và kỹ năng giao tiếp</t>
  </si>
  <si>
    <t>IT4991</t>
  </si>
  <si>
    <t>Thực tập kỹ thuật</t>
  </si>
  <si>
    <t>MIL1130</t>
  </si>
  <si>
    <t>QS chung và KCT bắn súng AK</t>
  </si>
  <si>
    <t>EM3170</t>
  </si>
  <si>
    <t>Văn hóa kinh doanh</t>
  </si>
  <si>
    <t>IT4310</t>
  </si>
  <si>
    <t>Cơ sở dữ liệu nâng cao</t>
  </si>
  <si>
    <t>IT4341</t>
  </si>
  <si>
    <t>Hệ trợ giúp quyết định</t>
  </si>
  <si>
    <t>IT4361</t>
  </si>
  <si>
    <t>Hệ cơ sở tri thức</t>
  </si>
  <si>
    <t>IT4421</t>
  </si>
  <si>
    <t>Đồ án các công nghệ xây dựng HTTT</t>
  </si>
  <si>
    <t>IT4843</t>
  </si>
  <si>
    <t>Tích hợp dữ liệu và XML</t>
  </si>
  <si>
    <t>IT4856</t>
  </si>
  <si>
    <t>Quản trị dự án</t>
  </si>
  <si>
    <t>IT4866</t>
  </si>
  <si>
    <t>Học máy</t>
  </si>
  <si>
    <t>ED3110</t>
  </si>
  <si>
    <t>Tâm lý học</t>
  </si>
  <si>
    <t>IT4371</t>
  </si>
  <si>
    <t>Các hệ phân tán</t>
  </si>
  <si>
    <t>IT4409</t>
  </si>
  <si>
    <t>Công nghệ Web và dịch vụ trực tuyến</t>
  </si>
  <si>
    <t>IT4851</t>
  </si>
  <si>
    <t>Hệ cơ sở dữ liệu đa phương tiện</t>
  </si>
  <si>
    <t>IT4859</t>
  </si>
  <si>
    <t>Thiết kế và quản trị cơ sở dữ liệu</t>
  </si>
  <si>
    <t>IT4865</t>
  </si>
  <si>
    <t>Tính toán phân tán</t>
  </si>
  <si>
    <t>IT4868</t>
  </si>
  <si>
    <t>Khai phá Web</t>
  </si>
  <si>
    <t xml:space="preserve">Số TC </t>
  </si>
  <si>
    <t xml:space="preserve">Điểm QT </t>
  </si>
  <si>
    <t>Điểm số</t>
  </si>
  <si>
    <t>Điểm TB</t>
  </si>
  <si>
    <t>Xử lý thông tin mờ</t>
  </si>
  <si>
    <t>Trình diễn và tìm kiếm thông tin</t>
  </si>
  <si>
    <t>*</t>
  </si>
  <si>
    <t>Tự chọn 3tc</t>
  </si>
  <si>
    <t>Tự chọn 2tc</t>
  </si>
  <si>
    <t>Đồ án</t>
  </si>
  <si>
    <t>Giải tí2h I</t>
  </si>
  <si>
    <t>Vật lý đại 2ương I</t>
  </si>
  <si>
    <t>Pháp luật đại 2ương</t>
  </si>
  <si>
    <t>Quản trị họ2 đại 2ương</t>
  </si>
  <si>
    <t>Giải tí2h II</t>
  </si>
  <si>
    <t>Giải tí2h III</t>
  </si>
  <si>
    <t>Vật lý đại 2ương II</t>
  </si>
  <si>
    <t>Tin họ2 đại 2ương</t>
  </si>
  <si>
    <t>Nhập môn 2NTT và TT</t>
  </si>
  <si>
    <t>Xá2 suất thống kê</t>
  </si>
  <si>
    <t>Vật lý đại 2ương III</t>
  </si>
  <si>
    <t>Tư tưởng H2M</t>
  </si>
  <si>
    <t>Kiến trú2 máy tính</t>
  </si>
  <si>
    <t>Proje2t I</t>
  </si>
  <si>
    <t>Nhập môn 2ông nghệ phần mềm</t>
  </si>
  <si>
    <t>Toán rời rạ2</t>
  </si>
  <si>
    <t>Phân tí2h và thiết kế hệ thống thông tin</t>
  </si>
  <si>
    <t>Proje2t II</t>
  </si>
  <si>
    <t>Thự2 tập kỹ thuật</t>
  </si>
  <si>
    <t>Hệ 2ơ sở tri thứ2</t>
  </si>
  <si>
    <t>Họ2 máy</t>
  </si>
  <si>
    <t>Tâm lý họ2</t>
  </si>
  <si>
    <t>2á2 hệ phân tán</t>
  </si>
  <si>
    <t>E13110</t>
  </si>
  <si>
    <t>Quản trị 1ự án</t>
  </si>
  <si>
    <t>2ấu trú2 1ữ liệu và giải thuật</t>
  </si>
  <si>
    <t>2ơ sở 1ữ liệu</t>
  </si>
  <si>
    <t>Giáo 1ụ2 thể 2hất 2</t>
  </si>
  <si>
    <t>Đồ án 2á2 2ông nghệ xây 1ựng HTTT</t>
  </si>
  <si>
    <t>Tí2h hợp 1ữ liệu và XML</t>
  </si>
  <si>
    <t>Thiết kế và quản trị 2ơ sở 1ữ liệu</t>
  </si>
  <si>
    <t>Giáo 1ụ2 thể 2hất 3</t>
  </si>
  <si>
    <t>3óng đá I</t>
  </si>
  <si>
    <t>3óng đá II</t>
  </si>
  <si>
    <t>2ông nghệ We3 và 1ị2h vụ trự2 tuyến</t>
  </si>
  <si>
    <t>Giáo 1ụ2 thể 2hất 4</t>
  </si>
  <si>
    <t>Những NL23 2ủ4 2NML I</t>
  </si>
  <si>
    <t>2ông tá2 quố2 phòng-4n ninh</t>
  </si>
  <si>
    <t>Những NL23 2ủ4 2NML II</t>
  </si>
  <si>
    <t>Đường lối 2M 2ủ4 Đ2SVN</t>
  </si>
  <si>
    <t>4n toàn và 3ảo mật thông tin</t>
  </si>
  <si>
    <t>Làm việ2 nhóm và kỹ năng gi4o tiếp</t>
  </si>
  <si>
    <t>QS 2hung và K2T 3ắn súng 4K</t>
  </si>
  <si>
    <t>Văn hó4 kinh 1o4nh</t>
  </si>
  <si>
    <t>2ơ sở 1ữ liệu nâng 24o</t>
  </si>
  <si>
    <t>Hệ 2ơ sở 1ữ liệu đ4 phương tiện</t>
  </si>
  <si>
    <t>Kh4i ph4́ We3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</si>
</sst>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9"/>
      <color rgb="FFFF0000"/>
      <name val="Tahoma"/>
      <family val="2"/>
    </font>
    <font>
      <b/>
      <sz val="11"/>
      <color theme="2" tint="-0.499984740745262"/>
      <name val="Calibri"/>
      <family val="2"/>
      <scheme val="minor"/>
    </font>
    <font>
      <sz val="9"/>
      <color theme="0" tint="-0.249977111117893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E4A6"/>
      </right>
      <top/>
      <bottom style="medium">
        <color rgb="FFD3E4A6"/>
      </bottom>
      <diagonal/>
    </border>
    <border>
      <left/>
      <right/>
      <top/>
      <bottom style="medium">
        <color rgb="FFD3E4A6"/>
      </bottom>
      <diagonal/>
    </border>
    <border>
      <left/>
      <right style="medium">
        <color rgb="FFD3E4A6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57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Font="1"/>
    <xf numFmtId="0" fontId="6" fillId="0" borderId="0" xfId="0" applyFont="1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 wrapText="1"/>
    </xf>
    <xf numFmtId="0" fontId="1" fillId="0" borderId="0" xfId="0" applyFont="1"/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/>
    <xf numFmtId="0" fontId="5" fillId="0" borderId="0" xfId="0" applyFont="1" applyAlignment="1">
      <alignment vertical="center"/>
    </xf>
    <xf numFmtId="43" fontId="9" fillId="0" borderId="0" xfId="1" applyFont="1" applyAlignment="1">
      <alignment horizontal="right" vertical="center"/>
    </xf>
    <xf numFmtId="43" fontId="2" fillId="0" borderId="0" xfId="1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43" fontId="4" fillId="2" borderId="5" xfId="1" applyFont="1" applyFill="1" applyBorder="1" applyAlignment="1">
      <alignment horizontal="center" vertical="center" wrapText="1"/>
    </xf>
    <xf numFmtId="43" fontId="4" fillId="3" borderId="5" xfId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K3" sqref="K3"/>
    </sheetView>
  </sheetViews>
  <sheetFormatPr defaultRowHeight="20.100000000000001" customHeight="1" x14ac:dyDescent="0.25"/>
  <cols>
    <col min="1" max="1" width="15.5703125" style="3" customWidth="1"/>
    <col min="2" max="2" width="13.28515625" customWidth="1"/>
    <col min="3" max="3" width="34.42578125" style="12" customWidth="1"/>
    <col min="4" max="4" width="11.7109375" style="21" customWidth="1"/>
    <col min="5" max="5" width="11.85546875" style="21" customWidth="1"/>
    <col min="6" max="6" width="11.7109375" style="33" customWidth="1"/>
    <col min="7" max="7" width="11.85546875" style="33" customWidth="1"/>
    <col min="8" max="8" width="9.140625" style="21"/>
    <col min="9" max="9" width="9.140625" style="20"/>
  </cols>
  <sheetData>
    <row r="1" spans="1:12" s="30" customFormat="1" ht="20.100000000000001" customHeight="1" x14ac:dyDescent="0.25">
      <c r="A1" s="38" t="s">
        <v>0</v>
      </c>
      <c r="B1" s="38" t="s">
        <v>1</v>
      </c>
      <c r="C1" s="38" t="s">
        <v>2</v>
      </c>
      <c r="D1" s="38" t="s">
        <v>127</v>
      </c>
      <c r="E1" s="38" t="s">
        <v>3</v>
      </c>
      <c r="F1" s="39" t="s">
        <v>4</v>
      </c>
      <c r="G1" s="39" t="s">
        <v>128</v>
      </c>
      <c r="H1" s="38" t="s">
        <v>126</v>
      </c>
      <c r="I1" s="29"/>
      <c r="J1" s="30" t="s">
        <v>132</v>
      </c>
      <c r="L1" s="30" t="s">
        <v>129</v>
      </c>
    </row>
    <row r="2" spans="1:12" s="10" customFormat="1" ht="20.100000000000001" customHeight="1" x14ac:dyDescent="0.25">
      <c r="A2" s="40"/>
      <c r="B2" s="40"/>
      <c r="C2" s="41"/>
      <c r="D2" s="41"/>
      <c r="E2" s="41"/>
      <c r="F2" s="42"/>
      <c r="G2" s="42"/>
      <c r="H2" s="41">
        <f>SUM(H3:H69)</f>
        <v>137</v>
      </c>
      <c r="I2" s="19"/>
      <c r="J2" s="21">
        <f xml:space="preserve"> SUM(J3:J69)</f>
        <v>432</v>
      </c>
      <c r="L2" s="21">
        <f xml:space="preserve"> SUM(J3:J69)/SUM(H3:H69)</f>
        <v>3.1532846715328469</v>
      </c>
    </row>
    <row r="3" spans="1:12" s="10" customFormat="1" ht="20.100000000000001" customHeight="1" x14ac:dyDescent="0.25">
      <c r="A3" s="40"/>
      <c r="B3" s="40"/>
      <c r="C3" s="41"/>
      <c r="D3" s="41"/>
      <c r="E3" s="41"/>
      <c r="F3" s="42"/>
      <c r="G3" s="42"/>
      <c r="H3" s="41"/>
      <c r="I3" s="19"/>
      <c r="J3"/>
      <c r="L3" s="21"/>
    </row>
    <row r="4" spans="1:12" ht="20.100000000000001" customHeight="1" x14ac:dyDescent="0.25">
      <c r="A4" s="43"/>
      <c r="B4" s="44"/>
      <c r="C4" s="45" t="s">
        <v>135</v>
      </c>
      <c r="D4" s="46"/>
      <c r="E4" s="46"/>
      <c r="F4" s="47"/>
      <c r="G4" s="47"/>
      <c r="H4" s="46"/>
      <c r="J4">
        <f t="shared" ref="J4:J7" si="0" xml:space="preserve"> G4*H4</f>
        <v>0</v>
      </c>
    </row>
    <row r="5" spans="1:12" s="10" customFormat="1" ht="20.100000000000001" customHeight="1" x14ac:dyDescent="0.25">
      <c r="A5" s="40"/>
      <c r="B5" s="40"/>
      <c r="C5" s="48" t="s">
        <v>131</v>
      </c>
      <c r="D5" s="41"/>
      <c r="E5" s="41"/>
      <c r="F5" s="42"/>
      <c r="G5" s="42">
        <v>3</v>
      </c>
      <c r="H5" s="41">
        <v>3</v>
      </c>
      <c r="I5" s="19"/>
      <c r="J5">
        <f t="shared" si="0"/>
        <v>9</v>
      </c>
    </row>
    <row r="6" spans="1:12" s="10" customFormat="1" ht="20.100000000000001" customHeight="1" x14ac:dyDescent="0.25">
      <c r="A6" s="40"/>
      <c r="B6" s="40"/>
      <c r="C6" s="48" t="s">
        <v>130</v>
      </c>
      <c r="D6" s="41"/>
      <c r="E6" s="41"/>
      <c r="F6" s="42"/>
      <c r="G6" s="42">
        <v>3</v>
      </c>
      <c r="H6" s="41">
        <v>3</v>
      </c>
      <c r="I6" s="19"/>
      <c r="J6">
        <f xml:space="preserve"> G6*H6</f>
        <v>9</v>
      </c>
    </row>
    <row r="7" spans="1:12" ht="20.100000000000001" customHeight="1" x14ac:dyDescent="0.25">
      <c r="A7" s="41"/>
      <c r="B7" s="49"/>
      <c r="C7" s="49" t="s">
        <v>133</v>
      </c>
      <c r="D7" s="41"/>
      <c r="E7" s="41"/>
      <c r="F7" s="53"/>
      <c r="G7" s="55"/>
      <c r="H7" s="55"/>
      <c r="J7">
        <f t="shared" si="0"/>
        <v>0</v>
      </c>
    </row>
    <row r="8" spans="1:12" s="18" customFormat="1" ht="20.100000000000001" customHeight="1" x14ac:dyDescent="0.25">
      <c r="A8" s="16">
        <v>20153</v>
      </c>
      <c r="B8" s="17"/>
      <c r="C8" s="17" t="s">
        <v>134</v>
      </c>
      <c r="D8" s="16">
        <v>6</v>
      </c>
      <c r="E8" s="16">
        <v>8</v>
      </c>
      <c r="F8" s="54" t="s">
        <v>15</v>
      </c>
      <c r="G8" s="56">
        <v>4</v>
      </c>
      <c r="H8" s="56">
        <v>2</v>
      </c>
      <c r="I8" s="20"/>
      <c r="J8">
        <f xml:space="preserve"> G8*H8</f>
        <v>8</v>
      </c>
      <c r="L8" s="28"/>
    </row>
    <row r="9" spans="1:12" ht="20.100000000000001" customHeight="1" x14ac:dyDescent="0.25">
      <c r="A9" s="43"/>
      <c r="B9" s="44"/>
      <c r="C9" s="45"/>
      <c r="D9" s="46"/>
      <c r="E9" s="46"/>
      <c r="F9" s="47"/>
      <c r="G9" s="47"/>
      <c r="H9" s="46"/>
      <c r="J9">
        <f xml:space="preserve"> G9*H9</f>
        <v>0</v>
      </c>
    </row>
    <row r="10" spans="1:12" s="18" customFormat="1" ht="20.100000000000001" customHeight="1" x14ac:dyDescent="0.25">
      <c r="A10" s="50">
        <v>20131</v>
      </c>
      <c r="B10" s="51" t="s">
        <v>5</v>
      </c>
      <c r="C10" s="51" t="s">
        <v>6</v>
      </c>
      <c r="D10" s="50">
        <v>7.5</v>
      </c>
      <c r="E10" s="50">
        <v>4.5</v>
      </c>
      <c r="F10" s="52" t="s">
        <v>26</v>
      </c>
      <c r="G10" s="52">
        <v>4</v>
      </c>
      <c r="H10" s="50">
        <v>4</v>
      </c>
      <c r="I10" s="20"/>
      <c r="J10">
        <f t="shared" ref="J10:J63" si="1" xml:space="preserve"> G10*H10</f>
        <v>16</v>
      </c>
    </row>
    <row r="11" spans="1:12" ht="20.100000000000001" customHeight="1" x14ac:dyDescent="0.25">
      <c r="A11" s="41">
        <v>20132</v>
      </c>
      <c r="B11" s="49" t="s">
        <v>34</v>
      </c>
      <c r="C11" s="49" t="s">
        <v>35</v>
      </c>
      <c r="D11" s="41"/>
      <c r="E11" s="41">
        <v>5</v>
      </c>
      <c r="F11" s="42" t="s">
        <v>7</v>
      </c>
      <c r="G11" s="42">
        <v>1.5</v>
      </c>
      <c r="H11" s="41">
        <v>0</v>
      </c>
      <c r="J11">
        <f t="shared" si="1"/>
        <v>0</v>
      </c>
    </row>
    <row r="12" spans="1:12" ht="20.100000000000001" customHeight="1" x14ac:dyDescent="0.25">
      <c r="A12" s="41">
        <v>20152</v>
      </c>
      <c r="B12" s="49" t="s">
        <v>88</v>
      </c>
      <c r="C12" s="49" t="s">
        <v>89</v>
      </c>
      <c r="D12" s="41">
        <v>7</v>
      </c>
      <c r="E12" s="41">
        <v>5</v>
      </c>
      <c r="F12" s="42" t="s">
        <v>7</v>
      </c>
      <c r="G12" s="42">
        <v>1.5</v>
      </c>
      <c r="H12" s="41">
        <v>0</v>
      </c>
      <c r="J12">
        <f t="shared" si="1"/>
        <v>0</v>
      </c>
    </row>
    <row r="13" spans="1:12" s="18" customFormat="1" ht="20.100000000000001" customHeight="1" x14ac:dyDescent="0.25">
      <c r="A13" s="50">
        <v>20143</v>
      </c>
      <c r="B13" s="51" t="s">
        <v>52</v>
      </c>
      <c r="C13" s="51" t="s">
        <v>53</v>
      </c>
      <c r="D13" s="50">
        <v>8</v>
      </c>
      <c r="E13" s="50">
        <v>6</v>
      </c>
      <c r="F13" s="52" t="s">
        <v>21</v>
      </c>
      <c r="G13" s="52">
        <v>2.5</v>
      </c>
      <c r="H13" s="50">
        <v>2</v>
      </c>
      <c r="I13" s="20"/>
      <c r="J13">
        <f t="shared" si="1"/>
        <v>5</v>
      </c>
    </row>
    <row r="14" spans="1:12" ht="20.100000000000001" customHeight="1" x14ac:dyDescent="0.25">
      <c r="A14" s="41">
        <v>20131</v>
      </c>
      <c r="B14" s="49" t="s">
        <v>19</v>
      </c>
      <c r="C14" s="49" t="s">
        <v>20</v>
      </c>
      <c r="D14" s="41">
        <v>6.5</v>
      </c>
      <c r="E14" s="41">
        <v>7</v>
      </c>
      <c r="F14" s="42" t="s">
        <v>21</v>
      </c>
      <c r="G14" s="42">
        <v>2.5</v>
      </c>
      <c r="H14" s="41">
        <v>2</v>
      </c>
      <c r="J14">
        <f t="shared" si="1"/>
        <v>5</v>
      </c>
    </row>
    <row r="15" spans="1:12" ht="20.100000000000001" customHeight="1" x14ac:dyDescent="0.25">
      <c r="A15" s="41">
        <v>20152</v>
      </c>
      <c r="B15" s="49" t="s">
        <v>57</v>
      </c>
      <c r="C15" s="49" t="s">
        <v>58</v>
      </c>
      <c r="D15" s="41">
        <v>8</v>
      </c>
      <c r="E15" s="41">
        <v>6</v>
      </c>
      <c r="F15" s="42" t="s">
        <v>21</v>
      </c>
      <c r="G15" s="42">
        <v>2.5</v>
      </c>
      <c r="H15" s="41">
        <v>3</v>
      </c>
      <c r="J15">
        <f t="shared" si="1"/>
        <v>7.5</v>
      </c>
    </row>
    <row r="16" spans="1:12" ht="20.100000000000001" customHeight="1" x14ac:dyDescent="0.25">
      <c r="A16" s="35">
        <v>20153</v>
      </c>
      <c r="B16" s="36" t="s">
        <v>94</v>
      </c>
      <c r="C16" s="36" t="s">
        <v>95</v>
      </c>
      <c r="D16" s="35">
        <v>9</v>
      </c>
      <c r="E16" s="35">
        <v>6</v>
      </c>
      <c r="F16" s="37" t="s">
        <v>21</v>
      </c>
      <c r="G16" s="37">
        <v>2.5</v>
      </c>
      <c r="H16" s="35">
        <v>0</v>
      </c>
      <c r="J16">
        <f t="shared" si="1"/>
        <v>0</v>
      </c>
    </row>
    <row r="17" spans="1:11" ht="20.100000000000001" customHeight="1" x14ac:dyDescent="0.25">
      <c r="A17" s="8">
        <v>20131</v>
      </c>
      <c r="B17" s="9" t="s">
        <v>8</v>
      </c>
      <c r="C17" s="9" t="s">
        <v>9</v>
      </c>
      <c r="D17" s="8">
        <v>4.5</v>
      </c>
      <c r="E17" s="8">
        <v>6.5</v>
      </c>
      <c r="F17" s="31" t="s">
        <v>10</v>
      </c>
      <c r="G17" s="31">
        <v>2</v>
      </c>
      <c r="H17" s="8">
        <v>4</v>
      </c>
      <c r="J17">
        <f t="shared" si="1"/>
        <v>8</v>
      </c>
    </row>
    <row r="18" spans="1:11" ht="20.100000000000001" customHeight="1" x14ac:dyDescent="0.25">
      <c r="A18" s="8">
        <v>20131</v>
      </c>
      <c r="B18" s="9" t="s">
        <v>11</v>
      </c>
      <c r="C18" s="9" t="s">
        <v>12</v>
      </c>
      <c r="D18" s="8">
        <v>7</v>
      </c>
      <c r="E18" s="8">
        <v>5</v>
      </c>
      <c r="F18" s="31" t="s">
        <v>10</v>
      </c>
      <c r="G18" s="31">
        <v>2</v>
      </c>
      <c r="H18" s="8">
        <v>0</v>
      </c>
      <c r="J18">
        <f t="shared" si="1"/>
        <v>0</v>
      </c>
    </row>
    <row r="19" spans="1:11" ht="20.100000000000001" customHeight="1" x14ac:dyDescent="0.25">
      <c r="A19" s="8">
        <v>20131</v>
      </c>
      <c r="B19" s="9" t="s">
        <v>22</v>
      </c>
      <c r="C19" s="9" t="s">
        <v>23</v>
      </c>
      <c r="D19" s="8">
        <v>7</v>
      </c>
      <c r="E19" s="8">
        <v>5.5</v>
      </c>
      <c r="F19" s="31" t="s">
        <v>10</v>
      </c>
      <c r="G19" s="31">
        <v>2</v>
      </c>
      <c r="H19" s="8">
        <v>2</v>
      </c>
      <c r="J19">
        <f t="shared" si="1"/>
        <v>4</v>
      </c>
    </row>
    <row r="20" spans="1:11" ht="20.100000000000001" customHeight="1" x14ac:dyDescent="0.25">
      <c r="A20" s="8">
        <v>20132</v>
      </c>
      <c r="B20" s="9" t="s">
        <v>27</v>
      </c>
      <c r="C20" s="9" t="s">
        <v>28</v>
      </c>
      <c r="D20" s="8">
        <v>4.5</v>
      </c>
      <c r="E20" s="8">
        <v>6</v>
      </c>
      <c r="F20" s="31" t="s">
        <v>10</v>
      </c>
      <c r="G20" s="31">
        <v>2</v>
      </c>
      <c r="H20" s="8">
        <v>3</v>
      </c>
      <c r="J20">
        <f t="shared" si="1"/>
        <v>6</v>
      </c>
    </row>
    <row r="21" spans="1:11" ht="20.100000000000001" customHeight="1" x14ac:dyDescent="0.25">
      <c r="A21" s="8">
        <v>20132</v>
      </c>
      <c r="B21" s="9" t="s">
        <v>29</v>
      </c>
      <c r="C21" s="9" t="s">
        <v>30</v>
      </c>
      <c r="D21" s="8">
        <v>5.5</v>
      </c>
      <c r="E21" s="8">
        <v>6.5</v>
      </c>
      <c r="F21" s="31" t="s">
        <v>10</v>
      </c>
      <c r="G21" s="31">
        <v>2</v>
      </c>
      <c r="H21" s="8">
        <v>3</v>
      </c>
      <c r="J21">
        <f t="shared" si="1"/>
        <v>6</v>
      </c>
    </row>
    <row r="22" spans="1:11" ht="20.100000000000001" customHeight="1" x14ac:dyDescent="0.25">
      <c r="A22" s="8">
        <v>20132</v>
      </c>
      <c r="B22" s="9" t="s">
        <v>38</v>
      </c>
      <c r="C22" s="9" t="s">
        <v>39</v>
      </c>
      <c r="D22" s="8">
        <v>6.5</v>
      </c>
      <c r="E22" s="8">
        <v>5.5</v>
      </c>
      <c r="F22" s="31" t="s">
        <v>10</v>
      </c>
      <c r="G22" s="31">
        <v>2</v>
      </c>
      <c r="H22" s="8">
        <v>3</v>
      </c>
      <c r="J22">
        <f t="shared" si="1"/>
        <v>6</v>
      </c>
    </row>
    <row r="23" spans="1:11" ht="20.100000000000001" customHeight="1" x14ac:dyDescent="0.25">
      <c r="A23" s="8">
        <v>20151</v>
      </c>
      <c r="B23" s="9" t="s">
        <v>60</v>
      </c>
      <c r="C23" s="9" t="s">
        <v>61</v>
      </c>
      <c r="D23" s="8">
        <v>5.5</v>
      </c>
      <c r="E23" s="8">
        <v>5.5</v>
      </c>
      <c r="F23" s="31" t="s">
        <v>10</v>
      </c>
      <c r="G23" s="31">
        <v>2</v>
      </c>
      <c r="H23" s="8">
        <v>3</v>
      </c>
      <c r="J23">
        <f t="shared" si="1"/>
        <v>6</v>
      </c>
    </row>
    <row r="24" spans="1:11" ht="20.100000000000001" customHeight="1" x14ac:dyDescent="0.25">
      <c r="A24" s="8">
        <v>20151</v>
      </c>
      <c r="B24" s="9" t="s">
        <v>66</v>
      </c>
      <c r="C24" s="9" t="s">
        <v>67</v>
      </c>
      <c r="D24" s="8">
        <v>5.5</v>
      </c>
      <c r="E24" s="8">
        <v>5.5</v>
      </c>
      <c r="F24" s="31" t="s">
        <v>10</v>
      </c>
      <c r="G24" s="31">
        <v>2</v>
      </c>
      <c r="H24" s="8">
        <v>2</v>
      </c>
      <c r="J24">
        <f t="shared" si="1"/>
        <v>4</v>
      </c>
    </row>
    <row r="25" spans="1:11" ht="20.100000000000001" customHeight="1" x14ac:dyDescent="0.25">
      <c r="A25" s="8">
        <v>20151</v>
      </c>
      <c r="B25" s="9" t="s">
        <v>74</v>
      </c>
      <c r="C25" s="9" t="s">
        <v>75</v>
      </c>
      <c r="D25" s="8">
        <v>8</v>
      </c>
      <c r="E25" s="8">
        <v>6</v>
      </c>
      <c r="F25" s="31" t="s">
        <v>10</v>
      </c>
      <c r="G25" s="31">
        <v>2</v>
      </c>
      <c r="H25" s="8">
        <v>0</v>
      </c>
      <c r="J25">
        <f t="shared" si="1"/>
        <v>0</v>
      </c>
    </row>
    <row r="26" spans="1:11" ht="20.100000000000001" customHeight="1" x14ac:dyDescent="0.25">
      <c r="A26" s="8">
        <v>20151</v>
      </c>
      <c r="B26" s="9" t="s">
        <v>76</v>
      </c>
      <c r="C26" s="9" t="s">
        <v>77</v>
      </c>
      <c r="D26" s="8">
        <v>6</v>
      </c>
      <c r="E26" s="8">
        <v>6</v>
      </c>
      <c r="F26" s="31" t="s">
        <v>10</v>
      </c>
      <c r="G26" s="31">
        <v>2</v>
      </c>
      <c r="H26" s="8">
        <v>0</v>
      </c>
      <c r="J26">
        <f t="shared" si="1"/>
        <v>0</v>
      </c>
    </row>
    <row r="27" spans="1:11" ht="20.100000000000001" customHeight="1" x14ac:dyDescent="0.25">
      <c r="A27" s="8">
        <v>20152</v>
      </c>
      <c r="B27" s="9" t="s">
        <v>62</v>
      </c>
      <c r="C27" s="9" t="s">
        <v>63</v>
      </c>
      <c r="D27" s="8">
        <v>3</v>
      </c>
      <c r="E27" s="8">
        <v>7</v>
      </c>
      <c r="F27" s="31" t="s">
        <v>10</v>
      </c>
      <c r="G27" s="31">
        <v>2</v>
      </c>
      <c r="H27" s="8">
        <v>3</v>
      </c>
      <c r="J27">
        <f t="shared" si="1"/>
        <v>6</v>
      </c>
    </row>
    <row r="28" spans="1:11" ht="20.100000000000001" customHeight="1" x14ac:dyDescent="0.25">
      <c r="A28" s="8">
        <v>20152</v>
      </c>
      <c r="B28" s="9" t="s">
        <v>84</v>
      </c>
      <c r="C28" s="9" t="s">
        <v>85</v>
      </c>
      <c r="D28" s="8">
        <v>6</v>
      </c>
      <c r="E28" s="8">
        <v>6</v>
      </c>
      <c r="F28" s="31" t="s">
        <v>10</v>
      </c>
      <c r="G28" s="31">
        <v>2</v>
      </c>
      <c r="H28" s="8">
        <v>3</v>
      </c>
      <c r="J28">
        <f t="shared" si="1"/>
        <v>6</v>
      </c>
    </row>
    <row r="29" spans="1:11" s="13" customFormat="1" ht="20.100000000000001" customHeight="1" x14ac:dyDescent="0.25">
      <c r="A29" s="8">
        <v>20162</v>
      </c>
      <c r="B29" s="9" t="s">
        <v>116</v>
      </c>
      <c r="C29" s="9" t="s">
        <v>117</v>
      </c>
      <c r="D29" s="8">
        <v>6.5</v>
      </c>
      <c r="E29" s="8">
        <v>5</v>
      </c>
      <c r="F29" s="31" t="s">
        <v>10</v>
      </c>
      <c r="G29" s="31">
        <v>2</v>
      </c>
      <c r="H29" s="8">
        <v>3</v>
      </c>
      <c r="I29" s="20"/>
      <c r="J29">
        <f t="shared" si="1"/>
        <v>6</v>
      </c>
      <c r="K29" s="11"/>
    </row>
    <row r="30" spans="1:11" ht="20.100000000000001" customHeight="1" x14ac:dyDescent="0.25">
      <c r="A30" s="8">
        <v>20162</v>
      </c>
      <c r="B30" s="9" t="s">
        <v>120</v>
      </c>
      <c r="C30" s="9" t="s">
        <v>121</v>
      </c>
      <c r="D30" s="8">
        <v>9</v>
      </c>
      <c r="E30" s="8">
        <v>5</v>
      </c>
      <c r="F30" s="31" t="s">
        <v>10</v>
      </c>
      <c r="G30" s="31">
        <v>2</v>
      </c>
      <c r="H30" s="8">
        <v>3</v>
      </c>
      <c r="J30">
        <f t="shared" si="1"/>
        <v>6</v>
      </c>
      <c r="K30" s="11"/>
    </row>
    <row r="31" spans="1:11" s="13" customFormat="1" ht="20.100000000000001" customHeight="1" x14ac:dyDescent="0.25">
      <c r="A31" s="8">
        <v>20162</v>
      </c>
      <c r="B31" s="9" t="s">
        <v>122</v>
      </c>
      <c r="C31" s="9" t="s">
        <v>123</v>
      </c>
      <c r="D31" s="8">
        <v>6.5</v>
      </c>
      <c r="E31" s="8">
        <v>5</v>
      </c>
      <c r="F31" s="31" t="s">
        <v>10</v>
      </c>
      <c r="G31" s="31">
        <v>2</v>
      </c>
      <c r="H31" s="8">
        <v>3</v>
      </c>
      <c r="I31" s="20"/>
      <c r="J31">
        <f t="shared" si="1"/>
        <v>6</v>
      </c>
      <c r="K31" s="11"/>
    </row>
    <row r="32" spans="1:11" ht="20.100000000000001" customHeight="1" x14ac:dyDescent="0.25">
      <c r="A32" s="8">
        <v>20132</v>
      </c>
      <c r="B32" s="9" t="s">
        <v>31</v>
      </c>
      <c r="C32" s="9" t="s">
        <v>32</v>
      </c>
      <c r="D32" s="8">
        <v>7</v>
      </c>
      <c r="E32" s="8">
        <v>9</v>
      </c>
      <c r="F32" s="31" t="s">
        <v>33</v>
      </c>
      <c r="G32" s="31">
        <v>3.5</v>
      </c>
      <c r="H32" s="8">
        <v>0</v>
      </c>
      <c r="J32">
        <f t="shared" si="1"/>
        <v>0</v>
      </c>
      <c r="K32" s="11"/>
    </row>
    <row r="33" spans="1:11" ht="20.100000000000001" customHeight="1" x14ac:dyDescent="0.25">
      <c r="A33" s="8">
        <v>20141</v>
      </c>
      <c r="B33" s="9" t="s">
        <v>42</v>
      </c>
      <c r="C33" s="9" t="s">
        <v>43</v>
      </c>
      <c r="D33" s="8">
        <v>9</v>
      </c>
      <c r="E33" s="8">
        <v>7</v>
      </c>
      <c r="F33" s="31" t="s">
        <v>33</v>
      </c>
      <c r="G33" s="31">
        <v>3.5</v>
      </c>
      <c r="H33" s="8">
        <v>3</v>
      </c>
      <c r="J33">
        <f t="shared" si="1"/>
        <v>10.5</v>
      </c>
      <c r="K33" s="11"/>
    </row>
    <row r="34" spans="1:11" s="13" customFormat="1" ht="20.100000000000001" customHeight="1" x14ac:dyDescent="0.25">
      <c r="A34" s="8">
        <v>20141</v>
      </c>
      <c r="B34" s="9" t="s">
        <v>46</v>
      </c>
      <c r="C34" s="9" t="s">
        <v>47</v>
      </c>
      <c r="D34" s="8">
        <v>10</v>
      </c>
      <c r="E34" s="8">
        <v>7.5</v>
      </c>
      <c r="F34" s="31" t="s">
        <v>33</v>
      </c>
      <c r="G34" s="31">
        <v>3.5</v>
      </c>
      <c r="H34" s="8">
        <v>3</v>
      </c>
      <c r="I34" s="20"/>
      <c r="J34">
        <f t="shared" si="1"/>
        <v>10.5</v>
      </c>
      <c r="K34" s="11"/>
    </row>
    <row r="35" spans="1:11" ht="20.100000000000001" customHeight="1" x14ac:dyDescent="0.25">
      <c r="A35" s="8">
        <v>20152</v>
      </c>
      <c r="B35" s="9" t="s">
        <v>78</v>
      </c>
      <c r="C35" s="9" t="s">
        <v>79</v>
      </c>
      <c r="D35" s="8">
        <v>8</v>
      </c>
      <c r="E35" s="8">
        <v>8</v>
      </c>
      <c r="F35" s="31" t="s">
        <v>33</v>
      </c>
      <c r="G35" s="31">
        <v>3.5</v>
      </c>
      <c r="H35" s="8">
        <v>3</v>
      </c>
      <c r="J35">
        <f t="shared" si="1"/>
        <v>10.5</v>
      </c>
      <c r="K35" s="11"/>
    </row>
    <row r="36" spans="1:11" ht="20.100000000000001" customHeight="1" x14ac:dyDescent="0.25">
      <c r="A36" s="8">
        <v>20162</v>
      </c>
      <c r="B36" s="9" t="s">
        <v>112</v>
      </c>
      <c r="C36" s="9" t="s">
        <v>113</v>
      </c>
      <c r="D36" s="8">
        <v>10</v>
      </c>
      <c r="E36" s="8">
        <v>7.5</v>
      </c>
      <c r="F36" s="31" t="s">
        <v>33</v>
      </c>
      <c r="G36" s="31">
        <v>3.5</v>
      </c>
      <c r="H36" s="8">
        <v>4</v>
      </c>
      <c r="J36">
        <f t="shared" si="1"/>
        <v>14</v>
      </c>
    </row>
    <row r="37" spans="1:11" ht="20.100000000000001" customHeight="1" x14ac:dyDescent="0.25">
      <c r="A37" s="8">
        <v>20131</v>
      </c>
      <c r="B37" s="9" t="s">
        <v>13</v>
      </c>
      <c r="C37" s="9" t="s">
        <v>14</v>
      </c>
      <c r="D37" s="8"/>
      <c r="E37" s="8">
        <v>7</v>
      </c>
      <c r="F37" s="31" t="s">
        <v>15</v>
      </c>
      <c r="G37" s="31">
        <v>3</v>
      </c>
      <c r="H37" s="8">
        <v>0</v>
      </c>
      <c r="J37">
        <f t="shared" si="1"/>
        <v>0</v>
      </c>
    </row>
    <row r="38" spans="1:11" ht="20.100000000000001" customHeight="1" x14ac:dyDescent="0.25">
      <c r="A38" s="8">
        <v>20141</v>
      </c>
      <c r="B38" s="9" t="s">
        <v>40</v>
      </c>
      <c r="C38" s="9" t="s">
        <v>41</v>
      </c>
      <c r="D38" s="8">
        <v>7.5</v>
      </c>
      <c r="E38" s="8">
        <v>7.5</v>
      </c>
      <c r="F38" s="31" t="s">
        <v>15</v>
      </c>
      <c r="G38" s="31">
        <v>3</v>
      </c>
      <c r="H38" s="8">
        <v>4</v>
      </c>
      <c r="J38">
        <f t="shared" si="1"/>
        <v>12</v>
      </c>
    </row>
    <row r="39" spans="1:11" ht="20.100000000000001" customHeight="1" x14ac:dyDescent="0.25">
      <c r="A39" s="8">
        <v>20141</v>
      </c>
      <c r="B39" s="9" t="s">
        <v>44</v>
      </c>
      <c r="C39" s="9" t="s">
        <v>45</v>
      </c>
      <c r="D39" s="8">
        <v>8.5</v>
      </c>
      <c r="E39" s="8">
        <v>7.5</v>
      </c>
      <c r="F39" s="31" t="s">
        <v>15</v>
      </c>
      <c r="G39" s="31">
        <v>3</v>
      </c>
      <c r="H39" s="8">
        <v>3</v>
      </c>
      <c r="J39">
        <f t="shared" si="1"/>
        <v>9</v>
      </c>
    </row>
    <row r="40" spans="1:11" ht="20.100000000000001" customHeight="1" x14ac:dyDescent="0.25">
      <c r="A40" s="8">
        <v>20141</v>
      </c>
      <c r="B40" s="9" t="s">
        <v>48</v>
      </c>
      <c r="C40" s="9" t="s">
        <v>49</v>
      </c>
      <c r="D40" s="8">
        <v>8.5</v>
      </c>
      <c r="E40" s="8">
        <v>7</v>
      </c>
      <c r="F40" s="31" t="s">
        <v>15</v>
      </c>
      <c r="G40" s="31">
        <v>3</v>
      </c>
      <c r="H40" s="8">
        <v>2</v>
      </c>
      <c r="J40">
        <f t="shared" si="1"/>
        <v>6</v>
      </c>
    </row>
    <row r="41" spans="1:11" ht="20.100000000000001" customHeight="1" x14ac:dyDescent="0.25">
      <c r="A41" s="8">
        <v>20143</v>
      </c>
      <c r="B41" s="9" t="s">
        <v>50</v>
      </c>
      <c r="C41" s="9" t="s">
        <v>51</v>
      </c>
      <c r="D41" s="8">
        <v>7</v>
      </c>
      <c r="E41" s="8">
        <v>7</v>
      </c>
      <c r="F41" s="31" t="s">
        <v>15</v>
      </c>
      <c r="G41" s="31">
        <v>3</v>
      </c>
      <c r="H41" s="8">
        <v>3</v>
      </c>
      <c r="J41">
        <f t="shared" si="1"/>
        <v>9</v>
      </c>
    </row>
    <row r="42" spans="1:11" ht="20.100000000000001" customHeight="1" x14ac:dyDescent="0.25">
      <c r="A42" s="8">
        <v>20143</v>
      </c>
      <c r="B42" s="9" t="s">
        <v>55</v>
      </c>
      <c r="C42" s="9" t="s">
        <v>56</v>
      </c>
      <c r="D42" s="8">
        <v>8</v>
      </c>
      <c r="E42" s="8">
        <v>7.5</v>
      </c>
      <c r="F42" s="31" t="s">
        <v>15</v>
      </c>
      <c r="G42" s="31">
        <v>3</v>
      </c>
      <c r="H42" s="8">
        <v>3</v>
      </c>
      <c r="J42">
        <f t="shared" si="1"/>
        <v>9</v>
      </c>
    </row>
    <row r="43" spans="1:11" ht="20.100000000000001" customHeight="1" x14ac:dyDescent="0.25">
      <c r="A43" s="8">
        <v>20151</v>
      </c>
      <c r="B43" s="9" t="s">
        <v>64</v>
      </c>
      <c r="C43" s="9" t="s">
        <v>65</v>
      </c>
      <c r="D43" s="8">
        <v>4</v>
      </c>
      <c r="E43" s="8">
        <v>8.5</v>
      </c>
      <c r="F43" s="31" t="s">
        <v>15</v>
      </c>
      <c r="G43" s="31">
        <v>3</v>
      </c>
      <c r="H43" s="8">
        <v>3</v>
      </c>
      <c r="J43">
        <f t="shared" si="1"/>
        <v>9</v>
      </c>
    </row>
    <row r="44" spans="1:11" ht="20.100000000000001" customHeight="1" x14ac:dyDescent="0.25">
      <c r="A44" s="8">
        <v>20161</v>
      </c>
      <c r="B44" s="9" t="s">
        <v>98</v>
      </c>
      <c r="C44" s="9" t="s">
        <v>99</v>
      </c>
      <c r="D44" s="8">
        <v>7</v>
      </c>
      <c r="E44" s="8">
        <v>7</v>
      </c>
      <c r="F44" s="31" t="s">
        <v>15</v>
      </c>
      <c r="G44" s="31">
        <v>3</v>
      </c>
      <c r="H44" s="8">
        <v>3</v>
      </c>
      <c r="J44">
        <f t="shared" si="1"/>
        <v>9</v>
      </c>
    </row>
    <row r="45" spans="1:11" ht="20.100000000000001" customHeight="1" x14ac:dyDescent="0.25">
      <c r="A45" s="8">
        <v>20162</v>
      </c>
      <c r="B45" s="9" t="s">
        <v>114</v>
      </c>
      <c r="C45" s="9" t="s">
        <v>115</v>
      </c>
      <c r="D45" s="8">
        <v>8</v>
      </c>
      <c r="E45" s="8">
        <v>7</v>
      </c>
      <c r="F45" s="31" t="s">
        <v>15</v>
      </c>
      <c r="G45" s="31">
        <v>3</v>
      </c>
      <c r="H45" s="8">
        <v>2</v>
      </c>
      <c r="J45">
        <f t="shared" si="1"/>
        <v>6</v>
      </c>
    </row>
    <row r="46" spans="1:11" ht="20.100000000000001" customHeight="1" x14ac:dyDescent="0.25">
      <c r="A46" s="8">
        <v>20131</v>
      </c>
      <c r="B46" s="9" t="s">
        <v>16</v>
      </c>
      <c r="C46" s="9" t="s">
        <v>17</v>
      </c>
      <c r="D46" s="8">
        <v>10</v>
      </c>
      <c r="E46" s="8">
        <v>10</v>
      </c>
      <c r="F46" s="31" t="s">
        <v>18</v>
      </c>
      <c r="G46" s="31">
        <v>4</v>
      </c>
      <c r="H46" s="8">
        <v>3</v>
      </c>
      <c r="J46">
        <f t="shared" si="1"/>
        <v>12</v>
      </c>
    </row>
    <row r="47" spans="1:11" ht="20.100000000000001" customHeight="1" x14ac:dyDescent="0.25">
      <c r="A47" s="8">
        <v>20132</v>
      </c>
      <c r="B47" s="9" t="s">
        <v>36</v>
      </c>
      <c r="C47" s="9" t="s">
        <v>37</v>
      </c>
      <c r="D47" s="8">
        <v>10</v>
      </c>
      <c r="E47" s="8">
        <v>9.5</v>
      </c>
      <c r="F47" s="31" t="s">
        <v>18</v>
      </c>
      <c r="G47" s="31">
        <v>4</v>
      </c>
      <c r="H47" s="8">
        <v>3</v>
      </c>
      <c r="J47">
        <f t="shared" si="1"/>
        <v>12</v>
      </c>
    </row>
    <row r="48" spans="1:11" ht="20.100000000000001" customHeight="1" x14ac:dyDescent="0.25">
      <c r="A48" s="8">
        <v>20161</v>
      </c>
      <c r="B48" s="9" t="s">
        <v>108</v>
      </c>
      <c r="C48" s="9" t="s">
        <v>109</v>
      </c>
      <c r="D48" s="8">
        <v>9.5</v>
      </c>
      <c r="E48" s="8">
        <v>9.5</v>
      </c>
      <c r="F48" s="31" t="s">
        <v>18</v>
      </c>
      <c r="G48" s="31">
        <v>4</v>
      </c>
      <c r="H48" s="8">
        <v>2</v>
      </c>
      <c r="J48">
        <f t="shared" si="1"/>
        <v>8</v>
      </c>
    </row>
    <row r="49" spans="1:10" ht="20.100000000000001" customHeight="1" x14ac:dyDescent="0.25">
      <c r="A49" s="8">
        <v>20132</v>
      </c>
      <c r="B49" s="9" t="s">
        <v>24</v>
      </c>
      <c r="C49" s="9" t="s">
        <v>25</v>
      </c>
      <c r="D49" s="8">
        <v>9</v>
      </c>
      <c r="E49" s="8">
        <v>8.5</v>
      </c>
      <c r="F49" s="31" t="s">
        <v>26</v>
      </c>
      <c r="G49" s="31">
        <v>4</v>
      </c>
      <c r="H49" s="8">
        <v>2</v>
      </c>
      <c r="J49">
        <f t="shared" si="1"/>
        <v>8</v>
      </c>
    </row>
    <row r="50" spans="1:10" ht="20.100000000000001" customHeight="1" x14ac:dyDescent="0.25">
      <c r="A50" s="8">
        <v>20151</v>
      </c>
      <c r="B50" s="9" t="s">
        <v>70</v>
      </c>
      <c r="C50" s="9" t="s">
        <v>71</v>
      </c>
      <c r="D50" s="8">
        <v>9</v>
      </c>
      <c r="E50" s="8">
        <v>9</v>
      </c>
      <c r="F50" s="31" t="s">
        <v>26</v>
      </c>
      <c r="G50" s="31">
        <v>4</v>
      </c>
      <c r="H50" s="8">
        <v>3</v>
      </c>
      <c r="J50">
        <f t="shared" si="1"/>
        <v>12</v>
      </c>
    </row>
    <row r="51" spans="1:10" ht="20.100000000000001" customHeight="1" x14ac:dyDescent="0.25">
      <c r="A51" s="8">
        <v>20151</v>
      </c>
      <c r="B51" s="9" t="s">
        <v>72</v>
      </c>
      <c r="C51" s="9" t="s">
        <v>73</v>
      </c>
      <c r="D51" s="8">
        <v>10</v>
      </c>
      <c r="E51" s="8">
        <v>8.5</v>
      </c>
      <c r="F51" s="31" t="s">
        <v>26</v>
      </c>
      <c r="G51" s="31">
        <v>4</v>
      </c>
      <c r="H51" s="8">
        <v>2</v>
      </c>
      <c r="J51">
        <f t="shared" si="1"/>
        <v>8</v>
      </c>
    </row>
    <row r="52" spans="1:10" ht="20.100000000000001" customHeight="1" x14ac:dyDescent="0.25">
      <c r="A52" s="8">
        <v>20152</v>
      </c>
      <c r="B52" s="9" t="s">
        <v>68</v>
      </c>
      <c r="C52" s="9" t="s">
        <v>69</v>
      </c>
      <c r="D52" s="8">
        <v>10</v>
      </c>
      <c r="E52" s="8">
        <v>8.5</v>
      </c>
      <c r="F52" s="31" t="s">
        <v>26</v>
      </c>
      <c r="G52" s="31">
        <v>4</v>
      </c>
      <c r="H52" s="8">
        <v>2</v>
      </c>
      <c r="J52">
        <f t="shared" si="1"/>
        <v>8</v>
      </c>
    </row>
    <row r="53" spans="1:10" ht="20.100000000000001" customHeight="1" x14ac:dyDescent="0.25">
      <c r="A53" s="8">
        <v>20152</v>
      </c>
      <c r="B53" s="9" t="s">
        <v>80</v>
      </c>
      <c r="C53" s="9" t="s">
        <v>81</v>
      </c>
      <c r="D53" s="8">
        <v>8.5</v>
      </c>
      <c r="E53" s="8">
        <v>8.5</v>
      </c>
      <c r="F53" s="31" t="s">
        <v>26</v>
      </c>
      <c r="G53" s="31">
        <v>4</v>
      </c>
      <c r="H53" s="8">
        <v>2</v>
      </c>
      <c r="J53">
        <f t="shared" si="1"/>
        <v>8</v>
      </c>
    </row>
    <row r="54" spans="1:10" ht="20.100000000000001" customHeight="1" x14ac:dyDescent="0.25">
      <c r="A54" s="8">
        <v>20152</v>
      </c>
      <c r="B54" s="9" t="s">
        <v>82</v>
      </c>
      <c r="C54" s="9" t="s">
        <v>83</v>
      </c>
      <c r="D54" s="8">
        <v>9.5</v>
      </c>
      <c r="E54" s="8">
        <v>9</v>
      </c>
      <c r="F54" s="31" t="s">
        <v>26</v>
      </c>
      <c r="G54" s="31">
        <v>4</v>
      </c>
      <c r="H54" s="8">
        <v>3</v>
      </c>
      <c r="J54">
        <f t="shared" si="1"/>
        <v>12</v>
      </c>
    </row>
    <row r="55" spans="1:10" ht="20.100000000000001" customHeight="1" x14ac:dyDescent="0.25">
      <c r="A55" s="8">
        <v>20152</v>
      </c>
      <c r="B55" s="9" t="s">
        <v>86</v>
      </c>
      <c r="C55" s="9" t="s">
        <v>87</v>
      </c>
      <c r="D55" s="8">
        <v>10</v>
      </c>
      <c r="E55" s="8">
        <v>9</v>
      </c>
      <c r="F55" s="31" t="s">
        <v>26</v>
      </c>
      <c r="G55" s="31">
        <v>4</v>
      </c>
      <c r="H55" s="8">
        <v>3</v>
      </c>
      <c r="J55">
        <f t="shared" si="1"/>
        <v>12</v>
      </c>
    </row>
    <row r="56" spans="1:10" ht="20.100000000000001" customHeight="1" x14ac:dyDescent="0.25">
      <c r="A56" s="8">
        <v>20153</v>
      </c>
      <c r="B56" s="9" t="s">
        <v>92</v>
      </c>
      <c r="C56" s="9" t="s">
        <v>93</v>
      </c>
      <c r="D56" s="8">
        <v>10</v>
      </c>
      <c r="E56" s="8">
        <v>8</v>
      </c>
      <c r="F56" s="31" t="s">
        <v>26</v>
      </c>
      <c r="G56" s="31">
        <v>4</v>
      </c>
      <c r="H56" s="8">
        <v>2</v>
      </c>
      <c r="J56">
        <f t="shared" si="1"/>
        <v>8</v>
      </c>
    </row>
    <row r="57" spans="1:10" ht="20.100000000000001" customHeight="1" x14ac:dyDescent="0.25">
      <c r="A57" s="8">
        <v>20161</v>
      </c>
      <c r="B57" s="9" t="s">
        <v>96</v>
      </c>
      <c r="C57" s="9" t="s">
        <v>97</v>
      </c>
      <c r="D57" s="8">
        <v>8.5</v>
      </c>
      <c r="E57" s="8">
        <v>9</v>
      </c>
      <c r="F57" s="31" t="s">
        <v>26</v>
      </c>
      <c r="G57" s="31">
        <v>4</v>
      </c>
      <c r="H57" s="8">
        <v>2</v>
      </c>
      <c r="J57">
        <f t="shared" si="1"/>
        <v>8</v>
      </c>
    </row>
    <row r="58" spans="1:10" ht="20.100000000000001" customHeight="1" x14ac:dyDescent="0.25">
      <c r="A58" s="8">
        <v>20161</v>
      </c>
      <c r="B58" s="9" t="s">
        <v>100</v>
      </c>
      <c r="C58" s="9" t="s">
        <v>101</v>
      </c>
      <c r="D58" s="8">
        <v>9</v>
      </c>
      <c r="E58" s="8">
        <v>9</v>
      </c>
      <c r="F58" s="31" t="s">
        <v>26</v>
      </c>
      <c r="G58" s="31">
        <v>4</v>
      </c>
      <c r="H58" s="8">
        <v>2</v>
      </c>
      <c r="J58">
        <f t="shared" si="1"/>
        <v>8</v>
      </c>
    </row>
    <row r="59" spans="1:10" ht="20.100000000000001" customHeight="1" x14ac:dyDescent="0.25">
      <c r="A59" s="8">
        <v>20161</v>
      </c>
      <c r="B59" s="9" t="s">
        <v>102</v>
      </c>
      <c r="C59" s="9" t="s">
        <v>103</v>
      </c>
      <c r="D59" s="8">
        <v>9</v>
      </c>
      <c r="E59" s="8">
        <v>9.5</v>
      </c>
      <c r="F59" s="31" t="s">
        <v>26</v>
      </c>
      <c r="G59" s="31">
        <v>4</v>
      </c>
      <c r="H59" s="8">
        <v>2</v>
      </c>
      <c r="J59">
        <f t="shared" si="1"/>
        <v>8</v>
      </c>
    </row>
    <row r="60" spans="1:10" ht="20.100000000000001" customHeight="1" x14ac:dyDescent="0.25">
      <c r="A60" s="8">
        <v>20161</v>
      </c>
      <c r="B60" s="9" t="s">
        <v>104</v>
      </c>
      <c r="C60" s="9" t="s">
        <v>105</v>
      </c>
      <c r="D60" s="8">
        <v>10</v>
      </c>
      <c r="E60" s="8">
        <v>8.5</v>
      </c>
      <c r="F60" s="31" t="s">
        <v>26</v>
      </c>
      <c r="G60" s="31">
        <v>4</v>
      </c>
      <c r="H60" s="8">
        <v>3</v>
      </c>
      <c r="J60">
        <f t="shared" si="1"/>
        <v>12</v>
      </c>
    </row>
    <row r="61" spans="1:10" ht="20.100000000000001" customHeight="1" x14ac:dyDescent="0.25">
      <c r="A61" s="8">
        <v>20161</v>
      </c>
      <c r="B61" s="9" t="s">
        <v>106</v>
      </c>
      <c r="C61" s="9" t="s">
        <v>107</v>
      </c>
      <c r="D61" s="8">
        <v>10</v>
      </c>
      <c r="E61" s="8">
        <v>8</v>
      </c>
      <c r="F61" s="31" t="s">
        <v>26</v>
      </c>
      <c r="G61" s="31">
        <v>4</v>
      </c>
      <c r="H61" s="8">
        <v>3</v>
      </c>
      <c r="J61">
        <f t="shared" si="1"/>
        <v>12</v>
      </c>
    </row>
    <row r="62" spans="1:10" ht="20.100000000000001" customHeight="1" x14ac:dyDescent="0.25">
      <c r="A62" s="8">
        <v>20161</v>
      </c>
      <c r="B62" s="9" t="s">
        <v>110</v>
      </c>
      <c r="C62" s="9" t="s">
        <v>111</v>
      </c>
      <c r="D62" s="8">
        <v>9.5</v>
      </c>
      <c r="E62" s="8">
        <v>8.5</v>
      </c>
      <c r="F62" s="31" t="s">
        <v>26</v>
      </c>
      <c r="G62" s="31">
        <v>4</v>
      </c>
      <c r="H62" s="8">
        <v>2</v>
      </c>
      <c r="J62">
        <f t="shared" si="1"/>
        <v>8</v>
      </c>
    </row>
    <row r="63" spans="1:10" ht="20.100000000000001" customHeight="1" x14ac:dyDescent="0.25">
      <c r="A63" s="8">
        <v>20162</v>
      </c>
      <c r="B63" s="9" t="s">
        <v>118</v>
      </c>
      <c r="C63" s="9" t="s">
        <v>119</v>
      </c>
      <c r="D63" s="8">
        <v>10</v>
      </c>
      <c r="E63" s="8">
        <v>8</v>
      </c>
      <c r="F63" s="31" t="s">
        <v>26</v>
      </c>
      <c r="G63" s="31">
        <v>4</v>
      </c>
      <c r="H63" s="8">
        <v>3</v>
      </c>
      <c r="J63">
        <f t="shared" si="1"/>
        <v>12</v>
      </c>
    </row>
    <row r="64" spans="1:10" ht="20.100000000000001" customHeight="1" x14ac:dyDescent="0.25">
      <c r="A64" s="8">
        <v>20162</v>
      </c>
      <c r="B64" s="9" t="s">
        <v>124</v>
      </c>
      <c r="C64" s="9" t="s">
        <v>125</v>
      </c>
      <c r="D64" s="8">
        <v>8.5</v>
      </c>
      <c r="E64" s="8">
        <v>8.5</v>
      </c>
      <c r="F64" s="31" t="s">
        <v>26</v>
      </c>
      <c r="G64" s="31">
        <v>4</v>
      </c>
      <c r="H64" s="8">
        <v>3</v>
      </c>
      <c r="J64">
        <f t="shared" ref="J64" si="2" xml:space="preserve"> G64*H64</f>
        <v>12</v>
      </c>
    </row>
    <row r="65" spans="1:10" s="27" customFormat="1" ht="20.100000000000001" customHeight="1" x14ac:dyDescent="0.25">
      <c r="A65" s="24">
        <v>20151</v>
      </c>
      <c r="B65" s="25" t="s">
        <v>57</v>
      </c>
      <c r="C65" s="25" t="s">
        <v>58</v>
      </c>
      <c r="D65" s="24">
        <v>5</v>
      </c>
      <c r="E65" s="24">
        <v>2</v>
      </c>
      <c r="F65" s="32" t="s">
        <v>59</v>
      </c>
      <c r="G65" s="32">
        <v>0</v>
      </c>
      <c r="H65" s="24">
        <v>0</v>
      </c>
      <c r="I65" s="26"/>
      <c r="J65">
        <f xml:space="preserve"> G65*H65</f>
        <v>0</v>
      </c>
    </row>
    <row r="66" spans="1:10" s="27" customFormat="1" ht="20.100000000000001" customHeight="1" x14ac:dyDescent="0.25">
      <c r="A66" s="24">
        <v>20151</v>
      </c>
      <c r="B66" s="25" t="s">
        <v>62</v>
      </c>
      <c r="C66" s="25" t="s">
        <v>63</v>
      </c>
      <c r="D66" s="24">
        <v>0</v>
      </c>
      <c r="E66" s="24">
        <v>0</v>
      </c>
      <c r="F66" s="32" t="s">
        <v>59</v>
      </c>
      <c r="G66" s="32">
        <v>0</v>
      </c>
      <c r="H66" s="24">
        <v>0</v>
      </c>
      <c r="I66" s="26"/>
      <c r="J66">
        <f xml:space="preserve"> G66*H66</f>
        <v>0</v>
      </c>
    </row>
    <row r="67" spans="1:10" s="27" customFormat="1" ht="20.100000000000001" customHeight="1" x14ac:dyDescent="0.25">
      <c r="A67" s="24">
        <v>20151</v>
      </c>
      <c r="B67" s="25" t="s">
        <v>68</v>
      </c>
      <c r="C67" s="25" t="s">
        <v>69</v>
      </c>
      <c r="D67" s="24">
        <v>2</v>
      </c>
      <c r="E67" s="24">
        <v>0</v>
      </c>
      <c r="F67" s="32" t="s">
        <v>59</v>
      </c>
      <c r="G67" s="32">
        <v>0</v>
      </c>
      <c r="H67" s="24">
        <v>0</v>
      </c>
      <c r="I67" s="26"/>
      <c r="J67">
        <f xml:space="preserve"> G67*H67</f>
        <v>0</v>
      </c>
    </row>
    <row r="73" spans="1:10" ht="20.100000000000001" customHeight="1" x14ac:dyDescent="0.25">
      <c r="A73" s="14"/>
      <c r="B73" s="15"/>
      <c r="C73" s="22"/>
      <c r="D73" s="23"/>
      <c r="E73" s="23"/>
      <c r="F73" s="34"/>
      <c r="G73" s="34"/>
      <c r="H73" s="23"/>
    </row>
  </sheetData>
  <sortState ref="A2:H73">
    <sortCondition descending="1"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cols>
    <col min="3" max="3" width="9.140625" customWidth="1"/>
  </cols>
  <sheetData>
    <row r="1" spans="1:8" ht="15.75" thickBot="1" x14ac:dyDescent="0.3">
      <c r="A1" s="4">
        <v>20131</v>
      </c>
      <c r="B1" s="5" t="s">
        <v>5</v>
      </c>
      <c r="C1" s="5" t="s">
        <v>6</v>
      </c>
      <c r="D1" s="4">
        <v>4</v>
      </c>
      <c r="E1" s="4">
        <v>62873</v>
      </c>
      <c r="F1" s="4">
        <v>7.5</v>
      </c>
      <c r="G1" s="4">
        <v>4.5</v>
      </c>
      <c r="H1" s="2" t="s">
        <v>7</v>
      </c>
    </row>
    <row r="2" spans="1:8" ht="15.75" thickBot="1" x14ac:dyDescent="0.3">
      <c r="A2" s="4">
        <v>20131</v>
      </c>
      <c r="B2" s="5" t="s">
        <v>8</v>
      </c>
      <c r="C2" s="5" t="s">
        <v>9</v>
      </c>
      <c r="D2" s="4">
        <v>4</v>
      </c>
      <c r="E2" s="4">
        <v>62951</v>
      </c>
      <c r="F2" s="4">
        <v>4.5</v>
      </c>
      <c r="G2" s="4">
        <v>6.5</v>
      </c>
      <c r="H2" s="2" t="s">
        <v>10</v>
      </c>
    </row>
    <row r="3" spans="1:8" ht="23.25" thickBot="1" x14ac:dyDescent="0.3">
      <c r="A3" s="4">
        <v>20131</v>
      </c>
      <c r="B3" s="5" t="s">
        <v>11</v>
      </c>
      <c r="C3" s="5" t="s">
        <v>12</v>
      </c>
      <c r="D3" s="4">
        <v>0</v>
      </c>
      <c r="E3" s="4">
        <v>63223</v>
      </c>
      <c r="F3" s="4">
        <v>7</v>
      </c>
      <c r="G3" s="4">
        <v>5</v>
      </c>
      <c r="H3" s="2" t="s">
        <v>10</v>
      </c>
    </row>
    <row r="4" spans="1:8" ht="34.5" thickBot="1" x14ac:dyDescent="0.3">
      <c r="A4" s="4">
        <v>20131</v>
      </c>
      <c r="B4" s="5" t="s">
        <v>13</v>
      </c>
      <c r="C4" s="5" t="s">
        <v>14</v>
      </c>
      <c r="D4" s="4">
        <v>0</v>
      </c>
      <c r="E4" s="4">
        <v>69321</v>
      </c>
      <c r="F4" s="4"/>
      <c r="G4" s="4">
        <v>7</v>
      </c>
      <c r="H4" s="2" t="s">
        <v>15</v>
      </c>
    </row>
    <row r="5" spans="1:8" ht="23.25" thickBot="1" x14ac:dyDescent="0.3">
      <c r="A5" s="4">
        <v>20131</v>
      </c>
      <c r="B5" s="5" t="s">
        <v>16</v>
      </c>
      <c r="C5" s="5" t="s">
        <v>17</v>
      </c>
      <c r="D5" s="4">
        <v>3</v>
      </c>
      <c r="E5" s="4">
        <v>63107</v>
      </c>
      <c r="F5" s="4">
        <v>10</v>
      </c>
      <c r="G5" s="4">
        <v>10</v>
      </c>
      <c r="H5" s="2" t="s">
        <v>18</v>
      </c>
    </row>
    <row r="6" spans="1:8" ht="34.5" thickBot="1" x14ac:dyDescent="0.3">
      <c r="A6" s="4">
        <v>20131</v>
      </c>
      <c r="B6" s="5" t="s">
        <v>19</v>
      </c>
      <c r="C6" s="5" t="s">
        <v>20</v>
      </c>
      <c r="D6" s="4">
        <v>2</v>
      </c>
      <c r="E6" s="4">
        <v>63029</v>
      </c>
      <c r="F6" s="4">
        <v>6.5</v>
      </c>
      <c r="G6" s="4">
        <v>7</v>
      </c>
      <c r="H6" s="2" t="s">
        <v>21</v>
      </c>
    </row>
    <row r="7" spans="1:8" ht="23.25" thickBot="1" x14ac:dyDescent="0.3">
      <c r="A7" s="4">
        <v>20131</v>
      </c>
      <c r="B7" s="5" t="s">
        <v>22</v>
      </c>
      <c r="C7" s="5" t="s">
        <v>23</v>
      </c>
      <c r="D7" s="4">
        <v>2</v>
      </c>
      <c r="E7" s="4">
        <v>63211</v>
      </c>
      <c r="F7" s="4">
        <v>7</v>
      </c>
      <c r="G7" s="4">
        <v>5.5</v>
      </c>
      <c r="H7" s="2" t="s">
        <v>10</v>
      </c>
    </row>
    <row r="8" spans="1:8" ht="34.5" thickBot="1" x14ac:dyDescent="0.3">
      <c r="A8" s="4">
        <v>20132</v>
      </c>
      <c r="B8" s="5" t="s">
        <v>24</v>
      </c>
      <c r="C8" s="5" t="s">
        <v>25</v>
      </c>
      <c r="D8" s="4">
        <v>2</v>
      </c>
      <c r="E8" s="4">
        <v>70415</v>
      </c>
      <c r="F8" s="4">
        <v>9</v>
      </c>
      <c r="G8" s="4">
        <v>8.5</v>
      </c>
      <c r="H8" s="2" t="s">
        <v>26</v>
      </c>
    </row>
    <row r="9" spans="1:8" ht="15.75" thickBot="1" x14ac:dyDescent="0.3">
      <c r="A9" s="4">
        <v>20132</v>
      </c>
      <c r="B9" s="5" t="s">
        <v>27</v>
      </c>
      <c r="C9" s="5" t="s">
        <v>28</v>
      </c>
      <c r="D9" s="4">
        <v>3</v>
      </c>
      <c r="E9" s="4">
        <v>70171</v>
      </c>
      <c r="F9" s="4">
        <v>4.5</v>
      </c>
      <c r="G9" s="4">
        <v>6</v>
      </c>
      <c r="H9" s="2" t="s">
        <v>10</v>
      </c>
    </row>
    <row r="10" spans="1:8" ht="23.25" thickBot="1" x14ac:dyDescent="0.3">
      <c r="A10" s="4">
        <v>20132</v>
      </c>
      <c r="B10" s="5" t="s">
        <v>29</v>
      </c>
      <c r="C10" s="5" t="s">
        <v>30</v>
      </c>
      <c r="D10" s="4">
        <v>3</v>
      </c>
      <c r="E10" s="4">
        <v>70003</v>
      </c>
      <c r="F10" s="4">
        <v>5.5</v>
      </c>
      <c r="G10" s="4">
        <v>6.5</v>
      </c>
      <c r="H10" s="2" t="s">
        <v>10</v>
      </c>
    </row>
    <row r="11" spans="1:8" ht="45.75" thickBot="1" x14ac:dyDescent="0.3">
      <c r="A11" s="4">
        <v>20132</v>
      </c>
      <c r="B11" s="5" t="s">
        <v>31</v>
      </c>
      <c r="C11" s="5" t="s">
        <v>32</v>
      </c>
      <c r="D11" s="4">
        <v>0</v>
      </c>
      <c r="E11" s="4">
        <v>70427</v>
      </c>
      <c r="F11" s="4">
        <v>7</v>
      </c>
      <c r="G11" s="4">
        <v>9</v>
      </c>
      <c r="H11" s="2" t="s">
        <v>33</v>
      </c>
    </row>
    <row r="12" spans="1:8" ht="34.5" thickBot="1" x14ac:dyDescent="0.3">
      <c r="A12" s="4">
        <v>20132</v>
      </c>
      <c r="B12" s="5" t="s">
        <v>34</v>
      </c>
      <c r="C12" s="5" t="s">
        <v>35</v>
      </c>
      <c r="D12" s="4">
        <v>0</v>
      </c>
      <c r="E12" s="4">
        <v>69684</v>
      </c>
      <c r="F12" s="4"/>
      <c r="G12" s="4">
        <v>5</v>
      </c>
      <c r="H12" s="2" t="s">
        <v>7</v>
      </c>
    </row>
    <row r="13" spans="1:8" ht="23.25" thickBot="1" x14ac:dyDescent="0.3">
      <c r="A13" s="4">
        <v>20132</v>
      </c>
      <c r="B13" s="5" t="s">
        <v>36</v>
      </c>
      <c r="C13" s="5" t="s">
        <v>37</v>
      </c>
      <c r="D13" s="4">
        <v>3</v>
      </c>
      <c r="E13" s="4">
        <v>70244</v>
      </c>
      <c r="F13" s="4">
        <v>10</v>
      </c>
      <c r="G13" s="4">
        <v>9.5</v>
      </c>
      <c r="H13" s="2" t="s">
        <v>18</v>
      </c>
    </row>
    <row r="14" spans="1:8" ht="34.5" thickBot="1" x14ac:dyDescent="0.3">
      <c r="A14" s="4">
        <v>20132</v>
      </c>
      <c r="B14" s="5" t="s">
        <v>38</v>
      </c>
      <c r="C14" s="5" t="s">
        <v>39</v>
      </c>
      <c r="D14" s="4">
        <v>3</v>
      </c>
      <c r="E14" s="4">
        <v>70087</v>
      </c>
      <c r="F14" s="4">
        <v>6.5</v>
      </c>
      <c r="G14" s="4">
        <v>5.5</v>
      </c>
      <c r="H14" s="2" t="s">
        <v>10</v>
      </c>
    </row>
    <row r="15" spans="1:8" ht="23.25" thickBot="1" x14ac:dyDescent="0.3">
      <c r="A15" s="4">
        <v>20141</v>
      </c>
      <c r="B15" s="5" t="s">
        <v>40</v>
      </c>
      <c r="C15" s="5" t="s">
        <v>41</v>
      </c>
      <c r="D15" s="4">
        <v>4</v>
      </c>
      <c r="E15" s="4">
        <v>74774</v>
      </c>
      <c r="F15" s="4">
        <v>7.5</v>
      </c>
      <c r="G15" s="4">
        <v>7.5</v>
      </c>
      <c r="H15" s="2" t="s">
        <v>15</v>
      </c>
    </row>
    <row r="16" spans="1:8" ht="34.5" thickBot="1" x14ac:dyDescent="0.3">
      <c r="A16" s="4">
        <v>20141</v>
      </c>
      <c r="B16" s="5" t="s">
        <v>42</v>
      </c>
      <c r="C16" s="5" t="s">
        <v>43</v>
      </c>
      <c r="D16" s="4">
        <v>3</v>
      </c>
      <c r="E16" s="4">
        <v>74989</v>
      </c>
      <c r="F16" s="4">
        <v>9</v>
      </c>
      <c r="G16" s="4">
        <v>7</v>
      </c>
      <c r="H16" s="2" t="s">
        <v>33</v>
      </c>
    </row>
    <row r="17" spans="1:8" ht="23.25" thickBot="1" x14ac:dyDescent="0.3">
      <c r="A17" s="4">
        <v>20141</v>
      </c>
      <c r="B17" s="5" t="s">
        <v>44</v>
      </c>
      <c r="C17" s="5" t="s">
        <v>45</v>
      </c>
      <c r="D17" s="4">
        <v>3</v>
      </c>
      <c r="E17" s="4">
        <v>74978</v>
      </c>
      <c r="F17" s="4">
        <v>8.5</v>
      </c>
      <c r="G17" s="4">
        <v>7.5</v>
      </c>
      <c r="H17" s="2" t="s">
        <v>15</v>
      </c>
    </row>
    <row r="18" spans="1:8" ht="23.25" thickBot="1" x14ac:dyDescent="0.3">
      <c r="A18" s="4">
        <v>20141</v>
      </c>
      <c r="B18" s="5" t="s">
        <v>46</v>
      </c>
      <c r="C18" s="5" t="s">
        <v>47</v>
      </c>
      <c r="D18" s="4">
        <v>3</v>
      </c>
      <c r="E18" s="4">
        <v>75002</v>
      </c>
      <c r="F18" s="4">
        <v>10</v>
      </c>
      <c r="G18" s="4">
        <v>7.5</v>
      </c>
      <c r="H18" s="2" t="s">
        <v>33</v>
      </c>
    </row>
    <row r="19" spans="1:8" ht="23.25" thickBot="1" x14ac:dyDescent="0.3">
      <c r="A19" s="4">
        <v>20141</v>
      </c>
      <c r="B19" s="5" t="s">
        <v>48</v>
      </c>
      <c r="C19" s="5" t="s">
        <v>49</v>
      </c>
      <c r="D19" s="4">
        <v>2</v>
      </c>
      <c r="E19" s="4">
        <v>74680</v>
      </c>
      <c r="F19" s="4">
        <v>8.5</v>
      </c>
      <c r="G19" s="4">
        <v>7</v>
      </c>
      <c r="H19" s="2" t="s">
        <v>15</v>
      </c>
    </row>
    <row r="20" spans="1:8" ht="34.5" thickBot="1" x14ac:dyDescent="0.3">
      <c r="A20" s="4">
        <v>20143</v>
      </c>
      <c r="B20" s="5" t="s">
        <v>50</v>
      </c>
      <c r="C20" s="5" t="s">
        <v>51</v>
      </c>
      <c r="D20" s="4">
        <v>3</v>
      </c>
      <c r="E20" s="4">
        <v>80524</v>
      </c>
      <c r="F20" s="4">
        <v>7</v>
      </c>
      <c r="G20" s="4">
        <v>7</v>
      </c>
      <c r="H20" s="2" t="s">
        <v>15</v>
      </c>
    </row>
    <row r="21" spans="1:8" ht="23.25" thickBot="1" x14ac:dyDescent="0.3">
      <c r="A21" s="4">
        <v>20143</v>
      </c>
      <c r="B21" s="5" t="s">
        <v>52</v>
      </c>
      <c r="C21" s="5" t="s">
        <v>53</v>
      </c>
      <c r="D21" s="4">
        <v>2</v>
      </c>
      <c r="E21" s="4">
        <v>80526</v>
      </c>
      <c r="F21" s="4">
        <v>5.5</v>
      </c>
      <c r="G21" s="4">
        <v>4.5</v>
      </c>
      <c r="H21" s="2" t="s">
        <v>54</v>
      </c>
    </row>
    <row r="22" spans="1:8" ht="34.5" thickBot="1" x14ac:dyDescent="0.3">
      <c r="A22" s="4">
        <v>20143</v>
      </c>
      <c r="B22" s="5" t="s">
        <v>55</v>
      </c>
      <c r="C22" s="5" t="s">
        <v>56</v>
      </c>
      <c r="D22" s="4">
        <v>3</v>
      </c>
      <c r="E22" s="4">
        <v>80741</v>
      </c>
      <c r="F22" s="4">
        <v>8</v>
      </c>
      <c r="G22" s="4">
        <v>7.5</v>
      </c>
      <c r="H22" s="2" t="s">
        <v>15</v>
      </c>
    </row>
    <row r="23" spans="1:8" ht="23.25" thickBot="1" x14ac:dyDescent="0.3">
      <c r="A23" s="4">
        <v>20151</v>
      </c>
      <c r="B23" s="5" t="s">
        <v>57</v>
      </c>
      <c r="C23" s="5" t="s">
        <v>58</v>
      </c>
      <c r="D23" s="4">
        <v>3</v>
      </c>
      <c r="E23" s="4">
        <v>84170</v>
      </c>
      <c r="F23" s="4">
        <v>5</v>
      </c>
      <c r="G23" s="4">
        <v>2</v>
      </c>
      <c r="H23" s="2" t="s">
        <v>59</v>
      </c>
    </row>
    <row r="24" spans="1:8" ht="23.25" thickBot="1" x14ac:dyDescent="0.3">
      <c r="A24" s="4">
        <v>20151</v>
      </c>
      <c r="B24" s="5" t="s">
        <v>60</v>
      </c>
      <c r="C24" s="5" t="s">
        <v>61</v>
      </c>
      <c r="D24" s="4">
        <v>3</v>
      </c>
      <c r="E24" s="4">
        <v>84171</v>
      </c>
      <c r="F24" s="4">
        <v>5.5</v>
      </c>
      <c r="G24" s="4">
        <v>5.5</v>
      </c>
      <c r="H24" s="2" t="s">
        <v>10</v>
      </c>
    </row>
    <row r="25" spans="1:8" ht="23.25" thickBot="1" x14ac:dyDescent="0.3">
      <c r="A25" s="4">
        <v>20151</v>
      </c>
      <c r="B25" s="5" t="s">
        <v>62</v>
      </c>
      <c r="C25" s="5" t="s">
        <v>63</v>
      </c>
      <c r="D25" s="4">
        <v>3</v>
      </c>
      <c r="E25" s="4">
        <v>83433</v>
      </c>
      <c r="F25" s="4">
        <v>0</v>
      </c>
      <c r="G25" s="4">
        <v>0</v>
      </c>
      <c r="H25" s="2" t="s">
        <v>59</v>
      </c>
    </row>
    <row r="26" spans="1:8" ht="23.25" thickBot="1" x14ac:dyDescent="0.3">
      <c r="A26" s="4">
        <v>20151</v>
      </c>
      <c r="B26" s="5" t="s">
        <v>64</v>
      </c>
      <c r="C26" s="5" t="s">
        <v>65</v>
      </c>
      <c r="D26" s="4">
        <v>3</v>
      </c>
      <c r="E26" s="4">
        <v>83436</v>
      </c>
      <c r="F26" s="4">
        <v>4</v>
      </c>
      <c r="G26" s="4">
        <v>8.5</v>
      </c>
      <c r="H26" s="2" t="s">
        <v>15</v>
      </c>
    </row>
    <row r="27" spans="1:8" ht="34.5" thickBot="1" x14ac:dyDescent="0.3">
      <c r="A27" s="4">
        <v>20151</v>
      </c>
      <c r="B27" s="5" t="s">
        <v>66</v>
      </c>
      <c r="C27" s="5" t="s">
        <v>67</v>
      </c>
      <c r="D27" s="4">
        <v>2</v>
      </c>
      <c r="E27" s="4">
        <v>83438</v>
      </c>
      <c r="F27" s="4">
        <v>5.5</v>
      </c>
      <c r="G27" s="4">
        <v>5.5</v>
      </c>
      <c r="H27" s="2" t="s">
        <v>10</v>
      </c>
    </row>
    <row r="28" spans="1:8" ht="45.75" thickBot="1" x14ac:dyDescent="0.3">
      <c r="A28" s="4">
        <v>20151</v>
      </c>
      <c r="B28" s="5" t="s">
        <v>68</v>
      </c>
      <c r="C28" s="5" t="s">
        <v>69</v>
      </c>
      <c r="D28" s="4">
        <v>2</v>
      </c>
      <c r="E28" s="4">
        <v>83439</v>
      </c>
      <c r="F28" s="4">
        <v>2</v>
      </c>
      <c r="G28" s="4">
        <v>0</v>
      </c>
      <c r="H28" s="2" t="s">
        <v>59</v>
      </c>
    </row>
    <row r="29" spans="1:8" ht="15.75" thickBot="1" x14ac:dyDescent="0.3">
      <c r="A29" s="4">
        <v>20151</v>
      </c>
      <c r="B29" s="5" t="s">
        <v>70</v>
      </c>
      <c r="C29" s="5" t="s">
        <v>71</v>
      </c>
      <c r="D29" s="4">
        <v>3</v>
      </c>
      <c r="E29" s="4">
        <v>640942</v>
      </c>
      <c r="F29" s="4">
        <v>9</v>
      </c>
      <c r="G29" s="4">
        <v>9</v>
      </c>
      <c r="H29" s="2" t="s">
        <v>26</v>
      </c>
    </row>
    <row r="30" spans="1:8" ht="57" thickBot="1" x14ac:dyDescent="0.3">
      <c r="A30" s="4">
        <v>20151</v>
      </c>
      <c r="B30" s="5" t="s">
        <v>72</v>
      </c>
      <c r="C30" s="5" t="s">
        <v>73</v>
      </c>
      <c r="D30" s="4">
        <v>2</v>
      </c>
      <c r="E30" s="4">
        <v>84307</v>
      </c>
      <c r="F30" s="4">
        <v>10</v>
      </c>
      <c r="G30" s="4">
        <v>8.5</v>
      </c>
      <c r="H30" s="2" t="s">
        <v>26</v>
      </c>
    </row>
    <row r="31" spans="1:8" ht="34.5" thickBot="1" x14ac:dyDescent="0.3">
      <c r="A31" s="4">
        <v>20151</v>
      </c>
      <c r="B31" s="5" t="s">
        <v>74</v>
      </c>
      <c r="C31" s="5" t="s">
        <v>75</v>
      </c>
      <c r="D31" s="4">
        <v>0</v>
      </c>
      <c r="E31" s="4">
        <v>85877</v>
      </c>
      <c r="F31" s="4">
        <v>8</v>
      </c>
      <c r="G31" s="4">
        <v>6</v>
      </c>
      <c r="H31" s="2" t="s">
        <v>10</v>
      </c>
    </row>
    <row r="32" spans="1:8" ht="15.75" thickBot="1" x14ac:dyDescent="0.3">
      <c r="A32" s="4">
        <v>20151</v>
      </c>
      <c r="B32" s="5" t="s">
        <v>76</v>
      </c>
      <c r="C32" s="5" t="s">
        <v>77</v>
      </c>
      <c r="D32" s="4">
        <v>0</v>
      </c>
      <c r="E32" s="4">
        <v>85912</v>
      </c>
      <c r="F32" s="4">
        <v>6</v>
      </c>
      <c r="G32" s="4">
        <v>6</v>
      </c>
      <c r="H32" s="2" t="s">
        <v>10</v>
      </c>
    </row>
    <row r="33" spans="1:8" ht="23.25" thickBot="1" x14ac:dyDescent="0.3">
      <c r="A33" s="4">
        <v>20152</v>
      </c>
      <c r="B33" s="5" t="s">
        <v>78</v>
      </c>
      <c r="C33" s="5" t="s">
        <v>79</v>
      </c>
      <c r="D33" s="4">
        <v>3</v>
      </c>
      <c r="E33" s="4">
        <v>87758</v>
      </c>
      <c r="F33" s="4">
        <v>8</v>
      </c>
      <c r="G33" s="4">
        <v>8</v>
      </c>
      <c r="H33" s="2" t="s">
        <v>33</v>
      </c>
    </row>
    <row r="34" spans="1:8" ht="23.25" thickBot="1" x14ac:dyDescent="0.3">
      <c r="A34" s="4">
        <v>20152</v>
      </c>
      <c r="B34" s="5" t="s">
        <v>57</v>
      </c>
      <c r="C34" s="5" t="s">
        <v>58</v>
      </c>
      <c r="D34" s="4">
        <v>3</v>
      </c>
      <c r="E34" s="4">
        <v>87761</v>
      </c>
      <c r="F34" s="4">
        <v>8</v>
      </c>
      <c r="G34" s="4">
        <v>6</v>
      </c>
      <c r="H34" s="2" t="s">
        <v>21</v>
      </c>
    </row>
    <row r="35" spans="1:8" ht="23.25" thickBot="1" x14ac:dyDescent="0.3">
      <c r="A35" s="4">
        <v>20152</v>
      </c>
      <c r="B35" s="5" t="s">
        <v>62</v>
      </c>
      <c r="C35" s="5" t="s">
        <v>63</v>
      </c>
      <c r="D35" s="4">
        <v>3</v>
      </c>
      <c r="E35" s="4">
        <v>87766</v>
      </c>
      <c r="F35" s="4">
        <v>3</v>
      </c>
      <c r="G35" s="4">
        <v>7</v>
      </c>
      <c r="H35" s="2" t="s">
        <v>10</v>
      </c>
    </row>
    <row r="36" spans="1:8" ht="45.75" thickBot="1" x14ac:dyDescent="0.3">
      <c r="A36" s="4">
        <v>20152</v>
      </c>
      <c r="B36" s="5" t="s">
        <v>68</v>
      </c>
      <c r="C36" s="5" t="s">
        <v>69</v>
      </c>
      <c r="D36" s="4">
        <v>2</v>
      </c>
      <c r="E36" s="4">
        <v>87768</v>
      </c>
      <c r="F36" s="4">
        <v>10</v>
      </c>
      <c r="G36" s="4">
        <v>8.5</v>
      </c>
      <c r="H36" s="2" t="s">
        <v>26</v>
      </c>
    </row>
    <row r="37" spans="1:8" ht="57" thickBot="1" x14ac:dyDescent="0.3">
      <c r="A37" s="4">
        <v>20152</v>
      </c>
      <c r="B37" s="5" t="s">
        <v>80</v>
      </c>
      <c r="C37" s="5" t="s">
        <v>81</v>
      </c>
      <c r="D37" s="4">
        <v>2</v>
      </c>
      <c r="E37" s="4">
        <v>87771</v>
      </c>
      <c r="F37" s="4">
        <v>8.5</v>
      </c>
      <c r="G37" s="4">
        <v>8.5</v>
      </c>
      <c r="H37" s="2" t="s">
        <v>26</v>
      </c>
    </row>
    <row r="38" spans="1:8" ht="15.75" thickBot="1" x14ac:dyDescent="0.3">
      <c r="A38" s="4">
        <v>20152</v>
      </c>
      <c r="B38" s="5" t="s">
        <v>82</v>
      </c>
      <c r="C38" s="5" t="s">
        <v>83</v>
      </c>
      <c r="D38" s="4">
        <v>3</v>
      </c>
      <c r="E38" s="4">
        <v>649567</v>
      </c>
      <c r="F38" s="4">
        <v>9.5</v>
      </c>
      <c r="G38" s="4">
        <v>9</v>
      </c>
      <c r="H38" s="2" t="s">
        <v>26</v>
      </c>
    </row>
    <row r="39" spans="1:8" ht="45.75" thickBot="1" x14ac:dyDescent="0.3">
      <c r="A39" s="4">
        <v>20152</v>
      </c>
      <c r="B39" s="5" t="s">
        <v>84</v>
      </c>
      <c r="C39" s="5" t="s">
        <v>85</v>
      </c>
      <c r="D39" s="4">
        <v>3</v>
      </c>
      <c r="E39" s="4">
        <v>87773</v>
      </c>
      <c r="F39" s="4">
        <v>6</v>
      </c>
      <c r="G39" s="4">
        <v>6</v>
      </c>
      <c r="H39" s="2" t="s">
        <v>10</v>
      </c>
    </row>
    <row r="40" spans="1:8" ht="23.25" thickBot="1" x14ac:dyDescent="0.3">
      <c r="A40" s="4">
        <v>20152</v>
      </c>
      <c r="B40" s="5" t="s">
        <v>86</v>
      </c>
      <c r="C40" s="5" t="s">
        <v>87</v>
      </c>
      <c r="D40" s="4">
        <v>3</v>
      </c>
      <c r="E40" s="4">
        <v>87793</v>
      </c>
      <c r="F40" s="4">
        <v>10</v>
      </c>
      <c r="G40" s="4">
        <v>9</v>
      </c>
      <c r="H40" s="2" t="s">
        <v>26</v>
      </c>
    </row>
    <row r="41" spans="1:8" ht="15.75" thickBot="1" x14ac:dyDescent="0.3">
      <c r="A41" s="4">
        <v>20152</v>
      </c>
      <c r="B41" s="5" t="s">
        <v>88</v>
      </c>
      <c r="C41" s="5" t="s">
        <v>89</v>
      </c>
      <c r="D41" s="4">
        <v>0</v>
      </c>
      <c r="E41" s="4">
        <v>85066</v>
      </c>
      <c r="F41" s="4">
        <v>7</v>
      </c>
      <c r="G41" s="4">
        <v>5</v>
      </c>
      <c r="H41" s="2" t="s">
        <v>7</v>
      </c>
    </row>
    <row r="42" spans="1:8" ht="45.75" thickBot="1" x14ac:dyDescent="0.3">
      <c r="A42" s="4">
        <v>20153</v>
      </c>
      <c r="B42" s="5" t="s">
        <v>90</v>
      </c>
      <c r="C42" s="5" t="s">
        <v>91</v>
      </c>
      <c r="D42" s="4">
        <v>2</v>
      </c>
      <c r="E42" s="4">
        <v>89729</v>
      </c>
      <c r="F42" s="4">
        <v>6</v>
      </c>
      <c r="G42" s="4">
        <v>8</v>
      </c>
      <c r="H42" s="2" t="s">
        <v>15</v>
      </c>
    </row>
    <row r="43" spans="1:8" ht="23.25" thickBot="1" x14ac:dyDescent="0.3">
      <c r="A43" s="4">
        <v>20153</v>
      </c>
      <c r="B43" s="5" t="s">
        <v>92</v>
      </c>
      <c r="C43" s="5" t="s">
        <v>93</v>
      </c>
      <c r="D43" s="4">
        <v>2</v>
      </c>
      <c r="E43" s="4">
        <v>654359</v>
      </c>
      <c r="F43" s="4">
        <v>10</v>
      </c>
      <c r="G43" s="4">
        <v>8</v>
      </c>
      <c r="H43" s="2" t="s">
        <v>26</v>
      </c>
    </row>
    <row r="44" spans="1:8" ht="45.75" thickBot="1" x14ac:dyDescent="0.3">
      <c r="A44" s="4">
        <v>20153</v>
      </c>
      <c r="B44" s="5" t="s">
        <v>94</v>
      </c>
      <c r="C44" s="5" t="s">
        <v>95</v>
      </c>
      <c r="D44" s="4">
        <v>0</v>
      </c>
      <c r="E44" s="4">
        <v>89368</v>
      </c>
      <c r="F44" s="4">
        <v>9</v>
      </c>
      <c r="G44" s="4">
        <v>6</v>
      </c>
      <c r="H44" s="2" t="s">
        <v>21</v>
      </c>
    </row>
    <row r="45" spans="1:8" ht="34.5" thickBot="1" x14ac:dyDescent="0.3">
      <c r="A45" s="4">
        <v>20161</v>
      </c>
      <c r="B45" s="5" t="s">
        <v>96</v>
      </c>
      <c r="C45" s="5" t="s">
        <v>97</v>
      </c>
      <c r="D45" s="4">
        <v>2</v>
      </c>
      <c r="E45" s="4">
        <v>90519</v>
      </c>
      <c r="F45" s="4">
        <v>8.5</v>
      </c>
      <c r="G45" s="4">
        <v>9</v>
      </c>
      <c r="H45" s="2" t="s">
        <v>26</v>
      </c>
    </row>
    <row r="46" spans="1:8" ht="34.5" thickBot="1" x14ac:dyDescent="0.3">
      <c r="A46" s="4">
        <v>20161</v>
      </c>
      <c r="B46" s="5" t="s">
        <v>98</v>
      </c>
      <c r="C46" s="5" t="s">
        <v>99</v>
      </c>
      <c r="D46" s="4">
        <v>3</v>
      </c>
      <c r="E46" s="4">
        <v>91642</v>
      </c>
      <c r="F46" s="4">
        <v>7</v>
      </c>
      <c r="G46" s="4">
        <v>7</v>
      </c>
      <c r="H46" s="2" t="s">
        <v>15</v>
      </c>
    </row>
    <row r="47" spans="1:8" ht="45.75" thickBot="1" x14ac:dyDescent="0.3">
      <c r="A47" s="4">
        <v>20161</v>
      </c>
      <c r="B47" s="5" t="s">
        <v>100</v>
      </c>
      <c r="C47" s="5" t="s">
        <v>101</v>
      </c>
      <c r="D47" s="4">
        <v>2</v>
      </c>
      <c r="E47" s="4">
        <v>91643</v>
      </c>
      <c r="F47" s="4">
        <v>9</v>
      </c>
      <c r="G47" s="4">
        <v>9</v>
      </c>
      <c r="H47" s="2" t="s">
        <v>26</v>
      </c>
    </row>
    <row r="48" spans="1:8" ht="23.25" thickBot="1" x14ac:dyDescent="0.3">
      <c r="A48" s="4">
        <v>20161</v>
      </c>
      <c r="B48" s="5" t="s">
        <v>102</v>
      </c>
      <c r="C48" s="5" t="s">
        <v>103</v>
      </c>
      <c r="D48" s="4">
        <v>2</v>
      </c>
      <c r="E48" s="4">
        <v>91644</v>
      </c>
      <c r="F48" s="4">
        <v>9</v>
      </c>
      <c r="G48" s="4">
        <v>9.5</v>
      </c>
      <c r="H48" s="2" t="s">
        <v>26</v>
      </c>
    </row>
    <row r="49" spans="1:8" ht="57" thickBot="1" x14ac:dyDescent="0.3">
      <c r="A49" s="4">
        <v>20161</v>
      </c>
      <c r="B49" s="5" t="s">
        <v>104</v>
      </c>
      <c r="C49" s="5" t="s">
        <v>105</v>
      </c>
      <c r="D49" s="4">
        <v>3</v>
      </c>
      <c r="E49" s="4">
        <v>655816</v>
      </c>
      <c r="F49" s="4">
        <v>10</v>
      </c>
      <c r="G49" s="4">
        <v>8.5</v>
      </c>
      <c r="H49" s="2" t="s">
        <v>26</v>
      </c>
    </row>
    <row r="50" spans="1:8" ht="34.5" thickBot="1" x14ac:dyDescent="0.3">
      <c r="A50" s="4">
        <v>20161</v>
      </c>
      <c r="B50" s="5" t="s">
        <v>106</v>
      </c>
      <c r="C50" s="5" t="s">
        <v>107</v>
      </c>
      <c r="D50" s="4">
        <v>3</v>
      </c>
      <c r="E50" s="4">
        <v>91672</v>
      </c>
      <c r="F50" s="4">
        <v>10</v>
      </c>
      <c r="G50" s="4">
        <v>8</v>
      </c>
      <c r="H50" s="2" t="s">
        <v>26</v>
      </c>
    </row>
    <row r="51" spans="1:8" ht="23.25" thickBot="1" x14ac:dyDescent="0.3">
      <c r="A51" s="4">
        <v>20161</v>
      </c>
      <c r="B51" s="5" t="s">
        <v>108</v>
      </c>
      <c r="C51" s="5" t="s">
        <v>109</v>
      </c>
      <c r="D51" s="4">
        <v>2</v>
      </c>
      <c r="E51" s="4">
        <v>91676</v>
      </c>
      <c r="F51" s="4">
        <v>9.5</v>
      </c>
      <c r="G51" s="4">
        <v>9.5</v>
      </c>
      <c r="H51" s="2" t="s">
        <v>18</v>
      </c>
    </row>
    <row r="52" spans="1:8" ht="15.75" thickBot="1" x14ac:dyDescent="0.3">
      <c r="A52" s="4">
        <v>20161</v>
      </c>
      <c r="B52" s="5" t="s">
        <v>110</v>
      </c>
      <c r="C52" s="5" t="s">
        <v>111</v>
      </c>
      <c r="D52" s="4">
        <v>2</v>
      </c>
      <c r="E52" s="4">
        <v>91677</v>
      </c>
      <c r="F52" s="4">
        <v>9.5</v>
      </c>
      <c r="G52" s="4">
        <v>8.5</v>
      </c>
      <c r="H52" s="2" t="s">
        <v>26</v>
      </c>
    </row>
    <row r="53" spans="1:8" ht="23.25" thickBot="1" x14ac:dyDescent="0.3">
      <c r="A53" s="4">
        <v>20162</v>
      </c>
      <c r="B53" s="5" t="s">
        <v>112</v>
      </c>
      <c r="C53" s="5" t="s">
        <v>113</v>
      </c>
      <c r="D53" s="4">
        <v>4</v>
      </c>
      <c r="E53" s="4">
        <v>95415</v>
      </c>
      <c r="F53" s="4">
        <v>10</v>
      </c>
      <c r="G53" s="4">
        <v>7.5</v>
      </c>
      <c r="H53" s="2" t="s">
        <v>33</v>
      </c>
    </row>
    <row r="54" spans="1:8" ht="23.25" thickBot="1" x14ac:dyDescent="0.3">
      <c r="A54" s="4">
        <v>20162</v>
      </c>
      <c r="B54" s="5" t="s">
        <v>114</v>
      </c>
      <c r="C54" s="5" t="s">
        <v>115</v>
      </c>
      <c r="D54" s="4">
        <v>2</v>
      </c>
      <c r="E54" s="4">
        <v>95030</v>
      </c>
      <c r="F54" s="4">
        <v>8</v>
      </c>
      <c r="G54" s="4">
        <v>7</v>
      </c>
      <c r="H54" s="2" t="s">
        <v>15</v>
      </c>
    </row>
    <row r="55" spans="1:8" ht="68.25" thickBot="1" x14ac:dyDescent="0.3">
      <c r="A55" s="4">
        <v>20162</v>
      </c>
      <c r="B55" s="5" t="s">
        <v>116</v>
      </c>
      <c r="C55" s="5" t="s">
        <v>117</v>
      </c>
      <c r="D55" s="4">
        <v>3</v>
      </c>
      <c r="E55" s="4">
        <v>95031</v>
      </c>
      <c r="F55" s="4">
        <v>6.5</v>
      </c>
      <c r="G55" s="4">
        <v>5</v>
      </c>
      <c r="H55" s="2" t="s">
        <v>10</v>
      </c>
    </row>
    <row r="56" spans="1:8" ht="45.75" thickBot="1" x14ac:dyDescent="0.3">
      <c r="A56" s="4">
        <v>20162</v>
      </c>
      <c r="B56" s="5" t="s">
        <v>118</v>
      </c>
      <c r="C56" s="5" t="s">
        <v>119</v>
      </c>
      <c r="D56" s="4">
        <v>3</v>
      </c>
      <c r="E56" s="4">
        <v>95065</v>
      </c>
      <c r="F56" s="4">
        <v>10</v>
      </c>
      <c r="G56" s="4">
        <v>8</v>
      </c>
      <c r="H56" s="2" t="s">
        <v>26</v>
      </c>
    </row>
    <row r="57" spans="1:8" ht="45.75" thickBot="1" x14ac:dyDescent="0.3">
      <c r="A57" s="4">
        <v>20162</v>
      </c>
      <c r="B57" s="5" t="s">
        <v>120</v>
      </c>
      <c r="C57" s="5" t="s">
        <v>121</v>
      </c>
      <c r="D57" s="4">
        <v>3</v>
      </c>
      <c r="E57" s="4">
        <v>95066</v>
      </c>
      <c r="F57" s="4">
        <v>9</v>
      </c>
      <c r="G57" s="4">
        <v>5</v>
      </c>
      <c r="H57" s="2" t="s">
        <v>10</v>
      </c>
    </row>
    <row r="58" spans="1:8" ht="23.25" thickBot="1" x14ac:dyDescent="0.3">
      <c r="A58" s="4">
        <v>20162</v>
      </c>
      <c r="B58" s="5" t="s">
        <v>122</v>
      </c>
      <c r="C58" s="5" t="s">
        <v>123</v>
      </c>
      <c r="D58" s="4">
        <v>3</v>
      </c>
      <c r="E58" s="4">
        <v>95063</v>
      </c>
      <c r="F58" s="4">
        <v>6.5</v>
      </c>
      <c r="G58" s="4">
        <v>5</v>
      </c>
      <c r="H58" s="2" t="s">
        <v>10</v>
      </c>
    </row>
    <row r="59" spans="1:8" ht="23.25" thickBot="1" x14ac:dyDescent="0.3">
      <c r="A59" s="4">
        <v>20162</v>
      </c>
      <c r="B59" s="5" t="s">
        <v>124</v>
      </c>
      <c r="C59" s="5" t="s">
        <v>125</v>
      </c>
      <c r="D59" s="4">
        <v>3</v>
      </c>
      <c r="E59" s="4">
        <v>96074</v>
      </c>
      <c r="F59" s="4">
        <v>8.5</v>
      </c>
      <c r="G59" s="4">
        <v>8.5</v>
      </c>
      <c r="H59" s="2" t="s">
        <v>26</v>
      </c>
    </row>
    <row r="60" spans="1:8" ht="23.25" thickBot="1" x14ac:dyDescent="0.3">
      <c r="A60" s="4">
        <v>20163</v>
      </c>
      <c r="B60" s="5" t="s">
        <v>52</v>
      </c>
      <c r="C60" s="5" t="s">
        <v>53</v>
      </c>
      <c r="D60" s="4">
        <v>2</v>
      </c>
      <c r="E60" s="4">
        <v>96417</v>
      </c>
      <c r="F60" s="4">
        <v>8</v>
      </c>
      <c r="G60" s="4">
        <v>6</v>
      </c>
      <c r="H60" s="2" t="s">
        <v>21</v>
      </c>
    </row>
    <row r="61" spans="1:8" x14ac:dyDescent="0.25">
      <c r="A61" s="6">
        <v>20163</v>
      </c>
      <c r="B61" s="7" t="s">
        <v>5</v>
      </c>
      <c r="C61" s="7" t="s">
        <v>6</v>
      </c>
      <c r="D61" s="6">
        <v>4</v>
      </c>
      <c r="E61" s="6">
        <v>96583</v>
      </c>
      <c r="F61" s="6">
        <v>9.5</v>
      </c>
      <c r="G61" s="6">
        <v>9</v>
      </c>
      <c r="H61" s="1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opLeftCell="A31" workbookViewId="0">
      <selection activeCell="A33" sqref="A33:J40"/>
    </sheetView>
  </sheetViews>
  <sheetFormatPr defaultRowHeight="15" x14ac:dyDescent="0.25"/>
  <cols>
    <col min="7" max="7" width="9.140625" customWidth="1"/>
  </cols>
  <sheetData>
    <row r="1" spans="1:16" ht="15.75" thickBot="1" x14ac:dyDescent="0.3">
      <c r="A1" s="4">
        <v>20131</v>
      </c>
      <c r="B1" s="5" t="s">
        <v>5</v>
      </c>
      <c r="C1" s="5" t="s">
        <v>136</v>
      </c>
      <c r="D1" s="4">
        <v>0</v>
      </c>
      <c r="E1" s="4">
        <v>62873</v>
      </c>
      <c r="F1" s="4">
        <v>7.5</v>
      </c>
      <c r="G1" s="4">
        <v>4.5</v>
      </c>
      <c r="H1" s="2">
        <v>1.5</v>
      </c>
      <c r="J1">
        <f>H1*D1</f>
        <v>0</v>
      </c>
      <c r="L1">
        <f xml:space="preserve"> SUM(D1:D61)</f>
        <v>131</v>
      </c>
      <c r="N1">
        <f>SUM(J1:J61)</f>
        <v>412</v>
      </c>
      <c r="P1">
        <f>N1/L1</f>
        <v>3.1450381679389312</v>
      </c>
    </row>
    <row r="2" spans="1:16" ht="15.75" thickBot="1" x14ac:dyDescent="0.3">
      <c r="A2" s="4">
        <v>20131</v>
      </c>
      <c r="B2" s="5" t="s">
        <v>8</v>
      </c>
      <c r="C2" s="5" t="s">
        <v>9</v>
      </c>
      <c r="D2" s="4">
        <v>4</v>
      </c>
      <c r="E2" s="4">
        <v>62951</v>
      </c>
      <c r="F2" s="4">
        <v>4.5</v>
      </c>
      <c r="G2" s="4">
        <v>6.5</v>
      </c>
      <c r="H2" s="2">
        <v>2</v>
      </c>
      <c r="J2">
        <f t="shared" ref="J2:J61" si="0">H2*D2</f>
        <v>8</v>
      </c>
    </row>
    <row r="3" spans="1:16" ht="23.25" thickBot="1" x14ac:dyDescent="0.3">
      <c r="A3" s="4">
        <v>20131</v>
      </c>
      <c r="B3" s="5" t="s">
        <v>11</v>
      </c>
      <c r="C3" s="5" t="s">
        <v>12</v>
      </c>
      <c r="D3" s="4">
        <v>0</v>
      </c>
      <c r="E3" s="4">
        <v>63223</v>
      </c>
      <c r="F3" s="4">
        <v>7</v>
      </c>
      <c r="G3" s="4">
        <v>5</v>
      </c>
      <c r="H3" s="2">
        <v>2</v>
      </c>
      <c r="J3">
        <f t="shared" si="0"/>
        <v>0</v>
      </c>
    </row>
    <row r="4" spans="1:16" ht="34.5" thickBot="1" x14ac:dyDescent="0.3">
      <c r="A4" s="4">
        <v>20131</v>
      </c>
      <c r="B4" s="5" t="s">
        <v>13</v>
      </c>
      <c r="C4" s="5" t="s">
        <v>171</v>
      </c>
      <c r="D4" s="4">
        <v>0</v>
      </c>
      <c r="E4" s="4">
        <v>69321</v>
      </c>
      <c r="F4" s="4"/>
      <c r="G4" s="4">
        <v>7</v>
      </c>
      <c r="H4" s="2">
        <v>3</v>
      </c>
      <c r="J4">
        <f t="shared" si="0"/>
        <v>0</v>
      </c>
    </row>
    <row r="5" spans="1:16" ht="23.25" thickBot="1" x14ac:dyDescent="0.3">
      <c r="A5" s="4">
        <v>20131</v>
      </c>
      <c r="B5" s="5" t="s">
        <v>16</v>
      </c>
      <c r="C5" s="5" t="s">
        <v>137</v>
      </c>
      <c r="D5" s="4">
        <v>3</v>
      </c>
      <c r="E5" s="4">
        <v>63107</v>
      </c>
      <c r="F5" s="4">
        <v>10</v>
      </c>
      <c r="G5" s="4">
        <v>10</v>
      </c>
      <c r="H5" s="2">
        <v>4</v>
      </c>
      <c r="J5">
        <f t="shared" si="0"/>
        <v>12</v>
      </c>
    </row>
    <row r="6" spans="1:16" ht="34.5" thickBot="1" x14ac:dyDescent="0.3">
      <c r="A6" s="4">
        <v>20131</v>
      </c>
      <c r="B6" s="5" t="s">
        <v>19</v>
      </c>
      <c r="C6" s="5" t="s">
        <v>172</v>
      </c>
      <c r="D6" s="4">
        <v>2</v>
      </c>
      <c r="E6" s="4">
        <v>63029</v>
      </c>
      <c r="F6" s="4">
        <v>6.5</v>
      </c>
      <c r="G6" s="4">
        <v>7</v>
      </c>
      <c r="H6" s="2">
        <v>2.5</v>
      </c>
      <c r="J6">
        <f t="shared" si="0"/>
        <v>5</v>
      </c>
    </row>
    <row r="7" spans="1:16" ht="23.25" thickBot="1" x14ac:dyDescent="0.3">
      <c r="A7" s="4">
        <v>20131</v>
      </c>
      <c r="B7" s="5" t="s">
        <v>22</v>
      </c>
      <c r="C7" s="5" t="s">
        <v>138</v>
      </c>
      <c r="D7" s="4">
        <v>2</v>
      </c>
      <c r="E7" s="4">
        <v>63211</v>
      </c>
      <c r="F7" s="4">
        <v>7</v>
      </c>
      <c r="G7" s="4">
        <v>5.5</v>
      </c>
      <c r="H7" s="2">
        <v>2</v>
      </c>
      <c r="J7">
        <f t="shared" si="0"/>
        <v>4</v>
      </c>
    </row>
    <row r="8" spans="1:16" ht="34.5" thickBot="1" x14ac:dyDescent="0.3">
      <c r="A8" s="4">
        <v>20132</v>
      </c>
      <c r="B8" s="5" t="s">
        <v>24</v>
      </c>
      <c r="C8" s="5" t="s">
        <v>139</v>
      </c>
      <c r="D8" s="4">
        <v>2</v>
      </c>
      <c r="E8" s="4">
        <v>70415</v>
      </c>
      <c r="F8" s="4">
        <v>9</v>
      </c>
      <c r="G8" s="4">
        <v>8.5</v>
      </c>
      <c r="H8" s="2">
        <v>4</v>
      </c>
      <c r="J8">
        <f t="shared" si="0"/>
        <v>8</v>
      </c>
    </row>
    <row r="9" spans="1:16" ht="15.75" thickBot="1" x14ac:dyDescent="0.3">
      <c r="A9" s="4">
        <v>20132</v>
      </c>
      <c r="B9" s="5" t="s">
        <v>27</v>
      </c>
      <c r="C9" s="5" t="s">
        <v>140</v>
      </c>
      <c r="D9" s="4">
        <v>3</v>
      </c>
      <c r="E9" s="4">
        <v>70171</v>
      </c>
      <c r="F9" s="4">
        <v>4.5</v>
      </c>
      <c r="G9" s="4">
        <v>6</v>
      </c>
      <c r="H9" s="2">
        <v>2</v>
      </c>
      <c r="J9">
        <f t="shared" si="0"/>
        <v>6</v>
      </c>
    </row>
    <row r="10" spans="1:16" ht="23.25" thickBot="1" x14ac:dyDescent="0.3">
      <c r="A10" s="4">
        <v>20132</v>
      </c>
      <c r="B10" s="5" t="s">
        <v>29</v>
      </c>
      <c r="C10" s="5" t="s">
        <v>141</v>
      </c>
      <c r="D10" s="4">
        <v>3</v>
      </c>
      <c r="E10" s="4">
        <v>70003</v>
      </c>
      <c r="F10" s="4">
        <v>5.5</v>
      </c>
      <c r="G10" s="4">
        <v>6.5</v>
      </c>
      <c r="H10" s="2">
        <v>2</v>
      </c>
      <c r="J10">
        <f t="shared" si="0"/>
        <v>6</v>
      </c>
    </row>
    <row r="11" spans="1:16" ht="45.75" thickBot="1" x14ac:dyDescent="0.3">
      <c r="A11" s="4">
        <v>20132</v>
      </c>
      <c r="B11" s="5" t="s">
        <v>31</v>
      </c>
      <c r="C11" s="5" t="s">
        <v>173</v>
      </c>
      <c r="D11" s="4">
        <v>0</v>
      </c>
      <c r="E11" s="4">
        <v>70427</v>
      </c>
      <c r="F11" s="4">
        <v>7</v>
      </c>
      <c r="G11" s="4">
        <v>9</v>
      </c>
      <c r="H11" s="2">
        <v>3.5</v>
      </c>
      <c r="J11">
        <f t="shared" si="0"/>
        <v>0</v>
      </c>
    </row>
    <row r="12" spans="1:16" ht="34.5" thickBot="1" x14ac:dyDescent="0.3">
      <c r="A12" s="4">
        <v>20132</v>
      </c>
      <c r="B12" s="5" t="s">
        <v>34</v>
      </c>
      <c r="C12" s="5" t="s">
        <v>167</v>
      </c>
      <c r="D12" s="4">
        <v>0</v>
      </c>
      <c r="E12" s="4">
        <v>69684</v>
      </c>
      <c r="F12" s="4"/>
      <c r="G12" s="4">
        <v>5</v>
      </c>
      <c r="H12" s="2">
        <v>1.5</v>
      </c>
      <c r="J12">
        <f t="shared" si="0"/>
        <v>0</v>
      </c>
    </row>
    <row r="13" spans="1:16" ht="23.25" thickBot="1" x14ac:dyDescent="0.3">
      <c r="A13" s="4">
        <v>20132</v>
      </c>
      <c r="B13" s="5" t="s">
        <v>36</v>
      </c>
      <c r="C13" s="5" t="s">
        <v>142</v>
      </c>
      <c r="D13" s="4">
        <v>3</v>
      </c>
      <c r="E13" s="4">
        <v>70244</v>
      </c>
      <c r="F13" s="4">
        <v>10</v>
      </c>
      <c r="G13" s="4">
        <v>9.5</v>
      </c>
      <c r="H13" s="2">
        <v>4</v>
      </c>
      <c r="J13">
        <f t="shared" si="0"/>
        <v>12</v>
      </c>
    </row>
    <row r="14" spans="1:16" ht="34.5" thickBot="1" x14ac:dyDescent="0.3">
      <c r="A14" s="4">
        <v>20132</v>
      </c>
      <c r="B14" s="5" t="s">
        <v>38</v>
      </c>
      <c r="C14" s="5" t="s">
        <v>174</v>
      </c>
      <c r="D14" s="4">
        <v>3</v>
      </c>
      <c r="E14" s="4">
        <v>70087</v>
      </c>
      <c r="F14" s="4">
        <v>6.5</v>
      </c>
      <c r="G14" s="4">
        <v>5.5</v>
      </c>
      <c r="H14" s="2">
        <v>2</v>
      </c>
      <c r="J14">
        <f t="shared" si="0"/>
        <v>6</v>
      </c>
    </row>
    <row r="15" spans="1:16" ht="23.25" thickBot="1" x14ac:dyDescent="0.3">
      <c r="A15" s="4">
        <v>20141</v>
      </c>
      <c r="B15" s="5" t="s">
        <v>40</v>
      </c>
      <c r="C15" s="5" t="s">
        <v>143</v>
      </c>
      <c r="D15" s="4">
        <v>4</v>
      </c>
      <c r="E15" s="4">
        <v>74774</v>
      </c>
      <c r="F15" s="4">
        <v>7.5</v>
      </c>
      <c r="G15" s="4">
        <v>7.5</v>
      </c>
      <c r="H15" s="2">
        <v>3</v>
      </c>
      <c r="J15">
        <f t="shared" si="0"/>
        <v>12</v>
      </c>
    </row>
    <row r="16" spans="1:16" ht="34.5" thickBot="1" x14ac:dyDescent="0.3">
      <c r="A16" s="4">
        <v>20141</v>
      </c>
      <c r="B16" s="5" t="s">
        <v>42</v>
      </c>
      <c r="C16" s="5" t="s">
        <v>144</v>
      </c>
      <c r="D16" s="4">
        <v>3</v>
      </c>
      <c r="E16" s="4">
        <v>74989</v>
      </c>
      <c r="F16" s="4">
        <v>9</v>
      </c>
      <c r="G16" s="4">
        <v>7</v>
      </c>
      <c r="H16" s="2">
        <v>3.5</v>
      </c>
      <c r="J16">
        <f t="shared" si="0"/>
        <v>10.5</v>
      </c>
    </row>
    <row r="17" spans="1:10" ht="23.25" thickBot="1" x14ac:dyDescent="0.3">
      <c r="A17" s="4">
        <v>20141</v>
      </c>
      <c r="B17" s="5" t="s">
        <v>44</v>
      </c>
      <c r="C17" s="5" t="s">
        <v>145</v>
      </c>
      <c r="D17" s="4">
        <v>3</v>
      </c>
      <c r="E17" s="4">
        <v>74978</v>
      </c>
      <c r="F17" s="4">
        <v>8.5</v>
      </c>
      <c r="G17" s="4">
        <v>7.5</v>
      </c>
      <c r="H17" s="2">
        <v>3</v>
      </c>
      <c r="J17">
        <f t="shared" si="0"/>
        <v>9</v>
      </c>
    </row>
    <row r="18" spans="1:10" ht="23.25" thickBot="1" x14ac:dyDescent="0.3">
      <c r="A18" s="4">
        <v>20141</v>
      </c>
      <c r="B18" s="5" t="s">
        <v>46</v>
      </c>
      <c r="C18" s="5" t="s">
        <v>146</v>
      </c>
      <c r="D18" s="4">
        <v>3</v>
      </c>
      <c r="E18" s="4">
        <v>75002</v>
      </c>
      <c r="F18" s="4">
        <v>10</v>
      </c>
      <c r="G18" s="4">
        <v>7.5</v>
      </c>
      <c r="H18" s="2">
        <v>3.5</v>
      </c>
      <c r="J18">
        <f t="shared" si="0"/>
        <v>10.5</v>
      </c>
    </row>
    <row r="19" spans="1:10" ht="23.25" thickBot="1" x14ac:dyDescent="0.3">
      <c r="A19" s="4">
        <v>20141</v>
      </c>
      <c r="B19" s="5" t="s">
        <v>48</v>
      </c>
      <c r="C19" s="5" t="s">
        <v>147</v>
      </c>
      <c r="D19" s="4">
        <v>2</v>
      </c>
      <c r="E19" s="4">
        <v>74680</v>
      </c>
      <c r="F19" s="4">
        <v>8.5</v>
      </c>
      <c r="G19" s="4">
        <v>7</v>
      </c>
      <c r="H19" s="2">
        <v>3</v>
      </c>
      <c r="J19">
        <f t="shared" si="0"/>
        <v>6</v>
      </c>
    </row>
    <row r="20" spans="1:10" ht="34.5" thickBot="1" x14ac:dyDescent="0.3">
      <c r="A20" s="4">
        <v>20143</v>
      </c>
      <c r="B20" s="5" t="s">
        <v>50</v>
      </c>
      <c r="C20" s="5" t="s">
        <v>161</v>
      </c>
      <c r="D20" s="4">
        <v>3</v>
      </c>
      <c r="E20" s="4">
        <v>80524</v>
      </c>
      <c r="F20" s="4">
        <v>7</v>
      </c>
      <c r="G20" s="4">
        <v>7</v>
      </c>
      <c r="H20" s="2">
        <v>3</v>
      </c>
      <c r="J20">
        <f t="shared" si="0"/>
        <v>9</v>
      </c>
    </row>
    <row r="21" spans="1:10" ht="23.25" thickBot="1" x14ac:dyDescent="0.3">
      <c r="A21" s="4">
        <v>20143</v>
      </c>
      <c r="B21" s="5" t="s">
        <v>52</v>
      </c>
      <c r="C21" s="5" t="s">
        <v>53</v>
      </c>
      <c r="D21" s="4">
        <v>0</v>
      </c>
      <c r="E21" s="4">
        <v>80526</v>
      </c>
      <c r="F21" s="4">
        <v>5.5</v>
      </c>
      <c r="G21" s="4">
        <v>4.5</v>
      </c>
      <c r="H21" s="2">
        <v>1</v>
      </c>
      <c r="J21">
        <f t="shared" si="0"/>
        <v>0</v>
      </c>
    </row>
    <row r="22" spans="1:10" ht="34.5" thickBot="1" x14ac:dyDescent="0.3">
      <c r="A22" s="4">
        <v>20143</v>
      </c>
      <c r="B22" s="5" t="s">
        <v>55</v>
      </c>
      <c r="C22" s="5" t="s">
        <v>175</v>
      </c>
      <c r="D22" s="4">
        <v>3</v>
      </c>
      <c r="E22" s="4">
        <v>80741</v>
      </c>
      <c r="F22" s="4">
        <v>8</v>
      </c>
      <c r="G22" s="4">
        <v>7.5</v>
      </c>
      <c r="H22" s="2">
        <v>3</v>
      </c>
      <c r="J22">
        <f t="shared" si="0"/>
        <v>9</v>
      </c>
    </row>
    <row r="23" spans="1:10" ht="15.75" thickBot="1" x14ac:dyDescent="0.3">
      <c r="A23" s="4"/>
      <c r="B23" s="5"/>
      <c r="C23" s="5"/>
      <c r="D23" s="4"/>
      <c r="E23" s="4"/>
      <c r="F23" s="4"/>
      <c r="G23" s="4"/>
      <c r="H23" s="2"/>
    </row>
    <row r="24" spans="1:10" ht="23.25" thickBot="1" x14ac:dyDescent="0.3">
      <c r="A24" s="4">
        <v>20151</v>
      </c>
      <c r="B24" s="5" t="s">
        <v>60</v>
      </c>
      <c r="C24" s="5" t="s">
        <v>61</v>
      </c>
      <c r="D24" s="4">
        <v>3</v>
      </c>
      <c r="E24" s="4">
        <v>84171</v>
      </c>
      <c r="F24" s="4">
        <v>5.5</v>
      </c>
      <c r="G24" s="4">
        <v>5.5</v>
      </c>
      <c r="H24" s="2">
        <v>2</v>
      </c>
      <c r="J24">
        <f t="shared" si="0"/>
        <v>6</v>
      </c>
    </row>
    <row r="25" spans="1:10" ht="15.75" thickBot="1" x14ac:dyDescent="0.3">
      <c r="A25" s="4"/>
      <c r="B25" s="5"/>
      <c r="C25" s="5"/>
      <c r="D25" s="4"/>
      <c r="E25" s="4"/>
      <c r="F25" s="4"/>
      <c r="G25" s="4"/>
      <c r="H25" s="2"/>
    </row>
    <row r="26" spans="1:10" ht="23.25" thickBot="1" x14ac:dyDescent="0.3">
      <c r="A26" s="4">
        <v>20151</v>
      </c>
      <c r="B26" s="5" t="s">
        <v>64</v>
      </c>
      <c r="C26" s="5" t="s">
        <v>162</v>
      </c>
      <c r="D26" s="4">
        <v>3</v>
      </c>
      <c r="E26" s="4">
        <v>83436</v>
      </c>
      <c r="F26" s="4">
        <v>4</v>
      </c>
      <c r="G26" s="4">
        <v>8.5</v>
      </c>
      <c r="H26" s="2">
        <v>3</v>
      </c>
      <c r="J26">
        <f t="shared" si="0"/>
        <v>9</v>
      </c>
    </row>
    <row r="27" spans="1:10" ht="34.5" thickBot="1" x14ac:dyDescent="0.3">
      <c r="A27" s="4">
        <v>20151</v>
      </c>
      <c r="B27" s="5" t="s">
        <v>66</v>
      </c>
      <c r="C27" s="5" t="s">
        <v>67</v>
      </c>
      <c r="D27" s="4">
        <v>2</v>
      </c>
      <c r="E27" s="4">
        <v>83438</v>
      </c>
      <c r="F27" s="4">
        <v>5.5</v>
      </c>
      <c r="G27" s="4">
        <v>5.5</v>
      </c>
      <c r="H27" s="2">
        <v>2</v>
      </c>
      <c r="J27">
        <f t="shared" si="0"/>
        <v>4</v>
      </c>
    </row>
    <row r="28" spans="1:10" ht="15.75" thickBot="1" x14ac:dyDescent="0.3">
      <c r="A28" s="4"/>
      <c r="B28" s="5"/>
      <c r="C28" s="5"/>
      <c r="D28" s="4"/>
      <c r="E28" s="4"/>
      <c r="F28" s="4"/>
      <c r="G28" s="4"/>
      <c r="H28" s="2"/>
    </row>
    <row r="29" spans="1:10" ht="15.75" thickBot="1" x14ac:dyDescent="0.3">
      <c r="A29" s="4">
        <v>20151</v>
      </c>
      <c r="B29" s="5" t="s">
        <v>70</v>
      </c>
      <c r="C29" s="5" t="s">
        <v>149</v>
      </c>
      <c r="D29" s="4">
        <v>3</v>
      </c>
      <c r="E29" s="4">
        <v>640942</v>
      </c>
      <c r="F29" s="4">
        <v>9</v>
      </c>
      <c r="G29" s="4">
        <v>9</v>
      </c>
      <c r="H29" s="2">
        <v>4</v>
      </c>
      <c r="J29">
        <f t="shared" si="0"/>
        <v>12</v>
      </c>
    </row>
    <row r="30" spans="1:10" ht="57" thickBot="1" x14ac:dyDescent="0.3">
      <c r="A30" s="4">
        <v>20151</v>
      </c>
      <c r="B30" s="5" t="s">
        <v>72</v>
      </c>
      <c r="C30" s="5" t="s">
        <v>150</v>
      </c>
      <c r="D30" s="4">
        <v>2</v>
      </c>
      <c r="E30" s="4">
        <v>84307</v>
      </c>
      <c r="F30" s="4">
        <v>10</v>
      </c>
      <c r="G30" s="4">
        <v>8.5</v>
      </c>
      <c r="H30" s="2">
        <v>4</v>
      </c>
      <c r="J30">
        <f t="shared" si="0"/>
        <v>8</v>
      </c>
    </row>
    <row r="31" spans="1:10" ht="34.5" thickBot="1" x14ac:dyDescent="0.3">
      <c r="A31" s="4">
        <v>20151</v>
      </c>
      <c r="B31" s="5" t="s">
        <v>74</v>
      </c>
      <c r="C31" s="5" t="s">
        <v>163</v>
      </c>
      <c r="D31" s="4">
        <v>0</v>
      </c>
      <c r="E31" s="4">
        <v>85877</v>
      </c>
      <c r="F31" s="4">
        <v>8</v>
      </c>
      <c r="G31" s="4">
        <v>6</v>
      </c>
      <c r="H31" s="2">
        <v>2</v>
      </c>
      <c r="J31">
        <f t="shared" si="0"/>
        <v>0</v>
      </c>
    </row>
    <row r="32" spans="1:10" ht="15.75" thickBot="1" x14ac:dyDescent="0.3">
      <c r="A32" s="4">
        <v>20151</v>
      </c>
      <c r="B32" s="5" t="s">
        <v>76</v>
      </c>
      <c r="C32" s="5" t="s">
        <v>168</v>
      </c>
      <c r="D32" s="4">
        <v>0</v>
      </c>
      <c r="E32" s="4">
        <v>85912</v>
      </c>
      <c r="F32" s="4">
        <v>6</v>
      </c>
      <c r="G32" s="4">
        <v>6</v>
      </c>
      <c r="H32" s="2">
        <v>2</v>
      </c>
      <c r="J32">
        <f t="shared" si="0"/>
        <v>0</v>
      </c>
    </row>
    <row r="33" spans="1:10" ht="23.25" thickBot="1" x14ac:dyDescent="0.3">
      <c r="A33" s="4">
        <v>20152</v>
      </c>
      <c r="B33" s="5" t="s">
        <v>78</v>
      </c>
      <c r="C33" s="5" t="s">
        <v>151</v>
      </c>
      <c r="D33" s="4">
        <v>3</v>
      </c>
      <c r="E33" s="4">
        <v>87758</v>
      </c>
      <c r="F33" s="4">
        <v>8</v>
      </c>
      <c r="G33" s="4">
        <v>8</v>
      </c>
      <c r="H33" s="2">
        <v>3.5</v>
      </c>
      <c r="J33">
        <f t="shared" si="0"/>
        <v>10.5</v>
      </c>
    </row>
    <row r="34" spans="1:10" ht="23.25" thickBot="1" x14ac:dyDescent="0.3">
      <c r="A34" s="4">
        <v>20152</v>
      </c>
      <c r="B34" s="5" t="s">
        <v>57</v>
      </c>
      <c r="C34" s="5" t="s">
        <v>148</v>
      </c>
      <c r="D34" s="4">
        <v>3</v>
      </c>
      <c r="E34" s="4">
        <v>87761</v>
      </c>
      <c r="F34" s="4">
        <v>8</v>
      </c>
      <c r="G34" s="4">
        <v>6</v>
      </c>
      <c r="H34" s="2">
        <v>2.5</v>
      </c>
      <c r="J34">
        <f t="shared" si="0"/>
        <v>7.5</v>
      </c>
    </row>
    <row r="35" spans="1:10" ht="23.25" thickBot="1" x14ac:dyDescent="0.3">
      <c r="A35" s="4">
        <v>20152</v>
      </c>
      <c r="B35" s="5" t="s">
        <v>62</v>
      </c>
      <c r="C35" s="5" t="s">
        <v>63</v>
      </c>
      <c r="D35" s="4">
        <v>3</v>
      </c>
      <c r="E35" s="4">
        <v>87766</v>
      </c>
      <c r="F35" s="4">
        <v>3</v>
      </c>
      <c r="G35" s="4">
        <v>7</v>
      </c>
      <c r="H35" s="2">
        <v>2</v>
      </c>
      <c r="J35">
        <f t="shared" si="0"/>
        <v>6</v>
      </c>
    </row>
    <row r="36" spans="1:10" ht="45.75" thickBot="1" x14ac:dyDescent="0.3">
      <c r="A36" s="4">
        <v>20152</v>
      </c>
      <c r="B36" s="5" t="s">
        <v>68</v>
      </c>
      <c r="C36" s="5" t="s">
        <v>69</v>
      </c>
      <c r="D36" s="4">
        <v>2</v>
      </c>
      <c r="E36" s="4">
        <v>87768</v>
      </c>
      <c r="F36" s="4">
        <v>10</v>
      </c>
      <c r="G36" s="4">
        <v>8.5</v>
      </c>
      <c r="H36" s="2">
        <v>4</v>
      </c>
      <c r="J36">
        <f t="shared" si="0"/>
        <v>8</v>
      </c>
    </row>
    <row r="37" spans="1:10" ht="57" thickBot="1" x14ac:dyDescent="0.3">
      <c r="A37" s="4">
        <v>20152</v>
      </c>
      <c r="B37" s="5" t="s">
        <v>80</v>
      </c>
      <c r="C37" s="5" t="s">
        <v>152</v>
      </c>
      <c r="D37" s="4">
        <v>2</v>
      </c>
      <c r="E37" s="4">
        <v>87771</v>
      </c>
      <c r="F37" s="4">
        <v>8.5</v>
      </c>
      <c r="G37" s="4">
        <v>8.5</v>
      </c>
      <c r="H37" s="2">
        <v>4</v>
      </c>
      <c r="J37">
        <f t="shared" si="0"/>
        <v>8</v>
      </c>
    </row>
    <row r="38" spans="1:10" ht="15.75" thickBot="1" x14ac:dyDescent="0.3">
      <c r="A38" s="4">
        <v>20152</v>
      </c>
      <c r="B38" s="5" t="s">
        <v>82</v>
      </c>
      <c r="C38" s="5" t="s">
        <v>153</v>
      </c>
      <c r="D38" s="4">
        <v>3</v>
      </c>
      <c r="E38" s="4">
        <v>649567</v>
      </c>
      <c r="F38" s="4">
        <v>9.5</v>
      </c>
      <c r="G38" s="4">
        <v>9</v>
      </c>
      <c r="H38" s="2">
        <v>4</v>
      </c>
      <c r="J38">
        <f t="shared" si="0"/>
        <v>12</v>
      </c>
    </row>
    <row r="39" spans="1:10" ht="45.75" thickBot="1" x14ac:dyDescent="0.3">
      <c r="A39" s="4">
        <v>20152</v>
      </c>
      <c r="B39" s="5" t="s">
        <v>84</v>
      </c>
      <c r="C39" s="5" t="s">
        <v>176</v>
      </c>
      <c r="D39" s="4">
        <v>3</v>
      </c>
      <c r="E39" s="4">
        <v>87773</v>
      </c>
      <c r="F39" s="4">
        <v>6</v>
      </c>
      <c r="G39" s="4">
        <v>6</v>
      </c>
      <c r="H39" s="2">
        <v>2</v>
      </c>
      <c r="J39">
        <f t="shared" si="0"/>
        <v>6</v>
      </c>
    </row>
    <row r="40" spans="1:10" ht="23.25" thickBot="1" x14ac:dyDescent="0.3">
      <c r="A40" s="4">
        <v>20152</v>
      </c>
      <c r="B40" s="5" t="s">
        <v>86</v>
      </c>
      <c r="C40" s="5" t="s">
        <v>87</v>
      </c>
      <c r="D40" s="4">
        <v>3</v>
      </c>
      <c r="E40" s="4">
        <v>87793</v>
      </c>
      <c r="F40" s="4">
        <v>10</v>
      </c>
      <c r="G40" s="4">
        <v>9</v>
      </c>
      <c r="H40" s="2">
        <v>4</v>
      </c>
      <c r="J40">
        <f t="shared" si="0"/>
        <v>12</v>
      </c>
    </row>
    <row r="41" spans="1:10" ht="15.75" thickBot="1" x14ac:dyDescent="0.3">
      <c r="A41" s="4">
        <v>20152</v>
      </c>
      <c r="B41" s="5" t="s">
        <v>88</v>
      </c>
      <c r="C41" s="5" t="s">
        <v>169</v>
      </c>
      <c r="D41" s="4">
        <v>0</v>
      </c>
      <c r="E41" s="4">
        <v>85066</v>
      </c>
      <c r="F41" s="4">
        <v>7</v>
      </c>
      <c r="G41" s="4">
        <v>5</v>
      </c>
      <c r="H41" s="2">
        <v>1.5</v>
      </c>
      <c r="J41">
        <f t="shared" si="0"/>
        <v>0</v>
      </c>
    </row>
    <row r="42" spans="1:10" ht="45.75" thickBot="1" x14ac:dyDescent="0.3">
      <c r="A42" s="4">
        <v>20153</v>
      </c>
      <c r="B42" s="5" t="s">
        <v>90</v>
      </c>
      <c r="C42" s="5" t="s">
        <v>177</v>
      </c>
      <c r="D42" s="4">
        <v>2</v>
      </c>
      <c r="E42" s="4">
        <v>89729</v>
      </c>
      <c r="F42" s="4">
        <v>6</v>
      </c>
      <c r="G42" s="4">
        <v>8</v>
      </c>
      <c r="H42" s="2">
        <v>3</v>
      </c>
      <c r="J42">
        <f t="shared" si="0"/>
        <v>6</v>
      </c>
    </row>
    <row r="43" spans="1:10" ht="23.25" thickBot="1" x14ac:dyDescent="0.3">
      <c r="A43" s="4">
        <v>20153</v>
      </c>
      <c r="B43" s="5" t="s">
        <v>92</v>
      </c>
      <c r="C43" s="5" t="s">
        <v>154</v>
      </c>
      <c r="D43" s="4">
        <v>2</v>
      </c>
      <c r="E43" s="4">
        <v>654359</v>
      </c>
      <c r="F43" s="4">
        <v>10</v>
      </c>
      <c r="G43" s="4">
        <v>8</v>
      </c>
      <c r="H43" s="2">
        <v>4</v>
      </c>
      <c r="J43">
        <f t="shared" si="0"/>
        <v>8</v>
      </c>
    </row>
    <row r="44" spans="1:10" ht="45.75" thickBot="1" x14ac:dyDescent="0.3">
      <c r="A44" s="4">
        <v>20153</v>
      </c>
      <c r="B44" s="5" t="s">
        <v>94</v>
      </c>
      <c r="C44" s="5" t="s">
        <v>178</v>
      </c>
      <c r="D44" s="4">
        <v>0</v>
      </c>
      <c r="E44" s="4">
        <v>89368</v>
      </c>
      <c r="F44" s="4">
        <v>9</v>
      </c>
      <c r="G44" s="4">
        <v>6</v>
      </c>
      <c r="H44" s="2">
        <v>2.5</v>
      </c>
      <c r="J44">
        <f t="shared" si="0"/>
        <v>0</v>
      </c>
    </row>
    <row r="45" spans="1:10" ht="34.5" thickBot="1" x14ac:dyDescent="0.3">
      <c r="A45" s="4">
        <v>20161</v>
      </c>
      <c r="B45" s="5" t="s">
        <v>96</v>
      </c>
      <c r="C45" s="5" t="s">
        <v>179</v>
      </c>
      <c r="D45" s="4">
        <v>2</v>
      </c>
      <c r="E45" s="4">
        <v>90519</v>
      </c>
      <c r="F45" s="4">
        <v>8.5</v>
      </c>
      <c r="G45" s="4">
        <v>9</v>
      </c>
      <c r="H45" s="2">
        <v>4</v>
      </c>
      <c r="J45">
        <f t="shared" si="0"/>
        <v>8</v>
      </c>
    </row>
    <row r="46" spans="1:10" ht="34.5" thickBot="1" x14ac:dyDescent="0.3">
      <c r="A46" s="4">
        <v>20161</v>
      </c>
      <c r="B46" s="5" t="s">
        <v>98</v>
      </c>
      <c r="C46" s="5" t="s">
        <v>180</v>
      </c>
      <c r="D46" s="4">
        <v>3</v>
      </c>
      <c r="E46" s="4">
        <v>91642</v>
      </c>
      <c r="F46" s="4">
        <v>7</v>
      </c>
      <c r="G46" s="4">
        <v>7</v>
      </c>
      <c r="H46" s="2">
        <v>3</v>
      </c>
      <c r="J46">
        <f t="shared" si="0"/>
        <v>9</v>
      </c>
    </row>
    <row r="47" spans="1:10" ht="45.75" thickBot="1" x14ac:dyDescent="0.3">
      <c r="A47" s="4">
        <v>20161</v>
      </c>
      <c r="B47" s="5" t="s">
        <v>100</v>
      </c>
      <c r="C47" s="5" t="s">
        <v>101</v>
      </c>
      <c r="D47" s="4">
        <v>2</v>
      </c>
      <c r="E47" s="4">
        <v>91643</v>
      </c>
      <c r="F47" s="4">
        <v>9</v>
      </c>
      <c r="G47" s="4">
        <v>9</v>
      </c>
      <c r="H47" s="2">
        <v>4</v>
      </c>
      <c r="J47">
        <f t="shared" si="0"/>
        <v>8</v>
      </c>
    </row>
    <row r="48" spans="1:10" ht="23.25" thickBot="1" x14ac:dyDescent="0.3">
      <c r="A48" s="4">
        <v>20161</v>
      </c>
      <c r="B48" s="5" t="s">
        <v>102</v>
      </c>
      <c r="C48" s="5" t="s">
        <v>155</v>
      </c>
      <c r="D48" s="4">
        <v>2</v>
      </c>
      <c r="E48" s="4">
        <v>91644</v>
      </c>
      <c r="F48" s="4">
        <v>9</v>
      </c>
      <c r="G48" s="4">
        <v>9.5</v>
      </c>
      <c r="H48" s="2">
        <v>4</v>
      </c>
      <c r="J48">
        <f t="shared" si="0"/>
        <v>8</v>
      </c>
    </row>
    <row r="49" spans="1:10" ht="57" thickBot="1" x14ac:dyDescent="0.3">
      <c r="A49" s="4">
        <v>20161</v>
      </c>
      <c r="B49" s="5" t="s">
        <v>104</v>
      </c>
      <c r="C49" s="5" t="s">
        <v>164</v>
      </c>
      <c r="D49" s="4">
        <v>3</v>
      </c>
      <c r="E49" s="4">
        <v>655816</v>
      </c>
      <c r="F49" s="4">
        <v>10</v>
      </c>
      <c r="G49" s="4">
        <v>8.5</v>
      </c>
      <c r="H49" s="2">
        <v>4</v>
      </c>
      <c r="J49">
        <f t="shared" si="0"/>
        <v>12</v>
      </c>
    </row>
    <row r="50" spans="1:10" ht="34.5" thickBot="1" x14ac:dyDescent="0.3">
      <c r="A50" s="4">
        <v>20161</v>
      </c>
      <c r="B50" s="5" t="s">
        <v>106</v>
      </c>
      <c r="C50" s="5" t="s">
        <v>165</v>
      </c>
      <c r="D50" s="4">
        <v>3</v>
      </c>
      <c r="E50" s="4">
        <v>91672</v>
      </c>
      <c r="F50" s="4">
        <v>10</v>
      </c>
      <c r="G50" s="4">
        <v>8</v>
      </c>
      <c r="H50" s="2">
        <v>4</v>
      </c>
      <c r="J50">
        <f t="shared" si="0"/>
        <v>12</v>
      </c>
    </row>
    <row r="51" spans="1:10" ht="23.25" thickBot="1" x14ac:dyDescent="0.3">
      <c r="A51" s="4">
        <v>20161</v>
      </c>
      <c r="B51" s="5" t="s">
        <v>108</v>
      </c>
      <c r="C51" s="5" t="s">
        <v>160</v>
      </c>
      <c r="D51" s="4">
        <v>2</v>
      </c>
      <c r="E51" s="4">
        <v>91676</v>
      </c>
      <c r="F51" s="4">
        <v>9.5</v>
      </c>
      <c r="G51" s="4">
        <v>9.5</v>
      </c>
      <c r="H51" s="2">
        <v>4</v>
      </c>
      <c r="J51">
        <f t="shared" si="0"/>
        <v>8</v>
      </c>
    </row>
    <row r="52" spans="1:10" ht="15.75" thickBot="1" x14ac:dyDescent="0.3">
      <c r="A52" s="4">
        <v>20161</v>
      </c>
      <c r="B52" s="5" t="s">
        <v>110</v>
      </c>
      <c r="C52" s="5" t="s">
        <v>156</v>
      </c>
      <c r="D52" s="4">
        <v>2</v>
      </c>
      <c r="E52" s="4">
        <v>91677</v>
      </c>
      <c r="F52" s="4">
        <v>9.5</v>
      </c>
      <c r="G52" s="4">
        <v>8.5</v>
      </c>
      <c r="H52" s="2">
        <v>4</v>
      </c>
      <c r="J52">
        <f t="shared" si="0"/>
        <v>8</v>
      </c>
    </row>
    <row r="53" spans="1:10" ht="23.25" thickBot="1" x14ac:dyDescent="0.3">
      <c r="A53" s="4">
        <v>20162</v>
      </c>
      <c r="B53" s="5" t="s">
        <v>159</v>
      </c>
      <c r="C53" s="5" t="s">
        <v>157</v>
      </c>
      <c r="D53" s="4">
        <v>4</v>
      </c>
      <c r="E53" s="4">
        <v>95415</v>
      </c>
      <c r="F53" s="4">
        <v>10</v>
      </c>
      <c r="G53" s="4">
        <v>7.5</v>
      </c>
      <c r="H53" s="2">
        <v>3.5</v>
      </c>
      <c r="J53">
        <f t="shared" si="0"/>
        <v>14</v>
      </c>
    </row>
    <row r="54" spans="1:10" ht="23.25" thickBot="1" x14ac:dyDescent="0.3">
      <c r="A54" s="4">
        <v>20162</v>
      </c>
      <c r="B54" s="5" t="s">
        <v>114</v>
      </c>
      <c r="C54" s="5" t="s">
        <v>158</v>
      </c>
      <c r="D54" s="4">
        <v>2</v>
      </c>
      <c r="E54" s="4">
        <v>95030</v>
      </c>
      <c r="F54" s="4">
        <v>8</v>
      </c>
      <c r="G54" s="4">
        <v>7</v>
      </c>
      <c r="H54" s="2">
        <v>3</v>
      </c>
      <c r="J54">
        <f t="shared" si="0"/>
        <v>6</v>
      </c>
    </row>
    <row r="55" spans="1:10" ht="68.25" thickBot="1" x14ac:dyDescent="0.3">
      <c r="A55" s="4">
        <v>20162</v>
      </c>
      <c r="B55" s="5" t="s">
        <v>116</v>
      </c>
      <c r="C55" s="5" t="s">
        <v>170</v>
      </c>
      <c r="D55" s="4">
        <v>3</v>
      </c>
      <c r="E55" s="4">
        <v>95031</v>
      </c>
      <c r="F55" s="4">
        <v>6.5</v>
      </c>
      <c r="G55" s="4">
        <v>5</v>
      </c>
      <c r="H55" s="2">
        <v>2</v>
      </c>
      <c r="J55">
        <f t="shared" si="0"/>
        <v>6</v>
      </c>
    </row>
    <row r="56" spans="1:10" ht="57" thickBot="1" x14ac:dyDescent="0.3">
      <c r="A56" s="4">
        <v>20162</v>
      </c>
      <c r="B56" s="5" t="s">
        <v>118</v>
      </c>
      <c r="C56" s="5" t="s">
        <v>181</v>
      </c>
      <c r="D56" s="4">
        <v>3</v>
      </c>
      <c r="E56" s="4">
        <v>95065</v>
      </c>
      <c r="F56" s="4">
        <v>10</v>
      </c>
      <c r="G56" s="4">
        <v>8</v>
      </c>
      <c r="H56" s="2">
        <v>4</v>
      </c>
      <c r="J56">
        <f t="shared" si="0"/>
        <v>12</v>
      </c>
    </row>
    <row r="57" spans="1:10" ht="45.75" thickBot="1" x14ac:dyDescent="0.3">
      <c r="A57" s="4">
        <v>20162</v>
      </c>
      <c r="B57" s="5" t="s">
        <v>120</v>
      </c>
      <c r="C57" s="5" t="s">
        <v>166</v>
      </c>
      <c r="D57" s="4">
        <v>3</v>
      </c>
      <c r="E57" s="4">
        <v>95066</v>
      </c>
      <c r="F57" s="4">
        <v>9</v>
      </c>
      <c r="G57" s="4">
        <v>5</v>
      </c>
      <c r="H57" s="2">
        <v>2</v>
      </c>
      <c r="J57">
        <f t="shared" si="0"/>
        <v>6</v>
      </c>
    </row>
    <row r="58" spans="1:10" ht="23.25" thickBot="1" x14ac:dyDescent="0.3">
      <c r="A58" s="4">
        <v>20162</v>
      </c>
      <c r="B58" s="5" t="s">
        <v>122</v>
      </c>
      <c r="C58" s="5" t="s">
        <v>123</v>
      </c>
      <c r="D58" s="4">
        <v>3</v>
      </c>
      <c r="E58" s="4">
        <v>95063</v>
      </c>
      <c r="F58" s="4">
        <v>6.5</v>
      </c>
      <c r="G58" s="4">
        <v>5</v>
      </c>
      <c r="H58" s="2">
        <v>2</v>
      </c>
      <c r="J58">
        <f t="shared" si="0"/>
        <v>6</v>
      </c>
    </row>
    <row r="59" spans="1:10" ht="23.25" thickBot="1" x14ac:dyDescent="0.3">
      <c r="A59" s="4">
        <v>20162</v>
      </c>
      <c r="B59" s="5" t="s">
        <v>124</v>
      </c>
      <c r="C59" s="5" t="s">
        <v>182</v>
      </c>
      <c r="D59" s="4">
        <v>3</v>
      </c>
      <c r="E59" s="4">
        <v>96074</v>
      </c>
      <c r="F59" s="4">
        <v>8.5</v>
      </c>
      <c r="G59" s="4">
        <v>8.5</v>
      </c>
      <c r="H59" s="2">
        <v>4</v>
      </c>
      <c r="J59">
        <f t="shared" si="0"/>
        <v>12</v>
      </c>
    </row>
    <row r="60" spans="1:10" ht="23.25" thickBot="1" x14ac:dyDescent="0.3">
      <c r="A60" s="4">
        <v>20163</v>
      </c>
      <c r="B60" s="5" t="s">
        <v>52</v>
      </c>
      <c r="C60" s="5" t="s">
        <v>53</v>
      </c>
      <c r="D60" s="4">
        <v>2</v>
      </c>
      <c r="E60" s="4">
        <v>96417</v>
      </c>
      <c r="F60" s="4">
        <v>8</v>
      </c>
      <c r="G60" s="4">
        <v>6</v>
      </c>
      <c r="H60" s="2">
        <v>2.5</v>
      </c>
      <c r="J60">
        <f t="shared" si="0"/>
        <v>5</v>
      </c>
    </row>
    <row r="61" spans="1:10" x14ac:dyDescent="0.25">
      <c r="A61" s="6">
        <v>20163</v>
      </c>
      <c r="B61" s="7" t="s">
        <v>5</v>
      </c>
      <c r="C61" s="7" t="s">
        <v>136</v>
      </c>
      <c r="D61" s="6">
        <v>4</v>
      </c>
      <c r="E61" s="6">
        <v>96583</v>
      </c>
      <c r="F61" s="6">
        <v>9.5</v>
      </c>
      <c r="G61" s="6">
        <v>9</v>
      </c>
      <c r="H61" s="1">
        <v>4</v>
      </c>
      <c r="J61">
        <f t="shared" si="0"/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workbookViewId="0">
      <selection activeCell="F7" sqref="F7"/>
    </sheetView>
  </sheetViews>
  <sheetFormatPr defaultRowHeight="15" x14ac:dyDescent="0.25"/>
  <sheetData>
    <row r="3" spans="2:11" ht="23.25" thickBot="1" x14ac:dyDescent="0.3">
      <c r="B3" s="4">
        <v>20152</v>
      </c>
      <c r="C3" s="5" t="s">
        <v>78</v>
      </c>
      <c r="D3" s="5" t="s">
        <v>151</v>
      </c>
      <c r="E3" s="4">
        <v>3</v>
      </c>
      <c r="F3" s="4">
        <v>87758</v>
      </c>
      <c r="G3" s="4">
        <v>8</v>
      </c>
      <c r="H3" s="4">
        <v>8</v>
      </c>
      <c r="I3" s="2">
        <v>3.5</v>
      </c>
      <c r="K3">
        <f t="shared" ref="K3:K10" si="0">I3*E3</f>
        <v>10.5</v>
      </c>
    </row>
    <row r="4" spans="2:11" ht="23.25" thickBot="1" x14ac:dyDescent="0.3">
      <c r="B4" s="4">
        <v>20152</v>
      </c>
      <c r="C4" s="5" t="s">
        <v>57</v>
      </c>
      <c r="D4" s="5" t="s">
        <v>148</v>
      </c>
      <c r="E4" s="4">
        <v>3</v>
      </c>
      <c r="F4" s="4">
        <v>87761</v>
      </c>
      <c r="G4" s="4">
        <v>8</v>
      </c>
      <c r="H4" s="4">
        <v>6</v>
      </c>
      <c r="I4" s="2">
        <v>2.5</v>
      </c>
      <c r="K4">
        <f t="shared" si="0"/>
        <v>7.5</v>
      </c>
    </row>
    <row r="5" spans="2:11" ht="23.25" thickBot="1" x14ac:dyDescent="0.3">
      <c r="B5" s="4">
        <v>20152</v>
      </c>
      <c r="C5" s="5" t="s">
        <v>62</v>
      </c>
      <c r="D5" s="5" t="s">
        <v>63</v>
      </c>
      <c r="E5" s="4">
        <v>3</v>
      </c>
      <c r="F5" s="4">
        <v>87766</v>
      </c>
      <c r="G5" s="4">
        <v>3</v>
      </c>
      <c r="H5" s="4">
        <v>7</v>
      </c>
      <c r="I5" s="2">
        <v>2</v>
      </c>
      <c r="K5">
        <f t="shared" si="0"/>
        <v>6</v>
      </c>
    </row>
    <row r="6" spans="2:11" ht="45.75" thickBot="1" x14ac:dyDescent="0.3">
      <c r="B6" s="4">
        <v>20152</v>
      </c>
      <c r="C6" s="5" t="s">
        <v>68</v>
      </c>
      <c r="D6" s="5" t="s">
        <v>69</v>
      </c>
      <c r="E6" s="4">
        <v>2</v>
      </c>
      <c r="F6" s="4">
        <v>87768</v>
      </c>
      <c r="G6" s="4">
        <v>10</v>
      </c>
      <c r="H6" s="4">
        <v>8.5</v>
      </c>
      <c r="I6" s="2">
        <v>4</v>
      </c>
      <c r="K6">
        <f t="shared" si="0"/>
        <v>8</v>
      </c>
    </row>
    <row r="7" spans="2:11" ht="57" thickBot="1" x14ac:dyDescent="0.3">
      <c r="B7" s="4">
        <v>20152</v>
      </c>
      <c r="C7" s="5" t="s">
        <v>80</v>
      </c>
      <c r="D7" s="5" t="s">
        <v>152</v>
      </c>
      <c r="E7" s="4">
        <v>0</v>
      </c>
      <c r="F7" s="4">
        <v>0</v>
      </c>
      <c r="G7" s="4">
        <v>0</v>
      </c>
      <c r="H7" s="4">
        <v>0</v>
      </c>
      <c r="I7" s="2">
        <v>0</v>
      </c>
      <c r="K7">
        <f t="shared" si="0"/>
        <v>0</v>
      </c>
    </row>
    <row r="8" spans="2:11" ht="15.75" thickBot="1" x14ac:dyDescent="0.3">
      <c r="B8" s="4">
        <v>20152</v>
      </c>
      <c r="C8" s="5" t="s">
        <v>82</v>
      </c>
      <c r="D8" s="5" t="s">
        <v>153</v>
      </c>
      <c r="E8" s="4">
        <v>3</v>
      </c>
      <c r="F8" s="4">
        <v>649567</v>
      </c>
      <c r="G8" s="4">
        <v>9.5</v>
      </c>
      <c r="H8" s="4">
        <v>9</v>
      </c>
      <c r="I8" s="2">
        <v>4</v>
      </c>
      <c r="K8">
        <f t="shared" si="0"/>
        <v>12</v>
      </c>
    </row>
    <row r="9" spans="2:11" ht="45.75" thickBot="1" x14ac:dyDescent="0.3">
      <c r="B9" s="4">
        <v>20152</v>
      </c>
      <c r="C9" s="5" t="s">
        <v>84</v>
      </c>
      <c r="D9" s="5" t="s">
        <v>176</v>
      </c>
      <c r="E9" s="4">
        <v>3</v>
      </c>
      <c r="F9" s="4">
        <v>87773</v>
      </c>
      <c r="G9" s="4">
        <v>6</v>
      </c>
      <c r="H9" s="4">
        <v>6</v>
      </c>
      <c r="I9" s="2">
        <v>2</v>
      </c>
      <c r="K9">
        <f t="shared" si="0"/>
        <v>6</v>
      </c>
    </row>
    <row r="10" spans="2:11" ht="23.25" thickBot="1" x14ac:dyDescent="0.3">
      <c r="B10" s="4">
        <v>20152</v>
      </c>
      <c r="C10" s="5" t="s">
        <v>86</v>
      </c>
      <c r="D10" s="5" t="s">
        <v>87</v>
      </c>
      <c r="E10" s="4">
        <v>3</v>
      </c>
      <c r="F10" s="4">
        <v>87793</v>
      </c>
      <c r="G10" s="4">
        <v>10</v>
      </c>
      <c r="H10" s="4">
        <v>9</v>
      </c>
      <c r="I10" s="2">
        <v>4</v>
      </c>
      <c r="K10">
        <f t="shared" si="0"/>
        <v>12</v>
      </c>
    </row>
    <row r="12" spans="2:11" x14ac:dyDescent="0.25">
      <c r="E12">
        <f>SUM(E3:E10)</f>
        <v>20</v>
      </c>
      <c r="K12">
        <f>SUM(K3:K10)</f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Sheet4</vt:lpstr>
      <vt:lpstr>Sheet3</vt:lpstr>
      <vt:lpstr>Sheet1</vt:lpstr>
      <vt:lpstr>Sheet5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Nguyen</dc:creator>
  <cp:lastModifiedBy>Huyen Nguyen</cp:lastModifiedBy>
  <dcterms:created xsi:type="dcterms:W3CDTF">2017-07-18T09:51:38Z</dcterms:created>
  <dcterms:modified xsi:type="dcterms:W3CDTF">2018-01-25T11:18:30Z</dcterms:modified>
</cp:coreProperties>
</file>