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literature/phd_kul/tables/"/>
    </mc:Choice>
  </mc:AlternateContent>
  <xr:revisionPtr revIDLastSave="0" documentId="13_ncr:1_{D3BC0879-249D-F54C-88A8-7FA3295DFDD0}" xr6:coauthVersionLast="47" xr6:coauthVersionMax="47" xr10:uidLastSave="{00000000-0000-0000-0000-000000000000}"/>
  <bookViews>
    <workbookView xWindow="27240" yWindow="500" windowWidth="43080" windowHeight="42700" activeTab="1" xr2:uid="{AC0C9749-44FB-E246-A4D0-62D1F20133DE}"/>
  </bookViews>
  <sheets>
    <sheet name="Table" sheetId="1" r:id="rId1"/>
    <sheet name="ResultSet" sheetId="5" r:id="rId2"/>
    <sheet name="QualityCriteri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6" l="1"/>
  <c r="R26" i="6" s="1"/>
  <c r="N26" i="6"/>
  <c r="E26" i="6"/>
  <c r="Q25" i="6"/>
  <c r="R25" i="6" s="1"/>
  <c r="N25" i="6"/>
  <c r="E25" i="6"/>
  <c r="Q24" i="6"/>
  <c r="R24" i="6" s="1"/>
  <c r="N24" i="6"/>
  <c r="E24" i="6"/>
  <c r="Q23" i="6"/>
  <c r="R23" i="6" s="1"/>
  <c r="N23" i="6"/>
  <c r="E23" i="6"/>
  <c r="Q22" i="6"/>
  <c r="R22" i="6" s="1"/>
  <c r="N22" i="6"/>
  <c r="E22" i="6"/>
  <c r="Q21" i="6"/>
  <c r="R21" i="6" s="1"/>
  <c r="N21" i="6"/>
  <c r="E21" i="6"/>
  <c r="Q20" i="6"/>
  <c r="R20" i="6" s="1"/>
  <c r="N20" i="6"/>
  <c r="E20" i="6"/>
  <c r="Q19" i="6"/>
  <c r="R19" i="6" s="1"/>
  <c r="N19" i="6"/>
  <c r="E19" i="6"/>
  <c r="Q18" i="6"/>
  <c r="F18" i="6" s="1"/>
  <c r="N18" i="6"/>
  <c r="E18" i="6"/>
  <c r="Q17" i="6"/>
  <c r="R17" i="6" s="1"/>
  <c r="N17" i="6"/>
  <c r="E17" i="6"/>
  <c r="Q16" i="6"/>
  <c r="R16" i="6" s="1"/>
  <c r="N16" i="6"/>
  <c r="E16" i="6"/>
  <c r="Q15" i="6"/>
  <c r="R15" i="6" s="1"/>
  <c r="N15" i="6"/>
  <c r="E15" i="6"/>
  <c r="Q14" i="6"/>
  <c r="F14" i="6" s="1"/>
  <c r="N14" i="6"/>
  <c r="E14" i="6"/>
  <c r="Q13" i="6"/>
  <c r="R13" i="6" s="1"/>
  <c r="N13" i="6"/>
  <c r="E13" i="6"/>
  <c r="Q12" i="6"/>
  <c r="F12" i="6" s="1"/>
  <c r="G12" i="6" s="1"/>
  <c r="N12" i="6"/>
  <c r="E12" i="6"/>
  <c r="Q11" i="6"/>
  <c r="R11" i="6" s="1"/>
  <c r="N11" i="6"/>
  <c r="E11" i="6"/>
  <c r="Q10" i="6"/>
  <c r="F10" i="6" s="1"/>
  <c r="N10" i="6"/>
  <c r="E10" i="6"/>
  <c r="Q9" i="6"/>
  <c r="R9" i="6" s="1"/>
  <c r="N9" i="6"/>
  <c r="E9" i="6"/>
  <c r="Q8" i="6"/>
  <c r="F8" i="6" s="1"/>
  <c r="G8" i="6" s="1"/>
  <c r="N8" i="6"/>
  <c r="E8" i="6"/>
  <c r="Q7" i="6"/>
  <c r="R7" i="6" s="1"/>
  <c r="N7" i="6"/>
  <c r="E7" i="6"/>
  <c r="Q6" i="6"/>
  <c r="F6" i="6" s="1"/>
  <c r="N6" i="6"/>
  <c r="E6" i="6"/>
  <c r="F22" i="6" l="1"/>
  <c r="G22" i="6" s="1"/>
  <c r="G18" i="6"/>
  <c r="E111" i="5" s="1"/>
  <c r="R18" i="6"/>
  <c r="G6" i="6"/>
  <c r="E99" i="5" s="1"/>
  <c r="G10" i="6"/>
  <c r="E123" i="5" s="1"/>
  <c r="G14" i="6"/>
  <c r="E107" i="5" s="1"/>
  <c r="R6" i="6"/>
  <c r="R10" i="6"/>
  <c r="R12" i="6"/>
  <c r="R14" i="6"/>
  <c r="R8" i="6"/>
  <c r="F16" i="6"/>
  <c r="G16" i="6" s="1"/>
  <c r="E109" i="5" s="1"/>
  <c r="F20" i="6"/>
  <c r="G20" i="6" s="1"/>
  <c r="F25" i="6"/>
  <c r="G25" i="6" s="1"/>
  <c r="E118" i="5" s="1"/>
  <c r="F26" i="6"/>
  <c r="G26" i="6" s="1"/>
  <c r="F24" i="6"/>
  <c r="G24" i="6" s="1"/>
  <c r="E124" i="5" s="1"/>
  <c r="F7" i="6"/>
  <c r="G7" i="6" s="1"/>
  <c r="E100" i="5" s="1"/>
  <c r="F9" i="6"/>
  <c r="G9" i="6" s="1"/>
  <c r="E102" i="5" s="1"/>
  <c r="F11" i="6"/>
  <c r="G11" i="6" s="1"/>
  <c r="E104" i="5" s="1"/>
  <c r="F13" i="6"/>
  <c r="G13" i="6" s="1"/>
  <c r="E125" i="5" s="1"/>
  <c r="F15" i="6"/>
  <c r="G15" i="6" s="1"/>
  <c r="E108" i="5" s="1"/>
  <c r="F17" i="6"/>
  <c r="G17" i="6" s="1"/>
  <c r="E126" i="5" s="1"/>
  <c r="F19" i="6"/>
  <c r="G19" i="6" s="1"/>
  <c r="E112" i="5" s="1"/>
  <c r="F21" i="6"/>
  <c r="G21" i="6" s="1"/>
  <c r="E114" i="5" s="1"/>
  <c r="F23" i="6"/>
  <c r="G23" i="6" s="1"/>
  <c r="E116" i="5" s="1"/>
  <c r="E115" i="5"/>
  <c r="E105" i="5"/>
  <c r="E101" i="5"/>
  <c r="E113" i="5"/>
  <c r="E128" i="5"/>
  <c r="E110" i="5" l="1"/>
  <c r="E103" i="5"/>
  <c r="E117" i="5"/>
  <c r="E130" i="5"/>
  <c r="E106" i="5"/>
  <c r="E129" i="5"/>
  <c r="E127" i="5"/>
  <c r="E122" i="5"/>
  <c r="E119" i="5"/>
</calcChain>
</file>

<file path=xl/sharedStrings.xml><?xml version="1.0" encoding="utf-8"?>
<sst xmlns="http://schemas.openxmlformats.org/spreadsheetml/2006/main" count="961" uniqueCount="365">
  <si>
    <t>Date</t>
  </si>
  <si>
    <t>Database</t>
  </si>
  <si>
    <t>Notes / Comments</t>
  </si>
  <si>
    <t>ALL=("business process management" and "regulatory compliance")</t>
  </si>
  <si>
    <t>A. WoS</t>
  </si>
  <si>
    <t>Quantity</t>
  </si>
  <si>
    <t>ref Governatori</t>
  </si>
  <si>
    <t>same as above</t>
  </si>
  <si>
    <t>B. SD</t>
  </si>
  <si>
    <t>"business process management" and "regulatory compliance"</t>
  </si>
  <si>
    <t>1983-2023</t>
  </si>
  <si>
    <t>Steps taken</t>
  </si>
  <si>
    <t>C. SSRN</t>
  </si>
  <si>
    <t>D. ArXiv</t>
  </si>
  <si>
    <t>I original query</t>
  </si>
  <si>
    <t>III add 6th query</t>
  </si>
  <si>
    <t>II including synonym</t>
  </si>
  <si>
    <t>All Dates, All SSRN Networks</t>
  </si>
  <si>
    <t>Access status: open</t>
  </si>
  <si>
    <t>E. dplp</t>
  </si>
  <si>
    <t>In abstract, All dates</t>
  </si>
  <si>
    <t>1a</t>
  </si>
  <si>
    <t>2a</t>
  </si>
  <si>
    <t>3a</t>
  </si>
  <si>
    <t>4a</t>
  </si>
  <si>
    <t>5a</t>
  </si>
  <si>
    <t>1b</t>
  </si>
  <si>
    <t>2b</t>
  </si>
  <si>
    <t>3b</t>
  </si>
  <si>
    <t>4b</t>
  </si>
  <si>
    <t>6a</t>
  </si>
  <si>
    <t>6b</t>
  </si>
  <si>
    <t>QueryNr</t>
  </si>
  <si>
    <t>QueryString</t>
  </si>
  <si>
    <t>ALL=("business process management" and "regulatory compliance" and "systematic literature review")</t>
  </si>
  <si>
    <t>ALL=("business process management" and "compliance risk management")</t>
  </si>
  <si>
    <t>ALL=("business process management" and "regulatory risk management")</t>
  </si>
  <si>
    <t>ALL=("managing regulatory compliance in business processes")</t>
  </si>
  <si>
    <t>ALL={"BPM" and "regulatory compliance"}</t>
  </si>
  <si>
    <t>ALL={"BPM" and "regulatory compliance" and "systematic literature review"}</t>
  </si>
  <si>
    <t>ALL={"BPM" and "compliance risk management"}</t>
  </si>
  <si>
    <t>ALL={"BPM" and "regulatory risk management"}</t>
  </si>
  <si>
    <t>ALL=("business process management" and "compliance")</t>
  </si>
  <si>
    <t>ALL=("BPM" and "compliance")</t>
  </si>
  <si>
    <t>"business process management" + "regulatory compliance"</t>
  </si>
  <si>
    <t>"business process management" + "regulatory compliance" + "systematic literature review"</t>
  </si>
  <si>
    <t>"business process management" + "compliance risk management"</t>
  </si>
  <si>
    <t>"business process management" + "regulatory risk management"</t>
  </si>
  <si>
    <t>"managing regulatory compliance in business processes"</t>
  </si>
  <si>
    <t>"business process management" + "compliance"</t>
  </si>
  <si>
    <t>"BPM" + "regulatory compliance" + "systematic literature review"</t>
  </si>
  <si>
    <t>"BPM" + "compliance risk management"</t>
  </si>
  <si>
    <t>"BPM" + "regulatory risk management"</t>
  </si>
  <si>
    <t>"BPM" + "compliance"</t>
  </si>
  <si>
    <t>"business process management" and "regulatory compliance" and "systematic literature review"</t>
  </si>
  <si>
    <t>"business process management" and "compliance risk management"</t>
  </si>
  <si>
    <t>"BPM" and "regulatory compliance"</t>
  </si>
  <si>
    <t>"BPM" and "regulatory compliance" and "systematic literature review"</t>
  </si>
  <si>
    <t>"BPM" and "compliance risk management"</t>
  </si>
  <si>
    <t>"BPM" and "regulatory risk management"</t>
  </si>
  <si>
    <t>"BPM" and "compliance"</t>
  </si>
  <si>
    <t>"business process management" and "compliance"</t>
  </si>
  <si>
    <t>"business process management" and "regulatory risk management"</t>
  </si>
  <si>
    <t>Record</t>
  </si>
  <si>
    <t>"BPM" + "regulatory compliance"</t>
  </si>
  <si>
    <t>F. Zenodo</t>
  </si>
  <si>
    <t>QuerySubNr</t>
  </si>
  <si>
    <t>Databases: 6</t>
  </si>
  <si>
    <t>Queries: 6 + 5 = 11</t>
  </si>
  <si>
    <t>Records: 6 x 11 = 66</t>
  </si>
  <si>
    <t>+metadata.description:("business process management") +metadata.description:("regulatory compliance")</t>
  </si>
  <si>
    <t>+metadata.description:("business process management") +metadata.description:("regulatory compliance") +metadata.description:("systematic literature review")</t>
  </si>
  <si>
    <t>+metadata.description:("business process management") +metadata.description:("compliance risk management")</t>
  </si>
  <si>
    <t>+metadata.description:("business process management") +metadata.description:("regulatory risk management")</t>
  </si>
  <si>
    <t>+metadata.description:("managing regulatory compliance in business processes")</t>
  </si>
  <si>
    <t>+metadata.description:("bpm") +metadata.description:("compliance")</t>
  </si>
  <si>
    <t>+metadata.description:("bpm") +metadata.description:("regulatory compliance")</t>
  </si>
  <si>
    <t>+metadata.description:("bpm") +metadata.description:("regulatory compliance") +metadata.description:("systematic literature review")</t>
  </si>
  <si>
    <t>+metadata.description:("bpm") +metadata.description:("compliance risk management")</t>
  </si>
  <si>
    <t>+metadata.description:("bpm") +metadata.description:("regulatory risk management")</t>
  </si>
  <si>
    <t>Q1</t>
  </si>
  <si>
    <t>Q2</t>
  </si>
  <si>
    <t>Q3</t>
  </si>
  <si>
    <t>Q4</t>
  </si>
  <si>
    <t>Q5</t>
  </si>
  <si>
    <t>Q6</t>
  </si>
  <si>
    <r>
      <t>4.</t>
    </r>
    <r>
      <rPr>
        <sz val="12"/>
        <rFont val="Menlo"/>
        <family val="2"/>
      </rPr>
      <t xml:space="preserve"> "business process management" and "regulatory risk management"</t>
    </r>
  </si>
  <si>
    <r>
      <t>5.</t>
    </r>
    <r>
      <rPr>
        <sz val="12"/>
        <rFont val="Menlo"/>
        <family val="2"/>
      </rPr>
      <t xml:space="preserve"> "managing regulatory compliance in business processes"</t>
    </r>
  </si>
  <si>
    <r>
      <t>1.</t>
    </r>
    <r>
      <rPr>
        <sz val="12"/>
        <rFont val="Menlo"/>
        <family val="2"/>
      </rPr>
      <t xml:space="preserve"> "business process management" and "regulatory compliance"</t>
    </r>
  </si>
  <si>
    <r>
      <t>2.</t>
    </r>
    <r>
      <rPr>
        <sz val="12"/>
        <rFont val="Menlo"/>
        <family val="2"/>
      </rPr>
      <t xml:space="preserve"> "business process management" and "regulatory compliance" and "systematic literature review"</t>
    </r>
  </si>
  <si>
    <r>
      <t>3.</t>
    </r>
    <r>
      <rPr>
        <sz val="12"/>
        <rFont val="Menlo"/>
        <family val="2"/>
      </rPr>
      <t xml:space="preserve"> "business process management" and "compliance risk management"</t>
    </r>
  </si>
  <si>
    <t>CPAPER</t>
  </si>
  <si>
    <t>Impact of Legal Interpretation on Business Process Compliance</t>
  </si>
  <si>
    <t>JOUR</t>
  </si>
  <si>
    <t>A framework for visually monitoring business process compliance</t>
  </si>
  <si>
    <t>Business Process Compliance using Reference Models of Law</t>
  </si>
  <si>
    <t>Formalizing and appling compliance patterns for business process compliance</t>
  </si>
  <si>
    <t>Lifecycle Business Process Compliance Management: A Semantically-Enabled Framework</t>
  </si>
  <si>
    <t>An Anti-Pattern-based Runtime Business Process Compliance Monitoring Framework</t>
  </si>
  <si>
    <t>An Approach Toward the Economic Assessment of Business Process Compliance</t>
  </si>
  <si>
    <t>The influence of directive explanations on users' business process compliance performance</t>
  </si>
  <si>
    <t>Why Do Banks Find Business Process Compliance so Challenging? An Australian Perspective</t>
  </si>
  <si>
    <t>Design-time business process compliance assessment based on multi-granularity semantic information</t>
  </si>
  <si>
    <t>Runtime Detection of Business Process Compliance Violations: An Approach based on Anti Patterns</t>
  </si>
  <si>
    <t>An Experience Report of Improving Business Process Compliance Using Security Risk-Oriented Patterns</t>
  </si>
  <si>
    <t>A Taxonomy of Business Rule Organizing Approaches in Regard to Business Process Compliance</t>
  </si>
  <si>
    <t>Collection and Elicitation of Business Process Compliance Patterns with Focus on Data Aspects</t>
  </si>
  <si>
    <t>Are we done with business process compliance: state of the art and challenges ahead</t>
  </si>
  <si>
    <t>Towards Supporting Business Process Compliance Checking with Compliance Pattern Catalogues A Financial Industry Case Study</t>
  </si>
  <si>
    <t>A Model-based Business Process Compliance Management Architecture for SMSE towards Effective Adoption of Cloud Computing</t>
  </si>
  <si>
    <t>Business process compliance checking - applying and evaluating a generic pattern matching approach for conceptual models in the financial sector</t>
  </si>
  <si>
    <t>Type</t>
  </si>
  <si>
    <t>Title</t>
  </si>
  <si>
    <t>Blockchain-as-a-Service for Business Process Management: Survey and Challenges</t>
  </si>
  <si>
    <t>Managing Security Objects and -Processes Using an Extended BPM Approach and -System</t>
  </si>
  <si>
    <t>Business Process Management - A Traditional Approach versus a Knowledge Based Approach</t>
  </si>
  <si>
    <t>Toward agile Business Process Management: Description of concepts and a proposed definition</t>
  </si>
  <si>
    <t>Spreadsheets for business process management Using process mining to deal with "events" rather than "numbers"?</t>
  </si>
  <si>
    <t>BPM perspectives to support ICSs: Exploiting the integration of formal verifications into investment service provision processes</t>
  </si>
  <si>
    <t>Improved Compliance by BPM-Driven Workflow Automation</t>
  </si>
  <si>
    <t>Simulation of the Inventory Process in a Postharvest of Export Roses Under a Business Process Management approach</t>
  </si>
  <si>
    <t>BPM analysis and security case study: dining rooms Cartagena military, Colombia</t>
  </si>
  <si>
    <t>Semi-automated checking for regulatory compliance in e-Health</t>
  </si>
  <si>
    <t>Blockchain-based business process management (BPM) framework for service composition in industry 4.0</t>
  </si>
  <si>
    <t>An Open-Source Proactive Security Infrastructure For Business Process Management</t>
  </si>
  <si>
    <t>Cloud Based Privacy Preserving Collaborative Business Process Management</t>
  </si>
  <si>
    <t>A knowledge-intensive adaptive business process management framework</t>
  </si>
  <si>
    <t>Process model verifier for integrated medical healthcare systems using business process management system</t>
  </si>
  <si>
    <t>Agile Innovation Through Business Process Management: Realizing the Potential of Digital Transformation</t>
  </si>
  <si>
    <t>X</t>
  </si>
  <si>
    <t>Business process regulatory compliance management solution frameworks: A comparative evaluation</t>
  </si>
  <si>
    <t>Separating compliance management and business process management</t>
  </si>
  <si>
    <t>Source</t>
  </si>
  <si>
    <t>Business Process Modelling in Healthcare and Compliance Management: {A} Logical Framework</t>
  </si>
  <si>
    <t>Checking Compliance in Data-Driven Case Management</t>
  </si>
  <si>
    <t>Norms modeling constructs of business process compliance management frameworks: a conceptual evaluation</t>
  </si>
  <si>
    <t>Compliance Checking for Decision-Aware Process Models</t>
  </si>
  <si>
    <t>Checking Business Process Models for Compliance - Comparing Graph Matching and Temporal Logic</t>
  </si>
  <si>
    <t>Using Business Process Compliance Approaches for Compliance Management with Regard to Digitization: Evidence from a Systematic Literature Review</t>
  </si>
  <si>
    <t>Enabling Flexibility of Business Processes Using Compliance Rules: The Case of Mobiliar</t>
  </si>
  <si>
    <t>Comparative Analysis of Business Process Modelling Tools for Compliance Management Support</t>
  </si>
  <si>
    <t>Managing Regulatory Compliance in Business Processes</t>
  </si>
  <si>
    <t>Online Compliance Monitoring of Service Landscapes</t>
  </si>
  <si>
    <t>Business process management enabled compliance-aware medical record sharing</t>
  </si>
  <si>
    <t>A Methodological Evaluation of Business Process Compliance Management Frameworks</t>
  </si>
  <si>
    <t>Supporting Domain Experts to Select and Configure Precise Compliance Rules</t>
  </si>
  <si>
    <t>Compliance Check in Semantic Business Process Management</t>
  </si>
  <si>
    <t>Business Process Regulatory Compliance Management Solution Frameworks: {A} Comparative Evaluation</t>
  </si>
  <si>
    <t>Towards Compliance of Cross-Organizational Processes and Their Changes - Research Challenges and State of Research</t>
  </si>
  <si>
    <t>Causes-based problems in business process compliance based management</t>
  </si>
  <si>
    <t>Making Compliance Measures Actionable: {A} New Compliance Analysis Approach</t>
  </si>
  <si>
    <t>Separating Compliance Management and Business Process Management</t>
  </si>
  <si>
    <t>Activity-Oriented Clustering Techniques in Large Process and Compliance Rule Repositories</t>
  </si>
  <si>
    <t>Towards an Integration of {GRC} and {BPM} - Requirements Changes for Compliance Management Caused by Externally Induced Complexity Drivers</t>
  </si>
  <si>
    <t>Compliance Oriented Process Management Using the Example of Clinical Trials</t>
  </si>
  <si>
    <t>Business Process and Regulations Compliance Management Technology</t>
  </si>
  <si>
    <t>A systematic review of goal-oriented requirements management frameworks for business process compliance</t>
  </si>
  <si>
    <t>PHDT</t>
  </si>
  <si>
    <t>A compliance management framework for business process models</t>
  </si>
  <si>
    <t>Business Process Compliance Tracking Using Key Performance Indicators</t>
  </si>
  <si>
    <t>Essential Aspects of Compliance Management with Focus on Business Process Automation</t>
  </si>
  <si>
    <t>Process Views to Support Compliance Management in Business Processes</t>
  </si>
  <si>
    <t>Visualization of Compliance Violation in Business Process Models</t>
  </si>
  <si>
    <t>Semantic Compliance Management in Business Process Management</t>
  </si>
  <si>
    <t>A Semantic Framework for Compliance Management in Business Process Management</t>
  </si>
  <si>
    <t>Aligning Risk Management and Compliance Considerations with Business Process Development</t>
  </si>
  <si>
    <t>Checking Compliance of Execution Traces to Business Rules</t>
  </si>
  <si>
    <t>Detecting Regulatory Compliance for Business Process Models through Semantic Annotations</t>
  </si>
  <si>
    <t>Service Contract Compliance Management in Business Process Management</t>
  </si>
  <si>
    <t>Policy-Based Semantic Compliance Checking for Business Process Management</t>
  </si>
  <si>
    <t>Compliance Aware Business Process Design</t>
  </si>
  <si>
    <t>Efficient Vehicle Certification Management with Business Process Management</t>
  </si>
  <si>
    <t>excluded: different use case</t>
  </si>
  <si>
    <t>Balancing Flexibility and Compliance in Response to Long-Tailed Business Process Changes</t>
  </si>
  <si>
    <t>excluded: preprint article that has not been peer reviewed.</t>
  </si>
  <si>
    <t>book</t>
  </si>
  <si>
    <t>Chapter 4: Next-Generation Business Process Management (BPM)</t>
  </si>
  <si>
    <t>excluded: book chapter</t>
  </si>
  <si>
    <t>Business Process Reengineering of emergency management procedures: A case study</t>
  </si>
  <si>
    <t>The Business Process Management Map – an Effective Means for Managing the Enterprise Value Chain</t>
  </si>
  <si>
    <t>excluded: different concept</t>
  </si>
  <si>
    <t>From policy implementation to business process management: Principles for creating flexibility and agility</t>
  </si>
  <si>
    <t>Improving Telemedicine Processes Via BPM</t>
  </si>
  <si>
    <t>Efficient Checking of Timed Order Compliance Rules over Graph-encoded Event Logs</t>
  </si>
  <si>
    <t>Non with "Business Process Management on BPM in the title</t>
  </si>
  <si>
    <r>
      <t>Predictive </t>
    </r>
    <r>
      <rPr>
        <sz val="11"/>
        <color theme="1"/>
        <rFont val="Lucida Grande"/>
        <family val="2"/>
      </rPr>
      <t>Compliance Monitoring in Process-Aware Information Systems: State of the Art, Functionalities, Research Directions</t>
    </r>
  </si>
  <si>
    <r>
      <t>Semi-automated checking for regulatory </t>
    </r>
    <r>
      <rPr>
        <sz val="11"/>
        <rFont val="Lucida Grande"/>
        <family val="2"/>
      </rPr>
      <t>compliance in e-Health</t>
    </r>
  </si>
  <si>
    <t>An Open-Source Integration of Process Mining Features into the Camunda Workflow Engine: Data Extraction and Challenges</t>
  </si>
  <si>
    <t>Design Solutions for Business Process Reengineering of an Agricultural Enterprise</t>
  </si>
  <si>
    <t>Regulatory Instability, Business Process Management Technology, and BPM Skill Configurations</t>
  </si>
  <si>
    <t>Business Process Management Driven by Data Governance</t>
  </si>
  <si>
    <t>Business Process Management Notation for a Costing Model Conception</t>
  </si>
  <si>
    <t>The Pumilio RNA-binding protein APUM24 regulates seed maturation by fine-tuning the BPM-WRI1 module in Arabidopsis</t>
  </si>
  <si>
    <t>BPM-CUL3 E3 ligase modulates thermotolerance by facilitating negative regulatory domain-mediated degradation of DREB2A in Arabidopsis</t>
  </si>
  <si>
    <t>Compositional Analysis of Biodiesel Particulate Matter (BPM) from a Non-Road Diesel Generator</t>
  </si>
  <si>
    <t>Experiences from Selecting a BPM Notation for an Enterprise</t>
  </si>
  <si>
    <t>How do Machine Learning, Robotic Process Automation, and Blockchains Affect the Human Factor in Business Process Management?</t>
  </si>
  <si>
    <t>Multi-objective container scheduling and multi-path routing for elastic business process management in autonomic multi-tenant cloud</t>
  </si>
  <si>
    <t>EC1</t>
  </si>
  <si>
    <t>excluded: article type = "short communication"</t>
  </si>
  <si>
    <t>The Value of Business Process Management to Understand Complex Asset Management Processes</t>
  </si>
  <si>
    <t>Unterstützung von dynamischen Compliance Prozessen durch Business Process Management Plattformen</t>
  </si>
  <si>
    <t>The Business Process Management Map - an Effective Means for Managing the Enterprise Value Chain</t>
  </si>
  <si>
    <t>Business Process Management Systems in Support of Corporate Governance: Applying Orlikowski's Theoretical Lens</t>
  </si>
  <si>
    <t>WoS Sort by relevance</t>
  </si>
  <si>
    <t>"regulates"</t>
  </si>
  <si>
    <t>Evaluation of Compliance Rule Languages for Modelling Regulatory Compliance Requirements</t>
  </si>
  <si>
    <t>RegelSpraak: a CNL for Executable Tax Rules Specification</t>
  </si>
  <si>
    <t>WoS_01</t>
  </si>
  <si>
    <t>WoS_02</t>
  </si>
  <si>
    <t>WoS_03</t>
  </si>
  <si>
    <t>WoS_04</t>
  </si>
  <si>
    <t>WoS_05</t>
  </si>
  <si>
    <t>WoS_06</t>
  </si>
  <si>
    <t>WoS_07</t>
  </si>
  <si>
    <t>WoS_08</t>
  </si>
  <si>
    <t>WoS_09</t>
  </si>
  <si>
    <t>WoS_10</t>
  </si>
  <si>
    <t>WoS_11</t>
  </si>
  <si>
    <t>Nr.</t>
  </si>
  <si>
    <t>WoS_12</t>
  </si>
  <si>
    <t>WoS_13</t>
  </si>
  <si>
    <t>WoS_14</t>
  </si>
  <si>
    <t>WoS_15</t>
  </si>
  <si>
    <t>WoS_16</t>
  </si>
  <si>
    <t>WoS_17</t>
  </si>
  <si>
    <t>WoS_18</t>
  </si>
  <si>
    <t>WoS_19</t>
  </si>
  <si>
    <t>WoS_20</t>
  </si>
  <si>
    <t>WoS_21</t>
  </si>
  <si>
    <t>WoS_22</t>
  </si>
  <si>
    <t>WoS_23</t>
  </si>
  <si>
    <t>WoS_24</t>
  </si>
  <si>
    <t>WoS_26</t>
  </si>
  <si>
    <t>WoS_27</t>
  </si>
  <si>
    <t>WoS_28</t>
  </si>
  <si>
    <t>WoS_29</t>
  </si>
  <si>
    <t>SSRN_01</t>
  </si>
  <si>
    <t>SSRN_02</t>
  </si>
  <si>
    <t>SD_01</t>
  </si>
  <si>
    <t>SD_02</t>
  </si>
  <si>
    <t>SD_03</t>
  </si>
  <si>
    <t>SD_04</t>
  </si>
  <si>
    <t>SD_05</t>
  </si>
  <si>
    <t>SD_06</t>
  </si>
  <si>
    <t>SD_07</t>
  </si>
  <si>
    <t>cpaper</t>
  </si>
  <si>
    <t>jour</t>
  </si>
  <si>
    <t>dblp_01</t>
  </si>
  <si>
    <t>dblp_02</t>
  </si>
  <si>
    <t>dblp_03</t>
  </si>
  <si>
    <t>dblp_04</t>
  </si>
  <si>
    <t>dblp_05</t>
  </si>
  <si>
    <t>dblp_06</t>
  </si>
  <si>
    <t>dblp_07</t>
  </si>
  <si>
    <t>dblp_08</t>
  </si>
  <si>
    <t>dblp_09</t>
  </si>
  <si>
    <t>dblp_10</t>
  </si>
  <si>
    <t>dblp_11</t>
  </si>
  <si>
    <t>dblp_12</t>
  </si>
  <si>
    <t>dblp_13</t>
  </si>
  <si>
    <t>dblp_14</t>
  </si>
  <si>
    <t>dblp_15</t>
  </si>
  <si>
    <t>dblp_16</t>
  </si>
  <si>
    <t>dblp_17</t>
  </si>
  <si>
    <t>dblp_18</t>
  </si>
  <si>
    <t>dblp_19</t>
  </si>
  <si>
    <t>dblp_20</t>
  </si>
  <si>
    <t>dblp_21</t>
  </si>
  <si>
    <t>dblp_22</t>
  </si>
  <si>
    <t>dblp_23</t>
  </si>
  <si>
    <t>dblp_24</t>
  </si>
  <si>
    <t>dblp_25</t>
  </si>
  <si>
    <t>dblp_26</t>
  </si>
  <si>
    <t>dblp_27</t>
  </si>
  <si>
    <t>dblp_28</t>
  </si>
  <si>
    <t>dblp_29</t>
  </si>
  <si>
    <t>dblp_30</t>
  </si>
  <si>
    <t>dblp_31</t>
  </si>
  <si>
    <t>dblp_32</t>
  </si>
  <si>
    <t>dblp_33</t>
  </si>
  <si>
    <t>dblp_34</t>
  </si>
  <si>
    <t>dblp_35</t>
  </si>
  <si>
    <t>dblp_36</t>
  </si>
  <si>
    <t>dblp_37</t>
  </si>
  <si>
    <t>dblp_38</t>
  </si>
  <si>
    <t>dblp_39</t>
  </si>
  <si>
    <t>dblp_40</t>
  </si>
  <si>
    <t>dblp_41</t>
  </si>
  <si>
    <t>dblp_42</t>
  </si>
  <si>
    <t>arXiv_01</t>
  </si>
  <si>
    <t>arXiv_02</t>
  </si>
  <si>
    <t>arXiv_03</t>
  </si>
  <si>
    <t>arXiv_04</t>
  </si>
  <si>
    <t>other_05</t>
  </si>
  <si>
    <t>other_02</t>
  </si>
  <si>
    <t>other_01</t>
  </si>
  <si>
    <t>other_03</t>
  </si>
  <si>
    <t>other_04</t>
  </si>
  <si>
    <t>other_06</t>
  </si>
  <si>
    <t>Zenodo ontbreekt!</t>
  </si>
  <si>
    <t>proc</t>
  </si>
  <si>
    <t>coll</t>
  </si>
  <si>
    <t>phdt</t>
  </si>
  <si>
    <t>preprint</t>
  </si>
  <si>
    <t>short</t>
  </si>
  <si>
    <t>Business Process and Business Rule Modeling Languages for Compliance Management: A Representational Analysis</t>
  </si>
  <si>
    <t>Embracing Process Compliance and Flexibility Through Behavioral Consistency Checking in ACM - A Repair Service Management Case</t>
  </si>
  <si>
    <t>Business Control Management - A Discipline to Ensure Regulatory Compliance of {SOA} Applications</t>
  </si>
  <si>
    <t>Business Process Modelling in Healthcare and Compliance Management: A Logical Framework</t>
  </si>
  <si>
    <t>Subsequent: use DOI as the key!</t>
  </si>
  <si>
    <t>EC</t>
  </si>
  <si>
    <t>Product-Based Workflow Support</t>
  </si>
  <si>
    <t>Comparing textual descriptions to process models – The automatic detection of inconsistencies.</t>
  </si>
  <si>
    <t>-</t>
  </si>
  <si>
    <t>Supporting domain experts to select and configure precise compliance rules</t>
  </si>
  <si>
    <t>other_06_b</t>
  </si>
  <si>
    <t>QA1</t>
  </si>
  <si>
    <t>QA2</t>
  </si>
  <si>
    <t>QA3</t>
  </si>
  <si>
    <t>QA4</t>
  </si>
  <si>
    <t>Criterion</t>
  </si>
  <si>
    <t>Y/N</t>
  </si>
  <si>
    <t>Peer-Reviewed</t>
  </si>
  <si>
    <t>Legible Journals</t>
  </si>
  <si>
    <t>(26-03-2024)</t>
  </si>
  <si>
    <t>&gt;5 refererences/year</t>
  </si>
  <si>
    <t>second author</t>
  </si>
  <si>
    <t>Michael zur Muehlen</t>
  </si>
  <si>
    <t>Business Process Management Journal, 2016</t>
  </si>
  <si>
    <t>Alexander Maedche</t>
  </si>
  <si>
    <t>Dr. Gaurav Dhiman</t>
  </si>
  <si>
    <t>third author</t>
  </si>
  <si>
    <t>highly cited</t>
  </si>
  <si>
    <t>Total Criteria Met\</t>
  </si>
  <si>
    <t>&gt;50 publications</t>
  </si>
  <si>
    <t>kerstin thurow</t>
  </si>
  <si>
    <t>Cited</t>
  </si>
  <si>
    <t>Year</t>
  </si>
  <si>
    <t>EU Project BPM-GOSPEL - Applying Compliance Management Scenarios in Business Process Modelling for Trusted Business Coaching Programs</t>
  </si>
  <si>
    <t>Software, MDPI</t>
  </si>
  <si>
    <t>Governatori</t>
  </si>
  <si>
    <t>first author</t>
  </si>
  <si>
    <t>v.d. Aalst</t>
  </si>
  <si>
    <t>Hashmi</t>
  </si>
  <si>
    <t>Information Systems</t>
  </si>
  <si>
    <t>van der Aa</t>
  </si>
  <si>
    <t>Leopold</t>
  </si>
  <si>
    <t>Vanderfeesten</t>
  </si>
  <si>
    <t>Reijers</t>
  </si>
  <si>
    <t>QA</t>
  </si>
  <si>
    <t>&gt;5</t>
  </si>
  <si>
    <t xml:space="preserve"> </t>
  </si>
  <si>
    <t>Column2</t>
  </si>
  <si>
    <t>&gt;50</t>
  </si>
  <si>
    <t>Cited/Year</t>
  </si>
  <si>
    <t>First Author</t>
  </si>
  <si>
    <t>Second Author</t>
  </si>
  <si>
    <t>This later (2015) became a chapter in a book edited by Jan vom Brocke, published by Sprinter Nature, https://doi.org/10.1007/978-3-642-45103-4_11</t>
  </si>
  <si>
    <t>Total</t>
  </si>
  <si>
    <t>iD</t>
  </si>
  <si>
    <t>ID</t>
  </si>
  <si>
    <t>h-index</t>
  </si>
  <si>
    <t>&gt;= 2019</t>
  </si>
  <si>
    <t>emerald.com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</si>
</sst>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Lucida Grande"/>
      <family val="2"/>
    </font>
    <font>
      <sz val="11"/>
      <name val="Lucida Grande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rgb="FF006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6" fillId="0" borderId="0" xfId="0" applyFont="1"/>
    <xf numFmtId="0" fontId="5" fillId="2" borderId="0" xfId="0" applyFont="1" applyFill="1"/>
    <xf numFmtId="0" fontId="6" fillId="0" borderId="0" xfId="0" applyFont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9" fillId="0" borderId="0" xfId="0" applyFont="1" applyAlignment="1">
      <alignment horizontal="center" vertical="top"/>
    </xf>
    <xf numFmtId="0" fontId="0" fillId="3" borderId="2" xfId="0" applyFill="1" applyBorder="1"/>
    <xf numFmtId="0" fontId="0" fillId="0" borderId="2" xfId="0" applyBorder="1"/>
    <xf numFmtId="0" fontId="6" fillId="0" borderId="2" xfId="0" applyFont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5" fillId="2" borderId="4" xfId="0" applyFont="1" applyFill="1" applyBorder="1"/>
    <xf numFmtId="0" fontId="6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2" xfId="0" quotePrefix="1" applyFont="1" applyFill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3" borderId="4" xfId="0" applyFont="1" applyFill="1" applyBorder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0" fillId="5" borderId="0" xfId="0" applyFill="1"/>
    <xf numFmtId="0" fontId="6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3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11" fillId="0" borderId="5" xfId="0" applyFont="1" applyBorder="1"/>
    <xf numFmtId="1" fontId="0" fillId="3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12" fillId="0" borderId="0" xfId="0" applyFont="1"/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0228E-16A0-0745-BA5A-B606859071BD}" name="Table1" displayName="Table1" ref="A7:I73" totalsRowShown="0" headerRowDxfId="66" dataDxfId="65">
  <autoFilter ref="A7:I73" xr:uid="{FFF0228E-16A0-0745-BA5A-B606859071BD}"/>
  <tableColumns count="9">
    <tableColumn id="1" xr3:uid="{ABE8919E-31E3-3C4D-BE26-E0B097FD8BAF}" name="Record" dataDxfId="64"/>
    <tableColumn id="2" xr3:uid="{DCEAF83F-13E5-F04F-959B-309C1258F8D6}" name="Date" dataDxfId="63"/>
    <tableColumn id="3" xr3:uid="{7D890402-E0DD-7941-A452-A014F2CD93DD}" name="Steps taken" dataDxfId="62"/>
    <tableColumn id="4" xr3:uid="{32C6624E-63B0-B64B-AB39-6467D72B490D}" name="Database" dataDxfId="61"/>
    <tableColumn id="5" xr3:uid="{8C094E55-9E0E-FC42-9895-83D32CEF90A9}" name="QueryNr" dataDxfId="60"/>
    <tableColumn id="6" xr3:uid="{2FFD36BC-A2D2-A848-868B-212869119555}" name="QuerySubNr" dataDxfId="59"/>
    <tableColumn id="7" xr3:uid="{762D1B3E-C5F1-6D43-B97F-55EAA8FDB56C}" name="QueryString"/>
    <tableColumn id="8" xr3:uid="{0E1EDC8C-20E2-CF43-9DE7-56E7C0BF256D}" name="Quantity" dataDxfId="58"/>
    <tableColumn id="9" xr3:uid="{92D1697A-99F2-814E-A00C-ED758147A27A}" name="Notes / Comments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493DF-B8FF-814B-80AF-65E187D50930}" name="database_search" displayName="database_search" ref="A1:E85" totalsRowShown="0" headerRowDxfId="56" dataDxfId="55">
  <autoFilter ref="A1:E85" xr:uid="{6E9493DF-B8FF-814B-80AF-65E187D50930}"/>
  <tableColumns count="5">
    <tableColumn id="7" xr3:uid="{0D63F18F-F4D2-564D-85E7-1B5B03A3ACFC}" name="Nr." dataDxfId="54"/>
    <tableColumn id="3" xr3:uid="{23C1FEFF-7184-2D44-BD2E-CE51BCE64F41}" name="Source" dataDxfId="53"/>
    <tableColumn id="2" xr3:uid="{75299883-CBB7-B443-BB79-6C66D7D5D7C4}" name="Type" dataDxfId="52"/>
    <tableColumn id="5" xr3:uid="{E62766D9-866F-F546-84DB-31F350AE6381}" name="Title" dataDxfId="51"/>
    <tableColumn id="4" xr3:uid="{C76FCD0C-74ED-8A4E-8993-0DCF1F712943}" name="EC1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490AA-2C2C-5147-A986-50BC3AB80588}" name="other_sources" displayName="other_sources" ref="A89:E95" totalsRowShown="0" headerRowDxfId="49" dataDxfId="47" headerRowBorderDxfId="48" tableBorderDxfId="46" totalsRowBorderDxfId="45">
  <autoFilter ref="A89:E95" xr:uid="{9B8490AA-2C2C-5147-A986-50BC3AB80588}"/>
  <tableColumns count="5">
    <tableColumn id="1" xr3:uid="{74FA861E-AB1E-4347-B062-1242323459F4}" name="Nr." dataDxfId="44"/>
    <tableColumn id="2" xr3:uid="{730C5050-4713-6040-9BAA-D73A729DE82B}" name="Source" dataDxfId="43"/>
    <tableColumn id="3" xr3:uid="{7F733155-80B4-B44C-A594-2E28F6B8D58A}" name="Type" dataDxfId="42"/>
    <tableColumn id="4" xr3:uid="{1D7C548B-3F49-3F48-BF91-276F5F10A983}" name="Title" dataDxfId="41"/>
    <tableColumn id="5" xr3:uid="{1922C823-369C-494E-B3F7-4DC76B562B38}" name="EC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083270-6B7E-EF49-A7D1-0A378430590F}" name="review_abstracts" displayName="review_abstracts" ref="A98:E119" totalsRowShown="0" headerRowDxfId="39" headerRowBorderDxfId="38" tableBorderDxfId="37" totalsRowBorderDxfId="36">
  <autoFilter ref="A98:E119" xr:uid="{A9083270-6B7E-EF49-A7D1-0A378430590F}"/>
  <tableColumns count="5">
    <tableColumn id="1" xr3:uid="{6CD914FF-AAFB-0E45-B98A-6AFC1C9DCCE1}" name="Nr." dataDxfId="35"/>
    <tableColumn id="2" xr3:uid="{52E2DFDC-BF63-5C46-B657-5E8CBA38A9B5}" name="Source" dataDxfId="34"/>
    <tableColumn id="3" xr3:uid="{FDB00E17-91CE-B74D-A3DF-B7CDE931522A}" name="Type" dataDxfId="33"/>
    <tableColumn id="4" xr3:uid="{EE9F59F6-0853-EF4B-A71C-AB7B399BB3D7}" name="Title" dataDxfId="32"/>
    <tableColumn id="5" xr3:uid="{BD0FCD37-E301-4B4F-9923-2D8E769FDD2F}" name="QA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78DCB1-DB50-D642-BC00-19089396800D}" name="included_articles" displayName="included_articles" ref="A121:F130" totalsRowShown="0" headerRowDxfId="30" headerRowBorderDxfId="29" tableBorderDxfId="28" totalsRowBorderDxfId="27">
  <autoFilter ref="A121:F130" xr:uid="{EE78DCB1-DB50-D642-BC00-19089396800D}"/>
  <sortState xmlns:xlrd2="http://schemas.microsoft.com/office/spreadsheetml/2017/richdata2" ref="A122:F130">
    <sortCondition ref="F121:F130"/>
  </sortState>
  <tableColumns count="6">
    <tableColumn id="1" xr3:uid="{1BCF6B7A-C407-C74E-902D-2E5EB9098FDB}" name="Nr." dataDxfId="26"/>
    <tableColumn id="2" xr3:uid="{0F6FF8F2-0CE6-DD41-96C3-A46EB095363E}" name="Source" dataDxfId="25"/>
    <tableColumn id="3" xr3:uid="{D2DF2125-C669-154B-991E-60288C3B942B}" name="Type" dataDxfId="24"/>
    <tableColumn id="4" xr3:uid="{56798290-744C-E44B-896F-008E5EDA95CB}" name="Title" dataDxfId="23"/>
    <tableColumn id="5" xr3:uid="{3A8FAE40-9A5F-D14D-B058-C83EBA75803B}" name="QA" dataDxfId="22"/>
    <tableColumn id="6" xr3:uid="{2644E175-0C68-D542-A09A-18EAC7EAE171}" name="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31E57C-E281-2345-8EBD-0BCD990ECE2E}" name="quality_assessment" displayName="quality_assessment" ref="A5:G26" totalsRowShown="0" headerRowDxfId="21" dataDxfId="20" tableBorderDxfId="19">
  <autoFilter ref="A5:G26" xr:uid="{8C31E57C-E281-2345-8EBD-0BCD990ECE2E}"/>
  <tableColumns count="7">
    <tableColumn id="1" xr3:uid="{53A8EBB8-A40A-7146-80D1-6151558EA8A5}" name="Nr." dataDxfId="18"/>
    <tableColumn id="2" xr3:uid="{769C6B55-D7B3-E040-820C-058386B4AABB}" name="iD" dataDxfId="17"/>
    <tableColumn id="3" xr3:uid="{A78B2C1A-C8F3-374E-BB29-6100128F9D7F}" name="QA1" dataDxfId="16"/>
    <tableColumn id="4" xr3:uid="{332D9C33-6ED4-D342-8A34-5FAF76B2580B}" name="QA2" dataDxfId="15"/>
    <tableColumn id="5" xr3:uid="{25671F78-CB6B-BF42-8CE1-B26B65423ED5}" name="QA3" dataDxfId="14">
      <calculatedColumnFormula>IF(QualityCriteria!$M6&gt;=5,1,0)</calculatedColumnFormula>
    </tableColumn>
    <tableColumn id="6" xr3:uid="{A7CEF11F-1DBF-F949-812B-FC95EFB93789}" name="QA4" dataDxfId="13">
      <calculatedColumnFormula>IF(QualityCriteria!$Q6&gt;=100,1,0)</calculatedColumnFormula>
    </tableColumn>
    <tableColumn id="7" xr3:uid="{03E3D10E-2208-E349-B4FF-1F21D302B1AA}" name="Total Criteria Met\" dataDxfId="12">
      <calculatedColumnFormula>SUM(quality_assessment[[#This Row],[QA1]:[QA4]])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174FC3-918F-1843-89A2-F7189413787D}" name="criteria_3_4" displayName="criteria_3_4" ref="I5:R26" totalsRowShown="0" headerRowDxfId="11" tableBorderDxfId="10">
  <autoFilter ref="I5:R26" xr:uid="{B3174FC3-918F-1843-89A2-F7189413787D}"/>
  <tableColumns count="10">
    <tableColumn id="1" xr3:uid="{7F450B3C-F2AF-7F42-BB9E-A860E17F6E05}" name="Nr." dataDxfId="9"/>
    <tableColumn id="2" xr3:uid="{C493CC46-D994-BF40-9E7B-9BCA27D7AAEC}" name="ID" dataDxfId="8"/>
    <tableColumn id="3" xr3:uid="{8ACF382F-2B06-B34C-90B0-0B6DB4ED4978}" name="Cited" dataDxfId="7"/>
    <tableColumn id="4" xr3:uid="{DC012FE5-C0B6-D442-A2B2-68836CCF1176}" name="Year" dataDxfId="6"/>
    <tableColumn id="5" xr3:uid="{1FB8F887-B08D-AC49-B033-BD618F31F528}" name="Cited/Year" dataDxfId="5"/>
    <tableColumn id="6" xr3:uid="{026441EB-AC72-FD45-8750-C7817C4ECCBE}" name="&gt;5" dataDxfId="4">
      <calculatedColumnFormula>IF(QualityCriteria!$M6&gt;=5,1,0)</calculatedColumnFormula>
    </tableColumn>
    <tableColumn id="8" xr3:uid="{3675B093-4B7E-1046-A23E-5E641309EEDF}" name="First Author" dataDxfId="3"/>
    <tableColumn id="9" xr3:uid="{501B24EB-6634-C94E-ABFD-606D516877D7}" name="Second Author" dataDxfId="2"/>
    <tableColumn id="10" xr3:uid="{90BE9B6B-1CB0-A945-9BB3-29892CEC3DF3}" name="Total" dataDxfId="1">
      <calculatedColumnFormula>IF(QualityCriteria!$P6="-",QualityCriteria!$O6,QualityCriteria!$O6+QualityCriteria!$P6)</calculatedColumnFormula>
    </tableColumn>
    <tableColumn id="11" xr3:uid="{5C2813C5-0E6C-224D-9136-8712274836EC}" name="&gt;50" dataDxfId="0">
      <calculatedColumnFormula>IF(QualityCriteria!$Q6&gt;=100,1,0)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ofscience.com/wos/woscc/full-record/WOS:000886542700027" TargetMode="External"/><Relationship Id="rId13" Type="http://schemas.openxmlformats.org/officeDocument/2006/relationships/hyperlink" Target="https://www.webofscience.com/wos/woscc/full-record/WOS:001028026200001" TargetMode="External"/><Relationship Id="rId18" Type="http://schemas.openxmlformats.org/officeDocument/2006/relationships/hyperlink" Target="https://www.webofscience.com/wos/woscc/full-record/WOS:000383949300135" TargetMode="External"/><Relationship Id="rId26" Type="http://schemas.openxmlformats.org/officeDocument/2006/relationships/table" Target="../tables/table4.xml"/><Relationship Id="rId3" Type="http://schemas.openxmlformats.org/officeDocument/2006/relationships/hyperlink" Target="https://www.sciencedirect.com/science/article/pii/S030643792030106X" TargetMode="External"/><Relationship Id="rId21" Type="http://schemas.openxmlformats.org/officeDocument/2006/relationships/hyperlink" Target="https://www.webofscience.com/wos/woscc/full-record/WOS:000886542700027" TargetMode="External"/><Relationship Id="rId7" Type="http://schemas.openxmlformats.org/officeDocument/2006/relationships/hyperlink" Target="https://www.webofscience.com/wos/woscc/full-record/WOS:000499808400012" TargetMode="External"/><Relationship Id="rId12" Type="http://schemas.openxmlformats.org/officeDocument/2006/relationships/hyperlink" Target="https://www.webofscience.com/wos/woscc/full-record/WOS:000412130500026" TargetMode="External"/><Relationship Id="rId17" Type="http://schemas.openxmlformats.org/officeDocument/2006/relationships/hyperlink" Target="https://www.webofscience.com/wos/woscc/full-record/WOS:000789418000027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s://www.sciencedirect.com/science/article/pii/S0925753512000057" TargetMode="External"/><Relationship Id="rId16" Type="http://schemas.openxmlformats.org/officeDocument/2006/relationships/hyperlink" Target="https://www.webofscience.com/wos/woscc/full-record/WOS:000919783700001" TargetMode="External"/><Relationship Id="rId20" Type="http://schemas.openxmlformats.org/officeDocument/2006/relationships/hyperlink" Target="https://research.tue.nl/files/3123158/200910510.pdf" TargetMode="External"/><Relationship Id="rId1" Type="http://schemas.openxmlformats.org/officeDocument/2006/relationships/hyperlink" Target="https://www.sciencedirect.com/science/article/pii/B9780128051603000041" TargetMode="External"/><Relationship Id="rId6" Type="http://schemas.openxmlformats.org/officeDocument/2006/relationships/hyperlink" Target="https://www.sciencedirect.com/science/article/pii/S2212017313002892" TargetMode="External"/><Relationship Id="rId11" Type="http://schemas.openxmlformats.org/officeDocument/2006/relationships/hyperlink" Target="https://www.webofscience.com/wos/woscc/full-record/WOS:000657137400001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www.sciencedirect.com/science/article/pii/S2472630322015850" TargetMode="External"/><Relationship Id="rId15" Type="http://schemas.openxmlformats.org/officeDocument/2006/relationships/hyperlink" Target="https://www.webofscience.com/wos/woscc/full-record/WOS:000510227000019" TargetMode="External"/><Relationship Id="rId23" Type="http://schemas.openxmlformats.org/officeDocument/2006/relationships/hyperlink" Target="https://research.tue.nl/files/3123158/200910510.pdf" TargetMode="External"/><Relationship Id="rId10" Type="http://schemas.openxmlformats.org/officeDocument/2006/relationships/hyperlink" Target="https://www.webofscience.com/wos/woscc/full-record/WOS:000441748200002" TargetMode="External"/><Relationship Id="rId19" Type="http://schemas.openxmlformats.org/officeDocument/2006/relationships/hyperlink" Target="https://www.webofscience.com/wos/woscc/full-record/WOS:000432839500046" TargetMode="External"/><Relationship Id="rId4" Type="http://schemas.openxmlformats.org/officeDocument/2006/relationships/hyperlink" Target="https://www.sciencedirect.com/science/article/pii/S0740624X11000700" TargetMode="External"/><Relationship Id="rId9" Type="http://schemas.openxmlformats.org/officeDocument/2006/relationships/hyperlink" Target="https://www.webofscience.com/wos/woscc/full-record/WOS:000362796900054" TargetMode="External"/><Relationship Id="rId14" Type="http://schemas.openxmlformats.org/officeDocument/2006/relationships/hyperlink" Target="https://www.webofscience.com/wos/woscc/full-record/WOS:000369170600012" TargetMode="External"/><Relationship Id="rId22" Type="http://schemas.openxmlformats.org/officeDocument/2006/relationships/hyperlink" Target="https://research.tue.nl/files/3123158/200910510.pdf" TargetMode="External"/><Relationship Id="rId27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9201-885B-CC4F-A0C5-5D6BC359C4F8}">
  <dimension ref="A1:I73"/>
  <sheetViews>
    <sheetView workbookViewId="0">
      <selection activeCell="N26" sqref="N26"/>
    </sheetView>
  </sheetViews>
  <sheetFormatPr baseColWidth="10" defaultRowHeight="16" x14ac:dyDescent="0.2"/>
  <cols>
    <col min="1" max="1" width="9.1640625" style="2" customWidth="1"/>
    <col min="3" max="3" width="21.5" customWidth="1"/>
    <col min="4" max="4" width="11.33203125" customWidth="1"/>
    <col min="5" max="5" width="10.5" customWidth="1"/>
    <col min="6" max="6" width="16.1640625" customWidth="1"/>
    <col min="7" max="7" width="99" customWidth="1"/>
    <col min="8" max="8" width="10.6640625" style="2" customWidth="1"/>
    <col min="9" max="9" width="25.33203125" style="6" bestFit="1" customWidth="1"/>
  </cols>
  <sheetData>
    <row r="1" spans="1:9" x14ac:dyDescent="0.2">
      <c r="A1" s="7" t="s">
        <v>67</v>
      </c>
      <c r="B1" s="7"/>
      <c r="D1" s="8" t="s">
        <v>88</v>
      </c>
    </row>
    <row r="2" spans="1:9" x14ac:dyDescent="0.2">
      <c r="A2" s="7" t="s">
        <v>68</v>
      </c>
      <c r="B2" s="7"/>
      <c r="D2" s="8" t="s">
        <v>89</v>
      </c>
    </row>
    <row r="3" spans="1:9" x14ac:dyDescent="0.2">
      <c r="A3" s="7" t="s">
        <v>69</v>
      </c>
      <c r="B3" s="7"/>
      <c r="D3" s="8" t="s">
        <v>90</v>
      </c>
    </row>
    <row r="4" spans="1:9" x14ac:dyDescent="0.2">
      <c r="D4" s="8" t="s">
        <v>86</v>
      </c>
    </row>
    <row r="5" spans="1:9" x14ac:dyDescent="0.2">
      <c r="D5" s="8" t="s">
        <v>87</v>
      </c>
    </row>
    <row r="7" spans="1:9" x14ac:dyDescent="0.2">
      <c r="A7" s="2" t="s">
        <v>63</v>
      </c>
      <c r="B7" t="s">
        <v>0</v>
      </c>
      <c r="C7" t="s">
        <v>11</v>
      </c>
      <c r="D7" s="2" t="s">
        <v>1</v>
      </c>
      <c r="E7" s="2" t="s">
        <v>32</v>
      </c>
      <c r="F7" s="2" t="s">
        <v>66</v>
      </c>
      <c r="G7" t="s">
        <v>33</v>
      </c>
      <c r="H7" s="2" t="s">
        <v>5</v>
      </c>
      <c r="I7" s="6" t="s">
        <v>2</v>
      </c>
    </row>
    <row r="8" spans="1:9" x14ac:dyDescent="0.2">
      <c r="A8" s="2">
        <v>1</v>
      </c>
      <c r="B8" s="1">
        <v>45254</v>
      </c>
      <c r="C8" t="s">
        <v>14</v>
      </c>
      <c r="D8" s="2" t="s">
        <v>4</v>
      </c>
      <c r="E8" s="2" t="s">
        <v>80</v>
      </c>
      <c r="F8" s="2" t="s">
        <v>21</v>
      </c>
      <c r="G8" t="s">
        <v>3</v>
      </c>
      <c r="H8" s="2">
        <v>1</v>
      </c>
    </row>
    <row r="9" spans="1:9" x14ac:dyDescent="0.2">
      <c r="A9" s="2">
        <v>2</v>
      </c>
      <c r="B9" s="1">
        <v>45254</v>
      </c>
      <c r="C9" t="s">
        <v>14</v>
      </c>
      <c r="D9" s="2" t="s">
        <v>4</v>
      </c>
      <c r="E9" s="2" t="s">
        <v>81</v>
      </c>
      <c r="F9" s="2" t="s">
        <v>22</v>
      </c>
      <c r="G9" t="s">
        <v>34</v>
      </c>
      <c r="H9" s="2">
        <v>0</v>
      </c>
    </row>
    <row r="10" spans="1:9" x14ac:dyDescent="0.2">
      <c r="A10" s="2">
        <v>3</v>
      </c>
      <c r="B10" s="1">
        <v>45254</v>
      </c>
      <c r="C10" t="s">
        <v>14</v>
      </c>
      <c r="D10" s="2" t="s">
        <v>4</v>
      </c>
      <c r="E10" s="2" t="s">
        <v>82</v>
      </c>
      <c r="F10" s="2" t="s">
        <v>23</v>
      </c>
      <c r="G10" t="s">
        <v>35</v>
      </c>
      <c r="H10" s="2">
        <v>1</v>
      </c>
    </row>
    <row r="11" spans="1:9" x14ac:dyDescent="0.2">
      <c r="A11" s="2">
        <v>4</v>
      </c>
      <c r="B11" s="1">
        <v>45254</v>
      </c>
      <c r="C11" t="s">
        <v>14</v>
      </c>
      <c r="D11" s="2" t="s">
        <v>4</v>
      </c>
      <c r="E11" s="2" t="s">
        <v>83</v>
      </c>
      <c r="F11" s="2" t="s">
        <v>24</v>
      </c>
      <c r="G11" t="s">
        <v>36</v>
      </c>
      <c r="H11" s="2">
        <v>0</v>
      </c>
    </row>
    <row r="12" spans="1:9" x14ac:dyDescent="0.2">
      <c r="A12" s="2">
        <v>5</v>
      </c>
      <c r="B12" s="1">
        <v>45254</v>
      </c>
      <c r="C12" t="s">
        <v>14</v>
      </c>
      <c r="D12" s="2" t="s">
        <v>4</v>
      </c>
      <c r="E12" s="2" t="s">
        <v>84</v>
      </c>
      <c r="F12" s="2" t="s">
        <v>25</v>
      </c>
      <c r="G12" t="s">
        <v>37</v>
      </c>
      <c r="H12" s="2">
        <v>0</v>
      </c>
    </row>
    <row r="13" spans="1:9" x14ac:dyDescent="0.2">
      <c r="A13" s="2">
        <v>6</v>
      </c>
      <c r="B13" s="1">
        <v>45254</v>
      </c>
      <c r="C13" s="1" t="s">
        <v>15</v>
      </c>
      <c r="D13" s="2" t="s">
        <v>4</v>
      </c>
      <c r="E13" s="2" t="s">
        <v>85</v>
      </c>
      <c r="F13" s="2" t="s">
        <v>30</v>
      </c>
      <c r="G13" t="s">
        <v>42</v>
      </c>
      <c r="H13" s="2">
        <v>59</v>
      </c>
    </row>
    <row r="14" spans="1:9" x14ac:dyDescent="0.2">
      <c r="A14" s="2">
        <v>7</v>
      </c>
      <c r="B14" s="1">
        <v>45254</v>
      </c>
      <c r="C14" s="1" t="s">
        <v>16</v>
      </c>
      <c r="D14" s="2" t="s">
        <v>4</v>
      </c>
      <c r="E14" s="2" t="s">
        <v>80</v>
      </c>
      <c r="F14" s="2" t="s">
        <v>26</v>
      </c>
      <c r="G14" t="s">
        <v>38</v>
      </c>
      <c r="H14" s="2">
        <v>2</v>
      </c>
      <c r="I14" s="6" t="s">
        <v>6</v>
      </c>
    </row>
    <row r="15" spans="1:9" x14ac:dyDescent="0.2">
      <c r="A15" s="2">
        <v>8</v>
      </c>
      <c r="B15" s="1">
        <v>45254</v>
      </c>
      <c r="C15" s="1" t="s">
        <v>16</v>
      </c>
      <c r="D15" s="2" t="s">
        <v>4</v>
      </c>
      <c r="E15" s="2" t="s">
        <v>81</v>
      </c>
      <c r="F15" s="2" t="s">
        <v>27</v>
      </c>
      <c r="G15" t="s">
        <v>39</v>
      </c>
      <c r="H15" s="2">
        <v>0</v>
      </c>
    </row>
    <row r="16" spans="1:9" x14ac:dyDescent="0.2">
      <c r="A16" s="2">
        <v>9</v>
      </c>
      <c r="B16" s="1">
        <v>45254</v>
      </c>
      <c r="C16" s="1" t="s">
        <v>16</v>
      </c>
      <c r="D16" s="2" t="s">
        <v>4</v>
      </c>
      <c r="E16" s="2" t="s">
        <v>82</v>
      </c>
      <c r="F16" s="2" t="s">
        <v>28</v>
      </c>
      <c r="G16" t="s">
        <v>40</v>
      </c>
      <c r="H16" s="2">
        <v>1</v>
      </c>
      <c r="I16" s="6" t="s">
        <v>7</v>
      </c>
    </row>
    <row r="17" spans="1:9" x14ac:dyDescent="0.2">
      <c r="A17" s="2">
        <v>10</v>
      </c>
      <c r="B17" s="1">
        <v>45254</v>
      </c>
      <c r="C17" s="1" t="s">
        <v>16</v>
      </c>
      <c r="D17" s="2" t="s">
        <v>4</v>
      </c>
      <c r="E17" s="2" t="s">
        <v>83</v>
      </c>
      <c r="F17" s="2" t="s">
        <v>29</v>
      </c>
      <c r="G17" t="s">
        <v>41</v>
      </c>
      <c r="H17" s="2">
        <v>0</v>
      </c>
    </row>
    <row r="18" spans="1:9" x14ac:dyDescent="0.2">
      <c r="A18" s="2">
        <v>11</v>
      </c>
      <c r="B18" s="1">
        <v>45254</v>
      </c>
      <c r="C18" s="1" t="s">
        <v>15</v>
      </c>
      <c r="D18" s="2" t="s">
        <v>4</v>
      </c>
      <c r="E18" s="2" t="s">
        <v>85</v>
      </c>
      <c r="F18" s="2" t="s">
        <v>31</v>
      </c>
      <c r="G18" t="s">
        <v>43</v>
      </c>
      <c r="H18" s="2">
        <v>149</v>
      </c>
    </row>
    <row r="19" spans="1:9" x14ac:dyDescent="0.2">
      <c r="A19" s="2">
        <v>12</v>
      </c>
      <c r="B19" s="1">
        <v>45254</v>
      </c>
      <c r="C19" t="s">
        <v>14</v>
      </c>
      <c r="D19" s="2" t="s">
        <v>8</v>
      </c>
      <c r="E19" s="2" t="s">
        <v>80</v>
      </c>
      <c r="F19" s="2" t="s">
        <v>21</v>
      </c>
      <c r="G19" t="s">
        <v>44</v>
      </c>
      <c r="H19" s="2">
        <v>112</v>
      </c>
      <c r="I19" s="6" t="s">
        <v>10</v>
      </c>
    </row>
    <row r="20" spans="1:9" x14ac:dyDescent="0.2">
      <c r="A20" s="2">
        <v>13</v>
      </c>
      <c r="B20" s="1">
        <v>45254</v>
      </c>
      <c r="C20" t="s">
        <v>14</v>
      </c>
      <c r="D20" s="2" t="s">
        <v>8</v>
      </c>
      <c r="E20" s="2" t="s">
        <v>81</v>
      </c>
      <c r="F20" s="2" t="s">
        <v>22</v>
      </c>
      <c r="G20" t="s">
        <v>45</v>
      </c>
      <c r="H20" s="2">
        <v>18</v>
      </c>
      <c r="I20" s="6" t="s">
        <v>10</v>
      </c>
    </row>
    <row r="21" spans="1:9" x14ac:dyDescent="0.2">
      <c r="A21" s="2">
        <v>14</v>
      </c>
      <c r="B21" s="1">
        <v>45254</v>
      </c>
      <c r="C21" t="s">
        <v>14</v>
      </c>
      <c r="D21" s="2" t="s">
        <v>8</v>
      </c>
      <c r="E21" s="2" t="s">
        <v>82</v>
      </c>
      <c r="F21" s="2" t="s">
        <v>23</v>
      </c>
      <c r="G21" t="s">
        <v>46</v>
      </c>
      <c r="H21" s="2">
        <v>3</v>
      </c>
      <c r="I21" s="6" t="s">
        <v>10</v>
      </c>
    </row>
    <row r="22" spans="1:9" x14ac:dyDescent="0.2">
      <c r="A22" s="2">
        <v>15</v>
      </c>
      <c r="B22" s="1">
        <v>45254</v>
      </c>
      <c r="C22" t="s">
        <v>14</v>
      </c>
      <c r="D22" s="2" t="s">
        <v>8</v>
      </c>
      <c r="E22" s="2" t="s">
        <v>83</v>
      </c>
      <c r="F22" s="2" t="s">
        <v>24</v>
      </c>
      <c r="G22" t="s">
        <v>47</v>
      </c>
      <c r="H22" s="2">
        <v>0</v>
      </c>
      <c r="I22" s="6" t="s">
        <v>10</v>
      </c>
    </row>
    <row r="23" spans="1:9" x14ac:dyDescent="0.2">
      <c r="A23" s="2">
        <v>16</v>
      </c>
      <c r="B23" s="1">
        <v>45254</v>
      </c>
      <c r="C23" t="s">
        <v>14</v>
      </c>
      <c r="D23" s="2" t="s">
        <v>8</v>
      </c>
      <c r="E23" s="2" t="s">
        <v>84</v>
      </c>
      <c r="F23" s="2" t="s">
        <v>25</v>
      </c>
      <c r="G23" t="s">
        <v>48</v>
      </c>
      <c r="H23" s="2">
        <v>0</v>
      </c>
      <c r="I23" s="6" t="s">
        <v>10</v>
      </c>
    </row>
    <row r="24" spans="1:9" x14ac:dyDescent="0.2">
      <c r="A24" s="2">
        <v>17</v>
      </c>
      <c r="B24" s="1">
        <v>45254</v>
      </c>
      <c r="C24" s="1" t="s">
        <v>15</v>
      </c>
      <c r="D24" s="2" t="s">
        <v>8</v>
      </c>
      <c r="E24" s="2" t="s">
        <v>85</v>
      </c>
      <c r="F24" s="2" t="s">
        <v>30</v>
      </c>
      <c r="G24" t="s">
        <v>49</v>
      </c>
      <c r="H24" s="2">
        <v>929</v>
      </c>
      <c r="I24" s="6" t="s">
        <v>10</v>
      </c>
    </row>
    <row r="25" spans="1:9" x14ac:dyDescent="0.2">
      <c r="A25" s="2">
        <v>18</v>
      </c>
      <c r="B25" s="1">
        <v>45254</v>
      </c>
      <c r="C25" s="1" t="s">
        <v>16</v>
      </c>
      <c r="D25" s="2" t="s">
        <v>8</v>
      </c>
      <c r="E25" s="2" t="s">
        <v>80</v>
      </c>
      <c r="F25" s="2" t="s">
        <v>26</v>
      </c>
      <c r="G25" t="s">
        <v>64</v>
      </c>
      <c r="H25" s="2">
        <v>83</v>
      </c>
      <c r="I25" s="6" t="s">
        <v>10</v>
      </c>
    </row>
    <row r="26" spans="1:9" x14ac:dyDescent="0.2">
      <c r="A26" s="2">
        <v>19</v>
      </c>
      <c r="B26" s="1">
        <v>45254</v>
      </c>
      <c r="C26" s="1" t="s">
        <v>16</v>
      </c>
      <c r="D26" s="2" t="s">
        <v>8</v>
      </c>
      <c r="E26" s="2" t="s">
        <v>81</v>
      </c>
      <c r="F26" s="2" t="s">
        <v>27</v>
      </c>
      <c r="G26" t="s">
        <v>50</v>
      </c>
      <c r="H26" s="2">
        <v>4</v>
      </c>
      <c r="I26" s="6" t="s">
        <v>10</v>
      </c>
    </row>
    <row r="27" spans="1:9" x14ac:dyDescent="0.2">
      <c r="A27" s="2">
        <v>20</v>
      </c>
      <c r="B27" s="1">
        <v>45254</v>
      </c>
      <c r="C27" s="1" t="s">
        <v>16</v>
      </c>
      <c r="D27" s="2" t="s">
        <v>8</v>
      </c>
      <c r="E27" s="2" t="s">
        <v>82</v>
      </c>
      <c r="F27" s="2" t="s">
        <v>28</v>
      </c>
      <c r="G27" s="3" t="s">
        <v>51</v>
      </c>
      <c r="H27" s="2">
        <v>1</v>
      </c>
      <c r="I27" s="6" t="s">
        <v>10</v>
      </c>
    </row>
    <row r="28" spans="1:9" x14ac:dyDescent="0.2">
      <c r="A28" s="2">
        <v>21</v>
      </c>
      <c r="B28" s="1">
        <v>45254</v>
      </c>
      <c r="C28" s="1" t="s">
        <v>16</v>
      </c>
      <c r="D28" s="2" t="s">
        <v>8</v>
      </c>
      <c r="E28" s="2" t="s">
        <v>83</v>
      </c>
      <c r="F28" s="2" t="s">
        <v>29</v>
      </c>
      <c r="G28" t="s">
        <v>52</v>
      </c>
      <c r="H28" s="2">
        <v>0</v>
      </c>
      <c r="I28" s="6" t="s">
        <v>10</v>
      </c>
    </row>
    <row r="29" spans="1:9" x14ac:dyDescent="0.2">
      <c r="A29" s="2">
        <v>22</v>
      </c>
      <c r="B29" s="1">
        <v>45254</v>
      </c>
      <c r="C29" s="1" t="s">
        <v>16</v>
      </c>
      <c r="D29" s="2" t="s">
        <v>8</v>
      </c>
      <c r="E29" s="2" t="s">
        <v>85</v>
      </c>
      <c r="F29" s="2" t="s">
        <v>31</v>
      </c>
      <c r="G29" t="s">
        <v>53</v>
      </c>
      <c r="H29" s="2">
        <v>9081</v>
      </c>
      <c r="I29" s="6" t="s">
        <v>10</v>
      </c>
    </row>
    <row r="30" spans="1:9" x14ac:dyDescent="0.2">
      <c r="A30" s="2">
        <v>23</v>
      </c>
      <c r="B30" s="1">
        <v>45254</v>
      </c>
      <c r="C30" t="s">
        <v>14</v>
      </c>
      <c r="D30" s="2" t="s">
        <v>12</v>
      </c>
      <c r="E30" s="2" t="s">
        <v>80</v>
      </c>
      <c r="F30" s="2" t="s">
        <v>21</v>
      </c>
      <c r="G30" t="s">
        <v>9</v>
      </c>
      <c r="H30" s="2">
        <v>0</v>
      </c>
      <c r="I30" s="6" t="s">
        <v>17</v>
      </c>
    </row>
    <row r="31" spans="1:9" x14ac:dyDescent="0.2">
      <c r="A31" s="2">
        <v>24</v>
      </c>
      <c r="B31" s="1">
        <v>45254</v>
      </c>
      <c r="C31" t="s">
        <v>14</v>
      </c>
      <c r="D31" s="2" t="s">
        <v>12</v>
      </c>
      <c r="E31" s="2" t="s">
        <v>81</v>
      </c>
      <c r="F31" s="2" t="s">
        <v>22</v>
      </c>
      <c r="G31" t="s">
        <v>54</v>
      </c>
      <c r="H31" s="2">
        <v>0</v>
      </c>
      <c r="I31" s="6" t="s">
        <v>17</v>
      </c>
    </row>
    <row r="32" spans="1:9" x14ac:dyDescent="0.2">
      <c r="A32" s="2">
        <v>25</v>
      </c>
      <c r="B32" s="1">
        <v>45254</v>
      </c>
      <c r="C32" t="s">
        <v>14</v>
      </c>
      <c r="D32" s="2" t="s">
        <v>12</v>
      </c>
      <c r="E32" s="2" t="s">
        <v>82</v>
      </c>
      <c r="F32" s="2" t="s">
        <v>23</v>
      </c>
      <c r="G32" t="s">
        <v>55</v>
      </c>
      <c r="H32" s="2">
        <v>0</v>
      </c>
      <c r="I32" s="6" t="s">
        <v>17</v>
      </c>
    </row>
    <row r="33" spans="1:9" x14ac:dyDescent="0.2">
      <c r="A33" s="2">
        <v>26</v>
      </c>
      <c r="B33" s="1">
        <v>45254</v>
      </c>
      <c r="C33" t="s">
        <v>14</v>
      </c>
      <c r="D33" s="2" t="s">
        <v>12</v>
      </c>
      <c r="E33" s="2" t="s">
        <v>83</v>
      </c>
      <c r="F33" s="2" t="s">
        <v>24</v>
      </c>
      <c r="G33" t="s">
        <v>62</v>
      </c>
      <c r="H33" s="2">
        <v>0</v>
      </c>
      <c r="I33" s="6" t="s">
        <v>17</v>
      </c>
    </row>
    <row r="34" spans="1:9" x14ac:dyDescent="0.2">
      <c r="A34" s="2">
        <v>27</v>
      </c>
      <c r="B34" s="1">
        <v>45254</v>
      </c>
      <c r="C34" t="s">
        <v>14</v>
      </c>
      <c r="D34" s="2" t="s">
        <v>12</v>
      </c>
      <c r="E34" s="2" t="s">
        <v>84</v>
      </c>
      <c r="F34" s="2" t="s">
        <v>25</v>
      </c>
      <c r="G34" t="s">
        <v>48</v>
      </c>
      <c r="H34" s="2">
        <v>0</v>
      </c>
      <c r="I34" s="6" t="s">
        <v>17</v>
      </c>
    </row>
    <row r="35" spans="1:9" x14ac:dyDescent="0.2">
      <c r="A35" s="2">
        <v>28</v>
      </c>
      <c r="B35" s="1">
        <v>45254</v>
      </c>
      <c r="C35" s="1" t="s">
        <v>15</v>
      </c>
      <c r="D35" s="2" t="s">
        <v>12</v>
      </c>
      <c r="E35" s="2" t="s">
        <v>85</v>
      </c>
      <c r="F35" s="2" t="s">
        <v>30</v>
      </c>
      <c r="G35" t="s">
        <v>61</v>
      </c>
      <c r="H35" s="2">
        <v>2</v>
      </c>
      <c r="I35" s="6" t="s">
        <v>17</v>
      </c>
    </row>
    <row r="36" spans="1:9" x14ac:dyDescent="0.2">
      <c r="A36" s="2">
        <v>29</v>
      </c>
      <c r="B36" s="1">
        <v>45254</v>
      </c>
      <c r="C36" s="1" t="s">
        <v>16</v>
      </c>
      <c r="D36" s="2" t="s">
        <v>12</v>
      </c>
      <c r="E36" s="2" t="s">
        <v>80</v>
      </c>
      <c r="F36" s="2" t="s">
        <v>26</v>
      </c>
      <c r="G36" t="s">
        <v>56</v>
      </c>
      <c r="H36" s="2">
        <v>0</v>
      </c>
      <c r="I36" s="6" t="s">
        <v>17</v>
      </c>
    </row>
    <row r="37" spans="1:9" x14ac:dyDescent="0.2">
      <c r="A37" s="2">
        <v>30</v>
      </c>
      <c r="B37" s="1">
        <v>45254</v>
      </c>
      <c r="C37" s="1" t="s">
        <v>16</v>
      </c>
      <c r="D37" s="2" t="s">
        <v>12</v>
      </c>
      <c r="E37" s="2" t="s">
        <v>81</v>
      </c>
      <c r="F37" s="2" t="s">
        <v>27</v>
      </c>
      <c r="G37" t="s">
        <v>57</v>
      </c>
      <c r="H37" s="2">
        <v>0</v>
      </c>
      <c r="I37" s="6" t="s">
        <v>17</v>
      </c>
    </row>
    <row r="38" spans="1:9" x14ac:dyDescent="0.2">
      <c r="A38" s="2">
        <v>31</v>
      </c>
      <c r="B38" s="1">
        <v>45254</v>
      </c>
      <c r="C38" s="1" t="s">
        <v>16</v>
      </c>
      <c r="D38" s="2" t="s">
        <v>12</v>
      </c>
      <c r="E38" s="2" t="s">
        <v>82</v>
      </c>
      <c r="F38" s="2" t="s">
        <v>28</v>
      </c>
      <c r="G38" s="3" t="s">
        <v>58</v>
      </c>
      <c r="H38" s="2">
        <v>0</v>
      </c>
      <c r="I38" s="6" t="s">
        <v>17</v>
      </c>
    </row>
    <row r="39" spans="1:9" x14ac:dyDescent="0.2">
      <c r="A39" s="2">
        <v>32</v>
      </c>
      <c r="B39" s="1">
        <v>45254</v>
      </c>
      <c r="C39" s="1" t="s">
        <v>16</v>
      </c>
      <c r="D39" s="2" t="s">
        <v>12</v>
      </c>
      <c r="E39" s="2" t="s">
        <v>83</v>
      </c>
      <c r="F39" s="2" t="s">
        <v>29</v>
      </c>
      <c r="G39" t="s">
        <v>59</v>
      </c>
      <c r="H39" s="2">
        <v>0</v>
      </c>
      <c r="I39" s="6" t="s">
        <v>17</v>
      </c>
    </row>
    <row r="40" spans="1:9" x14ac:dyDescent="0.2">
      <c r="A40" s="2">
        <v>33</v>
      </c>
      <c r="B40" s="1">
        <v>45254</v>
      </c>
      <c r="C40" s="1" t="s">
        <v>16</v>
      </c>
      <c r="D40" s="2" t="s">
        <v>12</v>
      </c>
      <c r="E40" s="2" t="s">
        <v>85</v>
      </c>
      <c r="F40" s="2" t="s">
        <v>31</v>
      </c>
      <c r="G40" t="s">
        <v>60</v>
      </c>
      <c r="H40" s="2">
        <v>2</v>
      </c>
      <c r="I40" s="6" t="s">
        <v>17</v>
      </c>
    </row>
    <row r="41" spans="1:9" x14ac:dyDescent="0.2">
      <c r="A41" s="2">
        <v>34</v>
      </c>
      <c r="B41" s="1">
        <v>45254</v>
      </c>
      <c r="C41" t="s">
        <v>14</v>
      </c>
      <c r="D41" s="2" t="s">
        <v>13</v>
      </c>
      <c r="E41" s="2" t="s">
        <v>80</v>
      </c>
      <c r="F41" s="2" t="s">
        <v>21</v>
      </c>
      <c r="G41" t="s">
        <v>9</v>
      </c>
      <c r="H41" s="2">
        <v>1</v>
      </c>
      <c r="I41" s="6" t="s">
        <v>20</v>
      </c>
    </row>
    <row r="42" spans="1:9" x14ac:dyDescent="0.2">
      <c r="A42" s="2">
        <v>35</v>
      </c>
      <c r="B42" s="1">
        <v>45254</v>
      </c>
      <c r="C42" t="s">
        <v>14</v>
      </c>
      <c r="D42" s="2" t="s">
        <v>13</v>
      </c>
      <c r="E42" s="2" t="s">
        <v>81</v>
      </c>
      <c r="F42" s="2" t="s">
        <v>22</v>
      </c>
      <c r="G42" t="s">
        <v>54</v>
      </c>
      <c r="H42" s="2">
        <v>0</v>
      </c>
      <c r="I42" s="6" t="s">
        <v>20</v>
      </c>
    </row>
    <row r="43" spans="1:9" x14ac:dyDescent="0.2">
      <c r="A43" s="2">
        <v>36</v>
      </c>
      <c r="B43" s="1">
        <v>45254</v>
      </c>
      <c r="C43" t="s">
        <v>14</v>
      </c>
      <c r="D43" s="2" t="s">
        <v>13</v>
      </c>
      <c r="E43" s="2" t="s">
        <v>82</v>
      </c>
      <c r="F43" s="2" t="s">
        <v>23</v>
      </c>
      <c r="G43" t="s">
        <v>55</v>
      </c>
      <c r="H43" s="2">
        <v>0</v>
      </c>
      <c r="I43" s="6" t="s">
        <v>20</v>
      </c>
    </row>
    <row r="44" spans="1:9" x14ac:dyDescent="0.2">
      <c r="A44" s="2">
        <v>37</v>
      </c>
      <c r="B44" s="1">
        <v>45254</v>
      </c>
      <c r="C44" t="s">
        <v>14</v>
      </c>
      <c r="D44" s="2" t="s">
        <v>13</v>
      </c>
      <c r="E44" s="2" t="s">
        <v>83</v>
      </c>
      <c r="F44" s="2" t="s">
        <v>24</v>
      </c>
      <c r="G44" t="s">
        <v>62</v>
      </c>
      <c r="H44" s="2">
        <v>0</v>
      </c>
      <c r="I44" s="6" t="s">
        <v>20</v>
      </c>
    </row>
    <row r="45" spans="1:9" x14ac:dyDescent="0.2">
      <c r="A45" s="2">
        <v>38</v>
      </c>
      <c r="B45" s="1">
        <v>45254</v>
      </c>
      <c r="C45" t="s">
        <v>14</v>
      </c>
      <c r="D45" s="2" t="s">
        <v>13</v>
      </c>
      <c r="E45" s="2" t="s">
        <v>84</v>
      </c>
      <c r="F45" s="2" t="s">
        <v>25</v>
      </c>
      <c r="G45" t="s">
        <v>48</v>
      </c>
      <c r="H45" s="2">
        <v>0</v>
      </c>
      <c r="I45" s="6" t="s">
        <v>20</v>
      </c>
    </row>
    <row r="46" spans="1:9" x14ac:dyDescent="0.2">
      <c r="A46" s="2">
        <v>39</v>
      </c>
      <c r="B46" s="1">
        <v>45254</v>
      </c>
      <c r="C46" s="1" t="s">
        <v>15</v>
      </c>
      <c r="D46" s="2" t="s">
        <v>13</v>
      </c>
      <c r="E46" s="2" t="s">
        <v>85</v>
      </c>
      <c r="F46" s="2" t="s">
        <v>30</v>
      </c>
      <c r="G46" t="s">
        <v>61</v>
      </c>
      <c r="H46" s="2">
        <v>4</v>
      </c>
      <c r="I46" s="6" t="s">
        <v>20</v>
      </c>
    </row>
    <row r="47" spans="1:9" x14ac:dyDescent="0.2">
      <c r="A47" s="2">
        <v>40</v>
      </c>
      <c r="B47" s="1">
        <v>45254</v>
      </c>
      <c r="C47" t="s">
        <v>14</v>
      </c>
      <c r="D47" s="2" t="s">
        <v>13</v>
      </c>
      <c r="E47" s="2" t="s">
        <v>80</v>
      </c>
      <c r="F47" s="2" t="s">
        <v>26</v>
      </c>
      <c r="G47" t="s">
        <v>56</v>
      </c>
      <c r="H47" s="2">
        <v>0</v>
      </c>
      <c r="I47" s="6" t="s">
        <v>20</v>
      </c>
    </row>
    <row r="48" spans="1:9" x14ac:dyDescent="0.2">
      <c r="A48" s="2">
        <v>41</v>
      </c>
      <c r="B48" s="1">
        <v>45254</v>
      </c>
      <c r="C48" t="s">
        <v>14</v>
      </c>
      <c r="D48" s="2" t="s">
        <v>13</v>
      </c>
      <c r="E48" s="2" t="s">
        <v>81</v>
      </c>
      <c r="F48" s="2" t="s">
        <v>27</v>
      </c>
      <c r="G48" t="s">
        <v>57</v>
      </c>
      <c r="H48" s="2">
        <v>0</v>
      </c>
      <c r="I48" s="6" t="s">
        <v>20</v>
      </c>
    </row>
    <row r="49" spans="1:9" x14ac:dyDescent="0.2">
      <c r="A49" s="2">
        <v>42</v>
      </c>
      <c r="B49" s="1">
        <v>45254</v>
      </c>
      <c r="C49" t="s">
        <v>14</v>
      </c>
      <c r="D49" s="2" t="s">
        <v>13</v>
      </c>
      <c r="E49" s="2" t="s">
        <v>82</v>
      </c>
      <c r="F49" s="2" t="s">
        <v>28</v>
      </c>
      <c r="G49" s="3" t="s">
        <v>58</v>
      </c>
      <c r="H49" s="2">
        <v>0</v>
      </c>
      <c r="I49" s="6" t="s">
        <v>20</v>
      </c>
    </row>
    <row r="50" spans="1:9" x14ac:dyDescent="0.2">
      <c r="A50" s="2">
        <v>43</v>
      </c>
      <c r="B50" s="1">
        <v>45254</v>
      </c>
      <c r="C50" t="s">
        <v>14</v>
      </c>
      <c r="D50" s="2" t="s">
        <v>13</v>
      </c>
      <c r="E50" s="2" t="s">
        <v>83</v>
      </c>
      <c r="F50" s="2" t="s">
        <v>29</v>
      </c>
      <c r="G50" t="s">
        <v>59</v>
      </c>
      <c r="H50" s="2">
        <v>0</v>
      </c>
      <c r="I50" s="6" t="s">
        <v>20</v>
      </c>
    </row>
    <row r="51" spans="1:9" x14ac:dyDescent="0.2">
      <c r="A51" s="2">
        <v>44</v>
      </c>
      <c r="B51" s="1">
        <v>45254</v>
      </c>
      <c r="C51" s="1" t="s">
        <v>15</v>
      </c>
      <c r="D51" s="2" t="s">
        <v>13</v>
      </c>
      <c r="E51" s="2" t="s">
        <v>85</v>
      </c>
      <c r="F51" s="2" t="s">
        <v>31</v>
      </c>
      <c r="G51" t="s">
        <v>60</v>
      </c>
      <c r="H51" s="2">
        <v>1</v>
      </c>
      <c r="I51" s="6" t="s">
        <v>20</v>
      </c>
    </row>
    <row r="52" spans="1:9" x14ac:dyDescent="0.2">
      <c r="A52" s="2">
        <v>45</v>
      </c>
      <c r="B52" s="1">
        <v>45254</v>
      </c>
      <c r="C52" t="s">
        <v>14</v>
      </c>
      <c r="D52" s="2" t="s">
        <v>19</v>
      </c>
      <c r="E52" s="2" t="s">
        <v>80</v>
      </c>
      <c r="F52" s="2" t="s">
        <v>21</v>
      </c>
      <c r="G52" t="s">
        <v>9</v>
      </c>
      <c r="H52" s="5">
        <v>4</v>
      </c>
    </row>
    <row r="53" spans="1:9" x14ac:dyDescent="0.2">
      <c r="A53" s="2">
        <v>46</v>
      </c>
      <c r="B53" s="1">
        <v>45254</v>
      </c>
      <c r="C53" t="s">
        <v>14</v>
      </c>
      <c r="D53" s="2" t="s">
        <v>19</v>
      </c>
      <c r="E53" s="2" t="s">
        <v>81</v>
      </c>
      <c r="F53" s="2" t="s">
        <v>22</v>
      </c>
      <c r="G53" t="s">
        <v>54</v>
      </c>
      <c r="H53" s="2">
        <v>0</v>
      </c>
    </row>
    <row r="54" spans="1:9" x14ac:dyDescent="0.2">
      <c r="A54" s="2">
        <v>47</v>
      </c>
      <c r="B54" s="1">
        <v>45254</v>
      </c>
      <c r="C54" t="s">
        <v>14</v>
      </c>
      <c r="D54" s="2" t="s">
        <v>19</v>
      </c>
      <c r="E54" s="2" t="s">
        <v>82</v>
      </c>
      <c r="F54" s="2" t="s">
        <v>23</v>
      </c>
      <c r="G54" t="s">
        <v>55</v>
      </c>
      <c r="H54" s="2">
        <v>2</v>
      </c>
    </row>
    <row r="55" spans="1:9" x14ac:dyDescent="0.2">
      <c r="A55" s="2">
        <v>48</v>
      </c>
      <c r="B55" s="1">
        <v>45254</v>
      </c>
      <c r="C55" t="s">
        <v>14</v>
      </c>
      <c r="D55" s="2" t="s">
        <v>19</v>
      </c>
      <c r="E55" s="2" t="s">
        <v>83</v>
      </c>
      <c r="F55" s="2" t="s">
        <v>24</v>
      </c>
      <c r="G55" t="s">
        <v>62</v>
      </c>
      <c r="H55" s="2">
        <v>0</v>
      </c>
    </row>
    <row r="56" spans="1:9" x14ac:dyDescent="0.2">
      <c r="A56" s="2">
        <v>49</v>
      </c>
      <c r="B56" s="1">
        <v>45254</v>
      </c>
      <c r="C56" t="s">
        <v>14</v>
      </c>
      <c r="D56" s="2" t="s">
        <v>19</v>
      </c>
      <c r="E56" s="2" t="s">
        <v>84</v>
      </c>
      <c r="F56" s="2" t="s">
        <v>25</v>
      </c>
      <c r="G56" t="s">
        <v>48</v>
      </c>
      <c r="H56" s="2">
        <v>1</v>
      </c>
    </row>
    <row r="57" spans="1:9" x14ac:dyDescent="0.2">
      <c r="A57" s="2">
        <v>50</v>
      </c>
      <c r="B57" s="1">
        <v>45254</v>
      </c>
      <c r="C57" s="1" t="s">
        <v>15</v>
      </c>
      <c r="D57" s="2" t="s">
        <v>19</v>
      </c>
      <c r="E57" s="2" t="s">
        <v>85</v>
      </c>
      <c r="F57" s="2" t="s">
        <v>30</v>
      </c>
      <c r="G57" t="s">
        <v>61</v>
      </c>
      <c r="H57" s="2">
        <v>43</v>
      </c>
    </row>
    <row r="58" spans="1:9" x14ac:dyDescent="0.2">
      <c r="A58" s="2">
        <v>51</v>
      </c>
      <c r="B58" s="1">
        <v>45254</v>
      </c>
      <c r="C58" s="1" t="s">
        <v>16</v>
      </c>
      <c r="D58" s="2" t="s">
        <v>19</v>
      </c>
      <c r="E58" s="2" t="s">
        <v>80</v>
      </c>
      <c r="F58" s="2" t="s">
        <v>26</v>
      </c>
      <c r="G58" t="s">
        <v>56</v>
      </c>
      <c r="H58" s="2">
        <v>3</v>
      </c>
    </row>
    <row r="59" spans="1:9" x14ac:dyDescent="0.2">
      <c r="A59" s="2">
        <v>52</v>
      </c>
      <c r="B59" s="1">
        <v>45254</v>
      </c>
      <c r="C59" s="1" t="s">
        <v>16</v>
      </c>
      <c r="D59" s="2" t="s">
        <v>19</v>
      </c>
      <c r="E59" s="2" t="s">
        <v>81</v>
      </c>
      <c r="F59" s="2" t="s">
        <v>27</v>
      </c>
      <c r="G59" t="s">
        <v>57</v>
      </c>
      <c r="H59" s="2">
        <v>0</v>
      </c>
    </row>
    <row r="60" spans="1:9" x14ac:dyDescent="0.2">
      <c r="A60" s="2">
        <v>53</v>
      </c>
      <c r="B60" s="1">
        <v>45254</v>
      </c>
      <c r="C60" s="1" t="s">
        <v>16</v>
      </c>
      <c r="D60" s="2" t="s">
        <v>19</v>
      </c>
      <c r="E60" s="2" t="s">
        <v>82</v>
      </c>
      <c r="F60" s="2" t="s">
        <v>28</v>
      </c>
      <c r="G60" s="3" t="s">
        <v>58</v>
      </c>
      <c r="H60" s="2">
        <v>0</v>
      </c>
    </row>
    <row r="61" spans="1:9" x14ac:dyDescent="0.2">
      <c r="A61" s="2">
        <v>54</v>
      </c>
      <c r="B61" s="1">
        <v>45254</v>
      </c>
      <c r="C61" s="1" t="s">
        <v>16</v>
      </c>
      <c r="D61" s="2" t="s">
        <v>19</v>
      </c>
      <c r="E61" s="2" t="s">
        <v>83</v>
      </c>
      <c r="F61" s="2" t="s">
        <v>29</v>
      </c>
      <c r="G61" t="s">
        <v>59</v>
      </c>
      <c r="H61" s="2">
        <v>0</v>
      </c>
    </row>
    <row r="62" spans="1:9" x14ac:dyDescent="0.2">
      <c r="A62" s="2">
        <v>55</v>
      </c>
      <c r="B62" s="1">
        <v>45254</v>
      </c>
      <c r="C62" s="1" t="s">
        <v>16</v>
      </c>
      <c r="D62" s="2" t="s">
        <v>19</v>
      </c>
      <c r="E62" s="2" t="s">
        <v>85</v>
      </c>
      <c r="F62" s="2" t="s">
        <v>31</v>
      </c>
      <c r="G62" t="s">
        <v>60</v>
      </c>
      <c r="H62" s="2">
        <v>45</v>
      </c>
    </row>
    <row r="63" spans="1:9" x14ac:dyDescent="0.2">
      <c r="A63" s="2">
        <v>56</v>
      </c>
      <c r="B63" s="1">
        <v>45254</v>
      </c>
      <c r="C63" t="s">
        <v>14</v>
      </c>
      <c r="D63" s="2" t="s">
        <v>65</v>
      </c>
      <c r="E63" s="2" t="s">
        <v>80</v>
      </c>
      <c r="F63" s="2" t="s">
        <v>21</v>
      </c>
      <c r="G63" s="4" t="s">
        <v>70</v>
      </c>
      <c r="H63" s="2">
        <v>1</v>
      </c>
      <c r="I63" s="6" t="s">
        <v>18</v>
      </c>
    </row>
    <row r="64" spans="1:9" x14ac:dyDescent="0.2">
      <c r="A64" s="2">
        <v>57</v>
      </c>
      <c r="B64" s="1">
        <v>45254</v>
      </c>
      <c r="C64" t="s">
        <v>14</v>
      </c>
      <c r="D64" s="2" t="s">
        <v>65</v>
      </c>
      <c r="E64" s="2" t="s">
        <v>81</v>
      </c>
      <c r="F64" s="2" t="s">
        <v>22</v>
      </c>
      <c r="G64" s="4" t="s">
        <v>71</v>
      </c>
      <c r="H64" s="2">
        <v>0</v>
      </c>
      <c r="I64" s="6" t="s">
        <v>18</v>
      </c>
    </row>
    <row r="65" spans="1:9" x14ac:dyDescent="0.2">
      <c r="A65" s="2">
        <v>58</v>
      </c>
      <c r="B65" s="1">
        <v>45254</v>
      </c>
      <c r="C65" t="s">
        <v>14</v>
      </c>
      <c r="D65" s="2" t="s">
        <v>65</v>
      </c>
      <c r="E65" s="2" t="s">
        <v>82</v>
      </c>
      <c r="F65" s="2" t="s">
        <v>23</v>
      </c>
      <c r="G65" s="4" t="s">
        <v>72</v>
      </c>
      <c r="H65" s="2">
        <v>0</v>
      </c>
      <c r="I65" s="6" t="s">
        <v>18</v>
      </c>
    </row>
    <row r="66" spans="1:9" x14ac:dyDescent="0.2">
      <c r="A66" s="2">
        <v>59</v>
      </c>
      <c r="B66" s="1">
        <v>45254</v>
      </c>
      <c r="C66" t="s">
        <v>14</v>
      </c>
      <c r="D66" s="2" t="s">
        <v>65</v>
      </c>
      <c r="E66" s="2" t="s">
        <v>83</v>
      </c>
      <c r="F66" s="2" t="s">
        <v>24</v>
      </c>
      <c r="G66" s="4" t="s">
        <v>73</v>
      </c>
      <c r="H66" s="2">
        <v>0</v>
      </c>
      <c r="I66" s="6" t="s">
        <v>18</v>
      </c>
    </row>
    <row r="67" spans="1:9" x14ac:dyDescent="0.2">
      <c r="A67" s="2">
        <v>60</v>
      </c>
      <c r="B67" s="1">
        <v>45254</v>
      </c>
      <c r="C67" t="s">
        <v>14</v>
      </c>
      <c r="D67" s="2" t="s">
        <v>65</v>
      </c>
      <c r="E67" s="2" t="s">
        <v>84</v>
      </c>
      <c r="F67" s="2" t="s">
        <v>25</v>
      </c>
      <c r="G67" s="4" t="s">
        <v>74</v>
      </c>
      <c r="H67" s="2">
        <v>0</v>
      </c>
      <c r="I67" s="6" t="s">
        <v>18</v>
      </c>
    </row>
    <row r="68" spans="1:9" x14ac:dyDescent="0.2">
      <c r="A68" s="2">
        <v>61</v>
      </c>
      <c r="B68" s="1">
        <v>45254</v>
      </c>
      <c r="C68" s="1" t="s">
        <v>15</v>
      </c>
      <c r="D68" s="2" t="s">
        <v>65</v>
      </c>
      <c r="E68" s="2" t="s">
        <v>85</v>
      </c>
      <c r="F68" s="2" t="s">
        <v>30</v>
      </c>
      <c r="G68" s="4" t="s">
        <v>75</v>
      </c>
      <c r="H68" s="2">
        <v>7</v>
      </c>
      <c r="I68" s="6" t="s">
        <v>18</v>
      </c>
    </row>
    <row r="69" spans="1:9" x14ac:dyDescent="0.2">
      <c r="A69" s="2">
        <v>62</v>
      </c>
      <c r="B69" s="1">
        <v>45254</v>
      </c>
      <c r="C69" s="1" t="s">
        <v>16</v>
      </c>
      <c r="D69" s="2" t="s">
        <v>65</v>
      </c>
      <c r="E69" s="2" t="s">
        <v>80</v>
      </c>
      <c r="F69" s="2" t="s">
        <v>26</v>
      </c>
      <c r="G69" s="4" t="s">
        <v>76</v>
      </c>
      <c r="H69" s="2">
        <v>1</v>
      </c>
      <c r="I69" s="6" t="s">
        <v>18</v>
      </c>
    </row>
    <row r="70" spans="1:9" x14ac:dyDescent="0.2">
      <c r="A70" s="2">
        <v>63</v>
      </c>
      <c r="B70" s="1">
        <v>45254</v>
      </c>
      <c r="C70" s="1" t="s">
        <v>16</v>
      </c>
      <c r="D70" s="2" t="s">
        <v>65</v>
      </c>
      <c r="E70" s="2" t="s">
        <v>81</v>
      </c>
      <c r="F70" s="2" t="s">
        <v>27</v>
      </c>
      <c r="G70" s="4" t="s">
        <v>77</v>
      </c>
      <c r="H70" s="2">
        <v>0</v>
      </c>
      <c r="I70" s="6" t="s">
        <v>18</v>
      </c>
    </row>
    <row r="71" spans="1:9" x14ac:dyDescent="0.2">
      <c r="A71" s="2">
        <v>64</v>
      </c>
      <c r="B71" s="1">
        <v>45254</v>
      </c>
      <c r="C71" s="1" t="s">
        <v>16</v>
      </c>
      <c r="D71" s="2" t="s">
        <v>65</v>
      </c>
      <c r="E71" s="2" t="s">
        <v>82</v>
      </c>
      <c r="F71" s="2" t="s">
        <v>28</v>
      </c>
      <c r="G71" s="4" t="s">
        <v>78</v>
      </c>
      <c r="H71" s="2">
        <v>0</v>
      </c>
      <c r="I71" s="6" t="s">
        <v>18</v>
      </c>
    </row>
    <row r="72" spans="1:9" x14ac:dyDescent="0.2">
      <c r="A72" s="2">
        <v>65</v>
      </c>
      <c r="B72" s="1">
        <v>45254</v>
      </c>
      <c r="C72" s="1" t="s">
        <v>16</v>
      </c>
      <c r="D72" s="2" t="s">
        <v>65</v>
      </c>
      <c r="E72" s="2" t="s">
        <v>83</v>
      </c>
      <c r="F72" s="2" t="s">
        <v>29</v>
      </c>
      <c r="G72" s="4" t="s">
        <v>79</v>
      </c>
      <c r="H72" s="2">
        <v>0</v>
      </c>
      <c r="I72" s="6" t="s">
        <v>18</v>
      </c>
    </row>
    <row r="73" spans="1:9" x14ac:dyDescent="0.2">
      <c r="A73" s="2">
        <v>66</v>
      </c>
      <c r="B73" s="1">
        <v>45254</v>
      </c>
      <c r="C73" s="1" t="s">
        <v>16</v>
      </c>
      <c r="D73" s="2" t="s">
        <v>65</v>
      </c>
      <c r="E73" s="2" t="s">
        <v>85</v>
      </c>
      <c r="F73" s="2" t="s">
        <v>31</v>
      </c>
      <c r="G73" s="4" t="s">
        <v>75</v>
      </c>
      <c r="H73" s="2">
        <v>7</v>
      </c>
      <c r="I73" s="6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B6A2-AEB7-C544-9994-5A15BB9C9B07}">
  <dimension ref="A1:AA130"/>
  <sheetViews>
    <sheetView tabSelected="1" topLeftCell="A27" zoomScale="110" zoomScaleNormal="110" workbookViewId="0">
      <selection activeCell="D123" sqref="D123"/>
    </sheetView>
  </sheetViews>
  <sheetFormatPr baseColWidth="10" defaultRowHeight="16" x14ac:dyDescent="0.2"/>
  <cols>
    <col min="1" max="1" width="6" bestFit="1" customWidth="1"/>
    <col min="2" max="2" width="12.6640625" customWidth="1"/>
    <col min="3" max="3" width="9.33203125" bestFit="1" customWidth="1"/>
    <col min="4" max="4" width="129.33203125" bestFit="1" customWidth="1"/>
    <col min="5" max="5" width="6.5" style="2" bestFit="1" customWidth="1"/>
    <col min="6" max="6" width="8.5" customWidth="1"/>
    <col min="7" max="7" width="7.1640625" customWidth="1"/>
    <col min="9" max="11" width="15.83203125" customWidth="1"/>
    <col min="12" max="12" width="10.33203125" customWidth="1"/>
    <col min="13" max="13" width="17.1640625" customWidth="1"/>
    <col min="14" max="14" width="9.6640625" customWidth="1"/>
    <col min="15" max="15" width="5.5" customWidth="1"/>
    <col min="16" max="16" width="8.5" bestFit="1" customWidth="1"/>
    <col min="17" max="17" width="10.33203125" bestFit="1" customWidth="1"/>
    <col min="18" max="18" width="9.6640625" bestFit="1" customWidth="1"/>
    <col min="19" max="19" width="14.6640625" bestFit="1" customWidth="1"/>
    <col min="20" max="20" width="8" bestFit="1" customWidth="1"/>
    <col min="21" max="21" width="6.6640625" bestFit="1" customWidth="1"/>
    <col min="22" max="22" width="15.33203125" bestFit="1" customWidth="1"/>
    <col min="23" max="23" width="17.6640625" bestFit="1" customWidth="1"/>
    <col min="24" max="25" width="15.83203125" customWidth="1"/>
    <col min="26" max="26" width="3.33203125" customWidth="1"/>
    <col min="27" max="27" width="13.1640625" customWidth="1"/>
    <col min="28" max="29" width="18.5" bestFit="1" customWidth="1"/>
  </cols>
  <sheetData>
    <row r="1" spans="1:27" x14ac:dyDescent="0.2">
      <c r="A1" s="10" t="s">
        <v>219</v>
      </c>
      <c r="B1" s="10" t="s">
        <v>132</v>
      </c>
      <c r="C1" s="10" t="s">
        <v>111</v>
      </c>
      <c r="D1" s="10" t="s">
        <v>112</v>
      </c>
      <c r="E1" s="30" t="s">
        <v>198</v>
      </c>
      <c r="F1" s="9"/>
      <c r="H1" s="9" t="s">
        <v>204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2">
      <c r="A2" s="11">
        <v>1</v>
      </c>
      <c r="B2" s="11" t="s">
        <v>208</v>
      </c>
      <c r="C2" s="9" t="s">
        <v>246</v>
      </c>
      <c r="D2" s="9" t="s">
        <v>188</v>
      </c>
      <c r="E2" s="11">
        <v>5</v>
      </c>
      <c r="F2" s="9"/>
      <c r="H2" s="9" t="s">
        <v>310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7" x14ac:dyDescent="0.2">
      <c r="A3" s="11">
        <v>2</v>
      </c>
      <c r="B3" s="11" t="s">
        <v>209</v>
      </c>
      <c r="C3" s="9" t="s">
        <v>247</v>
      </c>
      <c r="D3" s="9" t="s">
        <v>113</v>
      </c>
      <c r="E3" s="26" t="s">
        <v>314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">
      <c r="A4" s="11">
        <v>3</v>
      </c>
      <c r="B4" s="11" t="s">
        <v>210</v>
      </c>
      <c r="C4" s="9" t="s">
        <v>247</v>
      </c>
      <c r="D4" s="9" t="s">
        <v>115</v>
      </c>
      <c r="E4" s="32" t="s">
        <v>314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">
      <c r="A5" s="11">
        <v>4</v>
      </c>
      <c r="B5" s="11" t="s">
        <v>211</v>
      </c>
      <c r="C5" s="9" t="s">
        <v>247</v>
      </c>
      <c r="D5" s="9" t="s">
        <v>123</v>
      </c>
      <c r="E5" s="26" t="s">
        <v>314</v>
      </c>
      <c r="F5" s="9"/>
      <c r="G5" s="18" t="s">
        <v>91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 t="s">
        <v>109</v>
      </c>
    </row>
    <row r="6" spans="1:27" x14ac:dyDescent="0.2">
      <c r="A6" s="11">
        <v>5</v>
      </c>
      <c r="B6" s="11" t="s">
        <v>212</v>
      </c>
      <c r="C6" s="9" t="s">
        <v>247</v>
      </c>
      <c r="D6" s="9" t="s">
        <v>189</v>
      </c>
      <c r="E6" s="32" t="s">
        <v>314</v>
      </c>
      <c r="F6" s="9"/>
      <c r="G6" s="17" t="s">
        <v>91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 t="s">
        <v>104</v>
      </c>
    </row>
    <row r="7" spans="1:27" x14ac:dyDescent="0.2">
      <c r="A7" s="11">
        <v>6</v>
      </c>
      <c r="B7" s="11" t="s">
        <v>213</v>
      </c>
      <c r="C7" s="9" t="s">
        <v>247</v>
      </c>
      <c r="D7" s="9" t="s">
        <v>100</v>
      </c>
      <c r="E7" s="26" t="s">
        <v>314</v>
      </c>
      <c r="F7" s="9"/>
      <c r="G7" s="18" t="s">
        <v>91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 t="s">
        <v>103</v>
      </c>
    </row>
    <row r="8" spans="1:27" x14ac:dyDescent="0.2">
      <c r="A8" s="11">
        <v>7</v>
      </c>
      <c r="B8" s="11" t="s">
        <v>214</v>
      </c>
      <c r="C8" s="9" t="s">
        <v>246</v>
      </c>
      <c r="D8" s="9" t="s">
        <v>190</v>
      </c>
      <c r="E8" s="11">
        <v>3</v>
      </c>
      <c r="F8" s="9"/>
      <c r="G8" s="17" t="s">
        <v>91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 t="s">
        <v>97</v>
      </c>
    </row>
    <row r="9" spans="1:27" x14ac:dyDescent="0.2">
      <c r="A9" s="11">
        <v>8</v>
      </c>
      <c r="B9" s="11" t="s">
        <v>215</v>
      </c>
      <c r="C9" s="9" t="s">
        <v>246</v>
      </c>
      <c r="D9" s="9" t="s">
        <v>124</v>
      </c>
      <c r="E9" s="11">
        <v>3</v>
      </c>
      <c r="F9" s="9"/>
      <c r="G9" s="19" t="s">
        <v>91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18" t="s">
        <v>92</v>
      </c>
    </row>
    <row r="10" spans="1:27" x14ac:dyDescent="0.2">
      <c r="A10" s="11">
        <v>9</v>
      </c>
      <c r="B10" s="11" t="s">
        <v>216</v>
      </c>
      <c r="C10" s="9" t="s">
        <v>246</v>
      </c>
      <c r="D10" s="9" t="s">
        <v>125</v>
      </c>
      <c r="E10" s="11">
        <v>3</v>
      </c>
      <c r="F10" s="9"/>
      <c r="G10" s="17" t="s">
        <v>91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 t="s">
        <v>95</v>
      </c>
    </row>
    <row r="11" spans="1:27" x14ac:dyDescent="0.2">
      <c r="A11" s="11">
        <v>10</v>
      </c>
      <c r="B11" s="11" t="s">
        <v>217</v>
      </c>
      <c r="C11" s="9" t="s">
        <v>247</v>
      </c>
      <c r="D11" s="9" t="s">
        <v>126</v>
      </c>
      <c r="E11" s="26" t="s">
        <v>314</v>
      </c>
      <c r="F11" s="9"/>
      <c r="G11" s="18" t="s">
        <v>91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 t="s">
        <v>99</v>
      </c>
    </row>
    <row r="12" spans="1:27" x14ac:dyDescent="0.2">
      <c r="A12" s="11">
        <v>11</v>
      </c>
      <c r="B12" s="11" t="s">
        <v>218</v>
      </c>
      <c r="C12" s="9" t="s">
        <v>246</v>
      </c>
      <c r="D12" s="9" t="s">
        <v>127</v>
      </c>
      <c r="E12" s="11">
        <v>5</v>
      </c>
      <c r="F12" s="9"/>
      <c r="G12" s="17" t="s">
        <v>91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 t="s">
        <v>122</v>
      </c>
    </row>
    <row r="13" spans="1:27" x14ac:dyDescent="0.2">
      <c r="A13" s="11">
        <v>12</v>
      </c>
      <c r="B13" s="11" t="s">
        <v>220</v>
      </c>
      <c r="C13" s="9" t="s">
        <v>246</v>
      </c>
      <c r="D13" s="9" t="s">
        <v>128</v>
      </c>
      <c r="E13" s="11">
        <v>3</v>
      </c>
      <c r="F13" s="9"/>
      <c r="G13" s="18" t="s">
        <v>91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 t="s">
        <v>130</v>
      </c>
    </row>
    <row r="14" spans="1:27" x14ac:dyDescent="0.2">
      <c r="A14" s="11">
        <v>13</v>
      </c>
      <c r="B14" s="11" t="s">
        <v>221</v>
      </c>
      <c r="C14" s="9" t="s">
        <v>246</v>
      </c>
      <c r="D14" s="9" t="s">
        <v>114</v>
      </c>
      <c r="E14" s="11">
        <v>3</v>
      </c>
      <c r="F14" s="9"/>
      <c r="G14" s="17" t="s">
        <v>91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 t="s">
        <v>114</v>
      </c>
    </row>
    <row r="15" spans="1:27" x14ac:dyDescent="0.2">
      <c r="A15" s="11">
        <v>14</v>
      </c>
      <c r="B15" s="11" t="s">
        <v>222</v>
      </c>
      <c r="C15" s="9" t="s">
        <v>247</v>
      </c>
      <c r="D15" s="9" t="s">
        <v>116</v>
      </c>
      <c r="E15" s="26" t="s">
        <v>314</v>
      </c>
      <c r="F15" s="9"/>
      <c r="G15" s="18" t="s">
        <v>91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 t="s">
        <v>101</v>
      </c>
    </row>
    <row r="16" spans="1:27" x14ac:dyDescent="0.2">
      <c r="A16" s="11">
        <v>15</v>
      </c>
      <c r="B16" s="11" t="s">
        <v>223</v>
      </c>
      <c r="C16" s="9" t="s">
        <v>247</v>
      </c>
      <c r="D16" s="9" t="s">
        <v>117</v>
      </c>
      <c r="E16" s="32" t="s">
        <v>314</v>
      </c>
      <c r="F16" s="9"/>
      <c r="G16" s="17" t="s">
        <v>91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 t="s">
        <v>131</v>
      </c>
    </row>
    <row r="17" spans="1:26" x14ac:dyDescent="0.2">
      <c r="A17" s="11">
        <v>16</v>
      </c>
      <c r="B17" s="11" t="s">
        <v>224</v>
      </c>
      <c r="C17" s="9" t="s">
        <v>247</v>
      </c>
      <c r="D17" s="9" t="s">
        <v>118</v>
      </c>
      <c r="E17" s="26" t="s">
        <v>314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1">
        <v>17</v>
      </c>
      <c r="B18" s="11" t="s">
        <v>225</v>
      </c>
      <c r="C18" s="9" t="s">
        <v>247</v>
      </c>
      <c r="D18" s="9" t="s">
        <v>119</v>
      </c>
      <c r="E18" s="32" t="s">
        <v>314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11">
        <v>18</v>
      </c>
      <c r="B19" s="11" t="s">
        <v>226</v>
      </c>
      <c r="C19" s="9" t="s">
        <v>247</v>
      </c>
      <c r="D19" s="9" t="s">
        <v>120</v>
      </c>
      <c r="E19" s="11">
        <v>5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11">
        <v>19</v>
      </c>
      <c r="B20" s="11" t="s">
        <v>227</v>
      </c>
      <c r="C20" s="9" t="s">
        <v>246</v>
      </c>
      <c r="D20" s="9" t="s">
        <v>191</v>
      </c>
      <c r="E20" s="11">
        <v>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11">
        <v>20</v>
      </c>
      <c r="B21" s="11" t="s">
        <v>228</v>
      </c>
      <c r="C21" s="9" t="s">
        <v>246</v>
      </c>
      <c r="D21" s="9" t="s">
        <v>121</v>
      </c>
      <c r="E21" s="11">
        <v>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11">
        <v>21</v>
      </c>
      <c r="B22" s="11" t="s">
        <v>229</v>
      </c>
      <c r="C22" s="9" t="s">
        <v>246</v>
      </c>
      <c r="D22" s="9" t="s">
        <v>200</v>
      </c>
      <c r="E22" s="11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11">
        <v>22</v>
      </c>
      <c r="B23" s="11" t="s">
        <v>230</v>
      </c>
      <c r="C23" s="9" t="s">
        <v>246</v>
      </c>
      <c r="D23" s="9" t="s">
        <v>202</v>
      </c>
      <c r="E23" s="11">
        <v>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11">
        <v>23</v>
      </c>
      <c r="B24" s="11" t="s">
        <v>231</v>
      </c>
      <c r="C24" s="9" t="s">
        <v>246</v>
      </c>
      <c r="D24" s="9" t="s">
        <v>203</v>
      </c>
      <c r="E24" s="11">
        <v>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11">
        <v>24</v>
      </c>
      <c r="B25" s="11" t="s">
        <v>232</v>
      </c>
      <c r="C25" s="9" t="s">
        <v>246</v>
      </c>
      <c r="D25" s="9" t="s">
        <v>196</v>
      </c>
      <c r="E25" s="11">
        <v>3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11">
        <v>25</v>
      </c>
      <c r="B26" s="11" t="s">
        <v>232</v>
      </c>
      <c r="C26" s="9" t="s">
        <v>247</v>
      </c>
      <c r="D26" s="9" t="s">
        <v>197</v>
      </c>
      <c r="E26" s="11">
        <v>5</v>
      </c>
      <c r="F26" s="9"/>
      <c r="G26" s="9" t="s">
        <v>205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11">
        <v>26</v>
      </c>
      <c r="B27" s="11" t="s">
        <v>233</v>
      </c>
      <c r="C27" s="9" t="s">
        <v>246</v>
      </c>
      <c r="D27" s="9" t="s">
        <v>195</v>
      </c>
      <c r="E27" s="11">
        <v>3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11">
        <v>27</v>
      </c>
      <c r="B28" s="11" t="s">
        <v>234</v>
      </c>
      <c r="C28" s="9" t="s">
        <v>247</v>
      </c>
      <c r="D28" s="9" t="s">
        <v>194</v>
      </c>
      <c r="E28" s="11">
        <v>4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1">
        <v>28</v>
      </c>
      <c r="B29" s="11" t="s">
        <v>235</v>
      </c>
      <c r="C29" s="9" t="s">
        <v>246</v>
      </c>
      <c r="D29" s="9" t="s">
        <v>193</v>
      </c>
      <c r="E29" s="11">
        <v>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1">
        <v>29</v>
      </c>
      <c r="B30" s="11" t="s">
        <v>236</v>
      </c>
      <c r="C30" s="9" t="s">
        <v>247</v>
      </c>
      <c r="D30" s="9" t="s">
        <v>192</v>
      </c>
      <c r="E30" s="11">
        <v>4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1">
        <v>30</v>
      </c>
      <c r="B31" s="14" t="s">
        <v>248</v>
      </c>
      <c r="C31" t="s">
        <v>247</v>
      </c>
      <c r="D31" t="s">
        <v>133</v>
      </c>
      <c r="E31" s="26" t="s">
        <v>314</v>
      </c>
      <c r="F31" s="9"/>
    </row>
    <row r="32" spans="1:26" x14ac:dyDescent="0.2">
      <c r="A32" s="11">
        <v>31</v>
      </c>
      <c r="B32" s="14" t="s">
        <v>249</v>
      </c>
      <c r="C32" t="s">
        <v>301</v>
      </c>
      <c r="D32" t="s">
        <v>134</v>
      </c>
      <c r="E32" s="11">
        <v>3</v>
      </c>
      <c r="F32" s="9"/>
    </row>
    <row r="33" spans="1:12" x14ac:dyDescent="0.2">
      <c r="A33" s="11">
        <v>32</v>
      </c>
      <c r="B33" s="14" t="s">
        <v>250</v>
      </c>
      <c r="C33" t="s">
        <v>247</v>
      </c>
      <c r="D33" t="s">
        <v>135</v>
      </c>
      <c r="E33" s="26" t="s">
        <v>314</v>
      </c>
      <c r="F33" s="9"/>
    </row>
    <row r="34" spans="1:12" x14ac:dyDescent="0.2">
      <c r="A34" s="11">
        <v>33</v>
      </c>
      <c r="B34" s="14" t="s">
        <v>251</v>
      </c>
      <c r="C34" t="s">
        <v>301</v>
      </c>
      <c r="D34" t="s">
        <v>136</v>
      </c>
      <c r="E34" s="11">
        <v>3</v>
      </c>
      <c r="F34" s="9"/>
    </row>
    <row r="35" spans="1:12" x14ac:dyDescent="0.2">
      <c r="A35" s="11">
        <v>34</v>
      </c>
      <c r="B35" s="14" t="s">
        <v>252</v>
      </c>
      <c r="C35" t="s">
        <v>301</v>
      </c>
      <c r="D35" t="s">
        <v>137</v>
      </c>
      <c r="E35" s="11">
        <v>3</v>
      </c>
      <c r="F35" s="9"/>
    </row>
    <row r="36" spans="1:12" x14ac:dyDescent="0.2">
      <c r="A36" s="11">
        <v>35</v>
      </c>
      <c r="B36" s="14" t="s">
        <v>253</v>
      </c>
      <c r="C36" t="s">
        <v>301</v>
      </c>
      <c r="D36" t="s">
        <v>138</v>
      </c>
      <c r="E36" s="11">
        <v>3</v>
      </c>
      <c r="F36" s="9"/>
    </row>
    <row r="37" spans="1:12" x14ac:dyDescent="0.2">
      <c r="A37" s="11">
        <v>36</v>
      </c>
      <c r="B37" s="14" t="s">
        <v>254</v>
      </c>
      <c r="C37" t="s">
        <v>302</v>
      </c>
      <c r="D37" t="s">
        <v>139</v>
      </c>
      <c r="E37" s="11">
        <v>3</v>
      </c>
      <c r="F37" s="9"/>
    </row>
    <row r="38" spans="1:12" x14ac:dyDescent="0.2">
      <c r="A38" s="11">
        <v>37</v>
      </c>
      <c r="B38" s="14" t="s">
        <v>255</v>
      </c>
      <c r="C38" t="s">
        <v>247</v>
      </c>
      <c r="D38" t="s">
        <v>140</v>
      </c>
      <c r="E38" s="32" t="s">
        <v>314</v>
      </c>
      <c r="F38" s="9"/>
    </row>
    <row r="39" spans="1:12" x14ac:dyDescent="0.2">
      <c r="A39" s="11">
        <v>38</v>
      </c>
      <c r="B39" s="14" t="s">
        <v>256</v>
      </c>
      <c r="C39" t="s">
        <v>301</v>
      </c>
      <c r="D39" t="s">
        <v>307</v>
      </c>
      <c r="E39" s="11">
        <v>3</v>
      </c>
      <c r="F39" s="9"/>
    </row>
    <row r="40" spans="1:12" x14ac:dyDescent="0.2">
      <c r="A40" s="11">
        <v>39</v>
      </c>
      <c r="B40" s="14" t="s">
        <v>257</v>
      </c>
      <c r="C40" t="s">
        <v>302</v>
      </c>
      <c r="D40" t="s">
        <v>141</v>
      </c>
      <c r="E40" s="11" t="s">
        <v>129</v>
      </c>
      <c r="F40" s="9"/>
      <c r="G40" t="s">
        <v>358</v>
      </c>
    </row>
    <row r="41" spans="1:12" x14ac:dyDescent="0.2">
      <c r="A41" s="11">
        <v>40</v>
      </c>
      <c r="B41" s="14" t="s">
        <v>258</v>
      </c>
      <c r="C41" t="s">
        <v>301</v>
      </c>
      <c r="D41" t="s">
        <v>142</v>
      </c>
      <c r="E41" s="11">
        <v>3</v>
      </c>
      <c r="F41" s="9"/>
    </row>
    <row r="42" spans="1:12" x14ac:dyDescent="0.2">
      <c r="A42" s="11">
        <v>41</v>
      </c>
      <c r="B42" s="14" t="s">
        <v>259</v>
      </c>
      <c r="C42" t="s">
        <v>301</v>
      </c>
      <c r="D42" t="s">
        <v>201</v>
      </c>
      <c r="E42" s="11">
        <v>6</v>
      </c>
      <c r="F42" s="9"/>
    </row>
    <row r="43" spans="1:12" x14ac:dyDescent="0.2">
      <c r="A43" s="11">
        <v>42</v>
      </c>
      <c r="B43" s="14" t="s">
        <v>260</v>
      </c>
      <c r="C43" t="s">
        <v>247</v>
      </c>
      <c r="D43" t="s">
        <v>143</v>
      </c>
      <c r="E43" s="26" t="s">
        <v>314</v>
      </c>
      <c r="F43" s="9"/>
    </row>
    <row r="44" spans="1:12" x14ac:dyDescent="0.2">
      <c r="A44" s="11">
        <v>43</v>
      </c>
      <c r="B44" s="14" t="s">
        <v>261</v>
      </c>
      <c r="C44" t="s">
        <v>301</v>
      </c>
      <c r="D44" t="s">
        <v>144</v>
      </c>
      <c r="E44" s="11">
        <v>3</v>
      </c>
      <c r="F44" s="9"/>
      <c r="G44" s="17" t="s">
        <v>93</v>
      </c>
      <c r="H44" s="17" t="s">
        <v>106</v>
      </c>
      <c r="I44" s="17"/>
      <c r="J44" s="17"/>
      <c r="K44" s="9"/>
      <c r="L44" s="9"/>
    </row>
    <row r="45" spans="1:12" x14ac:dyDescent="0.2">
      <c r="A45" s="11">
        <v>44</v>
      </c>
      <c r="B45" s="14" t="s">
        <v>262</v>
      </c>
      <c r="C45" t="s">
        <v>301</v>
      </c>
      <c r="D45" t="s">
        <v>145</v>
      </c>
      <c r="E45" s="11">
        <v>3</v>
      </c>
      <c r="F45" s="9"/>
      <c r="G45" s="18" t="s">
        <v>93</v>
      </c>
      <c r="H45" s="18" t="s">
        <v>105</v>
      </c>
      <c r="I45" s="18"/>
      <c r="J45" s="18"/>
      <c r="K45" s="36"/>
      <c r="L45" s="36"/>
    </row>
    <row r="46" spans="1:12" x14ac:dyDescent="0.2">
      <c r="A46" s="11">
        <v>45</v>
      </c>
      <c r="B46" s="14" t="s">
        <v>263</v>
      </c>
      <c r="C46" t="s">
        <v>301</v>
      </c>
      <c r="D46" t="s">
        <v>146</v>
      </c>
      <c r="E46" s="11">
        <v>3</v>
      </c>
      <c r="F46" s="9"/>
      <c r="G46" s="17" t="s">
        <v>93</v>
      </c>
      <c r="H46" s="17" t="s">
        <v>102</v>
      </c>
      <c r="I46" s="17"/>
      <c r="J46" s="17"/>
      <c r="K46" s="9"/>
      <c r="L46" s="9"/>
    </row>
    <row r="47" spans="1:12" x14ac:dyDescent="0.2">
      <c r="A47" s="11">
        <v>46</v>
      </c>
      <c r="B47" s="14" t="s">
        <v>264</v>
      </c>
      <c r="C47" t="s">
        <v>301</v>
      </c>
      <c r="D47" t="s">
        <v>147</v>
      </c>
      <c r="E47" s="11">
        <v>3</v>
      </c>
      <c r="F47" s="9"/>
      <c r="G47" s="18" t="s">
        <v>93</v>
      </c>
      <c r="H47" s="18" t="s">
        <v>110</v>
      </c>
      <c r="I47" s="18"/>
      <c r="J47" s="18"/>
      <c r="K47" s="36"/>
      <c r="L47" s="36"/>
    </row>
    <row r="48" spans="1:12" x14ac:dyDescent="0.2">
      <c r="A48" s="11">
        <v>47</v>
      </c>
      <c r="B48" s="14" t="s">
        <v>265</v>
      </c>
      <c r="C48" t="s">
        <v>301</v>
      </c>
      <c r="D48" t="s">
        <v>148</v>
      </c>
      <c r="E48" s="11">
        <v>3</v>
      </c>
      <c r="F48" s="9"/>
      <c r="G48" s="18" t="s">
        <v>93</v>
      </c>
      <c r="H48" s="18" t="s">
        <v>94</v>
      </c>
      <c r="I48" s="18"/>
      <c r="J48" s="18"/>
      <c r="K48" s="36"/>
      <c r="L48" s="36"/>
    </row>
    <row r="49" spans="1:12" x14ac:dyDescent="0.2">
      <c r="A49" s="11">
        <v>48</v>
      </c>
      <c r="B49" s="14" t="s">
        <v>266</v>
      </c>
      <c r="C49" t="s">
        <v>301</v>
      </c>
      <c r="D49" t="s">
        <v>339</v>
      </c>
      <c r="E49" s="11">
        <v>3</v>
      </c>
      <c r="F49" s="9"/>
      <c r="G49" s="17" t="s">
        <v>93</v>
      </c>
      <c r="H49" s="17" t="s">
        <v>108</v>
      </c>
      <c r="I49" s="17"/>
      <c r="J49" s="17"/>
      <c r="K49" s="9"/>
      <c r="L49" s="9"/>
    </row>
    <row r="50" spans="1:12" x14ac:dyDescent="0.2">
      <c r="A50" s="11">
        <v>49</v>
      </c>
      <c r="B50" s="14" t="s">
        <v>267</v>
      </c>
      <c r="C50" t="s">
        <v>301</v>
      </c>
      <c r="D50" t="s">
        <v>149</v>
      </c>
      <c r="E50" s="11">
        <v>3</v>
      </c>
      <c r="F50" s="9"/>
      <c r="G50" s="18" t="s">
        <v>93</v>
      </c>
      <c r="H50" s="18" t="s">
        <v>96</v>
      </c>
      <c r="I50" s="18"/>
      <c r="J50" s="18"/>
      <c r="K50" s="36"/>
      <c r="L50" s="36"/>
    </row>
    <row r="51" spans="1:12" x14ac:dyDescent="0.2">
      <c r="A51" s="11">
        <v>50</v>
      </c>
      <c r="B51" s="14" t="s">
        <v>268</v>
      </c>
      <c r="C51" t="s">
        <v>301</v>
      </c>
      <c r="D51" t="s">
        <v>150</v>
      </c>
      <c r="E51" s="11">
        <v>3</v>
      </c>
      <c r="F51" s="9"/>
      <c r="G51" s="17" t="s">
        <v>93</v>
      </c>
      <c r="H51" s="17" t="s">
        <v>98</v>
      </c>
      <c r="I51" s="17"/>
      <c r="J51" s="17"/>
      <c r="K51" s="9"/>
      <c r="L51" s="9"/>
    </row>
    <row r="52" spans="1:12" x14ac:dyDescent="0.2">
      <c r="A52" s="11">
        <v>51</v>
      </c>
      <c r="B52" s="14" t="s">
        <v>269</v>
      </c>
      <c r="C52" t="s">
        <v>301</v>
      </c>
      <c r="D52" t="s">
        <v>151</v>
      </c>
      <c r="E52" s="11">
        <v>3</v>
      </c>
      <c r="F52" s="9"/>
      <c r="G52" s="15" t="s">
        <v>93</v>
      </c>
      <c r="H52" s="15" t="s">
        <v>133</v>
      </c>
      <c r="I52" s="15"/>
      <c r="J52" s="15"/>
      <c r="K52" s="35"/>
      <c r="L52" s="35"/>
    </row>
    <row r="53" spans="1:12" x14ac:dyDescent="0.2">
      <c r="A53" s="11">
        <v>52</v>
      </c>
      <c r="B53" s="14" t="s">
        <v>270</v>
      </c>
      <c r="C53" t="s">
        <v>301</v>
      </c>
      <c r="D53" t="s">
        <v>152</v>
      </c>
      <c r="E53" s="11">
        <v>3</v>
      </c>
      <c r="F53" s="9"/>
      <c r="G53" s="16" t="s">
        <v>93</v>
      </c>
      <c r="H53" s="16" t="s">
        <v>135</v>
      </c>
      <c r="I53" s="16"/>
      <c r="J53" s="16"/>
    </row>
    <row r="54" spans="1:12" x14ac:dyDescent="0.2">
      <c r="A54" s="11">
        <v>53</v>
      </c>
      <c r="B54" s="14" t="s">
        <v>271</v>
      </c>
      <c r="C54" t="s">
        <v>301</v>
      </c>
      <c r="D54" t="s">
        <v>153</v>
      </c>
      <c r="E54" s="11">
        <v>3</v>
      </c>
      <c r="F54" s="9"/>
      <c r="G54" s="15" t="s">
        <v>93</v>
      </c>
      <c r="H54" s="15" t="s">
        <v>140</v>
      </c>
      <c r="I54" s="15"/>
      <c r="J54" s="15"/>
      <c r="K54" s="35"/>
      <c r="L54" s="35"/>
    </row>
    <row r="55" spans="1:12" x14ac:dyDescent="0.2">
      <c r="A55" s="11">
        <v>54</v>
      </c>
      <c r="B55" s="14" t="s">
        <v>272</v>
      </c>
      <c r="C55" t="s">
        <v>301</v>
      </c>
      <c r="D55" t="s">
        <v>154</v>
      </c>
      <c r="E55" s="11">
        <v>3</v>
      </c>
      <c r="F55" s="9"/>
      <c r="G55" s="16" t="s">
        <v>93</v>
      </c>
      <c r="H55" s="16" t="s">
        <v>143</v>
      </c>
      <c r="I55" s="16"/>
      <c r="J55" s="16"/>
    </row>
    <row r="56" spans="1:12" x14ac:dyDescent="0.2">
      <c r="A56" s="11">
        <v>55</v>
      </c>
      <c r="B56" s="14" t="s">
        <v>273</v>
      </c>
      <c r="C56" t="s">
        <v>301</v>
      </c>
      <c r="D56" t="s">
        <v>155</v>
      </c>
      <c r="E56" s="11">
        <v>3</v>
      </c>
      <c r="F56" s="9"/>
      <c r="G56" s="15" t="s">
        <v>157</v>
      </c>
      <c r="H56" s="15" t="s">
        <v>158</v>
      </c>
      <c r="I56" s="15"/>
      <c r="J56" s="15"/>
      <c r="K56" s="35"/>
      <c r="L56" s="35"/>
    </row>
    <row r="57" spans="1:12" x14ac:dyDescent="0.2">
      <c r="A57" s="11">
        <v>56</v>
      </c>
      <c r="B57" s="14" t="s">
        <v>274</v>
      </c>
      <c r="C57" t="s">
        <v>301</v>
      </c>
      <c r="D57" t="s">
        <v>156</v>
      </c>
      <c r="E57" s="11">
        <v>3</v>
      </c>
      <c r="F57" s="9"/>
    </row>
    <row r="58" spans="1:12" x14ac:dyDescent="0.2">
      <c r="A58" s="11">
        <v>57</v>
      </c>
      <c r="B58" s="14" t="s">
        <v>275</v>
      </c>
      <c r="C58" t="s">
        <v>303</v>
      </c>
      <c r="D58" t="s">
        <v>158</v>
      </c>
      <c r="E58" s="32" t="s">
        <v>314</v>
      </c>
      <c r="F58" s="9"/>
    </row>
    <row r="59" spans="1:12" x14ac:dyDescent="0.2">
      <c r="A59" s="11">
        <v>58</v>
      </c>
      <c r="B59" s="14" t="s">
        <v>276</v>
      </c>
      <c r="C59" t="s">
        <v>301</v>
      </c>
      <c r="D59" t="s">
        <v>308</v>
      </c>
      <c r="E59" s="11">
        <v>3</v>
      </c>
      <c r="F59" s="9"/>
      <c r="G59" s="12" t="s">
        <v>172</v>
      </c>
    </row>
    <row r="60" spans="1:12" x14ac:dyDescent="0.2">
      <c r="A60" s="11">
        <v>59</v>
      </c>
      <c r="B60" s="14" t="s">
        <v>277</v>
      </c>
      <c r="C60" t="s">
        <v>301</v>
      </c>
      <c r="D60" t="s">
        <v>159</v>
      </c>
      <c r="E60" s="11">
        <v>3</v>
      </c>
      <c r="F60" s="9"/>
      <c r="G60" s="13" t="s">
        <v>174</v>
      </c>
      <c r="I60" s="35"/>
      <c r="J60" s="35"/>
      <c r="K60" s="35"/>
      <c r="L60" s="35"/>
    </row>
    <row r="61" spans="1:12" x14ac:dyDescent="0.2">
      <c r="A61" s="11">
        <v>60</v>
      </c>
      <c r="B61" s="14" t="s">
        <v>278</v>
      </c>
      <c r="C61" t="s">
        <v>301</v>
      </c>
      <c r="D61" t="s">
        <v>160</v>
      </c>
      <c r="E61" s="11">
        <v>3</v>
      </c>
      <c r="F61" s="9"/>
      <c r="G61" s="12" t="s">
        <v>177</v>
      </c>
    </row>
    <row r="62" spans="1:12" x14ac:dyDescent="0.2">
      <c r="A62" s="11">
        <v>61</v>
      </c>
      <c r="B62" s="14" t="s">
        <v>279</v>
      </c>
      <c r="C62" t="s">
        <v>301</v>
      </c>
      <c r="D62" t="s">
        <v>161</v>
      </c>
      <c r="E62" s="11">
        <v>3</v>
      </c>
      <c r="F62" s="9"/>
      <c r="G62" s="13" t="s">
        <v>199</v>
      </c>
      <c r="I62" s="35"/>
      <c r="J62" s="35"/>
      <c r="K62" s="35"/>
      <c r="L62" s="35"/>
    </row>
    <row r="63" spans="1:12" x14ac:dyDescent="0.2">
      <c r="A63" s="11">
        <v>62</v>
      </c>
      <c r="B63" s="14" t="s">
        <v>280</v>
      </c>
      <c r="C63" t="s">
        <v>301</v>
      </c>
      <c r="D63" t="s">
        <v>162</v>
      </c>
      <c r="E63" s="11">
        <v>3</v>
      </c>
      <c r="F63" s="9"/>
      <c r="G63" s="12" t="s">
        <v>180</v>
      </c>
    </row>
    <row r="64" spans="1:12" x14ac:dyDescent="0.2">
      <c r="A64" s="11">
        <v>63</v>
      </c>
      <c r="B64" s="14" t="s">
        <v>281</v>
      </c>
      <c r="C64" t="s">
        <v>301</v>
      </c>
      <c r="D64" t="s">
        <v>163</v>
      </c>
      <c r="E64" s="11">
        <v>3</v>
      </c>
      <c r="F64" s="9"/>
      <c r="K64" t="s">
        <v>352</v>
      </c>
    </row>
    <row r="65" spans="1:12" x14ac:dyDescent="0.2">
      <c r="A65" s="11">
        <v>64</v>
      </c>
      <c r="B65" s="14" t="s">
        <v>282</v>
      </c>
      <c r="C65" t="s">
        <v>301</v>
      </c>
      <c r="D65" t="s">
        <v>164</v>
      </c>
      <c r="E65" s="11">
        <v>3</v>
      </c>
      <c r="F65" s="9"/>
      <c r="G65" s="2" t="s">
        <v>129</v>
      </c>
      <c r="H65" s="2"/>
      <c r="I65" s="2"/>
      <c r="J65" s="2"/>
      <c r="K65" s="2"/>
      <c r="L65" s="2"/>
    </row>
    <row r="66" spans="1:12" x14ac:dyDescent="0.2">
      <c r="A66" s="11">
        <v>65</v>
      </c>
      <c r="B66" s="14" t="s">
        <v>283</v>
      </c>
      <c r="C66" t="s">
        <v>301</v>
      </c>
      <c r="D66" t="s">
        <v>165</v>
      </c>
      <c r="E66" s="11">
        <v>3</v>
      </c>
      <c r="F66" s="9"/>
      <c r="G66" s="2" t="s">
        <v>129</v>
      </c>
      <c r="H66" s="2"/>
      <c r="I66" s="2"/>
      <c r="J66" s="2"/>
      <c r="K66" s="2"/>
      <c r="L66" s="2"/>
    </row>
    <row r="67" spans="1:12" x14ac:dyDescent="0.2">
      <c r="A67" s="11">
        <v>66</v>
      </c>
      <c r="B67" s="14" t="s">
        <v>284</v>
      </c>
      <c r="C67" t="s">
        <v>301</v>
      </c>
      <c r="D67" t="s">
        <v>166</v>
      </c>
      <c r="E67" s="11">
        <v>3</v>
      </c>
      <c r="F67" s="9"/>
      <c r="G67" s="2" t="s">
        <v>129</v>
      </c>
      <c r="H67" s="2"/>
      <c r="I67" s="2"/>
      <c r="J67" s="2"/>
      <c r="K67" s="2"/>
      <c r="L67" s="2"/>
    </row>
    <row r="68" spans="1:12" x14ac:dyDescent="0.2">
      <c r="A68" s="11">
        <v>67</v>
      </c>
      <c r="B68" s="14" t="s">
        <v>285</v>
      </c>
      <c r="C68" t="s">
        <v>301</v>
      </c>
      <c r="D68" t="s">
        <v>167</v>
      </c>
      <c r="E68" s="11">
        <v>3</v>
      </c>
      <c r="F68" s="9"/>
      <c r="G68" s="2" t="s">
        <v>129</v>
      </c>
      <c r="H68" s="2"/>
      <c r="I68" s="2"/>
      <c r="J68" s="2"/>
      <c r="K68" s="2"/>
      <c r="L68" s="2"/>
    </row>
    <row r="69" spans="1:12" x14ac:dyDescent="0.2">
      <c r="A69" s="11">
        <v>68</v>
      </c>
      <c r="B69" s="14" t="s">
        <v>286</v>
      </c>
      <c r="C69" t="s">
        <v>301</v>
      </c>
      <c r="D69" t="s">
        <v>168</v>
      </c>
      <c r="E69" s="11">
        <v>3</v>
      </c>
      <c r="F69" s="9"/>
      <c r="G69" s="13" t="s">
        <v>184</v>
      </c>
      <c r="I69" s="35"/>
      <c r="J69" s="35"/>
      <c r="K69" s="35"/>
      <c r="L69" s="35"/>
    </row>
    <row r="70" spans="1:12" x14ac:dyDescent="0.2">
      <c r="A70" s="11">
        <v>69</v>
      </c>
      <c r="B70" s="14" t="s">
        <v>287</v>
      </c>
      <c r="C70" t="s">
        <v>301</v>
      </c>
      <c r="D70" t="s">
        <v>169</v>
      </c>
      <c r="E70" s="11">
        <v>3</v>
      </c>
      <c r="F70" s="9"/>
      <c r="G70" s="12" t="s">
        <v>184</v>
      </c>
    </row>
    <row r="71" spans="1:12" x14ac:dyDescent="0.2">
      <c r="A71" s="11">
        <v>70</v>
      </c>
      <c r="B71" s="14" t="s">
        <v>288</v>
      </c>
      <c r="C71" t="s">
        <v>301</v>
      </c>
      <c r="D71" t="s">
        <v>170</v>
      </c>
      <c r="E71" s="11">
        <v>3</v>
      </c>
      <c r="F71" s="9"/>
      <c r="G71" s="13" t="s">
        <v>184</v>
      </c>
      <c r="I71" s="35"/>
      <c r="J71" s="35"/>
      <c r="K71" s="35"/>
      <c r="L71" s="35"/>
    </row>
    <row r="72" spans="1:12" x14ac:dyDescent="0.2">
      <c r="A72" s="11">
        <v>71</v>
      </c>
      <c r="B72" s="14" t="s">
        <v>289</v>
      </c>
      <c r="C72" t="s">
        <v>301</v>
      </c>
      <c r="D72" t="s">
        <v>306</v>
      </c>
      <c r="E72" s="11">
        <v>3</v>
      </c>
      <c r="F72" s="9"/>
      <c r="G72" s="12" t="s">
        <v>184</v>
      </c>
    </row>
    <row r="73" spans="1:12" x14ac:dyDescent="0.2">
      <c r="A73" s="11">
        <v>72</v>
      </c>
      <c r="B73" s="2" t="s">
        <v>239</v>
      </c>
      <c r="C73" t="s">
        <v>175</v>
      </c>
      <c r="D73" t="s">
        <v>176</v>
      </c>
      <c r="E73" s="11">
        <v>1</v>
      </c>
      <c r="F73" s="9"/>
    </row>
    <row r="74" spans="1:12" x14ac:dyDescent="0.2">
      <c r="A74" s="11">
        <v>73</v>
      </c>
      <c r="B74" s="2" t="s">
        <v>240</v>
      </c>
      <c r="C74" t="s">
        <v>305</v>
      </c>
      <c r="D74" t="s">
        <v>178</v>
      </c>
      <c r="E74" s="11">
        <v>3</v>
      </c>
      <c r="F74" s="9"/>
    </row>
    <row r="75" spans="1:12" x14ac:dyDescent="0.2">
      <c r="A75" s="11">
        <v>74</v>
      </c>
      <c r="B75" s="2" t="s">
        <v>241</v>
      </c>
      <c r="C75" t="s">
        <v>246</v>
      </c>
      <c r="D75" t="s">
        <v>179</v>
      </c>
      <c r="E75" s="11">
        <v>3</v>
      </c>
      <c r="F75" s="11"/>
    </row>
    <row r="76" spans="1:12" x14ac:dyDescent="0.2">
      <c r="A76" s="11">
        <v>75</v>
      </c>
      <c r="B76" s="2" t="s">
        <v>242</v>
      </c>
      <c r="C76" t="s">
        <v>246</v>
      </c>
      <c r="D76" t="s">
        <v>126</v>
      </c>
      <c r="E76" s="2">
        <v>3</v>
      </c>
      <c r="F76" s="11"/>
    </row>
    <row r="77" spans="1:12" x14ac:dyDescent="0.2">
      <c r="A77" s="11">
        <v>76</v>
      </c>
      <c r="B77" s="2" t="s">
        <v>243</v>
      </c>
      <c r="C77" t="s">
        <v>246</v>
      </c>
      <c r="D77" t="s">
        <v>181</v>
      </c>
      <c r="E77" s="2">
        <v>3</v>
      </c>
      <c r="F77" s="11"/>
    </row>
    <row r="78" spans="1:12" x14ac:dyDescent="0.2">
      <c r="A78" s="11">
        <v>77</v>
      </c>
      <c r="B78" s="2" t="s">
        <v>244</v>
      </c>
      <c r="C78" t="s">
        <v>246</v>
      </c>
      <c r="D78" t="s">
        <v>119</v>
      </c>
      <c r="E78" s="2">
        <v>3</v>
      </c>
      <c r="F78" s="9"/>
    </row>
    <row r="79" spans="1:12" x14ac:dyDescent="0.2">
      <c r="A79" s="11">
        <v>78</v>
      </c>
      <c r="B79" s="2" t="s">
        <v>245</v>
      </c>
      <c r="C79" t="s">
        <v>246</v>
      </c>
      <c r="D79" t="s">
        <v>182</v>
      </c>
      <c r="E79" s="2">
        <v>5</v>
      </c>
      <c r="F79" s="9"/>
    </row>
    <row r="80" spans="1:12" x14ac:dyDescent="0.2">
      <c r="A80" s="11">
        <v>79</v>
      </c>
      <c r="B80" s="2" t="s">
        <v>237</v>
      </c>
      <c r="C80" t="s">
        <v>304</v>
      </c>
      <c r="D80" t="s">
        <v>171</v>
      </c>
      <c r="E80" s="11">
        <v>5</v>
      </c>
      <c r="F80" s="9"/>
    </row>
    <row r="81" spans="1:26" x14ac:dyDescent="0.2">
      <c r="A81" s="11">
        <v>80</v>
      </c>
      <c r="B81" s="2" t="s">
        <v>238</v>
      </c>
      <c r="C81" t="s">
        <v>304</v>
      </c>
      <c r="D81" t="s">
        <v>173</v>
      </c>
      <c r="E81" s="11">
        <v>3</v>
      </c>
      <c r="F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11">
        <v>81</v>
      </c>
      <c r="B82" s="2" t="s">
        <v>290</v>
      </c>
      <c r="C82" t="s">
        <v>304</v>
      </c>
      <c r="D82" t="s">
        <v>183</v>
      </c>
      <c r="E82" s="2">
        <v>3</v>
      </c>
      <c r="F82" s="9"/>
    </row>
    <row r="83" spans="1:26" x14ac:dyDescent="0.2">
      <c r="A83" s="11">
        <v>82</v>
      </c>
      <c r="B83" s="2" t="s">
        <v>291</v>
      </c>
      <c r="C83" t="s">
        <v>304</v>
      </c>
      <c r="D83" t="s">
        <v>185</v>
      </c>
      <c r="E83" s="2">
        <v>5</v>
      </c>
      <c r="F83" s="9"/>
    </row>
    <row r="84" spans="1:26" x14ac:dyDescent="0.2">
      <c r="A84" s="11">
        <v>83</v>
      </c>
      <c r="B84" s="2" t="s">
        <v>292</v>
      </c>
      <c r="C84" t="s">
        <v>304</v>
      </c>
      <c r="D84" t="s">
        <v>186</v>
      </c>
      <c r="E84" s="2">
        <v>5</v>
      </c>
      <c r="F84" s="9"/>
    </row>
    <row r="85" spans="1:26" x14ac:dyDescent="0.2">
      <c r="A85" s="11">
        <v>84</v>
      </c>
      <c r="B85" s="2" t="s">
        <v>293</v>
      </c>
      <c r="C85" t="s">
        <v>304</v>
      </c>
      <c r="D85" t="s">
        <v>187</v>
      </c>
      <c r="E85" s="2">
        <v>3</v>
      </c>
      <c r="F85" s="9"/>
    </row>
    <row r="86" spans="1:26" x14ac:dyDescent="0.2">
      <c r="A86" s="11"/>
      <c r="B86" s="2"/>
      <c r="C86" s="9"/>
      <c r="D86" s="9"/>
    </row>
    <row r="87" spans="1:26" x14ac:dyDescent="0.2">
      <c r="A87" s="11"/>
      <c r="B87" s="2" t="s">
        <v>300</v>
      </c>
      <c r="C87" s="9"/>
      <c r="D87" s="9"/>
    </row>
    <row r="88" spans="1:26" x14ac:dyDescent="0.2">
      <c r="A88" s="11"/>
      <c r="B88" s="11"/>
      <c r="C88" s="9"/>
      <c r="D88" s="9"/>
    </row>
    <row r="89" spans="1:26" x14ac:dyDescent="0.2">
      <c r="A89" s="24" t="s">
        <v>219</v>
      </c>
      <c r="B89" s="24" t="s">
        <v>132</v>
      </c>
      <c r="C89" s="24" t="s">
        <v>111</v>
      </c>
      <c r="D89" s="24" t="s">
        <v>112</v>
      </c>
      <c r="E89" s="31" t="s">
        <v>311</v>
      </c>
    </row>
    <row r="90" spans="1:26" x14ac:dyDescent="0.2">
      <c r="A90" s="20">
        <v>1</v>
      </c>
      <c r="B90" s="20" t="s">
        <v>296</v>
      </c>
      <c r="C90" s="21" t="s">
        <v>247</v>
      </c>
      <c r="D90" s="21" t="s">
        <v>206</v>
      </c>
      <c r="E90" s="32" t="s">
        <v>314</v>
      </c>
    </row>
    <row r="91" spans="1:26" x14ac:dyDescent="0.2">
      <c r="A91" s="26">
        <v>2</v>
      </c>
      <c r="B91" s="26" t="s">
        <v>295</v>
      </c>
      <c r="C91" s="17" t="s">
        <v>247</v>
      </c>
      <c r="D91" s="17" t="s">
        <v>207</v>
      </c>
      <c r="E91" s="26" t="s">
        <v>314</v>
      </c>
    </row>
    <row r="92" spans="1:26" x14ac:dyDescent="0.2">
      <c r="A92" s="20">
        <v>3</v>
      </c>
      <c r="B92" s="20" t="s">
        <v>297</v>
      </c>
      <c r="C92" s="21" t="s">
        <v>247</v>
      </c>
      <c r="D92" s="21" t="s">
        <v>107</v>
      </c>
      <c r="E92" s="32" t="s">
        <v>314</v>
      </c>
    </row>
    <row r="93" spans="1:26" x14ac:dyDescent="0.2">
      <c r="A93" s="26">
        <v>4</v>
      </c>
      <c r="B93" s="26" t="s">
        <v>298</v>
      </c>
      <c r="C93" s="17" t="s">
        <v>247</v>
      </c>
      <c r="D93" s="17" t="s">
        <v>313</v>
      </c>
      <c r="E93" s="26" t="s">
        <v>314</v>
      </c>
    </row>
    <row r="94" spans="1:26" x14ac:dyDescent="0.2">
      <c r="A94" s="20">
        <v>5</v>
      </c>
      <c r="B94" s="23" t="s">
        <v>294</v>
      </c>
      <c r="C94" s="22" t="s">
        <v>246</v>
      </c>
      <c r="D94" s="22" t="s">
        <v>315</v>
      </c>
      <c r="E94" s="32" t="s">
        <v>314</v>
      </c>
    </row>
    <row r="95" spans="1:26" x14ac:dyDescent="0.2">
      <c r="A95" s="26">
        <v>6</v>
      </c>
      <c r="B95" s="26" t="s">
        <v>316</v>
      </c>
      <c r="C95" s="17" t="s">
        <v>247</v>
      </c>
      <c r="D95" s="17" t="s">
        <v>312</v>
      </c>
      <c r="E95" s="33" t="s">
        <v>314</v>
      </c>
    </row>
    <row r="98" spans="1:5" x14ac:dyDescent="0.2">
      <c r="A98" s="24" t="s">
        <v>219</v>
      </c>
      <c r="B98" s="24" t="s">
        <v>132</v>
      </c>
      <c r="C98" s="24" t="s">
        <v>111</v>
      </c>
      <c r="D98" s="24" t="s">
        <v>112</v>
      </c>
      <c r="E98" s="31" t="s">
        <v>350</v>
      </c>
    </row>
    <row r="99" spans="1:5" x14ac:dyDescent="0.2">
      <c r="A99" s="25">
        <v>1</v>
      </c>
      <c r="B99" s="25" t="s">
        <v>209</v>
      </c>
      <c r="C99" s="18" t="s">
        <v>247</v>
      </c>
      <c r="D99" s="18" t="s">
        <v>113</v>
      </c>
      <c r="E99" s="2">
        <f>QualityCriteria!$G6</f>
        <v>1</v>
      </c>
    </row>
    <row r="100" spans="1:5" x14ac:dyDescent="0.2">
      <c r="A100" s="26">
        <v>2</v>
      </c>
      <c r="B100" s="26" t="s">
        <v>210</v>
      </c>
      <c r="C100" s="17" t="s">
        <v>247</v>
      </c>
      <c r="D100" s="17" t="s">
        <v>115</v>
      </c>
      <c r="E100" s="2">
        <f>QualityCriteria!$G7</f>
        <v>2</v>
      </c>
    </row>
    <row r="101" spans="1:5" x14ac:dyDescent="0.2">
      <c r="A101" s="25">
        <v>3</v>
      </c>
      <c r="B101" s="25" t="s">
        <v>211</v>
      </c>
      <c r="C101" s="18" t="s">
        <v>247</v>
      </c>
      <c r="D101" s="18" t="s">
        <v>123</v>
      </c>
      <c r="E101" s="2">
        <f>QualityCriteria!$G8</f>
        <v>3</v>
      </c>
    </row>
    <row r="102" spans="1:5" x14ac:dyDescent="0.2">
      <c r="A102" s="26">
        <v>4</v>
      </c>
      <c r="B102" s="26" t="s">
        <v>212</v>
      </c>
      <c r="C102" s="17" t="s">
        <v>247</v>
      </c>
      <c r="D102" s="17" t="s">
        <v>189</v>
      </c>
      <c r="E102" s="2">
        <f>QualityCriteria!$G9</f>
        <v>2</v>
      </c>
    </row>
    <row r="103" spans="1:5" x14ac:dyDescent="0.2">
      <c r="A103" s="25">
        <v>5</v>
      </c>
      <c r="B103" s="25" t="s">
        <v>213</v>
      </c>
      <c r="C103" s="18" t="s">
        <v>247</v>
      </c>
      <c r="D103" s="18" t="s">
        <v>100</v>
      </c>
      <c r="E103" s="2">
        <f>QualityCriteria!$G10</f>
        <v>3</v>
      </c>
    </row>
    <row r="104" spans="1:5" x14ac:dyDescent="0.2">
      <c r="A104" s="26">
        <v>6</v>
      </c>
      <c r="B104" s="26" t="s">
        <v>217</v>
      </c>
      <c r="C104" s="17" t="s">
        <v>247</v>
      </c>
      <c r="D104" s="17" t="s">
        <v>126</v>
      </c>
      <c r="E104" s="2">
        <f>QualityCriteria!$G11</f>
        <v>3</v>
      </c>
    </row>
    <row r="105" spans="1:5" x14ac:dyDescent="0.2">
      <c r="A105" s="25">
        <v>7</v>
      </c>
      <c r="B105" s="25" t="s">
        <v>222</v>
      </c>
      <c r="C105" s="18" t="s">
        <v>247</v>
      </c>
      <c r="D105" s="18" t="s">
        <v>116</v>
      </c>
      <c r="E105" s="2">
        <f>QualityCriteria!$G12</f>
        <v>3</v>
      </c>
    </row>
    <row r="106" spans="1:5" x14ac:dyDescent="0.2">
      <c r="A106" s="26">
        <v>8</v>
      </c>
      <c r="B106" s="26" t="s">
        <v>223</v>
      </c>
      <c r="C106" s="17" t="s">
        <v>247</v>
      </c>
      <c r="D106" s="17" t="s">
        <v>117</v>
      </c>
      <c r="E106" s="2">
        <f>QualityCriteria!$G13</f>
        <v>3</v>
      </c>
    </row>
    <row r="107" spans="1:5" x14ac:dyDescent="0.2">
      <c r="A107" s="25">
        <v>9</v>
      </c>
      <c r="B107" s="25" t="s">
        <v>224</v>
      </c>
      <c r="C107" s="18" t="s">
        <v>247</v>
      </c>
      <c r="D107" s="18" t="s">
        <v>118</v>
      </c>
      <c r="E107" s="2">
        <f>QualityCriteria!$G14</f>
        <v>2</v>
      </c>
    </row>
    <row r="108" spans="1:5" x14ac:dyDescent="0.2">
      <c r="A108" s="26">
        <v>10</v>
      </c>
      <c r="B108" s="26" t="s">
        <v>225</v>
      </c>
      <c r="C108" s="17" t="s">
        <v>247</v>
      </c>
      <c r="D108" s="17" t="s">
        <v>119</v>
      </c>
      <c r="E108" s="2">
        <f>QualityCriteria!$G15</f>
        <v>1</v>
      </c>
    </row>
    <row r="109" spans="1:5" x14ac:dyDescent="0.2">
      <c r="A109" s="26">
        <v>11</v>
      </c>
      <c r="B109" s="27" t="s">
        <v>248</v>
      </c>
      <c r="C109" s="15" t="s">
        <v>247</v>
      </c>
      <c r="D109" s="15" t="s">
        <v>309</v>
      </c>
      <c r="E109" s="2">
        <f>QualityCriteria!$G16</f>
        <v>2</v>
      </c>
    </row>
    <row r="110" spans="1:5" x14ac:dyDescent="0.2">
      <c r="A110" s="26">
        <v>12</v>
      </c>
      <c r="B110" s="28" t="s">
        <v>250</v>
      </c>
      <c r="C110" s="16" t="s">
        <v>247</v>
      </c>
      <c r="D110" s="16" t="s">
        <v>135</v>
      </c>
      <c r="E110" s="2">
        <f>QualityCriteria!$G17</f>
        <v>3</v>
      </c>
    </row>
    <row r="111" spans="1:5" x14ac:dyDescent="0.2">
      <c r="A111" s="26">
        <v>13</v>
      </c>
      <c r="B111" s="27" t="s">
        <v>255</v>
      </c>
      <c r="C111" s="15" t="s">
        <v>247</v>
      </c>
      <c r="D111" s="15" t="s">
        <v>140</v>
      </c>
      <c r="E111" s="2">
        <f>QualityCriteria!$G18</f>
        <v>1</v>
      </c>
    </row>
    <row r="112" spans="1:5" x14ac:dyDescent="0.2">
      <c r="A112" s="26">
        <v>14</v>
      </c>
      <c r="B112" s="28" t="s">
        <v>260</v>
      </c>
      <c r="C112" s="16" t="s">
        <v>247</v>
      </c>
      <c r="D112" s="16" t="s">
        <v>143</v>
      </c>
      <c r="E112" s="2">
        <f>QualityCriteria!$G19</f>
        <v>2</v>
      </c>
    </row>
    <row r="113" spans="1:24" x14ac:dyDescent="0.2">
      <c r="A113" s="25">
        <v>15</v>
      </c>
      <c r="B113" s="25" t="s">
        <v>275</v>
      </c>
      <c r="C113" s="18" t="s">
        <v>303</v>
      </c>
      <c r="D113" s="18" t="s">
        <v>158</v>
      </c>
      <c r="E113" s="2">
        <f>QualityCriteria!$G20</f>
        <v>0</v>
      </c>
    </row>
    <row r="114" spans="1:24" x14ac:dyDescent="0.2">
      <c r="A114" s="26">
        <v>16</v>
      </c>
      <c r="B114" s="26" t="s">
        <v>296</v>
      </c>
      <c r="C114" s="17" t="s">
        <v>247</v>
      </c>
      <c r="D114" s="17" t="s">
        <v>206</v>
      </c>
      <c r="E114" s="2">
        <f>QualityCriteria!$G21</f>
        <v>2</v>
      </c>
    </row>
    <row r="115" spans="1:24" x14ac:dyDescent="0.2">
      <c r="A115" s="26">
        <v>17</v>
      </c>
      <c r="B115" s="27" t="s">
        <v>295</v>
      </c>
      <c r="C115" s="15" t="s">
        <v>247</v>
      </c>
      <c r="D115" s="15" t="s">
        <v>207</v>
      </c>
      <c r="E115" s="2">
        <f>QualityCriteria!$G22</f>
        <v>2</v>
      </c>
    </row>
    <row r="116" spans="1:24" x14ac:dyDescent="0.2">
      <c r="A116" s="26">
        <v>18</v>
      </c>
      <c r="B116" s="28" t="s">
        <v>297</v>
      </c>
      <c r="C116" s="16" t="s">
        <v>247</v>
      </c>
      <c r="D116" s="16" t="s">
        <v>107</v>
      </c>
      <c r="E116" s="2">
        <f>QualityCriteria!$G23</f>
        <v>3</v>
      </c>
    </row>
    <row r="117" spans="1:24" x14ac:dyDescent="0.2">
      <c r="A117" s="26">
        <v>19</v>
      </c>
      <c r="B117" s="27" t="s">
        <v>298</v>
      </c>
      <c r="C117" s="15" t="s">
        <v>247</v>
      </c>
      <c r="D117" s="17" t="s">
        <v>313</v>
      </c>
      <c r="E117" s="2">
        <f>QualityCriteria!$G24</f>
        <v>3</v>
      </c>
    </row>
    <row r="118" spans="1:24" x14ac:dyDescent="0.2">
      <c r="A118" s="26">
        <v>20</v>
      </c>
      <c r="B118" s="28" t="s">
        <v>294</v>
      </c>
      <c r="C118" s="16" t="s">
        <v>246</v>
      </c>
      <c r="D118" s="16" t="s">
        <v>315</v>
      </c>
      <c r="E118" s="2">
        <f>QualityCriteria!$G25</f>
        <v>1</v>
      </c>
    </row>
    <row r="119" spans="1:24" x14ac:dyDescent="0.2">
      <c r="A119" s="25">
        <v>21</v>
      </c>
      <c r="B119" s="29" t="s">
        <v>299</v>
      </c>
      <c r="C119" s="17" t="s">
        <v>247</v>
      </c>
      <c r="D119" s="17" t="s">
        <v>312</v>
      </c>
      <c r="E119" s="2">
        <f>QualityCriteria!$G26</f>
        <v>3</v>
      </c>
    </row>
    <row r="120" spans="1:24" x14ac:dyDescent="0.2">
      <c r="W120" s="2"/>
      <c r="X120" s="2"/>
    </row>
    <row r="121" spans="1:24" x14ac:dyDescent="0.2">
      <c r="A121" s="24" t="s">
        <v>219</v>
      </c>
      <c r="B121" s="24" t="s">
        <v>132</v>
      </c>
      <c r="C121" s="24" t="s">
        <v>111</v>
      </c>
      <c r="D121" s="24" t="s">
        <v>112</v>
      </c>
      <c r="E121" s="43" t="s">
        <v>350</v>
      </c>
      <c r="F121" s="31" t="s">
        <v>338</v>
      </c>
    </row>
    <row r="122" spans="1:24" x14ac:dyDescent="0.2">
      <c r="A122" s="25">
        <v>9</v>
      </c>
      <c r="B122" s="39" t="s">
        <v>299</v>
      </c>
      <c r="C122" s="41" t="s">
        <v>247</v>
      </c>
      <c r="D122" s="41" t="s">
        <v>312</v>
      </c>
      <c r="E122" s="39">
        <f>QualityCriteria!G26</f>
        <v>3</v>
      </c>
      <c r="F122">
        <v>2011</v>
      </c>
    </row>
    <row r="123" spans="1:24" x14ac:dyDescent="0.2">
      <c r="A123" s="26">
        <v>2</v>
      </c>
      <c r="B123" s="40" t="s">
        <v>213</v>
      </c>
      <c r="C123" s="42" t="s">
        <v>247</v>
      </c>
      <c r="D123" s="42" t="s">
        <v>100</v>
      </c>
      <c r="E123" s="40">
        <f>QualityCriteria!G10</f>
        <v>3</v>
      </c>
      <c r="F123">
        <v>2016</v>
      </c>
    </row>
    <row r="124" spans="1:24" x14ac:dyDescent="0.2">
      <c r="A124" s="26">
        <v>8</v>
      </c>
      <c r="B124" s="40" t="s">
        <v>298</v>
      </c>
      <c r="C124" s="42" t="s">
        <v>247</v>
      </c>
      <c r="D124" s="42" t="s">
        <v>313</v>
      </c>
      <c r="E124" s="40">
        <f>QualityCriteria!G24</f>
        <v>3</v>
      </c>
      <c r="F124">
        <v>2017</v>
      </c>
    </row>
    <row r="125" spans="1:24" x14ac:dyDescent="0.2">
      <c r="A125" s="25">
        <v>5</v>
      </c>
      <c r="B125" s="39" t="s">
        <v>223</v>
      </c>
      <c r="C125" s="41" t="s">
        <v>247</v>
      </c>
      <c r="D125" s="41" t="s">
        <v>117</v>
      </c>
      <c r="E125" s="39">
        <f>QualityCriteria!G13</f>
        <v>3</v>
      </c>
      <c r="F125">
        <v>2018</v>
      </c>
    </row>
    <row r="126" spans="1:24" x14ac:dyDescent="0.2">
      <c r="A126" s="26">
        <v>6</v>
      </c>
      <c r="B126" s="40" t="s">
        <v>250</v>
      </c>
      <c r="C126" s="42" t="s">
        <v>247</v>
      </c>
      <c r="D126" s="42" t="s">
        <v>135</v>
      </c>
      <c r="E126" s="40">
        <f>QualityCriteria!G17</f>
        <v>3</v>
      </c>
      <c r="F126">
        <v>2018</v>
      </c>
    </row>
    <row r="127" spans="1:24" x14ac:dyDescent="0.2">
      <c r="A127" s="25">
        <v>7</v>
      </c>
      <c r="B127" s="39" t="s">
        <v>297</v>
      </c>
      <c r="C127" s="41" t="s">
        <v>247</v>
      </c>
      <c r="D127" s="41" t="s">
        <v>107</v>
      </c>
      <c r="E127" s="39">
        <f>QualityCriteria!G23</f>
        <v>3</v>
      </c>
      <c r="F127">
        <v>2018</v>
      </c>
    </row>
    <row r="128" spans="1:24" x14ac:dyDescent="0.2">
      <c r="A128" s="25">
        <v>1</v>
      </c>
      <c r="B128" s="39" t="s">
        <v>211</v>
      </c>
      <c r="C128" s="41" t="s">
        <v>247</v>
      </c>
      <c r="D128" s="41" t="s">
        <v>123</v>
      </c>
      <c r="E128" s="39">
        <f>QualityCriteria!G8</f>
        <v>3</v>
      </c>
      <c r="F128">
        <v>2020</v>
      </c>
    </row>
    <row r="129" spans="1:6" x14ac:dyDescent="0.2">
      <c r="A129" s="25">
        <v>3</v>
      </c>
      <c r="B129" s="39" t="s">
        <v>217</v>
      </c>
      <c r="C129" s="41" t="s">
        <v>247</v>
      </c>
      <c r="D129" s="41" t="s">
        <v>126</v>
      </c>
      <c r="E129" s="39">
        <f>QualityCriteria!G11</f>
        <v>3</v>
      </c>
      <c r="F129">
        <v>2021</v>
      </c>
    </row>
    <row r="130" spans="1:6" x14ac:dyDescent="0.2">
      <c r="A130" s="58">
        <v>4</v>
      </c>
      <c r="B130" s="59" t="s">
        <v>222</v>
      </c>
      <c r="C130" s="60" t="s">
        <v>247</v>
      </c>
      <c r="D130" s="60" t="s">
        <v>116</v>
      </c>
      <c r="E130" s="59">
        <f>QualityCriteria!G12</f>
        <v>3</v>
      </c>
      <c r="F130">
        <v>2023</v>
      </c>
    </row>
  </sheetData>
  <phoneticPr fontId="10" type="noConversion"/>
  <hyperlinks>
    <hyperlink ref="D73" r:id="rId1" display="https://www.sciencedirect.com/science/article/pii/B9780128051603000041" xr:uid="{978CFCA8-75A6-E840-AB55-830BC449C5F0}"/>
    <hyperlink ref="D74" r:id="rId2" display="https://www.sciencedirect.com/science/article/pii/S0925753512000057" xr:uid="{C5CEB6F6-2CF9-6A45-9E63-EEF51BD081D2}"/>
    <hyperlink ref="D76" r:id="rId3" display="https://www.sciencedirect.com/science/article/pii/S030643792030106X" xr:uid="{F0C27F58-FCB9-F245-A5B7-3A4043FB18E8}"/>
    <hyperlink ref="D77" r:id="rId4" display="https://www.sciencedirect.com/science/article/pii/S0740624X11000700" xr:uid="{824828A2-F964-8B4D-83D3-6EDCEC70C76D}"/>
    <hyperlink ref="D78" r:id="rId5" display="https://www.sciencedirect.com/science/article/pii/S2472630322015850" xr:uid="{6490D629-B338-4A44-AE9D-93E8362F01DA}"/>
    <hyperlink ref="D79" r:id="rId6" display="https://www.sciencedirect.com/science/article/pii/S2212017313002892" xr:uid="{475DCFD4-127F-F042-93CF-BA4A7561A4FF}"/>
    <hyperlink ref="D2" r:id="rId7" display="https://www.webofscience.com/wos/woscc/full-record/WOS:000499808400012" xr:uid="{12545708-E73D-8F4A-AFEE-1269B5901374}"/>
    <hyperlink ref="D6" r:id="rId8" display="https://www.webofscience.com/wos/woscc/full-record/WOS:000886542700027" xr:uid="{58F3C534-2B26-204D-AA9D-745EB54218D5}"/>
    <hyperlink ref="D8" r:id="rId9" display="https://www.webofscience.com/wos/woscc/full-record/WOS:000362796900054" xr:uid="{0526D87E-6A63-BC42-AC45-963B4F480177}"/>
    <hyperlink ref="D20" r:id="rId10" display="https://www.webofscience.com/wos/woscc/full-record/WOS:000441748200002" xr:uid="{3EC13A01-81F6-6040-A0C3-28F4BE54096B}"/>
    <hyperlink ref="D30" r:id="rId11" display="https://www.webofscience.com/wos/woscc/full-record/WOS:000657137400001" xr:uid="{28DFAF60-E1CD-944B-A6CA-B463BB8D10CA}"/>
    <hyperlink ref="D29" r:id="rId12" display="https://www.webofscience.com/wos/woscc/full-record/WOS:000412130500026" xr:uid="{054ECBD1-B80D-9441-9905-D3CBDBCCCA3F}"/>
    <hyperlink ref="D28" r:id="rId13" display="https://www.webofscience.com/wos/woscc/full-record/WOS:001028026200001" xr:uid="{F2465AB0-E763-774E-9DC6-B83E270148CF}"/>
    <hyperlink ref="D27" r:id="rId14" display="https://www.webofscience.com/wos/woscc/full-record/WOS:000369170600012" xr:uid="{93E32600-8C35-D743-8574-D9C506553033}"/>
    <hyperlink ref="D25" r:id="rId15" display="https://www.webofscience.com/wos/woscc/full-record/WOS:000510227000019" xr:uid="{279A67FC-0599-0B4F-A7C7-B3303F055683}"/>
    <hyperlink ref="D26" r:id="rId16" display="https://www.webofscience.com/wos/woscc/full-record/WOS:000919783700001" xr:uid="{CBA6F9A3-CDD0-BF48-A937-93DA1BCDFBDD}"/>
    <hyperlink ref="D22" r:id="rId17" display="https://www.webofscience.com/wos/woscc/full-record/WOS:000789418000027" xr:uid="{682DF916-DD6D-B149-8715-BFD26D22CD2A}"/>
    <hyperlink ref="D23" r:id="rId18" display="https://www.webofscience.com/wos/woscc/full-record/WOS:000383949300135" xr:uid="{ADB1B83E-1F66-1A4E-BDB6-26AF05AA9C32}"/>
    <hyperlink ref="D24" r:id="rId19" display="https://www.webofscience.com/wos/woscc/full-record/WOS:000432839500046" xr:uid="{6F302675-F45F-5C44-87DF-681D368209AA}"/>
    <hyperlink ref="D95" r:id="rId20" display="https://research.tue.nl/files/3123158/200910510.pdf" xr:uid="{2414FA0E-238B-1648-9B59-24BB65CDDC99}"/>
    <hyperlink ref="D102" r:id="rId21" display="https://www.webofscience.com/wos/woscc/full-record/WOS:000886542700027" xr:uid="{209C6EAE-1525-1649-A506-592C8B38042D}"/>
    <hyperlink ref="D119" r:id="rId22" display="https://research.tue.nl/files/3123158/200910510.pdf" xr:uid="{ADFC12D5-E7DF-314D-9486-7F449B917A60}"/>
    <hyperlink ref="D122" r:id="rId23" display="https://research.tue.nl/files/3123158/200910510.pdf" xr:uid="{F3F865A5-7207-3448-ABED-6E9517FA80DF}"/>
  </hyperlinks>
  <pageMargins left="0.7" right="0.7" top="0.75" bottom="0.75" header="0.3" footer="0.3"/>
  <pageSetup paperSize="9" orientation="portrait" horizontalDpi="0" verticalDpi="0"/>
  <tableParts count="4">
    <tablePart r:id="rId24"/>
    <tablePart r:id="rId25"/>
    <tablePart r:id="rId26"/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3465-465A-FF40-AC4B-941AA468E2B0}">
  <dimension ref="A1:AC26"/>
  <sheetViews>
    <sheetView workbookViewId="0">
      <selection activeCell="X1" sqref="X1:X1048576"/>
    </sheetView>
  </sheetViews>
  <sheetFormatPr baseColWidth="10" defaultRowHeight="16" x14ac:dyDescent="0.2"/>
  <cols>
    <col min="21" max="21" width="7.6640625" bestFit="1" customWidth="1"/>
    <col min="22" max="22" width="7.6640625" customWidth="1"/>
    <col min="23" max="23" width="18.5" bestFit="1" customWidth="1"/>
    <col min="24" max="24" width="18.5" customWidth="1"/>
  </cols>
  <sheetData>
    <row r="1" spans="1:29" x14ac:dyDescent="0.2">
      <c r="A1" t="s">
        <v>325</v>
      </c>
    </row>
    <row r="3" spans="1:29" x14ac:dyDescent="0.2">
      <c r="B3" t="s">
        <v>321</v>
      </c>
      <c r="C3" t="s">
        <v>323</v>
      </c>
      <c r="D3" t="s">
        <v>324</v>
      </c>
      <c r="E3" t="s">
        <v>326</v>
      </c>
      <c r="F3" t="s">
        <v>335</v>
      </c>
      <c r="U3" t="s">
        <v>362</v>
      </c>
    </row>
    <row r="4" spans="1:29" x14ac:dyDescent="0.2">
      <c r="C4" s="2" t="s">
        <v>322</v>
      </c>
      <c r="D4" s="2" t="s">
        <v>322</v>
      </c>
      <c r="E4" s="2" t="s">
        <v>322</v>
      </c>
      <c r="F4" s="2" t="s">
        <v>322</v>
      </c>
      <c r="L4" s="2"/>
      <c r="M4" s="2"/>
      <c r="N4" s="2"/>
      <c r="O4" s="2"/>
      <c r="T4" t="s">
        <v>342</v>
      </c>
      <c r="U4" t="s">
        <v>363</v>
      </c>
      <c r="W4" t="s">
        <v>327</v>
      </c>
      <c r="Y4" t="s">
        <v>332</v>
      </c>
    </row>
    <row r="5" spans="1:29" x14ac:dyDescent="0.2">
      <c r="A5" s="10" t="s">
        <v>219</v>
      </c>
      <c r="B5" s="10" t="s">
        <v>360</v>
      </c>
      <c r="C5" s="30" t="s">
        <v>317</v>
      </c>
      <c r="D5" s="30" t="s">
        <v>318</v>
      </c>
      <c r="E5" s="30" t="s">
        <v>319</v>
      </c>
      <c r="F5" s="30" t="s">
        <v>320</v>
      </c>
      <c r="G5" s="10" t="s">
        <v>334</v>
      </c>
      <c r="H5" s="50" t="s">
        <v>353</v>
      </c>
      <c r="I5" s="10" t="s">
        <v>219</v>
      </c>
      <c r="J5" s="10" t="s">
        <v>361</v>
      </c>
      <c r="K5" s="30" t="s">
        <v>337</v>
      </c>
      <c r="L5" s="30" t="s">
        <v>338</v>
      </c>
      <c r="M5" s="30" t="s">
        <v>355</v>
      </c>
      <c r="N5" s="30" t="s">
        <v>351</v>
      </c>
      <c r="O5" s="57" t="s">
        <v>356</v>
      </c>
      <c r="P5" s="30" t="s">
        <v>357</v>
      </c>
      <c r="Q5" s="30" t="s">
        <v>359</v>
      </c>
      <c r="R5" s="30" t="s">
        <v>354</v>
      </c>
    </row>
    <row r="6" spans="1:29" x14ac:dyDescent="0.2">
      <c r="A6" s="22">
        <v>1</v>
      </c>
      <c r="B6" s="22" t="s">
        <v>209</v>
      </c>
      <c r="C6" s="23">
        <v>1</v>
      </c>
      <c r="D6" s="23">
        <v>0</v>
      </c>
      <c r="E6" s="44">
        <f>IF(QualityCriteria!$M6&gt;=5,1,0)</f>
        <v>0</v>
      </c>
      <c r="F6" s="23">
        <f>IF(QualityCriteria!$Q6&gt;=100,1,0)</f>
        <v>0</v>
      </c>
      <c r="G6" s="45">
        <f>SUM(quality_assessment[[#This Row],[QA1]:[QA4]])</f>
        <v>1</v>
      </c>
      <c r="H6" s="46"/>
      <c r="I6" s="22">
        <v>1</v>
      </c>
      <c r="J6" s="22" t="s">
        <v>209</v>
      </c>
      <c r="K6" s="23">
        <v>4</v>
      </c>
      <c r="L6" s="23">
        <v>2022</v>
      </c>
      <c r="M6" s="53">
        <v>2</v>
      </c>
      <c r="N6" s="44">
        <f>IF(QualityCriteria!$M6&gt;=5,1,0)</f>
        <v>0</v>
      </c>
      <c r="O6" s="51">
        <v>92</v>
      </c>
      <c r="P6" s="44">
        <v>0</v>
      </c>
      <c r="Q6" s="45">
        <f>IF(QualityCriteria!$P6="-",QualityCriteria!$O6,QualityCriteria!$O6+QualityCriteria!$P6)</f>
        <v>92</v>
      </c>
      <c r="R6" s="55">
        <f>IF(QualityCriteria!$Q6&gt;=100,1,0)</f>
        <v>0</v>
      </c>
      <c r="S6" s="2"/>
      <c r="Y6" t="s">
        <v>331</v>
      </c>
      <c r="Z6" t="s">
        <v>333</v>
      </c>
    </row>
    <row r="7" spans="1:29" x14ac:dyDescent="0.2">
      <c r="A7" s="46">
        <v>2</v>
      </c>
      <c r="B7" s="46" t="s">
        <v>210</v>
      </c>
      <c r="C7" s="47">
        <v>1</v>
      </c>
      <c r="D7" s="47">
        <v>0</v>
      </c>
      <c r="E7" s="48">
        <f>IF(QualityCriteria!$M7&gt;=5,1,0)</f>
        <v>0</v>
      </c>
      <c r="F7" s="47">
        <f>IF(QualityCriteria!$Q7&gt;=100,1,0)</f>
        <v>1</v>
      </c>
      <c r="G7" s="49">
        <f>SUM(quality_assessment[[#This Row],[QA1]:[QA4]])</f>
        <v>2</v>
      </c>
      <c r="H7" s="46"/>
      <c r="I7" s="46">
        <v>2</v>
      </c>
      <c r="J7" s="46" t="s">
        <v>210</v>
      </c>
      <c r="K7" s="47">
        <v>5</v>
      </c>
      <c r="L7" s="47">
        <v>2015</v>
      </c>
      <c r="M7" s="54">
        <v>0.6</v>
      </c>
      <c r="N7" s="48">
        <f>IF(QualityCriteria!$M7&gt;=5,1,0)</f>
        <v>0</v>
      </c>
      <c r="O7" s="52">
        <v>145</v>
      </c>
      <c r="P7" s="48">
        <v>0</v>
      </c>
      <c r="Q7" s="49">
        <f>IF(QualityCriteria!$P7="-",QualityCriteria!$O7,QualityCriteria!$O7+QualityCriteria!$P7)</f>
        <v>145</v>
      </c>
      <c r="R7" s="56">
        <f>IF(QualityCriteria!$Q7&gt;=100,1,0)</f>
        <v>1</v>
      </c>
      <c r="S7" s="2"/>
    </row>
    <row r="8" spans="1:29" x14ac:dyDescent="0.2">
      <c r="A8" s="22">
        <v>3</v>
      </c>
      <c r="B8" s="22" t="s">
        <v>211</v>
      </c>
      <c r="C8" s="23">
        <v>1</v>
      </c>
      <c r="D8" s="23">
        <v>0</v>
      </c>
      <c r="E8" s="44">
        <f>IF(QualityCriteria!$M8&gt;=5,1,0)</f>
        <v>1</v>
      </c>
      <c r="F8" s="23">
        <f>IF(QualityCriteria!$Q8&gt;=100,1,0)</f>
        <v>1</v>
      </c>
      <c r="G8" s="45">
        <f>SUM(quality_assessment[[#This Row],[QA1]:[QA4]])</f>
        <v>3</v>
      </c>
      <c r="H8" s="46"/>
      <c r="I8" s="22">
        <v>3</v>
      </c>
      <c r="J8" s="22" t="s">
        <v>211</v>
      </c>
      <c r="K8" s="23">
        <v>333</v>
      </c>
      <c r="L8" s="23">
        <v>2020</v>
      </c>
      <c r="M8" s="53">
        <v>83.3</v>
      </c>
      <c r="N8" s="44">
        <f>IF(QualityCriteria!$M8&gt;=5,1,0)</f>
        <v>1</v>
      </c>
      <c r="O8" s="51">
        <v>92</v>
      </c>
      <c r="P8" s="44">
        <v>374</v>
      </c>
      <c r="Q8" s="45">
        <f>IF(QualityCriteria!$P8="-",QualityCriteria!$O8,QualityCriteria!$O8+QualityCriteria!$P8)</f>
        <v>466</v>
      </c>
      <c r="R8" s="55">
        <f>IF(QualityCriteria!$Q8&gt;=100,1,0)</f>
        <v>1</v>
      </c>
      <c r="S8" s="2"/>
      <c r="T8" s="38"/>
      <c r="U8" s="38"/>
    </row>
    <row r="9" spans="1:29" x14ac:dyDescent="0.2">
      <c r="A9" s="46">
        <v>4</v>
      </c>
      <c r="B9" s="46" t="s">
        <v>212</v>
      </c>
      <c r="C9" s="47">
        <v>1</v>
      </c>
      <c r="D9" s="47">
        <v>0</v>
      </c>
      <c r="E9" s="48">
        <f>IF(QualityCriteria!$M9&gt;=5,1,0)</f>
        <v>0</v>
      </c>
      <c r="F9" s="47">
        <f>IF(QualityCriteria!$Q9&gt;=100,1,0)</f>
        <v>1</v>
      </c>
      <c r="G9" s="49">
        <f>SUM(quality_assessment[[#This Row],[QA1]:[QA4]])</f>
        <v>2</v>
      </c>
      <c r="H9" s="46"/>
      <c r="I9" s="46">
        <v>4</v>
      </c>
      <c r="J9" s="46" t="s">
        <v>212</v>
      </c>
      <c r="K9" s="47">
        <v>10</v>
      </c>
      <c r="L9" s="47">
        <v>2019</v>
      </c>
      <c r="M9" s="54">
        <v>2</v>
      </c>
      <c r="N9" s="48">
        <f>IF(QualityCriteria!$M9&gt;=5,1,0)</f>
        <v>0</v>
      </c>
      <c r="O9" s="52">
        <v>0</v>
      </c>
      <c r="P9" s="48">
        <v>134</v>
      </c>
      <c r="Q9" s="49">
        <f>IF(QualityCriteria!$P9="-",QualityCriteria!$O9,QualityCriteria!$O9+QualityCriteria!$P9)</f>
        <v>134</v>
      </c>
      <c r="R9" s="56">
        <f>IF(QualityCriteria!$Q9&gt;=100,1,0)</f>
        <v>1</v>
      </c>
      <c r="S9" s="2"/>
      <c r="W9" t="s">
        <v>328</v>
      </c>
    </row>
    <row r="10" spans="1:29" ht="17" x14ac:dyDescent="0.2">
      <c r="A10" s="22">
        <v>5</v>
      </c>
      <c r="B10" s="22" t="s">
        <v>213</v>
      </c>
      <c r="C10" s="23">
        <v>1</v>
      </c>
      <c r="D10" s="23">
        <v>1</v>
      </c>
      <c r="E10" s="44">
        <f>IF(QualityCriteria!$M10&gt;=5,1,0)</f>
        <v>0</v>
      </c>
      <c r="F10" s="23">
        <f>IF(QualityCriteria!$Q10&gt;=100,1,0)</f>
        <v>1</v>
      </c>
      <c r="G10" s="45">
        <f>SUM(quality_assessment[[#This Row],[QA1]:[QA4]])</f>
        <v>3</v>
      </c>
      <c r="H10" s="46"/>
      <c r="I10" s="22">
        <v>5</v>
      </c>
      <c r="J10" s="22" t="s">
        <v>213</v>
      </c>
      <c r="K10" s="23">
        <v>12</v>
      </c>
      <c r="L10" s="23">
        <v>2016</v>
      </c>
      <c r="M10" s="53">
        <v>1.5</v>
      </c>
      <c r="N10" s="44">
        <f>IF(QualityCriteria!$M10&gt;=5,1,0)</f>
        <v>0</v>
      </c>
      <c r="O10" s="51">
        <v>0</v>
      </c>
      <c r="P10" s="44">
        <v>557</v>
      </c>
      <c r="Q10" s="45">
        <f>IF(QualityCriteria!$P10="-",QualityCriteria!$O10,QualityCriteria!$O10+QualityCriteria!$P10)</f>
        <v>557</v>
      </c>
      <c r="R10" s="55">
        <f>IF(QualityCriteria!$Q10&gt;=100,1,0)</f>
        <v>1</v>
      </c>
      <c r="S10" s="2"/>
      <c r="T10" s="38"/>
      <c r="U10" s="38"/>
      <c r="W10" t="s">
        <v>330</v>
      </c>
      <c r="Y10" t="s">
        <v>329</v>
      </c>
      <c r="AC10" s="61" t="s">
        <v>364</v>
      </c>
    </row>
    <row r="11" spans="1:29" x14ac:dyDescent="0.2">
      <c r="A11" s="46">
        <v>6</v>
      </c>
      <c r="B11" s="46" t="s">
        <v>217</v>
      </c>
      <c r="C11" s="47">
        <v>1</v>
      </c>
      <c r="D11" s="47">
        <v>0</v>
      </c>
      <c r="E11" s="48">
        <f>IF(QualityCriteria!$M11&gt;=5,1,0)</f>
        <v>1</v>
      </c>
      <c r="F11" s="47">
        <f>IF(QualityCriteria!$Q11&gt;=100,1,0)</f>
        <v>1</v>
      </c>
      <c r="G11" s="49">
        <f>SUM(quality_assessment[[#This Row],[QA1]:[QA4]])</f>
        <v>3</v>
      </c>
      <c r="H11" s="46"/>
      <c r="I11" s="46">
        <v>6</v>
      </c>
      <c r="J11" s="46" t="s">
        <v>217</v>
      </c>
      <c r="K11" s="47">
        <v>78</v>
      </c>
      <c r="L11" s="47">
        <v>2021</v>
      </c>
      <c r="M11" s="54">
        <v>26</v>
      </c>
      <c r="N11" s="48">
        <f>IF(QualityCriteria!$M11&gt;=5,1,0)</f>
        <v>1</v>
      </c>
      <c r="O11" s="52">
        <v>9</v>
      </c>
      <c r="P11" s="48">
        <v>99</v>
      </c>
      <c r="Q11" s="49">
        <f>IF(QualityCriteria!$P11="-",QualityCriteria!$O11,QualityCriteria!$O11+QualityCriteria!$P11)</f>
        <v>108</v>
      </c>
      <c r="R11" s="56">
        <f>IF(QualityCriteria!$Q11&gt;=100,1,0)</f>
        <v>1</v>
      </c>
      <c r="S11" s="2"/>
      <c r="T11" s="38"/>
      <c r="U11" s="38"/>
    </row>
    <row r="12" spans="1:29" x14ac:dyDescent="0.2">
      <c r="A12" s="22">
        <v>7</v>
      </c>
      <c r="B12" s="22" t="s">
        <v>222</v>
      </c>
      <c r="C12" s="23">
        <v>1</v>
      </c>
      <c r="D12" s="23">
        <v>0</v>
      </c>
      <c r="E12" s="44">
        <f>IF(QualityCriteria!$M12&gt;=5,1,0)</f>
        <v>1</v>
      </c>
      <c r="F12" s="23">
        <f>IF(QualityCriteria!$Q12&gt;=100,1,0)</f>
        <v>1</v>
      </c>
      <c r="G12" s="45">
        <f>SUM(quality_assessment[[#This Row],[QA1]:[QA4]])</f>
        <v>3</v>
      </c>
      <c r="H12" s="46"/>
      <c r="I12" s="22">
        <v>7</v>
      </c>
      <c r="J12" s="22" t="s">
        <v>222</v>
      </c>
      <c r="K12" s="23">
        <v>5</v>
      </c>
      <c r="L12" s="23">
        <v>2023</v>
      </c>
      <c r="M12" s="53">
        <v>5</v>
      </c>
      <c r="N12" s="44">
        <f>IF(QualityCriteria!$M12&gt;=5,1,0)</f>
        <v>1</v>
      </c>
      <c r="O12" s="51">
        <v>51</v>
      </c>
      <c r="P12" s="44">
        <v>83</v>
      </c>
      <c r="Q12" s="45">
        <f>IF(QualityCriteria!$P12="-",QualityCriteria!$O12,QualityCriteria!$O12+QualityCriteria!$P12)</f>
        <v>134</v>
      </c>
      <c r="R12" s="55">
        <f>IF(QualityCriteria!$Q12&gt;=100,1,0)</f>
        <v>1</v>
      </c>
      <c r="S12" s="2"/>
      <c r="T12" s="38"/>
      <c r="U12" s="38"/>
    </row>
    <row r="13" spans="1:29" x14ac:dyDescent="0.2">
      <c r="A13" s="46">
        <v>8</v>
      </c>
      <c r="B13" s="46" t="s">
        <v>223</v>
      </c>
      <c r="C13" s="47">
        <v>1</v>
      </c>
      <c r="D13" s="47">
        <v>0</v>
      </c>
      <c r="E13" s="48">
        <f>IF(QualityCriteria!$M13&gt;=5,1,0)</f>
        <v>1</v>
      </c>
      <c r="F13" s="47">
        <f>IF(QualityCriteria!$Q13&gt;=100,1,0)</f>
        <v>1</v>
      </c>
      <c r="G13" s="49">
        <f>SUM(quality_assessment[[#This Row],[QA1]:[QA4]])</f>
        <v>3</v>
      </c>
      <c r="H13" s="46"/>
      <c r="I13" s="46">
        <v>8</v>
      </c>
      <c r="J13" s="46" t="s">
        <v>223</v>
      </c>
      <c r="K13" s="47">
        <v>38</v>
      </c>
      <c r="L13" s="47">
        <v>2018</v>
      </c>
      <c r="M13" s="54">
        <v>6.3</v>
      </c>
      <c r="N13" s="48">
        <f>IF(QualityCriteria!$M13&gt;=5,1,0)</f>
        <v>1</v>
      </c>
      <c r="O13" s="52">
        <v>1881</v>
      </c>
      <c r="P13" s="48" t="s">
        <v>314</v>
      </c>
      <c r="Q13" s="49">
        <f>IF(QualityCriteria!$P13="-",QualityCriteria!$O13,QualityCriteria!$O13+QualityCriteria!$P13)</f>
        <v>1881</v>
      </c>
      <c r="R13" s="56">
        <f>IF(QualityCriteria!$Q13&gt;=100,1,0)</f>
        <v>1</v>
      </c>
      <c r="S13" s="2"/>
      <c r="T13" s="38" t="s">
        <v>343</v>
      </c>
      <c r="U13" s="38">
        <v>92</v>
      </c>
    </row>
    <row r="14" spans="1:29" x14ac:dyDescent="0.2">
      <c r="A14" s="22">
        <v>9</v>
      </c>
      <c r="B14" s="22" t="s">
        <v>224</v>
      </c>
      <c r="C14" s="23">
        <v>1</v>
      </c>
      <c r="D14" s="23">
        <v>0</v>
      </c>
      <c r="E14" s="44">
        <f>IF(QualityCriteria!$M14&gt;=5,1,0)</f>
        <v>0</v>
      </c>
      <c r="F14" s="23">
        <f>IF(QualityCriteria!$Q14&gt;=100,1,0)</f>
        <v>1</v>
      </c>
      <c r="G14" s="45">
        <f>SUM(quality_assessment[[#This Row],[QA1]:[QA4]])</f>
        <v>2</v>
      </c>
      <c r="H14" s="46"/>
      <c r="I14" s="22">
        <v>9</v>
      </c>
      <c r="J14" s="22" t="s">
        <v>224</v>
      </c>
      <c r="K14" s="23">
        <v>8</v>
      </c>
      <c r="L14" s="23">
        <v>2020</v>
      </c>
      <c r="M14" s="53">
        <v>2</v>
      </c>
      <c r="N14" s="44">
        <f>IF(QualityCriteria!$M14&gt;=5,1,0)</f>
        <v>0</v>
      </c>
      <c r="O14" s="51">
        <v>0</v>
      </c>
      <c r="P14" s="44">
        <v>322</v>
      </c>
      <c r="Q14" s="45">
        <f>IF(QualityCriteria!$P14="-",QualityCriteria!$O14,QualityCriteria!$O14+QualityCriteria!$P14)</f>
        <v>322</v>
      </c>
      <c r="R14" s="55">
        <f>IF(QualityCriteria!$Q14&gt;=100,1,0)</f>
        <v>1</v>
      </c>
      <c r="S14" s="2"/>
    </row>
    <row r="15" spans="1:29" x14ac:dyDescent="0.2">
      <c r="A15" s="46">
        <v>10</v>
      </c>
      <c r="B15" s="46" t="s">
        <v>225</v>
      </c>
      <c r="C15" s="47">
        <v>1</v>
      </c>
      <c r="D15" s="47">
        <v>0</v>
      </c>
      <c r="E15" s="48">
        <f>IF(QualityCriteria!$M15&gt;=5,1,0)</f>
        <v>0</v>
      </c>
      <c r="F15" s="47">
        <f>IF(QualityCriteria!$Q15&gt;=100,1,0)</f>
        <v>0</v>
      </c>
      <c r="G15" s="49">
        <f>SUM(quality_assessment[[#This Row],[QA1]:[QA4]])</f>
        <v>1</v>
      </c>
      <c r="H15" s="46"/>
      <c r="I15" s="46">
        <v>10</v>
      </c>
      <c r="J15" s="46" t="s">
        <v>225</v>
      </c>
      <c r="K15" s="47">
        <v>5</v>
      </c>
      <c r="L15" s="47">
        <v>2014</v>
      </c>
      <c r="M15" s="54">
        <v>0.5</v>
      </c>
      <c r="N15" s="48">
        <f>IF(QualityCriteria!$M15&gt;=5,1,0)</f>
        <v>0</v>
      </c>
      <c r="O15" s="52">
        <v>0</v>
      </c>
      <c r="P15" s="48">
        <v>0</v>
      </c>
      <c r="Q15" s="49">
        <f>IF(QualityCriteria!$P15="-",QualityCriteria!$O15,QualityCriteria!$O15+QualityCriteria!$P15)</f>
        <v>0</v>
      </c>
      <c r="R15" s="56">
        <f>IF(QualityCriteria!$Q15&gt;=100,1,0)</f>
        <v>0</v>
      </c>
      <c r="S15" s="2"/>
      <c r="T15" s="37"/>
      <c r="U15" s="37"/>
      <c r="W15" t="s">
        <v>336</v>
      </c>
      <c r="Y15">
        <v>317</v>
      </c>
    </row>
    <row r="16" spans="1:29" x14ac:dyDescent="0.2">
      <c r="A16" s="22">
        <v>11</v>
      </c>
      <c r="B16" s="22" t="s">
        <v>248</v>
      </c>
      <c r="C16" s="23">
        <v>1</v>
      </c>
      <c r="D16" s="23">
        <v>0</v>
      </c>
      <c r="E16" s="44">
        <f>IF(QualityCriteria!$M16&gt;=5,1,0)</f>
        <v>0</v>
      </c>
      <c r="F16" s="23">
        <f>IF(QualityCriteria!$Q16&gt;=100,1,0)</f>
        <v>1</v>
      </c>
      <c r="G16" s="45">
        <f>SUM(quality_assessment[[#This Row],[QA1]:[QA4]])</f>
        <v>2</v>
      </c>
      <c r="H16" s="46"/>
      <c r="I16" s="22">
        <v>11</v>
      </c>
      <c r="J16" s="22" t="s">
        <v>248</v>
      </c>
      <c r="K16" s="23">
        <v>4</v>
      </c>
      <c r="L16" s="23">
        <v>2022</v>
      </c>
      <c r="M16" s="53">
        <v>2</v>
      </c>
      <c r="N16" s="44">
        <f>IF(QualityCriteria!$M16&gt;=5,1,0)</f>
        <v>0</v>
      </c>
      <c r="O16" s="51">
        <v>35</v>
      </c>
      <c r="P16" s="44">
        <v>122</v>
      </c>
      <c r="Q16" s="45">
        <f>IF(QualityCriteria!$P16="-",QualityCriteria!$O16,QualityCriteria!$O16+QualityCriteria!$P16)</f>
        <v>157</v>
      </c>
      <c r="R16" s="55">
        <f>IF(QualityCriteria!$Q16&gt;=100,1,0)</f>
        <v>1</v>
      </c>
      <c r="S16" s="2"/>
    </row>
    <row r="17" spans="1:27" x14ac:dyDescent="0.2">
      <c r="A17" s="46">
        <v>12</v>
      </c>
      <c r="B17" s="46" t="s">
        <v>250</v>
      </c>
      <c r="C17" s="47">
        <v>1</v>
      </c>
      <c r="D17" s="47">
        <v>0</v>
      </c>
      <c r="E17" s="48">
        <f>IF(QualityCriteria!$M17&gt;=5,1,0)</f>
        <v>1</v>
      </c>
      <c r="F17" s="47">
        <f>IF(QualityCriteria!$Q17&gt;=100,1,0)</f>
        <v>1</v>
      </c>
      <c r="G17" s="49">
        <f>SUM(quality_assessment[[#This Row],[QA1]:[QA4]])</f>
        <v>3</v>
      </c>
      <c r="H17" s="46"/>
      <c r="I17" s="46">
        <v>12</v>
      </c>
      <c r="J17" s="46" t="s">
        <v>250</v>
      </c>
      <c r="K17" s="47">
        <v>32</v>
      </c>
      <c r="L17" s="47">
        <v>2018</v>
      </c>
      <c r="M17" s="54">
        <v>5.3</v>
      </c>
      <c r="N17" s="48">
        <f>IF(QualityCriteria!$M17&gt;=5,1,0)</f>
        <v>1</v>
      </c>
      <c r="O17" s="52">
        <v>46</v>
      </c>
      <c r="P17" s="48">
        <v>416</v>
      </c>
      <c r="Q17" s="49">
        <f>IF(QualityCriteria!$P17="-",QualityCriteria!$O17,QualityCriteria!$O17+QualityCriteria!$P17)</f>
        <v>462</v>
      </c>
      <c r="R17" s="56">
        <f>IF(QualityCriteria!$Q17&gt;=100,1,0)</f>
        <v>1</v>
      </c>
      <c r="S17" s="2"/>
      <c r="T17" s="38" t="s">
        <v>344</v>
      </c>
      <c r="U17" s="38"/>
      <c r="W17" t="s">
        <v>341</v>
      </c>
    </row>
    <row r="18" spans="1:27" x14ac:dyDescent="0.2">
      <c r="A18" s="22">
        <v>13</v>
      </c>
      <c r="B18" s="22" t="s">
        <v>255</v>
      </c>
      <c r="C18" s="23">
        <v>1</v>
      </c>
      <c r="D18" s="23">
        <v>0</v>
      </c>
      <c r="E18" s="44">
        <f>IF(QualityCriteria!$M18&gt;=5,1,0)</f>
        <v>0</v>
      </c>
      <c r="F18" s="23">
        <f>IF(QualityCriteria!$Q18&gt;=100,1,0)</f>
        <v>0</v>
      </c>
      <c r="G18" s="45">
        <f>SUM(quality_assessment[[#This Row],[QA1]:[QA4]])</f>
        <v>1</v>
      </c>
      <c r="H18" s="46"/>
      <c r="I18" s="22">
        <v>13</v>
      </c>
      <c r="J18" s="22" t="s">
        <v>255</v>
      </c>
      <c r="K18" s="23">
        <v>8</v>
      </c>
      <c r="L18" s="23">
        <v>2017</v>
      </c>
      <c r="M18" s="53">
        <v>1.1000000000000001</v>
      </c>
      <c r="N18" s="44">
        <f>IF(QualityCriteria!$M18&gt;=5,1,0)</f>
        <v>0</v>
      </c>
      <c r="O18" s="51">
        <v>0</v>
      </c>
      <c r="P18" s="44">
        <v>22</v>
      </c>
      <c r="Q18" s="45">
        <f>IF(QualityCriteria!$P18="-",QualityCriteria!$O18,QualityCriteria!$O18+QualityCriteria!$P18)</f>
        <v>22</v>
      </c>
      <c r="R18" s="55">
        <f>IF(QualityCriteria!$Q18&gt;=100,1,0)</f>
        <v>0</v>
      </c>
      <c r="S18" s="2"/>
      <c r="T18" s="37"/>
      <c r="U18" s="37"/>
    </row>
    <row r="19" spans="1:27" x14ac:dyDescent="0.2">
      <c r="A19" s="46">
        <v>14</v>
      </c>
      <c r="B19" s="46" t="s">
        <v>260</v>
      </c>
      <c r="C19" s="47">
        <v>1</v>
      </c>
      <c r="D19" s="47">
        <v>0</v>
      </c>
      <c r="E19" s="48">
        <f>IF(QualityCriteria!$M19&gt;=5,1,0)</f>
        <v>0</v>
      </c>
      <c r="F19" s="47">
        <f>IF(QualityCriteria!$Q19&gt;=100,1,0)</f>
        <v>1</v>
      </c>
      <c r="G19" s="49">
        <f>SUM(quality_assessment[[#This Row],[QA1]:[QA4]])</f>
        <v>2</v>
      </c>
      <c r="H19" s="46"/>
      <c r="I19" s="46">
        <v>14</v>
      </c>
      <c r="J19" s="46" t="s">
        <v>260</v>
      </c>
      <c r="K19" s="47">
        <v>8</v>
      </c>
      <c r="L19" s="47">
        <v>2013</v>
      </c>
      <c r="M19" s="54">
        <v>0.7</v>
      </c>
      <c r="N19" s="48">
        <f>IF(QualityCriteria!$M19&gt;=5,1,0)</f>
        <v>0</v>
      </c>
      <c r="O19" s="52">
        <v>14</v>
      </c>
      <c r="P19" s="48">
        <v>93</v>
      </c>
      <c r="Q19" s="49">
        <f>IF(QualityCriteria!$P19="-",QualityCriteria!$O19,QualityCriteria!$O19+QualityCriteria!$P19)</f>
        <v>107</v>
      </c>
      <c r="R19" s="56">
        <f>IF(QualityCriteria!$Q19&gt;=100,1,0)</f>
        <v>1</v>
      </c>
      <c r="S19" s="2"/>
    </row>
    <row r="20" spans="1:27" x14ac:dyDescent="0.2">
      <c r="A20" s="22">
        <v>15</v>
      </c>
      <c r="B20" s="22" t="s">
        <v>275</v>
      </c>
      <c r="C20" s="23">
        <v>0</v>
      </c>
      <c r="D20" s="23">
        <v>0</v>
      </c>
      <c r="E20" s="44">
        <f>IF(QualityCriteria!$M20&gt;=5,1,0)</f>
        <v>0</v>
      </c>
      <c r="F20" s="23">
        <f>IF(QualityCriteria!$Q20&gt;=100,1,0)</f>
        <v>0</v>
      </c>
      <c r="G20" s="45">
        <f>SUM(quality_assessment[[#This Row],[QA1]:[QA4]])</f>
        <v>0</v>
      </c>
      <c r="H20" s="46"/>
      <c r="I20" s="22">
        <v>15</v>
      </c>
      <c r="J20" s="22" t="s">
        <v>275</v>
      </c>
      <c r="K20" s="23">
        <v>36</v>
      </c>
      <c r="L20" s="23">
        <v>2010</v>
      </c>
      <c r="M20" s="53">
        <v>2.6</v>
      </c>
      <c r="N20" s="44">
        <f>IF(QualityCriteria!$M20&gt;=5,1,0)</f>
        <v>0</v>
      </c>
      <c r="O20" s="51">
        <v>90</v>
      </c>
      <c r="P20" s="44">
        <v>0</v>
      </c>
      <c r="Q20" s="45">
        <f>IF(QualityCriteria!$P20="-",QualityCriteria!$O20,QualityCriteria!$O20+QualityCriteria!$P20)</f>
        <v>90</v>
      </c>
      <c r="R20" s="55">
        <f>IF(QualityCriteria!$Q20&gt;=100,1,0)</f>
        <v>0</v>
      </c>
      <c r="S20" s="2"/>
      <c r="T20" s="37"/>
      <c r="U20" s="37"/>
    </row>
    <row r="21" spans="1:27" x14ac:dyDescent="0.2">
      <c r="A21" s="46">
        <v>16</v>
      </c>
      <c r="B21" s="46" t="s">
        <v>296</v>
      </c>
      <c r="C21" s="47">
        <v>1</v>
      </c>
      <c r="D21" s="47">
        <v>0</v>
      </c>
      <c r="E21" s="48">
        <f>IF(QualityCriteria!$M21&gt;=5,1,0)</f>
        <v>1</v>
      </c>
      <c r="F21" s="47">
        <f>IF(QualityCriteria!$Q21&gt;=100,1,0)</f>
        <v>0</v>
      </c>
      <c r="G21" s="49">
        <f>SUM(quality_assessment[[#This Row],[QA1]:[QA4]])</f>
        <v>2</v>
      </c>
      <c r="H21" s="46"/>
      <c r="I21" s="46">
        <v>16</v>
      </c>
      <c r="J21" s="46" t="s">
        <v>296</v>
      </c>
      <c r="K21" s="47">
        <v>5</v>
      </c>
      <c r="L21" s="47">
        <v>2023</v>
      </c>
      <c r="M21" s="54">
        <v>5</v>
      </c>
      <c r="N21" s="48">
        <f>IF(QualityCriteria!$M21&gt;=5,1,0)</f>
        <v>1</v>
      </c>
      <c r="O21" s="52">
        <v>0</v>
      </c>
      <c r="P21" s="48">
        <v>46</v>
      </c>
      <c r="Q21" s="49">
        <f>IF(QualityCriteria!$P21="-",QualityCriteria!$O21,QualityCriteria!$O21+QualityCriteria!$P21)</f>
        <v>46</v>
      </c>
      <c r="R21" s="56">
        <f>IF(QualityCriteria!$Q21&gt;=100,1,0)</f>
        <v>0</v>
      </c>
      <c r="S21" s="2"/>
      <c r="W21" t="s">
        <v>344</v>
      </c>
      <c r="AA21" t="s">
        <v>340</v>
      </c>
    </row>
    <row r="22" spans="1:27" x14ac:dyDescent="0.2">
      <c r="A22" s="22">
        <v>17</v>
      </c>
      <c r="B22" s="22" t="s">
        <v>295</v>
      </c>
      <c r="C22" s="23">
        <v>1</v>
      </c>
      <c r="D22" s="23">
        <v>0</v>
      </c>
      <c r="E22" s="44">
        <f>IF(QualityCriteria!$M22&gt;=5,1,0)</f>
        <v>0</v>
      </c>
      <c r="F22" s="23">
        <f>IF(QualityCriteria!$Q22&gt;=100,1,0)</f>
        <v>1</v>
      </c>
      <c r="G22" s="45">
        <f>SUM(quality_assessment[[#This Row],[QA1]:[QA4]])</f>
        <v>2</v>
      </c>
      <c r="H22" s="46"/>
      <c r="I22" s="22">
        <v>17</v>
      </c>
      <c r="J22" s="22" t="s">
        <v>295</v>
      </c>
      <c r="K22" s="23">
        <v>10</v>
      </c>
      <c r="L22" s="23">
        <v>2021</v>
      </c>
      <c r="M22" s="53">
        <v>3.3</v>
      </c>
      <c r="N22" s="44">
        <f>IF(QualityCriteria!$M22&gt;=5,1,0)</f>
        <v>0</v>
      </c>
      <c r="O22" s="51">
        <v>0</v>
      </c>
      <c r="P22" s="44">
        <v>192</v>
      </c>
      <c r="Q22" s="45">
        <f>IF(QualityCriteria!$P22="-",QualityCriteria!$O22,QualityCriteria!$O22+QualityCriteria!$P22)</f>
        <v>192</v>
      </c>
      <c r="R22" s="55">
        <f>IF(QualityCriteria!$Q22&gt;=100,1,0)</f>
        <v>1</v>
      </c>
      <c r="S22" s="2"/>
    </row>
    <row r="23" spans="1:27" x14ac:dyDescent="0.2">
      <c r="A23" s="46">
        <v>18</v>
      </c>
      <c r="B23" s="46" t="s">
        <v>297</v>
      </c>
      <c r="C23" s="47">
        <v>1</v>
      </c>
      <c r="D23" s="47">
        <v>0</v>
      </c>
      <c r="E23" s="48">
        <f>IF(QualityCriteria!$M23&gt;=5,1,0)</f>
        <v>1</v>
      </c>
      <c r="F23" s="47">
        <f>IF(QualityCriteria!$Q23&gt;=100,1,0)</f>
        <v>1</v>
      </c>
      <c r="G23" s="49">
        <f>SUM(quality_assessment[[#This Row],[QA1]:[QA4]])</f>
        <v>3</v>
      </c>
      <c r="H23" s="46"/>
      <c r="I23" s="46">
        <v>18</v>
      </c>
      <c r="J23" s="46" t="s">
        <v>297</v>
      </c>
      <c r="K23" s="47">
        <v>149</v>
      </c>
      <c r="L23" s="47">
        <v>2018</v>
      </c>
      <c r="M23" s="54">
        <v>24.8</v>
      </c>
      <c r="N23" s="48">
        <f>IF(QualityCriteria!$M23&gt;=5,1,0)</f>
        <v>1</v>
      </c>
      <c r="O23" s="52">
        <v>46</v>
      </c>
      <c r="P23" s="48">
        <v>416</v>
      </c>
      <c r="Q23" s="49">
        <f>IF(QualityCriteria!$P23="-",QualityCriteria!$O23,QualityCriteria!$O23+QualityCriteria!$P23)</f>
        <v>462</v>
      </c>
      <c r="R23" s="56">
        <f>IF(QualityCriteria!$Q23&gt;=100,1,0)</f>
        <v>1</v>
      </c>
      <c r="S23" s="2"/>
      <c r="T23" s="38" t="s">
        <v>344</v>
      </c>
      <c r="U23" s="38"/>
      <c r="W23" t="s">
        <v>341</v>
      </c>
    </row>
    <row r="24" spans="1:27" x14ac:dyDescent="0.2">
      <c r="A24" s="22">
        <v>19</v>
      </c>
      <c r="B24" s="22" t="s">
        <v>298</v>
      </c>
      <c r="C24" s="23">
        <v>1</v>
      </c>
      <c r="D24" s="23">
        <v>0</v>
      </c>
      <c r="E24" s="44">
        <f>IF(QualityCriteria!$M24&gt;=5,1,0)</f>
        <v>1</v>
      </c>
      <c r="F24" s="23">
        <f>IF(QualityCriteria!$Q24&gt;=100,1,0)</f>
        <v>1</v>
      </c>
      <c r="G24" s="45">
        <f>SUM(quality_assessment[[#This Row],[QA1]:[QA4]])</f>
        <v>3</v>
      </c>
      <c r="H24" s="46"/>
      <c r="I24" s="22">
        <v>19</v>
      </c>
      <c r="J24" s="22" t="s">
        <v>298</v>
      </c>
      <c r="K24" s="23">
        <v>70</v>
      </c>
      <c r="L24" s="23">
        <v>2017</v>
      </c>
      <c r="M24" s="53">
        <v>10</v>
      </c>
      <c r="N24" s="44">
        <f>IF(QualityCriteria!$M24&gt;=5,1,0)</f>
        <v>1</v>
      </c>
      <c r="O24" s="51">
        <v>95</v>
      </c>
      <c r="P24" s="44">
        <v>151</v>
      </c>
      <c r="Q24" s="45">
        <f>IF(QualityCriteria!$P24="-",QualityCriteria!$O24,QualityCriteria!$O24+QualityCriteria!$P24)</f>
        <v>246</v>
      </c>
      <c r="R24" s="55">
        <f>IF(QualityCriteria!$Q24&gt;=100,1,0)</f>
        <v>1</v>
      </c>
      <c r="S24" s="2"/>
      <c r="T24" s="38" t="s">
        <v>346</v>
      </c>
      <c r="U24" s="38">
        <v>20</v>
      </c>
      <c r="W24" t="s">
        <v>347</v>
      </c>
      <c r="AA24" t="s">
        <v>345</v>
      </c>
    </row>
    <row r="25" spans="1:27" x14ac:dyDescent="0.2">
      <c r="A25" s="46">
        <v>20</v>
      </c>
      <c r="B25" s="46" t="s">
        <v>294</v>
      </c>
      <c r="C25" s="47">
        <v>0</v>
      </c>
      <c r="D25" s="47">
        <v>0</v>
      </c>
      <c r="E25" s="48">
        <f>IF(QualityCriteria!$M25&gt;=5,1,0)</f>
        <v>0</v>
      </c>
      <c r="F25" s="47">
        <f>IF(QualityCriteria!$Q25&gt;=100,1,0)</f>
        <v>1</v>
      </c>
      <c r="G25" s="49">
        <f>SUM(quality_assessment[[#This Row],[QA1]:[QA4]])</f>
        <v>1</v>
      </c>
      <c r="H25" s="46"/>
      <c r="I25" s="46">
        <v>20</v>
      </c>
      <c r="J25" s="46" t="s">
        <v>294</v>
      </c>
      <c r="K25" s="47">
        <v>23</v>
      </c>
      <c r="L25" s="47">
        <v>2013</v>
      </c>
      <c r="M25" s="54">
        <v>2.1</v>
      </c>
      <c r="N25" s="48">
        <f>IF(QualityCriteria!$M25&gt;=5,1,0)</f>
        <v>0</v>
      </c>
      <c r="O25" s="52">
        <v>11</v>
      </c>
      <c r="P25" s="48">
        <v>189</v>
      </c>
      <c r="Q25" s="49">
        <f>IF(QualityCriteria!$P25="-",QualityCriteria!$O25,QualityCriteria!$O25+QualityCriteria!$P25)</f>
        <v>200</v>
      </c>
      <c r="R25" s="56">
        <f>IF(QualityCriteria!$Q25&gt;=100,1,0)</f>
        <v>1</v>
      </c>
      <c r="S25" s="2"/>
      <c r="T25" s="37"/>
      <c r="U25" s="37"/>
    </row>
    <row r="26" spans="1:27" x14ac:dyDescent="0.2">
      <c r="A26" s="22">
        <v>21</v>
      </c>
      <c r="B26" s="22" t="s">
        <v>299</v>
      </c>
      <c r="C26" s="23">
        <v>1</v>
      </c>
      <c r="D26" s="23">
        <v>0</v>
      </c>
      <c r="E26" s="44">
        <f>IF(QualityCriteria!$M26&gt;=5,1,0)</f>
        <v>1</v>
      </c>
      <c r="F26" s="23">
        <f>IF(QualityCriteria!$Q26&gt;=100,1,0)</f>
        <v>1</v>
      </c>
      <c r="G26" s="45">
        <f>SUM(quality_assessment[[#This Row],[QA1]:[QA4]])</f>
        <v>3</v>
      </c>
      <c r="H26" s="16"/>
      <c r="I26" s="22">
        <v>21</v>
      </c>
      <c r="J26" s="22" t="s">
        <v>299</v>
      </c>
      <c r="K26" s="23">
        <v>110</v>
      </c>
      <c r="L26" s="23">
        <v>2011</v>
      </c>
      <c r="M26" s="53">
        <v>8.5</v>
      </c>
      <c r="N26" s="44">
        <f>IF(QualityCriteria!$M26&gt;=5,1,0)</f>
        <v>1</v>
      </c>
      <c r="O26" s="51">
        <v>121</v>
      </c>
      <c r="P26" s="44">
        <v>514</v>
      </c>
      <c r="Q26" s="45">
        <f>IF(QualityCriteria!$P26="-",QualityCriteria!$O26,QualityCriteria!$O26+QualityCriteria!$P26)</f>
        <v>635</v>
      </c>
      <c r="R26" s="55">
        <f>IF(QualityCriteria!$Q26&gt;=100,1,0)</f>
        <v>1</v>
      </c>
      <c r="S26" s="2"/>
      <c r="T26" s="38" t="s">
        <v>348</v>
      </c>
      <c r="U26" s="38">
        <v>21</v>
      </c>
      <c r="W26" t="s">
        <v>349</v>
      </c>
      <c r="AA26" t="s">
        <v>345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ResultSet</vt:lpstr>
      <vt:lpstr>QualityCriteria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Jan-Ru Muller</dc:creator>
  <cp:lastModifiedBy>Jan-Ru Muller</cp:lastModifiedBy>
  <dcterms:created xsi:type="dcterms:W3CDTF">2023-11-26T13:09:33Z</dcterms:created>
  <dcterms:modified xsi:type="dcterms:W3CDTF">2024-03-28T20:09:55Z</dcterms:modified>
</cp:coreProperties>
</file>