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andleiding" state="visible" r:id="rId3"/>
    <sheet sheetId="2" name="Team" state="visible" r:id="rId4"/>
    <sheet sheetId="3" name="Product backlog" state="visible" r:id="rId5"/>
    <sheet sheetId="4" name="Sprint1" state="visible" r:id="rId6"/>
    <sheet sheetId="5" name="Sprint2" state="visible" r:id="rId7"/>
    <sheet sheetId="6" name="Sprint3" state="visible" r:id="rId8"/>
    <sheet sheetId="7" name="Sprint4" state="visible" r:id="rId9"/>
    <sheet sheetId="8" name="Feedback Sprints" state="visible" r:id="rId10"/>
    <sheet sheetId="9" name="Burndown chart" state="visible" r:id="rId11"/>
  </sheets>
  <definedNames>
    <definedName name="teamleden">Team!$C$4:$C$13</definedName>
    <definedName name="formules_product_backlog">'Product backlog'!$D$4:$U$31</definedName>
    <definedName name="status">Team!$B$22:$B$25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3-letter afkorting.
Benoemd bereik 'teamleden'</t>
      </text>
    </comment>
    <comment ref="E2" authorId="0">
      <text>
        <t xml:space="preserve">enkel voor teamleden om permissions in te stellen in Github</t>
      </text>
    </comment>
    <comment ref="F2" authorId="0">
      <text>
        <t xml:space="preserve">naam team (verschillende teams mogelijk)</t>
      </text>
    </comment>
    <comment ref="A3" authorId="0">
      <text>
        <t xml:space="preserve">vertegenwoordigt de klant</t>
      </text>
    </comment>
    <comment ref="A4" authorId="0">
      <text>
        <t xml:space="preserve">scrummaster
</t>
      </text>
    </comment>
    <comment ref="A13" authorId="0">
      <text>
        <t xml:space="preserve">4 =  halve dag
8 = volledige dag
</t>
      </text>
    </comment>
    <comment ref="A16" authorId="0">
      <text>
        <t xml:space="preserve">benoemde bereik 'status'.
Niet verwijderen!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t xml:space="preserve">Sprint1
</t>
      </text>
    </comment>
    <comment ref="N3" authorId="0">
      <text>
        <t xml:space="preserve">Sprint2</t>
      </text>
    </comment>
    <comment ref="U3" authorId="0">
      <text>
        <t xml:space="preserve">Sprint3</t>
      </text>
    </comment>
    <comment ref="AZ3" authorId="0">
      <text>
        <t xml:space="preserve">Sprint4</t>
      </text>
    </comment>
    <comment ref="C88" authorId="0">
      <text>
        <t xml:space="preserve">maximaal aantal werkuren @
1 point = 1 uur</t>
      </text>
    </comment>
    <comment ref="B4" authorId="0">
      <text>
        <t xml:space="preserve">vul de user stories hieronder in, ze worden automatisch gekopieerd naar de Sprint deelbladen</t>
      </text>
    </comment>
    <comment ref="B6" authorId="0">
      <text>
        <t xml:space="preserve">belangrijkste user stories vooraan</t>
      </text>
    </comment>
    <comment ref="D6" authorId="0">
      <text>
        <t xml:space="preserve">vul hier geen punten in, doe dat op de deelbladen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5" authorId="0">
      <text>
        <t xml:space="preserve">team member assigned to task</t>
      </text>
    </comment>
    <comment ref="D5" authorId="0">
      <text>
        <t xml:space="preserve">vul geschatte points hier in</t>
      </text>
    </comment>
    <comment ref="E5" authorId="0">
      <text>
        <t xml:space="preserve">todo
busy 
done</t>
      </text>
    </comment>
    <comment ref="G226" authorId="0">
      <text>
        <t xml:space="preserve">overschrijf formule met getal voor resterende punten. 
0 = done</t>
      </text>
    </comment>
    <comment ref="H50" authorId="0">
      <text>
        <t xml:space="preserve">sommige points kunnen verkeerd ingeschat zijn en worden ter plekke verhoogd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5" authorId="0">
      <text>
        <t xml:space="preserve">team member</t>
      </text>
    </comment>
    <comment ref="D5" authorId="0">
      <text>
        <t xml:space="preserve">vul geschatte points hier in</t>
      </text>
    </comment>
    <comment ref="E5" authorId="0">
      <text>
        <t xml:space="preserve">todo
busy
done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5" authorId="0">
      <text>
        <t xml:space="preserve">team member</t>
      </text>
    </comment>
    <comment ref="D5" authorId="0">
      <text>
        <t xml:space="preserve">vul geschatte points hier in</t>
      </text>
    </comment>
    <comment ref="E5" authorId="0">
      <text>
        <t xml:space="preserve">todo
bezig
testbaar
afgewerkt</t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5" authorId="0">
      <text>
        <t xml:space="preserve">team member</t>
      </text>
    </comment>
    <comment ref="D5" authorId="0">
      <text>
        <t xml:space="preserve">vul geschatte points hier in</t>
      </text>
    </comment>
    <comment ref="E5" authorId="0">
      <text>
        <t xml:space="preserve">todo
bezig
testbaar
afgewerkt</t>
      </text>
    </comment>
  </commentList>
</comments>
</file>

<file path=xl/sharedStrings.xml><?xml version="1.0" encoding="utf-8"?>
<sst xmlns="http://schemas.openxmlformats.org/spreadsheetml/2006/main" count="1059" uniqueCount="162">
  <si>
    <t>Product backlog handleiding</t>
  </si>
  <si>
    <t>dit spreadsheet bevat een aantal tabbladen:</t>
  </si>
  <si>
    <t>DO</t>
  </si>
  <si>
    <t>DONT DO</t>
  </si>
  <si>
    <t>Team</t>
  </si>
  <si>
    <t>de lijst van teamleden en hun functie</t>
  </si>
  <si>
    <t>pas aan</t>
  </si>
  <si>
    <t>de url van de GIThub repo van het project</t>
  </si>
  <si>
    <t>vul in</t>
  </si>
  <si>
    <t>aantal uren in een werkdag</t>
  </si>
  <si>
    <t>settings</t>
  </si>
  <si>
    <t>Product Backlog</t>
  </si>
  <si>
    <t>project start-, enddate</t>
  </si>
  <si>
    <t>individuele datums</t>
  </si>
  <si>
    <t>pas aan, eventueel ook de countdown</t>
  </si>
  <si>
    <t>berekeningen zijn de samenvatting van de tabbladen Sprint1,Sprint2,Sprint3</t>
  </si>
  <si>
    <t>vul hier geen points in, doe dat op de Sprint tabbladen</t>
  </si>
  <si>
    <t>user stories voor S1,S2,S3</t>
  </si>
  <si>
    <t>vul de userstories in</t>
  </si>
  <si>
    <t>verwijder overbodige stories </t>
  </si>
  <si>
    <t>voeg extra stories toe</t>
  </si>
  <si>
    <t>pas eventueel formules aan</t>
  </si>
  <si>
    <t>Sprint 1, 2, 3</t>
  </si>
  <si>
    <t>start- en enddate van de Sprint</t>
  </si>
  <si>
    <t>pas eventueel aan</t>
  </si>
  <si>
    <t>user stories</t>
  </si>
  <si>
    <t>via formules, overschrijf ze niet</t>
  </si>
  <si>
    <t>tasks per user story</t>
  </si>
  <si>
    <t>vul de technische taken in</t>
  </si>
  <si>
    <t>wie doet welke taak</t>
  </si>
  <si>
    <t>bepaal de points per taak</t>
  </si>
  <si>
    <t>stel de status  in</t>
  </si>
  <si>
    <t>daily standup</t>
  </si>
  <si>
    <t>pas de points aan door de formule te overschrijven met een getal</t>
  </si>
  <si>
    <t>dit is is meestal lager</t>
  </si>
  <si>
    <t>maar kan ook hoger komen als de taak verkeerd ingeschat is</t>
  </si>
  <si>
    <t>Feedback Sprints</t>
  </si>
  <si>
    <t>tijdens elke Sprint komt er feedback van de klant</t>
  </si>
  <si>
    <t>noteer de feedback tijdens de Sprint</t>
  </si>
  <si>
    <t>maar ook van het eigen team</t>
  </si>
  <si>
    <t>voeg deze feedback in onder het eerste punt "opmerkingen" voor de volgende Sprint</t>
  </si>
  <si>
    <t>geef points aan deze feedback of weiger het punt</t>
  </si>
  <si>
    <t>Burdown chart</t>
  </si>
  <si>
    <t>bevat de burndown grafiek met 2 data ranges:</t>
  </si>
  <si>
    <t>todo points: ingeschatte werk</t>
  </si>
  <si>
    <t>max points: het theoretisch maximum aantal uur dat een team kan werken</t>
  </si>
  <si>
    <t>suggesties voor eventuele verbeteringen aan dit Spreadsheet zijn altijd welkom</t>
  </si>
  <si>
    <t>Naam</t>
  </si>
  <si>
    <t>Short</t>
  </si>
  <si>
    <t>Email</t>
  </si>
  <si>
    <t>GIT username</t>
  </si>
  <si>
    <t>team</t>
  </si>
  <si>
    <t>klant</t>
  </si>
  <si>
    <t>Annick Decorte</t>
  </si>
  <si>
    <t>ADC</t>
  </si>
  <si>
    <t>Client</t>
  </si>
  <si>
    <t>Product Owner</t>
  </si>
  <si>
    <t>Jan Vandorpe</t>
  </si>
  <si>
    <t>JVD</t>
  </si>
  <si>
    <t>pigs</t>
  </si>
  <si>
    <t>Teamlid</t>
  </si>
  <si>
    <t>Afaf Abdelli</t>
  </si>
  <si>
    <t>AFA</t>
  </si>
  <si>
    <t>
</t>
  </si>
  <si>
    <t>afafongit</t>
  </si>
  <si>
    <t>Pieter Doms</t>
  </si>
  <si>
    <t>PID</t>
  </si>
  <si>
    <t>pdoms@telenet.be</t>
  </si>
  <si>
    <t>seminarian</t>
  </si>
  <si>
    <t>Vicky Deschrijver</t>
  </si>
  <si>
    <t>VIC</t>
  </si>
  <si>
    <t>deschrijvervicky@hotmail.com</t>
  </si>
  <si>
    <t>VickyDeschrijver</t>
  </si>
  <si>
    <t>Karel Van Geerdeghom</t>
  </si>
  <si>
    <t>KVG</t>
  </si>
  <si>
    <t>karel.van.geerdeghom@gmail.com</t>
  </si>
  <si>
    <t>karelVanGeerdeghom</t>
  </si>
  <si>
    <t>count</t>
  </si>
  <si>
    <t>GIT repo url</t>
  </si>
  <si>
    <t>https://github.com/jan-vandorpe/Swiftair</t>
  </si>
  <si>
    <t>uren/werkdag</t>
  </si>
  <si>
    <t>Settings</t>
  </si>
  <si>
    <t>status</t>
  </si>
  <si>
    <t>todo</t>
  </si>
  <si>
    <t>busy</t>
  </si>
  <si>
    <t>done</t>
  </si>
  <si>
    <t>rejected</t>
  </si>
  <si>
    <t>Product Backlog Swiftair</t>
  </si>
  <si>
    <t>project startdate</t>
  </si>
  <si>
    <t>project enddate</t>
  </si>
  <si>
    <t>todo points</t>
  </si>
  <si>
    <t>max points</t>
  </si>
  <si>
    <t>todo days</t>
  </si>
  <si>
    <t>user story ID</t>
  </si>
  <si>
    <t>User stories</t>
  </si>
  <si>
    <t>real days</t>
  </si>
  <si>
    <t>analyse</t>
  </si>
  <si>
    <t>user story 2</t>
  </si>
  <si>
    <t>user story 3</t>
  </si>
  <si>
    <t>user story 4</t>
  </si>
  <si>
    <t>user story 5</t>
  </si>
  <si>
    <t>user story 6</t>
  </si>
  <si>
    <t>Sprint 1</t>
  </si>
  <si>
    <t>summary user stories S1</t>
  </si>
  <si>
    <t>opmerkingen Sprint 1</t>
  </si>
  <si>
    <t>User story 11</t>
  </si>
  <si>
    <t>User story 12</t>
  </si>
  <si>
    <t>User story 13</t>
  </si>
  <si>
    <t>User story 14</t>
  </si>
  <si>
    <t>User story 15</t>
  </si>
  <si>
    <t>User story 16</t>
  </si>
  <si>
    <t>Sprint 2</t>
  </si>
  <si>
    <t>Summary user stories S2</t>
  </si>
  <si>
    <t>opmerkingen Sprint 2</t>
  </si>
  <si>
    <t>user story 20</t>
  </si>
  <si>
    <t>user story 21</t>
  </si>
  <si>
    <t>user story 22</t>
  </si>
  <si>
    <t>user story 23</t>
  </si>
  <si>
    <t>user story 24</t>
  </si>
  <si>
    <t>user story 25</t>
  </si>
  <si>
    <t>user story 26</t>
  </si>
  <si>
    <t>Sprint 3</t>
  </si>
  <si>
    <t>Summary User stories S3</t>
  </si>
  <si>
    <t>Sprint 4</t>
  </si>
  <si>
    <t>startdate</t>
  </si>
  <si>
    <t>enddate</t>
  </si>
  <si>
    <t>Story/task</t>
  </si>
  <si>
    <t>Who</t>
  </si>
  <si>
    <t>points</t>
  </si>
  <si>
    <t>opmerking 1</t>
  </si>
  <si>
    <t>opmerking 2</t>
  </si>
  <si>
    <t>opmerking 3</t>
  </si>
  <si>
    <t>opmerking 4</t>
  </si>
  <si>
    <t>opmerking 5</t>
  </si>
  <si>
    <t>opmerking 6</t>
  </si>
  <si>
    <t>opmerking 7</t>
  </si>
  <si>
    <t>opmerking 8</t>
  </si>
  <si>
    <t>opmerking 9</t>
  </si>
  <si>
    <t>opmerking 10</t>
  </si>
  <si>
    <t>task 1</t>
  </si>
  <si>
    <t>PMC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</si>
  <si>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</si>
  <si>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</si>
  <si>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</si>
  <si>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</si>
  <si>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</si>
  <si>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</si>
  <si>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</si>
  <si>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</si>
  <si>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</si>
  <si>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Story/taak</t>
  </si>
  <si>
    <t>kan ik aanmelden met een iris scan?</t>
  </si>
  <si>
    <t>noteer hier de feedback tijdens de Sprints. Dit kan zowel van de klant als van de teammembers komen.
Verwerk die in de volgende sprint(s).</t>
  </si>
  <si>
    <t>wie</t>
  </si>
  <si>
    <t>opmerking</t>
  </si>
  <si>
    <t>Feedback Sprint 1</t>
  </si>
  <si>
    <t>pig</t>
  </si>
  <si>
    <t>positie login bovenaan naar rechts verplaatsen</t>
  </si>
  <si>
    <t>Feedback Sprint 2</t>
  </si>
  <si>
    <t>is wijzigen van een vraag achteraf mogelijk?</t>
  </si>
  <si>
    <t>Feedback Sprint 3</t>
  </si>
  <si>
    <t>Feedback Sprint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</si>
</sst>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;@"/>
    <numFmt numFmtId="165" formatCode="#,##0.0"/>
    <numFmt numFmtId="166" formatCode="d-m-yyyy;@"/>
    <numFmt numFmtId="167" formatCode="m/d/yyyy;@"/>
  </numFmts>
  <fonts count="15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4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00FF"/>
      <name val="Arial"/>
    </font>
    <font>
      <b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8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FF"/>
      <name val="Arial"/>
    </font>
    <font>
      <b val="0"/>
      <i val="0"/>
      <strike val="0"/>
      <u val="none"/>
      <sz val="24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42">
    <fill>
      <patternFill patternType="none"/>
    </fill>
    <fill>
      <patternFill patternType="gray125">
        <bgColor rgb="FFFFFFFF"/>
      </patternFill>
    </fill>
    <fill>
      <patternFill patternType="solid">
        <fgColor rgb="FF6FA8D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 style="thin">
        <color rgb="FF0000F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FF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F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FF"/>
      </left>
      <right/>
      <top style="thin">
        <color indexed="64"/>
      </top>
      <bottom style="thin">
        <color rgb="FF0000FF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rgb="FF0000FF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0000FF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 style="thin">
        <color rgb="FF0000FF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FF"/>
      </right>
      <top style="thin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FF"/>
      </bottom>
      <diagonal/>
    </border>
    <border>
      <left style="thin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indexed="64"/>
      </right>
      <top style="thin">
        <color rgb="FF0000FF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FF"/>
      </bottom>
      <diagonal/>
    </border>
    <border>
      <left/>
      <right style="dotted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FF"/>
      </bottom>
      <diagonal/>
    </border>
  </borders>
  <cellStyleXfs count="1">
    <xf fillId="0" numFmtId="0" borderId="0" fontId="0"/>
  </cellStyleXfs>
  <cellXfs count="30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0" xfId="0" numFmtId="0" borderId="0" fontId="0">
      <alignment vertical="center" horizontal="left" wrapText="1"/>
    </xf>
    <xf applyBorder="1" fillId="3" xfId="0" numFmtId="164" borderId="2" applyFont="1" fontId="2" applyNumberFormat="1" applyFill="1"/>
    <xf applyBorder="1" applyAlignment="1" fillId="4" xfId="0" numFmtId="0" borderId="3" fontId="0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fillId="5" xfId="0" numFmtId="0" borderId="5" applyFont="1" fontId="3" applyFill="1"/>
    <xf applyBorder="1" fillId="6" xfId="0" numFmtId="165" borderId="1" applyFont="1" fontId="4" applyNumberFormat="1" applyFill="1"/>
    <xf applyBorder="1" applyAlignment="1" fillId="7" xfId="0" numFmtId="165" borderId="6" fontId="0" applyNumberFormat="1" applyFill="1">
      <alignment vertical="bottom" horizontal="general" wrapText="1"/>
    </xf>
    <xf applyBorder="1" fillId="6" xfId="0" numFmtId="0" borderId="7" applyFont="1" fontId="5" applyFill="1"/>
    <xf applyBorder="1" fillId="0" xfId="0" numFmtId="0" borderId="8" applyFont="1" fontId="6"/>
    <xf applyBorder="1" fillId="3" xfId="0" numFmtId="0" borderId="9" applyFont="1" fontId="7" applyFill="1"/>
    <xf applyBorder="1" fillId="8" xfId="0" numFmtId="0" borderId="1" applyFont="1" fontId="8" applyFill="1"/>
    <xf fillId="7" xfId="0" numFmtId="0" borderId="0" applyFont="1" fontId="9" applyFill="1"/>
    <xf applyBorder="1" fillId="7" xfId="0" numFmtId="0" borderId="1" applyFont="1" fontId="10" applyFill="1"/>
    <xf applyBorder="1" fillId="7" xfId="0" numFmtId="0" borderId="10" fontId="0" applyFill="1"/>
    <xf applyBorder="1" fillId="8" xfId="0" numFmtId="164" borderId="2" applyFont="1" fontId="11" applyNumberFormat="1" applyFill="1"/>
    <xf applyBorder="1" fillId="9" xfId="0" numFmtId="0" borderId="11" applyFont="1" fontId="12" applyFill="1"/>
    <xf applyBorder="1" fillId="10" xfId="0" numFmtId="164" borderId="2" applyFont="1" fontId="13" applyNumberFormat="1" applyFill="1"/>
    <xf applyBorder="1" applyAlignment="1" fillId="11" xfId="0" numFmtId="0" borderId="12" fontId="0" applyFill="1">
      <alignment vertical="bottom" horizontal="general" wrapText="1"/>
    </xf>
    <xf applyBorder="1" fillId="7" xfId="0" numFmtId="3" borderId="13" applyFont="1" fontId="14" applyNumberFormat="1" applyFill="1"/>
    <xf applyAlignment="1" fillId="0" xfId="0" numFmtId="0" borderId="0" applyFont="1" fontId="15">
      <alignment vertical="bottom" horizontal="general" wrapText="1"/>
    </xf>
    <xf applyAlignment="1" fillId="7" xfId="0" numFmtId="166" borderId="0" fontId="0" applyNumberFormat="1" applyFill="1">
      <alignment vertical="bottom" horizontal="right" wrapText="1"/>
    </xf>
    <xf applyBorder="1" applyAlignment="1" fillId="12" xfId="0" numFmtId="0" borderId="1" fontId="0" applyFill="1">
      <alignment vertical="bottom" horizontal="general" wrapText="1"/>
    </xf>
    <xf applyBorder="1" fillId="0" xfId="0" numFmtId="0" borderId="1" applyFont="1" fontId="16"/>
    <xf applyAlignment="1" fillId="13" xfId="0" numFmtId="0" borderId="0" fontId="0" applyFill="1">
      <alignment vertical="bottom" horizontal="general" wrapText="1"/>
    </xf>
    <xf applyBorder="1" fillId="14" xfId="0" numFmtId="0" borderId="1" applyFont="1" fontId="17" applyFill="1"/>
    <xf applyBorder="1" applyAlignment="1" fillId="15" xfId="0" numFmtId="0" borderId="1" fontId="0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Border="1" applyAlignment="1" fillId="16" xfId="0" numFmtId="0" borderId="14" fontId="0" applyFill="1">
      <alignment vertical="bottom" horizontal="general" wrapText="1"/>
    </xf>
    <xf applyBorder="1" fillId="0" xfId="0" numFmtId="0" borderId="3" applyFont="1" fontId="18"/>
    <xf applyAlignment="1" fillId="17" xfId="0" numFmtId="0" borderId="0" applyFont="1" fontId="19" applyFill="1">
      <alignment vertical="bottom" horizontal="center" wrapText="1"/>
    </xf>
    <xf applyBorder="1" fillId="6" xfId="0" numFmtId="0" borderId="1" applyFont="1" fontId="20" applyFill="1"/>
    <xf applyAlignment="1" fillId="0" xfId="0" numFmtId="0" borderId="0" fontId="0">
      <alignment vertical="bottom" horizontal="left" wrapText="1"/>
    </xf>
    <xf applyBorder="1" fillId="7" xfId="0" numFmtId="3" borderId="7" fontId="0" applyNumberFormat="1" applyFill="1"/>
    <xf applyBorder="1" fillId="2" xfId="0" numFmtId="0" borderId="1" applyFont="1" fontId="21" applyFill="1"/>
    <xf applyAlignment="1" fillId="15" xfId="0" numFmtId="0" borderId="0" fontId="0" applyFill="1">
      <alignment vertical="bottom" horizontal="general" wrapText="1"/>
    </xf>
    <xf applyBorder="1" fillId="0" xfId="0" numFmtId="0" borderId="15" applyFont="1" fontId="22"/>
    <xf applyBorder="1" fillId="8" xfId="0" numFmtId="0" borderId="16" applyFont="1" fontId="23" applyFill="1"/>
    <xf applyBorder="1" applyAlignment="1" fillId="0" xfId="0" numFmtId="0" borderId="2" applyFont="1" fontId="24">
      <alignment vertical="center" horizontal="left" wrapText="1"/>
    </xf>
    <xf applyAlignment="1" fillId="18" xfId="0" numFmtId="0" borderId="0" applyFont="1" fontId="25" applyFill="1">
      <alignment vertical="bottom" horizontal="center" wrapText="1"/>
    </xf>
    <xf applyAlignment="1" fillId="19" xfId="0" numFmtId="0" borderId="0" applyFont="1" fontId="26" applyFill="1">
      <alignment vertical="bottom" horizontal="general" wrapText="1"/>
    </xf>
    <xf applyBorder="1" applyAlignment="1" fillId="15" xfId="0" numFmtId="0" borderId="7" fontId="0" applyFill="1">
      <alignment vertical="bottom" horizontal="general" wrapText="1"/>
    </xf>
    <xf applyBorder="1" applyAlignment="1" fillId="6" xfId="0" numFmtId="0" borderId="17" fontId="0" applyFill="1">
      <alignment vertical="bottom" horizontal="general" wrapText="1"/>
    </xf>
    <xf applyBorder="1" fillId="9" xfId="0" numFmtId="0" borderId="2" applyFont="1" fontId="27" applyFill="1"/>
    <xf applyBorder="1" applyAlignment="1" fillId="15" xfId="0" numFmtId="0" borderId="16" fontId="0" applyFill="1">
      <alignment vertical="bottom" horizontal="general" wrapText="1"/>
    </xf>
    <xf applyBorder="1" fillId="3" xfId="0" numFmtId="0" borderId="18" applyFont="1" fontId="28" applyFill="1"/>
    <xf applyBorder="1" fillId="0" xfId="0" numFmtId="0" borderId="19" applyFont="1" fontId="29"/>
    <xf applyBorder="1" fillId="0" xfId="0" numFmtId="0" borderId="20" applyFont="1" fontId="30"/>
    <xf applyBorder="1" applyAlignment="1" fillId="0" xfId="0" numFmtId="0" borderId="17" applyFont="1" fontId="31">
      <alignment vertical="center" horizontal="left" wrapText="1"/>
    </xf>
    <xf applyBorder="1" applyAlignment="1" fillId="0" xfId="0" numFmtId="165" borderId="21" fontId="0" applyNumberFormat="1">
      <alignment vertical="bottom" horizontal="general" wrapText="1"/>
    </xf>
    <xf applyBorder="1" fillId="15" xfId="0" numFmtId="165" borderId="13" applyFont="1" fontId="32" applyNumberFormat="1" applyFill="1"/>
    <xf applyBorder="1" applyAlignment="1" fillId="0" xfId="0" numFmtId="0" borderId="22" fontId="0">
      <alignment vertical="bottom" horizontal="general" wrapText="1"/>
    </xf>
    <xf applyBorder="1" fillId="7" xfId="0" numFmtId="0" borderId="23" applyFont="1" fontId="33" applyFill="1"/>
    <xf applyBorder="1" fillId="7" xfId="0" numFmtId="3" borderId="1" fontId="0" applyNumberFormat="1" applyFill="1"/>
    <xf applyBorder="1" applyAlignment="1" fillId="15" xfId="0" numFmtId="0" borderId="3" fontId="0" applyFill="1">
      <alignment vertical="bottom" horizontal="general" wrapText="1"/>
    </xf>
    <xf applyBorder="1" applyAlignment="1" fillId="0" xfId="0" numFmtId="0" borderId="24" fontId="0">
      <alignment vertical="bottom" horizontal="general" wrapText="1"/>
    </xf>
    <xf applyBorder="1" fillId="6" xfId="0" numFmtId="0" borderId="10" fontId="0" applyFill="1"/>
    <xf applyBorder="1" fillId="7" xfId="0" numFmtId="3" borderId="16" fontId="0" applyNumberFormat="1" applyFill="1"/>
    <xf applyAlignment="1" fillId="20" xfId="0" numFmtId="0" borderId="0" applyFont="1" fontId="34" applyFill="1">
      <alignment vertical="bottom" horizontal="general" wrapText="1"/>
    </xf>
    <xf applyAlignment="1" fillId="5" xfId="0" numFmtId="0" borderId="0" applyFont="1" fontId="35" applyFill="1">
      <alignment vertical="bottom" horizontal="general" wrapText="1"/>
    </xf>
    <xf applyAlignment="1" fillId="15" xfId="0" numFmtId="0" borderId="0" applyFont="1" fontId="36" applyFill="1">
      <alignment vertical="bottom" horizontal="general" wrapText="1"/>
    </xf>
    <xf applyBorder="1" applyAlignment="1" fillId="21" xfId="0" numFmtId="0" borderId="25" fontId="0" applyFill="1">
      <alignment vertical="bottom" horizontal="general" wrapText="1"/>
    </xf>
    <xf applyAlignment="1" fillId="0" xfId="0" numFmtId="0" borderId="0" applyFont="1" fontId="37">
      <alignment vertical="bottom" horizontal="general" wrapText="1"/>
    </xf>
    <xf applyBorder="1" fillId="22" xfId="0" numFmtId="0" borderId="1" applyFont="1" fontId="38" applyFill="1"/>
    <xf applyBorder="1" applyAlignment="1" fillId="15" xfId="0" numFmtId="0" borderId="3" fontId="0" applyFill="1">
      <alignment vertical="bottom" horizontal="general" wrapText="1"/>
    </xf>
    <xf applyBorder="1" applyAlignment="1" fillId="0" xfId="0" numFmtId="0" borderId="26" applyFont="1" fontId="39">
      <alignment vertical="bottom" horizontal="right"/>
    </xf>
    <xf applyAlignment="1" fillId="16" xfId="0" numFmtId="0" borderId="0" applyFont="1" fontId="40" applyFill="1">
      <alignment vertical="bottom" horizontal="general" wrapText="1"/>
    </xf>
    <xf applyBorder="1" applyAlignment="1" fillId="7" xfId="0" numFmtId="0" borderId="23" applyFont="1" fontId="41" applyFill="1">
      <alignment vertical="bottom" horizontal="right" wrapText="1"/>
    </xf>
    <xf applyBorder="1" applyAlignment="1" fillId="0" xfId="0" numFmtId="0" borderId="27" applyFont="1" fontId="42">
      <alignment vertical="center" horizontal="left" wrapText="1"/>
    </xf>
    <xf applyBorder="1" fillId="5" xfId="0" numFmtId="0" borderId="17" applyFont="1" fontId="43" applyFill="1"/>
    <xf applyAlignment="1" fillId="3" xfId="0" numFmtId="0" borderId="0" applyFont="1" fontId="44" applyFill="1">
      <alignment vertical="bottom" horizontal="general" wrapText="1"/>
    </xf>
    <xf applyBorder="1" applyAlignment="1" fillId="11" xfId="0" numFmtId="0" borderId="23" fontId="0" applyFill="1">
      <alignment vertical="bottom" horizontal="general" wrapText="1"/>
    </xf>
    <xf applyBorder="1" applyAlignment="1" fillId="7" xfId="0" numFmtId="165" borderId="17" fontId="0" applyNumberFormat="1" applyFill="1">
      <alignment vertical="bottom" horizontal="general" wrapText="1"/>
    </xf>
    <xf applyAlignment="1" fillId="23" xfId="0" numFmtId="0" borderId="0" fontId="0" applyFill="1">
      <alignment vertical="bottom" horizontal="general" wrapText="1"/>
    </xf>
    <xf applyBorder="1" fillId="6" xfId="0" numFmtId="165" borderId="1" fontId="0" applyNumberFormat="1" applyFill="1"/>
    <xf applyAlignment="1" fillId="24" xfId="0" numFmtId="0" borderId="0" fontId="0" applyFill="1">
      <alignment vertical="bottom" horizontal="general" wrapText="1"/>
    </xf>
    <xf applyBorder="1" applyAlignment="1" fillId="21" xfId="0" numFmtId="0" borderId="1" fontId="0" applyFill="1">
      <alignment vertical="bottom" horizontal="general" wrapText="1"/>
    </xf>
    <xf applyAlignment="1" fillId="24" xfId="0" numFmtId="0" borderId="0" fontId="0" applyFill="1">
      <alignment vertical="bottom" horizontal="center" wrapText="1"/>
    </xf>
    <xf applyBorder="1" fillId="0" xfId="0" numFmtId="165" borderId="5" applyFont="1" fontId="45" applyNumberFormat="1"/>
    <xf applyAlignment="1" fillId="0" xfId="0" numFmtId="0" borderId="0" applyFont="1" fontId="46">
      <alignment vertical="bottom" horizontal="general" wrapText="1"/>
    </xf>
    <xf applyBorder="1" fillId="0" xfId="0" numFmtId="0" borderId="2" applyFont="1" fontId="47"/>
    <xf applyBorder="1" fillId="9" xfId="0" numFmtId="0" borderId="28" applyFont="1" fontId="48" applyFill="1"/>
    <xf applyAlignment="1" fillId="0" xfId="0" numFmtId="0" borderId="0" fontId="0">
      <alignment vertical="bottom" horizontal="center" wrapText="1"/>
    </xf>
    <xf applyAlignment="1" fillId="18" xfId="0" numFmtId="0" borderId="0" applyFont="1" fontId="49" applyFill="1">
      <alignment vertical="bottom" horizontal="general" wrapText="1"/>
    </xf>
    <xf applyBorder="1" applyAlignment="1" fillId="0" xfId="0" numFmtId="0" borderId="29" fontId="0">
      <alignment vertical="bottom" horizontal="general" wrapText="1"/>
    </xf>
    <xf applyBorder="1" applyAlignment="1" fillId="0" xfId="0" numFmtId="0" borderId="30" fontId="0">
      <alignment vertical="bottom" horizontal="general" wrapText="1"/>
    </xf>
    <xf applyBorder="1" applyAlignment="1" fillId="15" xfId="0" numFmtId="0" borderId="31" fontId="0" applyFill="1">
      <alignment vertical="bottom" horizontal="general" wrapText="1"/>
    </xf>
    <xf applyBorder="1" fillId="15" xfId="0" numFmtId="0" borderId="2" applyFont="1" fontId="50" applyFill="1"/>
    <xf applyBorder="1" applyAlignment="1" fillId="0" xfId="0" numFmtId="0" borderId="27" fontId="0">
      <alignment vertical="center" horizontal="left" wrapText="1"/>
    </xf>
    <xf applyAlignment="1" fillId="15" xfId="0" numFmtId="0" borderId="0" fontId="0" applyFill="1">
      <alignment vertical="bottom" horizontal="center" wrapText="1"/>
    </xf>
    <xf applyBorder="1" applyAlignment="1" fillId="11" xfId="0" numFmtId="0" borderId="1" applyFont="1" fontId="51" applyFill="1">
      <alignment vertical="bottom" horizontal="general" wrapText="1"/>
    </xf>
    <xf applyBorder="1" applyAlignment="1" fillId="6" xfId="0" numFmtId="0" borderId="27" fontId="0" applyFill="1">
      <alignment vertical="bottom" horizontal="general" wrapText="1"/>
    </xf>
    <xf applyBorder="1" fillId="15" xfId="0" numFmtId="3" borderId="32" applyFont="1" fontId="52" applyNumberFormat="1" applyFill="1"/>
    <xf applyBorder="1" fillId="25" xfId="0" numFmtId="0" borderId="31" applyFont="1" fontId="53" applyFill="1"/>
    <xf applyBorder="1" applyAlignment="1" fillId="0" xfId="0" numFmtId="0" borderId="19" fontId="0">
      <alignment vertical="bottom" horizontal="general" wrapText="1"/>
    </xf>
    <xf applyAlignment="1" fillId="26" xfId="0" numFmtId="0" borderId="0" applyFont="1" fontId="54" applyFill="1">
      <alignment vertical="bottom" horizontal="general" wrapText="1"/>
    </xf>
    <xf applyBorder="1" fillId="6" xfId="0" numFmtId="165" borderId="5" applyFont="1" fontId="55" applyNumberFormat="1" applyFill="1"/>
    <xf applyBorder="1" applyAlignment="1" fillId="27" xfId="0" numFmtId="0" borderId="27" fontId="0" applyFill="1">
      <alignment vertical="center" horizontal="left" wrapText="1"/>
    </xf>
    <xf applyAlignment="1" fillId="19" xfId="0" numFmtId="0" borderId="0" applyFont="1" fontId="56" applyFill="1">
      <alignment vertical="bottom" horizontal="general" wrapText="1"/>
    </xf>
    <xf applyBorder="1" fillId="7" xfId="0" numFmtId="165" borderId="16" fontId="0" applyNumberFormat="1" applyFill="1"/>
    <xf applyBorder="1" fillId="7" xfId="0" numFmtId="3" borderId="5" fontId="0" applyNumberFormat="1" applyFill="1"/>
    <xf applyBorder="1" applyAlignment="1" fillId="0" xfId="0" numFmtId="0" borderId="27" applyFont="1" fontId="57">
      <alignment vertical="bottom" horizontal="right"/>
    </xf>
    <xf applyBorder="1" fillId="11" xfId="0" numFmtId="0" borderId="2" applyFont="1" fontId="58" applyFill="1"/>
    <xf applyAlignment="1" fillId="28" xfId="0" numFmtId="0" borderId="0" fontId="0" applyFill="1">
      <alignment vertical="bottom" horizontal="general" wrapText="1"/>
    </xf>
    <xf applyAlignment="1" fillId="29" xfId="0" numFmtId="0" borderId="0" applyFont="1" fontId="59" applyFill="1">
      <alignment vertical="bottom" horizontal="center" wrapText="1"/>
    </xf>
    <xf applyBorder="1" fillId="9" xfId="0" numFmtId="0" borderId="33" applyFont="1" fontId="60" applyFill="1"/>
    <xf applyAlignment="1" fillId="30" xfId="0" numFmtId="0" borderId="0" applyFont="1" fontId="61" applyFill="1">
      <alignment vertical="bottom" horizontal="general" wrapText="1"/>
    </xf>
    <xf applyBorder="1" applyAlignment="1" fillId="0" xfId="0" numFmtId="0" borderId="21" fontId="0">
      <alignment vertical="bottom" horizontal="general" wrapText="1"/>
    </xf>
    <xf applyAlignment="1" fillId="31" xfId="0" numFmtId="0" borderId="0" applyFont="1" fontId="62" applyFill="1">
      <alignment vertical="bottom" horizontal="general" wrapText="1"/>
    </xf>
    <xf applyAlignment="1" fillId="26" xfId="0" numFmtId="0" borderId="0" applyFont="1" fontId="63" applyFill="1">
      <alignment vertical="bottom" horizontal="general" wrapText="1"/>
    </xf>
    <xf applyBorder="1" fillId="7" xfId="0" numFmtId="165" borderId="1" fontId="0" applyNumberFormat="1" applyFill="1"/>
    <xf applyBorder="1" applyAlignment="1" fillId="0" xfId="0" numFmtId="0" borderId="12" fontId="0">
      <alignment vertical="bottom" horizontal="general" wrapText="1"/>
    </xf>
    <xf applyBorder="1" fillId="21" xfId="0" numFmtId="164" borderId="2" applyFont="1" fontId="64" applyNumberFormat="1" applyFill="1"/>
    <xf applyBorder="1" applyAlignment="1" fillId="6" xfId="0" numFmtId="165" borderId="17" fontId="0" applyNumberFormat="1" applyFill="1">
      <alignment vertical="bottom" horizontal="general" wrapText="1"/>
    </xf>
    <xf applyBorder="1" fillId="7" xfId="0" numFmtId="165" borderId="7" fontId="0" applyNumberFormat="1" applyFill="1"/>
    <xf applyBorder="1" applyAlignment="1" fillId="5" xfId="0" numFmtId="165" borderId="17" fontId="0" applyNumberFormat="1" applyFill="1">
      <alignment vertical="bottom" horizontal="general" wrapText="1"/>
    </xf>
    <xf applyBorder="1" applyAlignment="1" fillId="15" xfId="0" numFmtId="0" borderId="14" fontId="0" applyFill="1">
      <alignment vertical="center" horizontal="left" wrapText="1"/>
    </xf>
    <xf applyAlignment="1" fillId="6" xfId="0" numFmtId="0" borderId="0" fontId="0" applyFill="1">
      <alignment vertical="bottom" horizontal="general" wrapText="1"/>
    </xf>
    <xf applyBorder="1" fillId="13" xfId="0" numFmtId="0" borderId="1" applyFont="1" fontId="65" applyFill="1"/>
    <xf applyAlignment="1" fillId="3" xfId="0" numFmtId="0" borderId="0" applyFont="1" fontId="66" applyFill="1">
      <alignment vertical="bottom" horizontal="center" wrapText="1"/>
    </xf>
    <xf applyBorder="1" applyAlignment="1" fillId="0" xfId="0" numFmtId="0" borderId="5" applyFont="1" fontId="67">
      <alignment vertical="bottom" horizontal="right"/>
    </xf>
    <xf applyBorder="1" applyAlignment="1" fillId="11" xfId="0" numFmtId="0" borderId="25" fontId="0" applyFill="1">
      <alignment vertical="bottom" horizontal="general" wrapText="1"/>
    </xf>
    <xf applyBorder="1" applyAlignment="1" fillId="15" xfId="0" numFmtId="0" borderId="25" fontId="0" applyFill="1">
      <alignment vertical="center" horizontal="left" wrapText="1"/>
    </xf>
    <xf applyAlignment="1" fillId="26" xfId="0" numFmtId="0" borderId="0" applyFont="1" fontId="68" applyFill="1">
      <alignment vertical="bottom" horizontal="center" wrapText="1"/>
    </xf>
    <xf applyBorder="1" applyAlignment="1" fillId="7" xfId="0" numFmtId="0" borderId="12" applyFont="1" fontId="69" applyFill="1">
      <alignment vertical="bottom" horizontal="right"/>
    </xf>
    <xf applyAlignment="1" fillId="18" xfId="0" numFmtId="0" borderId="0" applyFont="1" fontId="70" applyFill="1">
      <alignment vertical="bottom" horizontal="general" wrapText="1"/>
    </xf>
    <xf applyAlignment="1" fillId="22" xfId="0" numFmtId="0" borderId="0" fontId="0" applyFill="1">
      <alignment vertical="bottom" horizontal="general" wrapText="1"/>
    </xf>
    <xf applyBorder="1" fillId="19" xfId="0" numFmtId="164" borderId="34" applyFont="1" fontId="71" applyNumberFormat="1" applyFill="1"/>
    <xf applyBorder="1" fillId="15" xfId="0" numFmtId="0" borderId="5" applyFont="1" fontId="72" applyFill="1"/>
    <xf applyAlignment="1" fillId="32" xfId="0" numFmtId="0" borderId="0" applyFont="1" fontId="73" applyFill="1">
      <alignment vertical="bottom" horizontal="general" wrapText="1"/>
    </xf>
    <xf applyAlignment="1" fillId="16" xfId="0" numFmtId="0" borderId="0" fontId="0" applyFill="1">
      <alignment vertical="bottom" horizontal="general" wrapText="1"/>
    </xf>
    <xf applyAlignment="1" fillId="0" xfId="0" numFmtId="0" borderId="0" fontId="0">
      <alignment vertical="bottom" horizontal="right" wrapText="1"/>
    </xf>
    <xf applyBorder="1" applyAlignment="1" fillId="0" xfId="0" numFmtId="0" borderId="35" fontId="0">
      <alignment vertical="bottom" horizontal="general" wrapText="1"/>
    </xf>
    <xf applyBorder="1" fillId="5" xfId="0" numFmtId="0" borderId="17" applyFont="1" fontId="74" applyFill="1"/>
    <xf applyAlignment="1" fillId="31" xfId="0" numFmtId="0" borderId="0" applyFont="1" fontId="75" applyFill="1">
      <alignment vertical="bottom" horizontal="center" wrapText="1"/>
    </xf>
    <xf applyBorder="1" applyAlignment="1" fillId="0" xfId="0" numFmtId="0" borderId="36" fontId="0">
      <alignment vertical="bottom" horizontal="general" wrapText="1"/>
    </xf>
    <xf applyBorder="1" fillId="11" xfId="0" numFmtId="0" borderId="23" applyFont="1" fontId="76" applyFill="1"/>
    <xf applyBorder="1" fillId="6" xfId="0" numFmtId="164" borderId="37" applyFont="1" fontId="77" applyNumberFormat="1" applyFill="1"/>
    <xf applyBorder="1" fillId="3" xfId="0" numFmtId="0" borderId="17" applyFont="1" fontId="78" applyFill="1"/>
    <xf applyBorder="1" applyAlignment="1" fillId="13" xfId="0" numFmtId="0" borderId="25" fontId="0" applyFill="1">
      <alignment vertical="bottom" horizontal="general" wrapText="1"/>
    </xf>
    <xf applyBorder="1" applyAlignment="1" fillId="0" xfId="0" numFmtId="0" borderId="1" applyFont="1" fontId="79">
      <alignment vertical="bottom" horizontal="general" wrapText="1"/>
    </xf>
    <xf applyBorder="1" applyAlignment="1" fillId="33" xfId="0" numFmtId="0" borderId="4" applyFont="1" fontId="80" applyFill="1">
      <alignment vertical="bottom" horizontal="general" wrapText="1"/>
    </xf>
    <xf applyAlignment="1" fillId="7" xfId="0" numFmtId="166" borderId="0" fontId="0" applyNumberFormat="1" applyFill="1">
      <alignment vertical="bottom" horizontal="general" wrapText="1"/>
    </xf>
    <xf applyBorder="1" applyAlignment="1" fillId="7" xfId="0" numFmtId="0" borderId="12" applyFont="1" fontId="81" applyFill="1">
      <alignment vertical="bottom" horizontal="right" wrapText="1"/>
    </xf>
    <xf applyBorder="1" applyAlignment="1" fillId="15" xfId="0" numFmtId="0" borderId="10" fontId="0" applyFill="1">
      <alignment vertical="bottom" horizontal="general" wrapText="1"/>
    </xf>
    <xf applyBorder="1" fillId="19" xfId="0" numFmtId="0" borderId="5" applyFont="1" fontId="82" applyFill="1"/>
    <xf applyBorder="1" applyAlignment="1" fillId="15" xfId="0" numFmtId="165" borderId="5" fontId="0" applyNumberFormat="1" applyFill="1">
      <alignment vertical="bottom" horizontal="general" wrapText="1"/>
    </xf>
    <xf applyBorder="1" fillId="22" xfId="0" numFmtId="165" borderId="5" applyFont="1" fontId="83" applyNumberFormat="1" applyFill="1"/>
    <xf applyBorder="1" applyAlignment="1" fillId="15" xfId="0" numFmtId="0" borderId="1" fontId="0" applyFill="1">
      <alignment vertical="bottom" horizontal="general" wrapText="1"/>
    </xf>
    <xf applyBorder="1" fillId="11" xfId="0" numFmtId="0" borderId="1" applyFont="1" fontId="84" applyFill="1"/>
    <xf applyAlignment="1" fillId="34" xfId="0" numFmtId="0" borderId="0" fontId="0" applyFill="1">
      <alignment vertical="bottom" horizontal="general" wrapText="1"/>
    </xf>
    <xf applyBorder="1" fillId="7" xfId="0" numFmtId="0" borderId="38" applyFont="1" fontId="85" applyFill="1"/>
    <xf applyBorder="1" applyAlignment="1" fillId="0" xfId="0" numFmtId="0" borderId="2" fontId="0">
      <alignment vertical="center" horizontal="left" wrapText="1"/>
    </xf>
    <xf applyBorder="1" applyAlignment="1" fillId="0" xfId="0" numFmtId="0" borderId="25" fontId="0">
      <alignment vertical="center" horizontal="left" wrapText="1"/>
    </xf>
    <xf applyBorder="1" fillId="8" xfId="0" numFmtId="0" borderId="2" applyFont="1" fontId="86" applyFill="1"/>
    <xf applyBorder="1" applyAlignment="1" fillId="12" xfId="0" numFmtId="0" borderId="25" fontId="0" applyFill="1">
      <alignment vertical="bottom" horizontal="general" wrapText="1"/>
    </xf>
    <xf applyBorder="1" applyAlignment="1" fillId="0" xfId="0" numFmtId="0" borderId="39" fontId="0">
      <alignment vertical="bottom" horizontal="general" wrapText="1"/>
    </xf>
    <xf applyBorder="1" fillId="35" xfId="0" numFmtId="0" borderId="1" applyFont="1" fontId="87" applyFill="1"/>
    <xf applyBorder="1" fillId="15" xfId="0" numFmtId="0" borderId="16" applyFont="1" fontId="88" applyFill="1"/>
    <xf applyBorder="1" applyAlignment="1" fillId="22" xfId="0" numFmtId="0" borderId="27" fontId="0" applyFill="1">
      <alignment vertical="bottom" horizontal="general" wrapText="1"/>
    </xf>
    <xf applyBorder="1" fillId="22" xfId="0" numFmtId="165" borderId="1" applyFont="1" fontId="89" applyNumberFormat="1" applyFill="1"/>
    <xf applyBorder="1" applyAlignment="1" fillId="0" xfId="0" numFmtId="0" borderId="17" fontId="0">
      <alignment vertical="center" horizontal="left" wrapText="1"/>
    </xf>
    <xf applyAlignment="1" fillId="15" xfId="0" numFmtId="0" borderId="0" fontId="0" applyFill="1">
      <alignment vertical="bottom" horizontal="general" wrapText="1"/>
    </xf>
    <xf applyBorder="1" fillId="9" xfId="0" numFmtId="0" borderId="33" applyFont="1" fontId="90" applyFill="1"/>
    <xf applyBorder="1" fillId="6" xfId="0" numFmtId="3" borderId="1" fontId="0" applyNumberFormat="1" applyFill="1"/>
    <xf applyBorder="1" fillId="35" xfId="0" numFmtId="0" borderId="17" applyFont="1" fontId="91" applyFill="1"/>
    <xf applyBorder="1" applyAlignment="1" fillId="0" xfId="0" numFmtId="0" borderId="11" fontId="0">
      <alignment vertical="bottom" horizontal="general" wrapText="1"/>
    </xf>
    <xf applyBorder="1" applyAlignment="1" fillId="34" xfId="0" numFmtId="0" borderId="25" fontId="0" applyFill="1">
      <alignment vertical="bottom" horizontal="general" wrapText="1"/>
    </xf>
    <xf applyBorder="1" applyAlignment="1" fillId="20" xfId="0" numFmtId="0" borderId="2" fontId="0" applyFill="1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Border="1" fillId="16" xfId="0" numFmtId="165" borderId="1" applyFont="1" fontId="92" applyNumberFormat="1" applyFill="1"/>
    <xf applyBorder="1" applyAlignment="1" fillId="6" xfId="0" numFmtId="0" borderId="25" fontId="0" applyFill="1">
      <alignment vertical="bottom" horizontal="general" wrapText="1"/>
    </xf>
    <xf applyBorder="1" applyAlignment="1" fillId="20" xfId="0" numFmtId="0" borderId="17" fontId="0" applyFill="1">
      <alignment vertical="bottom" horizontal="general" wrapText="1"/>
    </xf>
    <xf applyAlignment="1" fillId="30" xfId="0" numFmtId="0" borderId="0" fontId="0" applyFill="1">
      <alignment vertical="bottom" horizontal="general" wrapText="1"/>
    </xf>
    <xf applyBorder="1" applyAlignment="1" fillId="0" xfId="0" numFmtId="0" borderId="10" fontId="0">
      <alignment vertical="bottom" horizontal="general" wrapText="1"/>
    </xf>
    <xf applyBorder="1" fillId="7" xfId="0" numFmtId="0" borderId="40" applyFont="1" fontId="93" applyFill="1"/>
    <xf applyBorder="1" applyAlignment="1" fillId="20" xfId="0" numFmtId="0" borderId="3" fontId="0" applyFill="1">
      <alignment vertical="bottom" horizontal="general" wrapText="1"/>
    </xf>
    <xf applyAlignment="1" fillId="33" xfId="0" numFmtId="0" borderId="0" applyFont="1" fontId="94" applyFill="1">
      <alignment vertical="bottom" horizontal="general" wrapText="1"/>
    </xf>
    <xf applyBorder="1" fillId="15" xfId="0" numFmtId="0" borderId="7" applyFont="1" fontId="95" applyFill="1"/>
    <xf applyBorder="1" fillId="2" xfId="0" numFmtId="0" borderId="5" applyFont="1" fontId="96" applyFill="1"/>
    <xf applyBorder="1" applyAlignment="1" fillId="0" xfId="0" numFmtId="0" borderId="26" fontId="0">
      <alignment vertical="bottom" horizontal="general" wrapText="1"/>
    </xf>
    <xf applyBorder="1" fillId="36" xfId="0" numFmtId="164" borderId="2" applyFont="1" fontId="97" applyNumberFormat="1" applyFill="1"/>
    <xf applyBorder="1" applyAlignment="1" fillId="0" xfId="0" numFmtId="0" borderId="20" fontId="0">
      <alignment vertical="bottom" horizontal="general" wrapText="1"/>
    </xf>
    <xf fillId="21" xfId="0" numFmtId="0" borderId="0" applyFont="1" fontId="98" applyFill="1"/>
    <xf applyBorder="1" applyAlignment="1" fillId="15" xfId="0" numFmtId="0" borderId="25" fontId="0" applyFill="1">
      <alignment vertical="bottom" horizontal="general" wrapText="1"/>
    </xf>
    <xf applyBorder="1" applyAlignment="1" fillId="7" xfId="0" numFmtId="0" borderId="1" fontId="0" applyFill="1">
      <alignment vertical="bottom" horizontal="general" wrapText="1"/>
    </xf>
    <xf applyBorder="1" applyAlignment="1" fillId="0" xfId="0" numFmtId="0" borderId="2" applyFont="1" fontId="99">
      <alignment vertical="bottom" horizontal="general" wrapText="1"/>
    </xf>
    <xf applyBorder="1" fillId="5" xfId="0" numFmtId="0" borderId="1" applyFont="1" fontId="100" applyFill="1"/>
    <xf applyAlignment="1" fillId="20" xfId="0" numFmtId="0" borderId="0" fontId="0" applyFill="1">
      <alignment vertical="bottom" horizontal="general" wrapText="1"/>
    </xf>
    <xf applyAlignment="1" fillId="0" xfId="0" numFmtId="0" borderId="0" applyFont="1" fontId="101">
      <alignment vertical="bottom" horizontal="general" wrapText="1"/>
    </xf>
    <xf applyBorder="1" applyAlignment="1" fillId="15" xfId="0" numFmtId="0" borderId="25" fontId="0" applyFill="1">
      <alignment vertical="bottom" horizontal="general" wrapText="1"/>
    </xf>
    <xf applyBorder="1" fillId="5" xfId="0" numFmtId="165" borderId="17" applyFont="1" fontId="102" applyNumberFormat="1" applyFill="1"/>
    <xf applyBorder="1" applyAlignment="1" fillId="15" xfId="0" numFmtId="165" borderId="17" fontId="0" applyNumberFormat="1" applyFill="1">
      <alignment vertical="bottom" horizontal="general" wrapText="1"/>
    </xf>
    <xf applyBorder="1" fillId="7" xfId="0" numFmtId="0" borderId="41" applyFont="1" fontId="103" applyFill="1"/>
    <xf applyBorder="1" applyAlignment="1" fillId="0" xfId="0" numFmtId="0" borderId="31" applyFont="1" fontId="104">
      <alignment vertical="bottom" horizontal="center"/>
    </xf>
    <xf applyBorder="1" fillId="8" xfId="0" numFmtId="164" borderId="4" applyFont="1" fontId="105" applyNumberFormat="1" applyFill="1"/>
    <xf applyAlignment="1" fillId="19" xfId="0" numFmtId="0" borderId="0" fontId="0" applyFill="1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Alignment="1" fillId="0" xfId="0" numFmtId="0" borderId="0" applyFont="1" fontId="106">
      <alignment vertical="bottom" horizontal="general" wrapText="1"/>
    </xf>
    <xf applyAlignment="1" fillId="19" xfId="0" numFmtId="0" borderId="0" fontId="0" applyFill="1">
      <alignment vertical="bottom" horizontal="center" wrapText="1"/>
    </xf>
    <xf applyBorder="1" applyAlignment="1" fillId="21" xfId="0" numFmtId="0" borderId="2" fontId="0" applyFill="1">
      <alignment vertical="bottom" horizontal="general" wrapText="1"/>
    </xf>
    <xf applyBorder="1" applyAlignment="1" fillId="33" xfId="0" numFmtId="0" borderId="1" fontId="0" applyFill="1">
      <alignment vertical="bottom" horizontal="general" wrapText="1"/>
    </xf>
    <xf applyAlignment="1" fillId="3" xfId="0" numFmtId="0" borderId="0" applyFont="1" fontId="107" applyFill="1">
      <alignment vertical="bottom" horizontal="general" wrapText="1"/>
    </xf>
    <xf applyBorder="1" applyAlignment="1" fillId="0" xfId="0" numFmtId="0" borderId="42" fontId="0">
      <alignment vertical="bottom" horizontal="general" wrapText="1"/>
    </xf>
    <xf applyAlignment="1" fillId="8" xfId="0" numFmtId="0" borderId="0" fontId="0" applyFill="1">
      <alignment vertical="bottom" horizontal="general" wrapText="1"/>
    </xf>
    <xf applyAlignment="1" fillId="0" xfId="0" numFmtId="0" borderId="0" applyFont="1" fontId="108">
      <alignment vertical="bottom" horizontal="general" wrapText="1"/>
    </xf>
    <xf applyBorder="1" applyAlignment="1" fillId="0" xfId="0" numFmtId="0" borderId="5" fontId="0">
      <alignment vertical="center" horizontal="left" wrapText="1"/>
    </xf>
    <xf applyBorder="1" applyAlignment="1" fillId="11" xfId="0" numFmtId="0" borderId="1" fontId="0" applyFill="1">
      <alignment vertical="bottom" horizontal="general" wrapText="1"/>
    </xf>
    <xf applyBorder="1" fillId="7" xfId="0" numFmtId="167" borderId="17" applyFont="1" fontId="109" applyNumberFormat="1" applyFill="1"/>
    <xf applyBorder="1" applyAlignment="1" fillId="22" xfId="0" numFmtId="165" borderId="17" fontId="0" applyNumberFormat="1" applyFill="1">
      <alignment vertical="bottom" horizontal="general" wrapText="1"/>
    </xf>
    <xf applyBorder="1" applyAlignment="1" fillId="0" xfId="0" numFmtId="0" borderId="43" fontId="0">
      <alignment vertical="bottom" horizontal="general" wrapText="1"/>
    </xf>
    <xf applyAlignment="1" fillId="31" xfId="0" numFmtId="0" borderId="0" applyFont="1" fontId="110" applyFill="1">
      <alignment vertical="bottom" horizontal="general" wrapText="1"/>
    </xf>
    <xf applyBorder="1" fillId="15" xfId="0" numFmtId="0" borderId="10" applyFont="1" fontId="111" applyFill="1"/>
    <xf applyBorder="1" applyAlignment="1" fillId="15" xfId="0" numFmtId="0" borderId="12" fontId="0" applyFill="1">
      <alignment vertical="bottom" horizontal="general" wrapText="1"/>
    </xf>
    <xf applyBorder="1" applyAlignment="1" fillId="36" xfId="0" numFmtId="0" borderId="1" fontId="0" applyFill="1">
      <alignment vertical="bottom" horizontal="general" wrapText="1"/>
    </xf>
    <xf applyAlignment="1" fillId="11" xfId="0" numFmtId="0" borderId="0" applyFont="1" fontId="112" applyFill="1">
      <alignment vertical="bottom" horizontal="center" wrapText="1"/>
    </xf>
    <xf applyBorder="1" applyAlignment="1" fillId="7" xfId="0" numFmtId="0" borderId="1" applyFont="1" fontId="113" applyFill="1">
      <alignment vertical="bottom" horizontal="right" wrapText="1"/>
    </xf>
    <xf applyAlignment="1" fillId="3" xfId="0" numFmtId="0" borderId="0" applyFont="1" fontId="114" applyFill="1">
      <alignment vertical="bottom" horizontal="general" wrapText="1"/>
    </xf>
    <xf applyBorder="1" fillId="0" xfId="0" numFmtId="165" borderId="1" applyFont="1" fontId="115" applyNumberFormat="1"/>
    <xf applyBorder="1" applyAlignment="1" fillId="0" xfId="0" numFmtId="0" borderId="2" fontId="0">
      <alignment vertical="bottom" horizontal="general" wrapText="1"/>
    </xf>
    <xf applyAlignment="1" fillId="12" xfId="0" numFmtId="0" borderId="0" fontId="0" applyFill="1">
      <alignment vertical="bottom" horizontal="general" wrapText="1"/>
    </xf>
    <xf applyAlignment="1" fillId="20" xfId="0" numFmtId="0" borderId="0" fontId="0" applyFill="1">
      <alignment vertical="bottom" horizontal="center" wrapText="1"/>
    </xf>
    <xf applyBorder="1" applyAlignment="1" fillId="5" xfId="0" numFmtId="0" borderId="17" fontId="0" applyFill="1">
      <alignment vertical="bottom" horizontal="general" wrapText="1"/>
    </xf>
    <xf applyBorder="1" applyAlignment="1" fillId="8" xfId="0" numFmtId="0" borderId="2" fontId="0" applyFill="1">
      <alignment vertical="bottom" horizontal="general" wrapText="1"/>
    </xf>
    <xf applyBorder="1" fillId="6" xfId="0" numFmtId="164" borderId="2" applyFont="1" fontId="116" applyNumberFormat="1" applyFill="1"/>
    <xf applyBorder="1" fillId="2" xfId="0" numFmtId="0" borderId="17" applyFont="1" fontId="117" applyFill="1"/>
    <xf applyBorder="1" fillId="0" xfId="0" numFmtId="0" borderId="44" applyFont="1" fontId="118"/>
    <xf applyBorder="1" applyAlignment="1" fillId="7" xfId="0" numFmtId="0" borderId="45" fontId="0" applyFill="1">
      <alignment vertical="bottom" horizontal="general" wrapText="1"/>
    </xf>
    <xf applyBorder="1" applyAlignment="1" fillId="0" xfId="0" numFmtId="165" borderId="17" fontId="0" applyNumberFormat="1">
      <alignment vertical="bottom" horizontal="general" wrapText="1"/>
    </xf>
    <xf applyBorder="1" applyAlignment="1" fillId="0" xfId="0" numFmtId="0" borderId="15" fontId="0">
      <alignment vertical="bottom" horizontal="general" wrapText="1"/>
    </xf>
    <xf applyBorder="1" applyAlignment="1" fillId="37" xfId="0" numFmtId="0" borderId="1" applyFont="1" fontId="119" applyFill="1">
      <alignment vertical="bottom" horizontal="general" wrapText="1"/>
    </xf>
    <xf applyAlignment="1" fillId="0" xfId="0" numFmtId="0" borderId="0" applyFont="1" fontId="120">
      <alignment vertical="bottom" horizontal="left"/>
    </xf>
    <xf applyBorder="1" applyAlignment="1" fillId="0" xfId="0" numFmtId="0" borderId="25" fontId="0">
      <alignment vertical="bottom" horizontal="general" wrapText="1"/>
    </xf>
    <xf applyBorder="1" fillId="7" xfId="0" numFmtId="0" borderId="23" fontId="0" applyFill="1"/>
    <xf applyBorder="1" applyAlignment="1" fillId="20" xfId="0" numFmtId="0" borderId="1" fontId="0" applyFill="1">
      <alignment vertical="bottom" horizontal="general" wrapText="1"/>
    </xf>
    <xf applyBorder="1" fillId="2" xfId="0" numFmtId="0" borderId="9" applyFont="1" fontId="121" applyFill="1"/>
    <xf applyAlignment="1" fillId="15" xfId="0" numFmtId="0" borderId="0" applyFont="1" fontId="122" applyFill="1">
      <alignment vertical="bottom" horizontal="center" wrapText="1"/>
    </xf>
    <xf applyBorder="1" applyAlignment="1" fillId="15" xfId="0" numFmtId="0" borderId="29" fontId="0" applyFill="1">
      <alignment vertical="center" horizontal="left" wrapText="1"/>
    </xf>
    <xf applyBorder="1" fillId="5" xfId="0" numFmtId="0" borderId="5" applyFont="1" fontId="123" applyFill="1"/>
    <xf applyBorder="1" applyAlignment="1" fillId="38" xfId="0" numFmtId="0" borderId="25" fontId="0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Border="1" applyAlignment="1" fillId="15" xfId="0" numFmtId="0" borderId="46" fontId="0" applyFill="1">
      <alignment vertical="bottom" horizontal="general" wrapText="1"/>
    </xf>
    <xf applyBorder="1" applyAlignment="1" fillId="16" xfId="0" numFmtId="0" borderId="25" fontId="0" applyFill="1">
      <alignment vertical="bottom" horizontal="general" wrapText="1"/>
    </xf>
    <xf applyBorder="1" applyAlignment="1" fillId="6" xfId="0" numFmtId="0" borderId="1" fontId="0" applyFill="1">
      <alignment vertical="bottom" horizontal="general" wrapText="1"/>
    </xf>
    <xf applyAlignment="1" fillId="39" xfId="0" numFmtId="0" borderId="0" fontId="0" applyFill="1">
      <alignment vertical="bottom" horizontal="general" wrapText="1"/>
    </xf>
    <xf fillId="0" xfId="0" numFmtId="0" borderId="0" applyFont="1" fontId="124"/>
    <xf applyBorder="1" applyAlignment="1" fillId="0" xfId="0" numFmtId="0" borderId="31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fillId="15" xfId="0" numFmtId="0" borderId="0" applyFont="1" fontId="125" applyFill="1"/>
    <xf applyBorder="1" applyAlignment="1" fillId="0" xfId="0" numFmtId="0" borderId="47" fontId="0">
      <alignment vertical="bottom" horizontal="general" wrapText="1"/>
    </xf>
    <xf applyBorder="1" applyAlignment="1" fillId="0" xfId="0" numFmtId="0" borderId="23" fontId="0">
      <alignment vertical="bottom" horizontal="general" wrapText="1"/>
    </xf>
    <xf applyBorder="1" fillId="22" xfId="0" numFmtId="0" borderId="1" applyFont="1" fontId="126" applyFill="1"/>
    <xf applyAlignment="1" fillId="13" xfId="0" numFmtId="165" borderId="0" fontId="0" applyNumberFormat="1" applyFill="1">
      <alignment vertical="bottom" horizontal="general" wrapText="1"/>
    </xf>
    <xf applyBorder="1" fillId="15" xfId="0" numFmtId="0" borderId="10" applyFont="1" fontId="127" applyFill="1"/>
    <xf applyBorder="1" applyAlignment="1" fillId="16" xfId="0" numFmtId="0" borderId="3" fontId="0" applyFill="1">
      <alignment vertical="bottom" horizontal="general" wrapText="1"/>
    </xf>
    <xf applyBorder="1" applyAlignment="1" fillId="0" xfId="0" numFmtId="165" borderId="48" fontId="0" applyNumberFormat="1">
      <alignment vertical="bottom" horizontal="general" wrapText="1"/>
    </xf>
    <xf applyAlignment="1" fillId="15" xfId="0" numFmtId="165" borderId="0" fontId="0" applyNumberFormat="1" applyFill="1">
      <alignment vertical="bottom" horizontal="general" wrapText="1"/>
    </xf>
    <xf applyBorder="1" applyAlignment="1" fillId="0" xfId="0" numFmtId="0" borderId="17" fontId="0">
      <alignment vertical="bottom" horizontal="general" wrapText="1"/>
    </xf>
    <xf applyBorder="1" fillId="3" xfId="0" numFmtId="0" borderId="1" applyFont="1" fontId="128" applyFill="1"/>
    <xf applyBorder="1" applyAlignment="1" fillId="34" xfId="0" numFmtId="0" borderId="1" fontId="0" applyFill="1">
      <alignment vertical="bottom" horizontal="general" wrapText="1"/>
    </xf>
    <xf applyBorder="1" applyAlignment="1" fillId="40" xfId="0" numFmtId="0" borderId="1" applyFont="1" fontId="129" applyFill="1">
      <alignment vertical="bottom" horizontal="general" wrapText="1"/>
    </xf>
    <xf applyBorder="1" fillId="11" xfId="0" numFmtId="165" borderId="1" applyFont="1" fontId="130" applyNumberFormat="1" applyFill="1"/>
    <xf applyBorder="1" fillId="9" xfId="0" numFmtId="0" borderId="2" applyFont="1" fontId="131" applyFill="1"/>
    <xf applyAlignment="1" fillId="5" xfId="0" numFmtId="0" borderId="0" fontId="0" applyFill="1">
      <alignment vertical="bottom" horizontal="center" wrapText="1"/>
    </xf>
    <xf applyAlignment="1" fillId="11" xfId="0" numFmtId="0" borderId="0" fontId="0" applyFill="1">
      <alignment vertical="bottom" horizontal="general" wrapText="1"/>
    </xf>
    <xf applyAlignment="1" fillId="30" xfId="0" numFmtId="0" borderId="0" fontId="0" applyFill="1">
      <alignment vertical="bottom" horizontal="center" wrapText="1"/>
    </xf>
    <xf applyBorder="1" fillId="7" xfId="0" numFmtId="164" borderId="2" applyFont="1" fontId="132" applyNumberFormat="1" applyFill="1"/>
    <xf applyBorder="1" applyAlignment="1" fillId="0" xfId="0" numFmtId="0" borderId="3" fontId="0">
      <alignment vertical="center" horizontal="left" wrapText="1"/>
    </xf>
    <xf applyBorder="1" fillId="35" xfId="0" numFmtId="0" borderId="5" applyFont="1" fontId="133" applyFill="1"/>
    <xf applyAlignment="1" fillId="0" xfId="0" numFmtId="0" borderId="0" applyFont="1" fontId="134">
      <alignment vertical="bottom" horizontal="right"/>
    </xf>
    <xf applyBorder="1" fillId="5" xfId="0" numFmtId="0" borderId="1" applyFont="1" fontId="135" applyFill="1"/>
    <xf applyBorder="1" applyAlignment="1" fillId="0" xfId="0" numFmtId="0" borderId="3" applyFont="1" fontId="136">
      <alignment vertical="center" horizontal="left" wrapText="1"/>
    </xf>
    <xf applyBorder="1" fillId="15" xfId="0" numFmtId="0" borderId="1" applyFont="1" fontId="137" applyFill="1"/>
    <xf applyBorder="1" fillId="19" xfId="0" numFmtId="0" borderId="1" applyFont="1" fontId="138" applyFill="1"/>
    <xf applyBorder="1" applyAlignment="1" fillId="27" xfId="0" numFmtId="0" borderId="5" fontId="0" applyFill="1">
      <alignment vertical="center" horizontal="left" wrapText="1"/>
    </xf>
    <xf applyBorder="1" fillId="15" xfId="0" numFmtId="0" borderId="3" applyFont="1" fontId="139" applyFill="1"/>
    <xf applyBorder="1" applyAlignment="1" fillId="0" xfId="0" numFmtId="0" borderId="29" fontId="0">
      <alignment vertical="center" horizontal="left" wrapText="1"/>
    </xf>
    <xf applyBorder="1" fillId="0" xfId="0" numFmtId="0" borderId="26" applyFont="1" fontId="140"/>
    <xf applyBorder="1" applyAlignment="1" fillId="7" xfId="0" numFmtId="0" borderId="1" applyFont="1" fontId="141" applyFill="1">
      <alignment vertical="bottom" horizontal="right"/>
    </xf>
    <xf applyBorder="1" fillId="21" xfId="0" numFmtId="0" borderId="1" applyFont="1" fontId="142" applyFill="1"/>
    <xf applyBorder="1" fillId="0" xfId="0" numFmtId="0" borderId="10" applyFont="1" fontId="143"/>
    <xf applyBorder="1" fillId="30" xfId="0" numFmtId="164" borderId="2" applyFont="1" fontId="144" applyNumberFormat="1" applyFill="1"/>
    <xf applyBorder="1" applyAlignment="1" fillId="41" xfId="0" numFmtId="0" borderId="1" fontId="0" applyFill="1">
      <alignment vertical="bottom" horizontal="general" wrapText="1"/>
    </xf>
    <xf applyAlignment="1" fillId="0" xfId="0" numFmtId="0" borderId="0" applyFont="1" fontId="145">
      <alignment vertical="bottom" horizontal="center" wrapText="1"/>
    </xf>
    <xf applyBorder="1" applyAlignment="1" fillId="15" xfId="0" numFmtId="0" borderId="10" fontId="0" applyFill="1">
      <alignment vertical="bottom" horizontal="general" wrapText="1"/>
    </xf>
    <xf applyBorder="1" fillId="7" xfId="0" numFmtId="0" borderId="49" applyFont="1" fontId="146" applyFill="1"/>
    <xf applyBorder="1" fillId="15" xfId="0" numFmtId="0" borderId="1" applyFont="1" fontId="147" applyFill="1"/>
    <xf applyAlignment="1" fillId="32" xfId="0" numFmtId="0" borderId="0" applyFont="1" fontId="148" applyFill="1">
      <alignment vertical="bottom" horizontal="general" wrapText="1"/>
    </xf>
    <xf applyBorder="1" fillId="15" xfId="0" numFmtId="0" borderId="20" applyFont="1" fontId="149" applyFill="1"/>
    <xf applyAlignment="1" fillId="28" xfId="0" numFmtId="0" borderId="0" fontId="0" applyFill="1">
      <alignment vertical="bottom" horizontal="center" wrapText="1"/>
    </xf>
    <xf applyBorder="1" fillId="21" xfId="0" numFmtId="0" borderId="25" applyFont="1" fontId="150" applyFill="1"/>
    <xf applyAlignment="1" fillId="5" xfId="0" numFmtId="0" borderId="0" applyFont="1" fontId="151" applyFill="1">
      <alignment vertical="bottom" horizontal="general" wrapText="1"/>
    </xf>
    <xf applyAlignment="1" fillId="21" xfId="0" numFmtId="0" borderId="0" fontId="0" applyFill="1">
      <alignment vertical="bottom" horizontal="general" wrapText="1"/>
    </xf>
    <xf applyBorder="1" fillId="6" xfId="0" numFmtId="0" borderId="23" fontId="0" applyFill="1"/>
    <xf applyBorder="1" fillId="19" xfId="0" numFmtId="0" borderId="17" applyFont="1" fontId="152" applyFill="1"/>
    <xf applyBorder="1" fillId="2" xfId="0" numFmtId="0" borderId="50" applyFont="1" fontId="153" applyFill="1"/>
    <xf applyBorder="1" applyAlignment="1" fillId="0" xfId="0" numFmtId="0" borderId="51" fontId="0">
      <alignment vertical="bottom" horizontal="general" wrapText="1"/>
    </xf>
    <xf applyBorder="1" applyAlignment="1" fillId="34" xfId="0" numFmtId="0" borderId="1" fontId="0" applyFill="1">
      <alignment vertical="center" horizontal="left" wrapText="1"/>
    </xf>
    <xf fillId="11" xfId="0" numFmtId="0" borderId="0" applyFont="1" fontId="154" applyFill="1"/>
    <xf applyAlignment="1" fillId="32" xfId="0" numFmtId="0" borderId="0" applyFont="1" fontId="155" applyFill="1">
      <alignment vertical="bottom" horizontal="center" wrapText="1"/>
    </xf>
    <xf applyBorder="1" fillId="3" xfId="0" numFmtId="0" borderId="5" applyFont="1" fontId="156" applyFill="1"/>
    <xf applyBorder="1" fillId="7" xfId="0" numFmtId="0" borderId="1" applyFont="1" fontId="157" applyFill="1"/>
    <xf applyBorder="1" applyAlignment="1" fillId="22" xfId="0" numFmtId="0" borderId="17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chartsheets/sheet1.xml" Type="http://schemas.openxmlformats.org/officeDocument/2006/relationships/chart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Projectnaam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'Product backlog'!$C$4</c:f>
            </c:strRef>
          </c:tx>
          <c:spPr>
            <a:solidFill>
              <a:srgbClr val="FF0000">
                <a:alpha val="30000"/>
              </a:srgbClr>
            </a:solidFill>
            <a:ln w="25400" cmpd="sng">
              <a:solidFill>
                <a:srgbClr val="FF0000"/>
              </a:solidFill>
            </a:ln>
          </c:spPr>
          <c:cat>
            <c:strRef>
              <c:f>'Product backlog'!$D$3:$O$3</c:f>
            </c:strRef>
          </c:cat>
          <c:val>
            <c:numRef>
              <c:f>'Product backlog'!$D$4:$O$4</c:f>
            </c:numRef>
          </c:val>
        </c:ser>
        <c:ser>
          <c:idx val="1"/>
          <c:order val="1"/>
          <c:tx>
            <c:strRef>
              <c:f>'Product backlog'!$C$5</c:f>
            </c:strRef>
          </c:tx>
          <c:spPr>
            <a:solidFill>
              <a:srgbClr val="00FFFF">
                <a:alpha val="30000"/>
              </a:srgbClr>
            </a:solidFill>
            <a:ln w="25400" cmpd="sng">
              <a:solidFill>
                <a:srgbClr val="00FFFF"/>
              </a:solidFill>
            </a:ln>
          </c:spPr>
          <c:cat>
            <c:strRef>
              <c:f>'Product backlog'!$D$3:$O$3</c:f>
            </c:strRef>
          </c:cat>
          <c:val>
            <c:numRef>
              <c:f>'Product backlog'!$D$5:$O$5</c:f>
            </c:numRef>
          </c:val>
        </c:ser>
        <c:axId val="631621523"/>
        <c:axId val="1246910595"/>
      </c:areaChart>
      <c:catAx>
        <c:axId val="63162152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datums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46910595"/>
      </c:catAx>
      <c:valAx>
        <c:axId val="12469105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points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31621523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2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_rels/sheet3.xml.rels><?xml version="1.0" encoding="UTF-8" standalone="yes"?><Relationships xmlns="http://schemas.openxmlformats.org/package/2006/relationships"><Relationship Target="../drawings/vmlDrawing2.vml" Type="http://schemas.openxmlformats.org/officeDocument/2006/relationships/vmlDrawing" Id="rId2"/><Relationship Target="../comments2.xml" Type="http://schemas.openxmlformats.org/officeDocument/2006/relationships/comments" Id="rId1"/></Relationships>
</file>

<file path=xl/worksheets/_rels/sheet4.xml.rels><?xml version="1.0" encoding="UTF-8" standalone="yes"?><Relationships xmlns="http://schemas.openxmlformats.org/package/2006/relationships"><Relationship Target="../drawings/vmlDrawing3.vml" Type="http://schemas.openxmlformats.org/officeDocument/2006/relationships/vmlDrawing" Id="rId2"/><Relationship Target="../comments3.xml" Type="http://schemas.openxmlformats.org/officeDocument/2006/relationships/comments" Id="rId1"/></Relationships>
</file>

<file path=xl/worksheets/_rels/sheet5.xml.rels><?xml version="1.0" encoding="UTF-8" standalone="yes"?><Relationships xmlns="http://schemas.openxmlformats.org/package/2006/relationships"><Relationship Target="../drawings/vmlDrawing4.vml" Type="http://schemas.openxmlformats.org/officeDocument/2006/relationships/vmlDrawing" Id="rId2"/><Relationship Target="../comments4.xml" Type="http://schemas.openxmlformats.org/officeDocument/2006/relationships/comments" Id="rId1"/></Relationships>
</file>

<file path=xl/worksheets/_rels/sheet6.xml.rels><?xml version="1.0" encoding="UTF-8" standalone="yes"?><Relationships xmlns="http://schemas.openxmlformats.org/package/2006/relationships"><Relationship Target="../drawings/vmlDrawing5.vml" Type="http://schemas.openxmlformats.org/officeDocument/2006/relationships/vmlDrawing" Id="rId2"/><Relationship Target="../comments5.xml" Type="http://schemas.openxmlformats.org/officeDocument/2006/relationships/comments" Id="rId1"/></Relationships>
</file>

<file path=xl/worksheets/_rels/sheet7.xml.rels><?xml version="1.0" encoding="UTF-8" standalone="yes"?><Relationships xmlns="http://schemas.openxmlformats.org/package/2006/relationships"><Relationship Target="../drawings/vmlDrawing6.vml" Type="http://schemas.openxmlformats.org/officeDocument/2006/relationships/vmlDrawing" Id="rId2"/><Relationship Target="../comments6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  <col min="2" customWidth="1" max="2" width="36.86"/>
    <col min="3" customWidth="1" max="4" width="39.57"/>
  </cols>
  <sheetData>
    <row r="1">
      <c t="s" s="65" r="A1">
        <v>0</v>
      </c>
      <c s="65" r="B1"/>
    </row>
    <row r="3">
      <c t="s" r="A3">
        <v>1</v>
      </c>
      <c t="s" s="33" r="C3">
        <v>2</v>
      </c>
      <c t="s" s="107" r="D3">
        <v>3</v>
      </c>
    </row>
    <row customHeight="1" r="5" ht="19.5">
      <c t="s" s="180" r="A5">
        <v>4</v>
      </c>
    </row>
    <row r="6">
      <c t="s" r="B6">
        <v>5</v>
      </c>
      <c t="s" s="120" r="C6">
        <v>6</v>
      </c>
    </row>
    <row r="7">
      <c t="s" r="B7">
        <v>7</v>
      </c>
      <c t="s" s="120" r="C7">
        <v>8</v>
      </c>
    </row>
    <row r="8">
      <c t="s" r="B8">
        <v>9</v>
      </c>
    </row>
    <row r="9">
      <c t="s" r="B9">
        <v>10</v>
      </c>
    </row>
    <row customHeight="1" r="11" ht="21.0">
      <c t="s" s="180" r="A11">
        <v>11</v>
      </c>
    </row>
    <row r="12">
      <c t="s" r="B12">
        <v>12</v>
      </c>
      <c t="s" s="120" r="C12">
        <v>8</v>
      </c>
    </row>
    <row r="13">
      <c t="s" r="B13">
        <v>13</v>
      </c>
      <c t="s" s="120" r="C13">
        <v>14</v>
      </c>
    </row>
    <row r="15">
      <c t="s" r="B15">
        <v>15</v>
      </c>
      <c t="s" s="27" r="D15">
        <v>16</v>
      </c>
    </row>
    <row r="17">
      <c t="s" r="B17">
        <v>17</v>
      </c>
      <c t="s" s="120" r="C17">
        <v>18</v>
      </c>
    </row>
    <row r="18">
      <c t="s" s="120" r="C18">
        <v>19</v>
      </c>
    </row>
    <row r="19">
      <c t="s" s="120" r="C19">
        <v>20</v>
      </c>
    </row>
    <row r="20">
      <c t="s" s="120" r="C20">
        <v>21</v>
      </c>
    </row>
    <row customHeight="1" r="23" ht="22.5">
      <c t="s" s="180" r="A23">
        <v>22</v>
      </c>
    </row>
    <row r="24">
      <c t="s" r="B24">
        <v>23</v>
      </c>
      <c t="s" s="120" r="C24">
        <v>24</v>
      </c>
    </row>
    <row r="26">
      <c t="s" r="B26">
        <v>25</v>
      </c>
      <c t="s" s="27" r="D26">
        <v>26</v>
      </c>
    </row>
    <row r="28">
      <c t="s" r="B28">
        <v>27</v>
      </c>
      <c t="s" s="120" r="C28">
        <v>28</v>
      </c>
    </row>
    <row r="29">
      <c t="s" s="120" r="C29">
        <v>29</v>
      </c>
    </row>
    <row r="30">
      <c t="s" s="120" r="C30">
        <v>30</v>
      </c>
    </row>
    <row r="31">
      <c t="s" s="120" r="C31">
        <v>31</v>
      </c>
    </row>
    <row r="33">
      <c t="s" r="B33">
        <v>32</v>
      </c>
      <c t="s" s="120" r="C33">
        <v>33</v>
      </c>
    </row>
    <row r="34">
      <c t="s" s="120" r="C34">
        <v>34</v>
      </c>
    </row>
    <row r="35">
      <c t="s" s="120" r="C35">
        <v>35</v>
      </c>
    </row>
    <row customHeight="1" r="37" ht="21.0">
      <c t="s" s="180" r="A37">
        <v>36</v>
      </c>
    </row>
    <row r="38">
      <c t="s" r="B38">
        <v>37</v>
      </c>
      <c t="s" s="120" r="C38">
        <v>38</v>
      </c>
    </row>
    <row r="39">
      <c t="s" r="B39">
        <v>39</v>
      </c>
      <c t="s" s="120" r="C39">
        <v>40</v>
      </c>
    </row>
    <row r="40">
      <c t="s" s="120" r="C40">
        <v>41</v>
      </c>
    </row>
    <row customHeight="1" r="43" ht="21.75">
      <c t="s" s="180" r="A43">
        <v>42</v>
      </c>
    </row>
    <row r="44">
      <c t="s" r="B44">
        <v>43</v>
      </c>
    </row>
    <row r="45">
      <c t="s" r="B45">
        <v>44</v>
      </c>
    </row>
    <row r="46">
      <c t="s" r="B46">
        <v>45</v>
      </c>
    </row>
    <row r="49">
      <c t="s" s="296" r="A49">
        <v>46</v>
      </c>
      <c s="296" r="B49"/>
    </row>
  </sheetData>
  <mergeCells count="3">
    <mergeCell ref="A1:B1"/>
    <mergeCell ref="A3:B3"/>
    <mergeCell ref="A49:B4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6.14"/>
    <col min="3" customWidth="1" max="3" width="7.71"/>
    <col min="4" customWidth="1" max="4" width="33.0"/>
    <col min="5" customWidth="1" max="5" width="25.29"/>
  </cols>
  <sheetData>
    <row r="1">
      <c t="s" s="189" r="A1">
        <v>4</v>
      </c>
      <c s="223" r="B1"/>
      <c s="223" r="C1"/>
      <c s="223" r="D1"/>
      <c s="223" r="E1"/>
      <c s="223" r="F1"/>
    </row>
    <row r="2">
      <c s="1" r="A2"/>
      <c t="s" s="93" r="B2">
        <v>47</v>
      </c>
      <c t="s" s="93" r="C2">
        <v>48</v>
      </c>
      <c t="s" s="93" r="D2">
        <v>49</v>
      </c>
      <c t="s" s="93" r="E2">
        <v>50</v>
      </c>
      <c t="s" s="93" r="F2">
        <v>51</v>
      </c>
      <c s="236" r="G2"/>
    </row>
    <row r="3">
      <c t="s" s="1" r="A3">
        <v>52</v>
      </c>
      <c t="s" s="1" r="B3">
        <v>53</v>
      </c>
      <c t="s" s="1" r="C3">
        <v>54</v>
      </c>
      <c s="1" r="D3"/>
      <c s="1" r="E3"/>
      <c t="s" s="1" r="F3">
        <v>55</v>
      </c>
      <c s="236" r="G3"/>
    </row>
    <row r="4">
      <c t="s" s="264" r="A4">
        <v>56</v>
      </c>
      <c t="s" s="1" r="B4">
        <v>57</v>
      </c>
      <c t="s" s="79" r="C4">
        <v>58</v>
      </c>
      <c s="1" r="D4"/>
      <c s="1" r="E4"/>
      <c t="s" s="1" r="F4">
        <v>59</v>
      </c>
      <c s="236" r="G4"/>
    </row>
    <row r="5">
      <c t="s" s="234" r="A5">
        <v>60</v>
      </c>
      <c t="s" s="1" r="B5">
        <v>61</v>
      </c>
      <c t="s" s="79" r="C5">
        <v>62</v>
      </c>
      <c t="s" s="1" r="D5">
        <v>63</v>
      </c>
      <c t="s" s="1" r="E5">
        <v>64</v>
      </c>
      <c t="s" s="1" r="F5">
        <v>59</v>
      </c>
      <c s="236" r="G5"/>
    </row>
    <row r="6">
      <c t="s" s="143" r="A6">
        <v>60</v>
      </c>
      <c t="s" s="1" r="B6">
        <v>65</v>
      </c>
      <c t="s" s="79" r="C6">
        <v>66</v>
      </c>
      <c t="s" s="1" r="D6">
        <v>67</v>
      </c>
      <c t="s" s="1" r="E6">
        <v>68</v>
      </c>
      <c t="s" s="1" r="F6">
        <v>59</v>
      </c>
      <c s="236" r="G6"/>
    </row>
    <row r="7">
      <c t="s" s="143" r="A7">
        <v>60</v>
      </c>
      <c t="s" s="1" r="B7">
        <v>69</v>
      </c>
      <c t="s" s="79" r="C7">
        <v>70</v>
      </c>
      <c t="s" s="1" r="D7">
        <v>71</v>
      </c>
      <c t="s" s="1" r="E7">
        <v>72</v>
      </c>
      <c t="s" s="1" r="F7">
        <v>59</v>
      </c>
      <c s="236" r="G7"/>
    </row>
    <row r="8">
      <c t="s" s="143" r="A8">
        <v>60</v>
      </c>
      <c t="s" s="1" r="B8">
        <v>73</v>
      </c>
      <c t="s" s="79" r="C8">
        <v>74</v>
      </c>
      <c t="s" s="1" r="D8">
        <v>75</v>
      </c>
      <c t="s" s="1" r="E8">
        <v>76</v>
      </c>
      <c t="s" s="1" r="F8">
        <v>59</v>
      </c>
      <c s="236" r="G8"/>
    </row>
    <row r="9">
      <c t="s" s="143" r="A9">
        <v>60</v>
      </c>
      <c s="1" r="B9"/>
      <c s="79" r="C9"/>
      <c s="1" r="D9"/>
      <c s="1" r="E9"/>
      <c s="1" r="F9"/>
      <c s="236" r="G9"/>
    </row>
    <row r="10">
      <c t="s" s="143" r="A10">
        <v>60</v>
      </c>
      <c s="1" r="B10"/>
      <c s="79" r="C10"/>
      <c s="1" r="D10"/>
      <c s="1" r="E10"/>
      <c s="1" r="F10"/>
      <c s="236" r="G10"/>
    </row>
    <row r="11">
      <c t="s" s="143" r="A11">
        <v>60</v>
      </c>
      <c s="1" r="B11"/>
      <c s="79" r="C11"/>
      <c s="1" r="D11"/>
      <c s="1" r="E11"/>
      <c s="1" r="F11"/>
      <c s="236" r="G11"/>
    </row>
    <row r="12">
      <c t="s" s="143" r="A12">
        <v>60</v>
      </c>
      <c s="1" r="B12"/>
      <c s="79" r="C12"/>
      <c s="1" r="D12"/>
      <c s="1" r="E12"/>
      <c s="1" r="F12"/>
      <c s="236" r="G12"/>
    </row>
    <row r="13">
      <c t="s" s="143" r="A13">
        <v>60</v>
      </c>
      <c s="1" r="B13"/>
      <c s="79" r="C13"/>
      <c s="1" r="D13"/>
      <c s="1" r="E13"/>
      <c s="1" r="F13"/>
      <c s="236" r="G13"/>
    </row>
    <row r="14">
      <c t="s" s="5" r="A14">
        <v>77</v>
      </c>
      <c s="5" r="B14">
        <f>countA(B5:B13)</f>
        <v>4</v>
      </c>
      <c s="5" r="C14"/>
      <c s="5" r="D14"/>
      <c s="5" r="E14"/>
      <c s="5" r="F14"/>
    </row>
    <row r="16">
      <c t="s" r="A16">
        <v>78</v>
      </c>
      <c t="s" r="B16">
        <v>79</v>
      </c>
    </row>
    <row r="18">
      <c t="s" r="A18">
        <v>80</v>
      </c>
      <c r="B18">
        <v>4</v>
      </c>
    </row>
    <row r="21">
      <c t="s" r="A21">
        <v>81</v>
      </c>
      <c t="s" s="202" r="B21">
        <v>82</v>
      </c>
    </row>
    <row r="22">
      <c t="s" s="296" r="B22">
        <v>83</v>
      </c>
    </row>
    <row r="23">
      <c t="s" s="296" r="B23">
        <v>84</v>
      </c>
    </row>
    <row r="24">
      <c t="s" s="296" r="B24">
        <v>85</v>
      </c>
    </row>
    <row r="25">
      <c t="s" s="296" r="B25">
        <v>86</v>
      </c>
    </row>
  </sheetData>
  <mergeCells count="1">
    <mergeCell ref="B16:D16"/>
  </mergeCell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4" ySplit="3.0" xSplit="2.0" activePane="bottomRight" state="frozen"/>
      <selection sqref="C1" activeCell="C1" pane="topRight"/>
      <selection sqref="A4" activeCell="A4" pane="bottomLeft"/>
      <selection sqref="C4" activeCell="C4" pane="bottomRight"/>
    </sheetView>
  </sheetViews>
  <sheetFormatPr customHeight="1" defaultColWidth="8.0" defaultRowHeight="12.75"/>
  <cols>
    <col min="1" customWidth="1" max="1" width="12.57"/>
    <col min="2" customWidth="1" max="2" width="61.43"/>
    <col min="3" customWidth="1" max="3" width="16.14"/>
    <col min="4" customWidth="1" max="6" width="5.57"/>
    <col min="7" customWidth="1" max="21" width="6.14"/>
  </cols>
  <sheetData>
    <row customHeight="1" r="1" ht="18.0">
      <c t="s" s="235" r="A1">
        <v>87</v>
      </c>
      <c s="15" r="C1"/>
      <c s="249" r="D1"/>
      <c s="249" r="E1"/>
      <c s="249" r="F1"/>
      <c s="249" r="G1"/>
      <c s="207" r="O1"/>
      <c s="231" r="P1"/>
      <c s="244" r="Q1"/>
      <c s="244" r="R1"/>
      <c s="244" r="S1"/>
      <c s="244" r="T1"/>
      <c s="244" r="U1"/>
    </row>
    <row r="2">
      <c t="s" s="273" r="B2">
        <v>88</v>
      </c>
      <c s="24" r="C2">
        <v>42016</v>
      </c>
      <c s="249" r="D2"/>
      <c s="249" r="E2"/>
      <c s="249" r="F2"/>
      <c s="249" r="G2"/>
      <c s="207" r="O2"/>
      <c s="231" r="P2"/>
      <c s="244" r="Q2"/>
      <c s="244" r="R2"/>
      <c s="244" r="S2"/>
      <c s="244" r="T2"/>
      <c s="244" r="U2"/>
    </row>
    <row customHeight="1" r="3" ht="13.5">
      <c s="83" r="A3"/>
      <c t="s" s="273" r="B3">
        <v>89</v>
      </c>
      <c s="145" r="C3">
        <v>42040</v>
      </c>
      <c s="115" r="D3">
        <f>C2</f>
        <v>42016</v>
      </c>
      <c s="115" r="E3">
        <f>D3+1</f>
        <v>42017</v>
      </c>
      <c s="115" r="F3">
        <f>E3+1</f>
        <v>42018</v>
      </c>
      <c s="4" r="G3">
        <f>F3+1</f>
        <v>42019</v>
      </c>
      <c s="184" r="H3">
        <f>G3+4</f>
        <v>42023</v>
      </c>
      <c s="184" r="I3">
        <f>H3+1</f>
        <v>42024</v>
      </c>
      <c s="184" r="J3">
        <f>I3+1</f>
        <v>42025</v>
      </c>
      <c s="285" r="K3">
        <f>J3+1</f>
        <v>42026</v>
      </c>
      <c s="18" r="L3">
        <f>K3+4</f>
        <v>42030</v>
      </c>
      <c s="18" r="M3">
        <f>L3+1</f>
        <v>42031</v>
      </c>
      <c s="18" r="N3">
        <f>M3+1</f>
        <v>42032</v>
      </c>
      <c s="130" r="O3">
        <f>N3+1</f>
        <v>42033</v>
      </c>
      <c s="140" r="P3">
        <f>O3+4</f>
        <v>42037</v>
      </c>
      <c s="228" r="Q3">
        <f>P3+1</f>
        <v>42038</v>
      </c>
      <c s="228" r="R3">
        <f>Q3+1</f>
        <v>42039</v>
      </c>
      <c s="20" r="S3">
        <f>R3+1</f>
        <v>42040</v>
      </c>
      <c s="270" r="T3">
        <f>S3+1</f>
        <v>42041</v>
      </c>
      <c s="270" r="U3">
        <f>T3+1</f>
        <v>42042</v>
      </c>
    </row>
    <row customHeight="1" r="4" ht="13.5">
      <c s="154" r="A4"/>
      <c s="127" r="B4"/>
      <c t="s" s="146" r="C4">
        <v>90</v>
      </c>
      <c s="17" r="D4">
        <f>subtotal(9,D8:D40)</f>
        <v>541</v>
      </c>
      <c s="17" r="E4">
        <f>subtotal(9,E8:E40)</f>
        <v>516</v>
      </c>
      <c s="17" r="F4">
        <f>subtotal(9,F8:F40)</f>
        <v>497</v>
      </c>
      <c t="str" s="17" r="G4">
        <f>subtotal(9,G8:G40)</f>
        <v>#REF!:emptyRange</v>
      </c>
      <c t="str" s="17" r="H4">
        <f>subtotal(9,H8:H40)</f>
        <v>#REF!:emptyRange</v>
      </c>
      <c t="str" s="17" r="I4">
        <f>subtotal(9,I8:I40)</f>
        <v>#REF!:emptyRange</v>
      </c>
      <c t="str" s="17" r="J4">
        <f>subtotal(9,J8:J40)</f>
        <v>#REF!:emptyRange</v>
      </c>
      <c t="str" s="17" r="K4">
        <f>subtotal(9,K8:K40)</f>
        <v>#REF!:emptyRange</v>
      </c>
      <c t="str" s="17" r="L4">
        <f>subtotal(9,L8:L40)</f>
        <v>#REF!:emptyRange</v>
      </c>
      <c t="str" s="17" r="M4">
        <f>subtotal(9,M8:M40)</f>
        <v>#REF!:emptyRange</v>
      </c>
      <c t="str" s="17" r="N4">
        <f>subtotal(9,N8:N40)</f>
        <v>#REF!:emptyRange</v>
      </c>
      <c t="str" s="17" r="O4">
        <f>subtotal(9,O8:O40)</f>
        <v>#REF!:emptyRange</v>
      </c>
      <c t="str" s="17" r="P4">
        <f>subtotal(9,P8:P31)</f>
        <v>#REF!:emptyRange</v>
      </c>
      <c t="str" s="17" r="Q4">
        <f>subtotal(9,Q8:Q31)</f>
        <v>#REF!:emptyRange</v>
      </c>
      <c t="str" s="17" r="R4">
        <f>subtotal(9,R8:R31)</f>
        <v>#REF!:emptyRange</v>
      </c>
      <c t="str" s="17" r="S4">
        <f>subtotal(9,S8:S31)</f>
        <v>#REF!:emptyRange</v>
      </c>
      <c t="str" s="17" r="T4">
        <f>subtotal(9,T8:T31)</f>
        <v>#REF!:emptyRange</v>
      </c>
      <c t="str" s="17" r="U4">
        <f>subtotal(9,U8:U31)</f>
        <v>#REF!:emptyRange</v>
      </c>
    </row>
    <row r="5">
      <c s="289" r="A5"/>
      <c s="55" r="B5"/>
      <c t="s" s="70" r="C5">
        <v>91</v>
      </c>
      <c s="237" r="D5">
        <f>(Team!$B$18*Team!$B$14)*D7</f>
        <v>272</v>
      </c>
      <c s="237" r="E5">
        <f>(Team!$B$18*Team!$B$14)*E7</f>
        <v>256</v>
      </c>
      <c s="237" r="F5">
        <f>(Team!$B$18*Team!$B$14)*F7</f>
        <v>240</v>
      </c>
      <c s="237" r="G5">
        <f>(Team!$B$18*Team!$B$14)*G7</f>
        <v>224</v>
      </c>
      <c s="237" r="H5">
        <f>(Team!$B$18*Team!$B$14)*H7</f>
        <v>160</v>
      </c>
      <c s="237" r="I5">
        <f>(Team!$B$18*Team!$B$14)*I7</f>
        <v>144</v>
      </c>
      <c s="237" r="J5">
        <f>(Team!$B$18*Team!$B$14)*J7</f>
        <v>128</v>
      </c>
      <c s="237" r="K5">
        <f>(Team!$B$18*Team!$B$14)*K7</f>
        <v>112</v>
      </c>
      <c s="237" r="L5">
        <f>(Team!$B$18*Team!$B$14)*L7</f>
        <v>48</v>
      </c>
      <c s="237" r="M5">
        <f>(Team!$B$18*Team!$B$14)*M7</f>
        <v>32</v>
      </c>
      <c s="237" r="N5">
        <f>(Team!$B$18*Team!$B$14)*N7</f>
        <v>16</v>
      </c>
      <c s="237" r="O5">
        <f>(Team!$B$18*Team!$B$14)*O7</f>
        <v>0</v>
      </c>
      <c s="237" r="P5">
        <f>(Team!$B$18*Team!$B$14)*P7</f>
        <v>-64</v>
      </c>
      <c s="237" r="Q5">
        <f>(Team!$B$18*Team!$B$14)*Q7</f>
        <v>-80</v>
      </c>
      <c s="237" r="R5">
        <f>(Team!$B$18*Team!$B$14)*R7</f>
        <v>-96</v>
      </c>
      <c s="237" r="S5">
        <f>(Team!$B$18*Team!$B$14)*S7</f>
        <v>-112</v>
      </c>
      <c s="237" r="T5">
        <f>(Team!$B$18*Team!$B$14)*T7</f>
        <v>-128</v>
      </c>
      <c s="237" r="U5">
        <f>(Team!$B$18*Team!$B$14)*U7</f>
        <v>-144</v>
      </c>
    </row>
    <row customHeight="1" r="6" ht="13.5">
      <c s="196" r="A6"/>
      <c s="16" r="B6"/>
      <c t="s" s="220" r="C6">
        <v>92</v>
      </c>
      <c s="113" r="D6">
        <f>D4/(Team!$B$18*Team!$B$14)</f>
        <v>33.8125</v>
      </c>
      <c s="113" r="E6">
        <f>E4/(Team!$B$18*Team!$B$14)</f>
        <v>32.25</v>
      </c>
      <c s="113" r="F6">
        <f>F4/(Team!$B$18*Team!$B$14)</f>
        <v>31.0625</v>
      </c>
      <c t="str" s="113" r="G6">
        <f>G4/(Team!$B$18*Team!$B$14)</f>
        <v>#REF!:emptyRange</v>
      </c>
      <c t="str" s="113" r="H6">
        <f>H4/(Team!$B$18*Team!$B$14)</f>
        <v>#REF!:emptyRange</v>
      </c>
      <c t="str" s="113" r="I6">
        <f>I4/(Team!$B$18*Team!$B$14)</f>
        <v>#REF!:emptyRange</v>
      </c>
      <c t="str" s="113" r="J6">
        <f>J4/(Team!$B$18*Team!$B$14)</f>
        <v>#REF!:emptyRange</v>
      </c>
      <c t="str" s="113" r="K6">
        <f>K4/(Team!$B$18*Team!$B$14)</f>
        <v>#REF!:emptyRange</v>
      </c>
      <c t="str" s="113" r="L6">
        <f>L4/(Team!$B$18*Team!$B$14)</f>
        <v>#REF!:emptyRange</v>
      </c>
      <c t="str" s="113" r="M6">
        <f>M4/(Team!$B$18*Team!$B$14)</f>
        <v>#REF!:emptyRange</v>
      </c>
      <c t="str" s="113" r="N6">
        <f>N4/(Team!$B$18*Team!$B$14)</f>
        <v>#REF!:emptyRange</v>
      </c>
      <c t="str" s="102" r="O6">
        <f>O4/(Team!$B$18*Team!$B$14)</f>
        <v>#REF!:emptyRange</v>
      </c>
      <c t="str" s="117" r="P6">
        <f>P4/(Team!$B$18*Team!$B$14)</f>
        <v>#REF!:emptyRange</v>
      </c>
      <c t="str" s="113" r="Q6">
        <f>Q4/(Team!$B$18*Team!$B$14)</f>
        <v>#REF!:emptyRange</v>
      </c>
      <c t="str" s="113" r="R6">
        <f>R4/(Team!$B$18*Team!$B$14)</f>
        <v>#REF!:emptyRange</v>
      </c>
      <c t="str" s="113" r="S6">
        <f>S4/(Team!$B$18*Team!$B$14)</f>
        <v>#REF!:emptyRange</v>
      </c>
      <c t="str" s="113" r="T6">
        <f>T4/(Team!$B$18*Team!$B$14)</f>
        <v>#REF!:emptyRange</v>
      </c>
      <c t="str" s="113" r="U6">
        <f>U4/(Team!$B$18*Team!$B$14)</f>
        <v>#REF!:emptyRange</v>
      </c>
    </row>
    <row r="7">
      <c t="s" s="196" r="A7">
        <v>93</v>
      </c>
      <c t="s" s="16" r="B7">
        <v>94</v>
      </c>
      <c t="s" s="282" r="C7">
        <v>95</v>
      </c>
      <c s="56" r="D7">
        <f>$O$3-D3</f>
        <v>17</v>
      </c>
      <c s="56" r="E7">
        <f>$O$3-E3</f>
        <v>16</v>
      </c>
      <c s="56" r="F7">
        <f>$O$3-F3</f>
        <v>15</v>
      </c>
      <c s="56" r="G7">
        <f>$O$3-G3</f>
        <v>14</v>
      </c>
      <c s="56" r="H7">
        <f>$O$3-H3</f>
        <v>10</v>
      </c>
      <c s="56" r="I7">
        <f>$O$3-I3</f>
        <v>9</v>
      </c>
      <c s="56" r="J7">
        <f>$O$3-J3</f>
        <v>8</v>
      </c>
      <c s="56" r="K7">
        <f>$O$3-K3</f>
        <v>7</v>
      </c>
      <c s="56" r="L7">
        <f>$O$3-L3</f>
        <v>3</v>
      </c>
      <c s="56" r="M7">
        <f>$O$3-M3</f>
        <v>2</v>
      </c>
      <c s="56" r="N7">
        <f>$O$3-N3</f>
        <v>1</v>
      </c>
      <c s="60" r="O7">
        <f>$O$3-O3</f>
        <v>0</v>
      </c>
      <c s="36" r="P7">
        <f>$O$3-P3</f>
        <v>-4</v>
      </c>
      <c s="56" r="Q7">
        <f>$O$3-Q3</f>
        <v>-5</v>
      </c>
      <c s="56" r="R7">
        <f>$O$3-R3</f>
        <v>-6</v>
      </c>
      <c s="56" r="S7">
        <f>$O$3-S3</f>
        <v>-7</v>
      </c>
      <c s="56" r="T7">
        <f>$O$3-T3</f>
        <v>-8</v>
      </c>
      <c s="103" r="U7">
        <f>$O$3-U3</f>
        <v>-9</v>
      </c>
    </row>
    <row r="8">
      <c s="290" r="A8">
        <v>1</v>
      </c>
      <c t="s" s="151" r="B8">
        <v>96</v>
      </c>
      <c s="188" r="C8"/>
      <c s="283" r="D8">
        <f>Sprint1!F7</f>
        <v>0</v>
      </c>
      <c s="283" r="E8">
        <f>Sprint1!G7</f>
        <v>0</v>
      </c>
      <c s="283" r="F8">
        <f>Sprint1!H7</f>
        <v>0</v>
      </c>
      <c t="str" s="283" r="G8">
        <f>#REF!</f>
        <v>#REF!:emptyRange</v>
      </c>
      <c t="str" s="290" r="H8">
        <f>G8</f>
        <v>#REF!:emptyRange</v>
      </c>
      <c t="str" s="290" r="I8">
        <f>H8</f>
        <v>#REF!:emptyRange</v>
      </c>
      <c t="str" s="290" r="J8">
        <f>I8</f>
        <v>#REF!:emptyRange</v>
      </c>
      <c t="str" s="290" r="K8">
        <f>J8</f>
        <v>#REF!:emptyRange</v>
      </c>
      <c t="str" s="290" r="L8">
        <f>K8</f>
        <v>#REF!:emptyRange</v>
      </c>
      <c t="str" s="290" r="M8">
        <f>L8</f>
        <v>#REF!:emptyRange</v>
      </c>
      <c t="str" s="290" r="N8">
        <f>M8</f>
        <v>#REF!:emptyRange</v>
      </c>
      <c t="str" s="161" r="O8">
        <f>N8</f>
        <v>#REF!:emptyRange</v>
      </c>
      <c t="str" s="181" r="P8">
        <f>O8</f>
        <v>#REF!:emptyRange</v>
      </c>
      <c t="str" s="290" r="Q8">
        <f>P8</f>
        <v>#REF!:emptyRange</v>
      </c>
      <c t="str" s="290" r="R8">
        <f>Q8</f>
        <v>#REF!:emptyRange</v>
      </c>
      <c t="str" s="290" r="S8">
        <f>R8</f>
        <v>#REF!:emptyRange</v>
      </c>
      <c t="str" s="290" r="T8">
        <f>S8</f>
        <v>#REF!:emptyRange</v>
      </c>
      <c t="str" s="290" r="U8">
        <f>T8</f>
        <v>#REF!:emptyRange</v>
      </c>
    </row>
    <row r="9">
      <c s="290" r="A9">
        <v>2</v>
      </c>
      <c t="s" s="151" r="B9">
        <v>97</v>
      </c>
      <c s="188" r="C9"/>
      <c s="283" r="D9">
        <f>Sprint1!F18</f>
        <v>9</v>
      </c>
      <c s="283" r="E9">
        <f>Sprint1!G18</f>
        <v>5</v>
      </c>
      <c s="283" r="F9">
        <f>Sprint1!H18</f>
        <v>3</v>
      </c>
      <c t="str" s="283" r="G9">
        <f>#REF!</f>
        <v>#REF!:emptyRange</v>
      </c>
      <c t="str" s="290" r="H9">
        <f>G9</f>
        <v>#REF!:emptyRange</v>
      </c>
      <c t="str" s="290" r="I9">
        <f>H9</f>
        <v>#REF!:emptyRange</v>
      </c>
      <c t="str" s="290" r="J9">
        <f>I9</f>
        <v>#REF!:emptyRange</v>
      </c>
      <c t="str" s="290" r="K9">
        <f>J9</f>
        <v>#REF!:emptyRange</v>
      </c>
      <c t="str" s="290" r="L9">
        <f>K9</f>
        <v>#REF!:emptyRange</v>
      </c>
      <c t="str" s="290" r="M9">
        <f>L9</f>
        <v>#REF!:emptyRange</v>
      </c>
      <c t="str" s="290" r="N9">
        <f>M9</f>
        <v>#REF!:emptyRange</v>
      </c>
      <c t="str" s="161" r="O9">
        <f>N9</f>
        <v>#REF!:emptyRange</v>
      </c>
      <c t="str" s="181" r="P9">
        <f>O9</f>
        <v>#REF!:emptyRange</v>
      </c>
      <c t="str" s="290" r="Q9">
        <f>P9</f>
        <v>#REF!:emptyRange</v>
      </c>
      <c t="str" s="290" r="R9">
        <f>Q9</f>
        <v>#REF!:emptyRange</v>
      </c>
      <c t="str" s="290" r="S9">
        <f>R9</f>
        <v>#REF!:emptyRange</v>
      </c>
      <c t="str" s="290" r="T9">
        <f>S9</f>
        <v>#REF!:emptyRange</v>
      </c>
      <c t="str" s="290" r="U9">
        <f>T9</f>
        <v>#REF!:emptyRange</v>
      </c>
    </row>
    <row r="10">
      <c s="290" r="A10">
        <v>3</v>
      </c>
      <c t="s" s="151" r="B10">
        <v>98</v>
      </c>
      <c s="305" r="C10"/>
      <c s="283" r="D10">
        <f>Sprint1!F30</f>
        <v>14</v>
      </c>
      <c s="283" r="E10">
        <f>Sprint1!G30</f>
        <v>9</v>
      </c>
      <c s="283" r="F10">
        <f>Sprint1!H30</f>
        <v>6</v>
      </c>
      <c t="str" s="283" r="G10">
        <f>#REF!</f>
        <v>#REF!:emptyRange</v>
      </c>
      <c t="str" s="290" r="H10">
        <f>G10</f>
        <v>#REF!:emptyRange</v>
      </c>
      <c t="str" s="290" r="I10">
        <f>H10</f>
        <v>#REF!:emptyRange</v>
      </c>
      <c t="str" s="290" r="J10">
        <f>I10</f>
        <v>#REF!:emptyRange</v>
      </c>
      <c t="str" s="290" r="K10">
        <f>J10</f>
        <v>#REF!:emptyRange</v>
      </c>
      <c t="str" s="290" r="L10">
        <f>K10</f>
        <v>#REF!:emptyRange</v>
      </c>
      <c t="str" s="290" r="M10">
        <f>L10</f>
        <v>#REF!:emptyRange</v>
      </c>
      <c t="str" s="290" r="N10">
        <f>M10</f>
        <v>#REF!:emptyRange</v>
      </c>
      <c t="str" s="161" r="O10">
        <f>N10</f>
        <v>#REF!:emptyRange</v>
      </c>
      <c t="str" s="181" r="P10">
        <f>O10</f>
        <v>#REF!:emptyRange</v>
      </c>
      <c t="str" s="290" r="Q10">
        <f>P10</f>
        <v>#REF!:emptyRange</v>
      </c>
      <c t="str" s="290" r="R10">
        <f>Q10</f>
        <v>#REF!:emptyRange</v>
      </c>
      <c t="str" s="290" r="S10">
        <f>R10</f>
        <v>#REF!:emptyRange</v>
      </c>
      <c t="str" s="290" r="T10">
        <f>S10</f>
        <v>#REF!:emptyRange</v>
      </c>
      <c t="str" s="290" r="U10">
        <f>T10</f>
        <v>#REF!:emptyRange</v>
      </c>
    </row>
    <row r="11">
      <c s="290" r="A11">
        <v>4</v>
      </c>
      <c t="s" s="151" r="B11">
        <v>99</v>
      </c>
      <c s="305" r="C11"/>
      <c s="283" r="D11">
        <f>Sprint1!F42</f>
        <v>15</v>
      </c>
      <c s="283" r="E11">
        <f>Sprint1!G42</f>
        <v>6</v>
      </c>
      <c s="283" r="F11">
        <f>Sprint1!H42</f>
        <v>4</v>
      </c>
      <c t="str" s="283" r="G11">
        <f>#REF!</f>
        <v>#REF!:emptyRange</v>
      </c>
      <c t="str" s="290" r="H11">
        <f>G11</f>
        <v>#REF!:emptyRange</v>
      </c>
      <c t="str" s="290" r="I11">
        <f>H11</f>
        <v>#REF!:emptyRange</v>
      </c>
      <c t="str" s="290" r="J11">
        <f>I11</f>
        <v>#REF!:emptyRange</v>
      </c>
      <c t="str" s="290" r="K11">
        <f>J11</f>
        <v>#REF!:emptyRange</v>
      </c>
      <c t="str" s="290" r="L11">
        <f>K11</f>
        <v>#REF!:emptyRange</v>
      </c>
      <c t="str" s="290" r="M11">
        <f>L11</f>
        <v>#REF!:emptyRange</v>
      </c>
      <c t="str" s="290" r="N11">
        <f>M11</f>
        <v>#REF!:emptyRange</v>
      </c>
      <c t="str" s="161" r="O11">
        <f>N11</f>
        <v>#REF!:emptyRange</v>
      </c>
      <c t="str" s="181" r="P11">
        <f>O11</f>
        <v>#REF!:emptyRange</v>
      </c>
      <c t="str" s="290" r="Q11">
        <f>P11</f>
        <v>#REF!:emptyRange</v>
      </c>
      <c t="str" s="290" r="R11">
        <f>Q11</f>
        <v>#REF!:emptyRange</v>
      </c>
      <c t="str" s="290" r="S11">
        <f>R11</f>
        <v>#REF!:emptyRange</v>
      </c>
      <c t="str" s="290" r="T11">
        <f>S11</f>
        <v>#REF!:emptyRange</v>
      </c>
      <c t="str" s="290" r="U11">
        <f>T11</f>
        <v>#REF!:emptyRange</v>
      </c>
    </row>
    <row r="12">
      <c s="290" r="A12">
        <v>5</v>
      </c>
      <c t="s" s="151" r="B12">
        <v>100</v>
      </c>
      <c s="305" r="C12"/>
      <c s="283" r="D12">
        <f>Sprint1!F54</f>
        <v>48</v>
      </c>
      <c s="283" r="E12">
        <f>Sprint1!G54</f>
        <v>48</v>
      </c>
      <c s="283" r="F12">
        <f>Sprint1!H54</f>
        <v>37</v>
      </c>
      <c t="str" s="283" r="G12">
        <f>#REF!</f>
        <v>#REF!:emptyRange</v>
      </c>
      <c t="str" s="290" r="H12">
        <f>G12</f>
        <v>#REF!:emptyRange</v>
      </c>
      <c t="str" s="290" r="I12">
        <f>H12</f>
        <v>#REF!:emptyRange</v>
      </c>
      <c t="str" s="290" r="J12">
        <f>I12</f>
        <v>#REF!:emptyRange</v>
      </c>
      <c t="str" s="290" r="K12">
        <f>J12</f>
        <v>#REF!:emptyRange</v>
      </c>
      <c t="str" s="290" r="L12">
        <f>K12</f>
        <v>#REF!:emptyRange</v>
      </c>
      <c t="str" s="290" r="M12">
        <f>L12</f>
        <v>#REF!:emptyRange</v>
      </c>
      <c t="str" s="290" r="N12">
        <f>M12</f>
        <v>#REF!:emptyRange</v>
      </c>
      <c t="str" s="161" r="O12">
        <f>N12</f>
        <v>#REF!:emptyRange</v>
      </c>
      <c t="str" s="181" r="P12">
        <f>O12</f>
        <v>#REF!:emptyRange</v>
      </c>
      <c t="str" s="290" r="Q12">
        <f>P12</f>
        <v>#REF!:emptyRange</v>
      </c>
      <c t="str" s="290" r="R12">
        <f>Q12</f>
        <v>#REF!:emptyRange</v>
      </c>
      <c t="str" s="290" r="S12">
        <f>R12</f>
        <v>#REF!:emptyRange</v>
      </c>
      <c t="str" s="290" r="T12">
        <f>S12</f>
        <v>#REF!:emptyRange</v>
      </c>
      <c t="str" s="290" r="U12">
        <f>T12</f>
        <v>#REF!:emptyRange</v>
      </c>
    </row>
    <row r="13">
      <c s="290" r="A13">
        <v>6</v>
      </c>
      <c t="s" s="151" r="B13">
        <v>101</v>
      </c>
      <c s="305" r="C13"/>
      <c s="283" r="D13">
        <f>Sprint1!F66</f>
        <v>18</v>
      </c>
      <c s="283" r="E13">
        <f>Sprint1!G66</f>
        <v>11</v>
      </c>
      <c s="283" r="F13">
        <f>Sprint1!H66</f>
        <v>10</v>
      </c>
      <c t="str" s="283" r="G13">
        <f>#REF!</f>
        <v>#REF!:emptyRange</v>
      </c>
      <c t="str" s="290" r="H13">
        <f>G13</f>
        <v>#REF!:emptyRange</v>
      </c>
      <c t="str" s="290" r="I13">
        <f>H13</f>
        <v>#REF!:emptyRange</v>
      </c>
      <c t="str" s="290" r="J13">
        <f>I13</f>
        <v>#REF!:emptyRange</v>
      </c>
      <c t="str" s="290" r="K13">
        <f>J13</f>
        <v>#REF!:emptyRange</v>
      </c>
      <c t="str" s="290" r="L13">
        <f>K13</f>
        <v>#REF!:emptyRange</v>
      </c>
      <c t="str" s="290" r="M13">
        <f>L13</f>
        <v>#REF!:emptyRange</v>
      </c>
      <c t="str" s="290" r="N13">
        <f>M13</f>
        <v>#REF!:emptyRange</v>
      </c>
      <c t="str" s="161" r="O13">
        <f>N13</f>
        <v>#REF!:emptyRange</v>
      </c>
      <c t="str" s="181" r="P13">
        <f>O13</f>
        <v>#REF!:emptyRange</v>
      </c>
      <c t="str" s="290" r="Q13">
        <f>P13</f>
        <v>#REF!:emptyRange</v>
      </c>
      <c t="str" s="290" r="R13">
        <f>Q13</f>
        <v>#REF!:emptyRange</v>
      </c>
      <c t="str" s="290" r="S13">
        <f>R13</f>
        <v>#REF!:emptyRange</v>
      </c>
      <c t="str" s="290" r="T13">
        <f>S13</f>
        <v>#REF!:emptyRange</v>
      </c>
      <c t="str" s="290" r="U13">
        <f>T13</f>
        <v>#REF!:emptyRange</v>
      </c>
    </row>
    <row r="14">
      <c t="s" s="262" r="A14">
        <v>102</v>
      </c>
      <c t="s" s="304" r="B14">
        <v>103</v>
      </c>
      <c s="212" r="C14">
        <f>G3</f>
        <v>42019</v>
      </c>
      <c s="141" r="D14">
        <f>SUBTOTAL(9,D8:D13)</f>
        <v>104</v>
      </c>
      <c s="141" r="E14">
        <f>SUBTOTAL(9,E8:E13)</f>
        <v>79</v>
      </c>
      <c s="141" r="F14">
        <f>SUBTOTAL(9,F8:F13)</f>
        <v>60</v>
      </c>
      <c t="str" s="141" r="G14">
        <f>SUBTOTAL(9,G8:G13)</f>
        <v>#REF!:emptyRange</v>
      </c>
      <c t="str" s="141" r="H14">
        <f>SUBTOTAL(9,H8:H13)</f>
        <v>#REF!:emptyRange</v>
      </c>
      <c t="str" s="141" r="I14">
        <f>SUBTOTAL(9,I8:I13)</f>
        <v>#REF!:emptyRange</v>
      </c>
      <c t="str" s="141" r="J14">
        <f>SUBTOTAL(9,J8:J13)</f>
        <v>#REF!:emptyRange</v>
      </c>
      <c t="str" s="141" r="K14">
        <f>SUBTOTAL(9,K8:K13)</f>
        <v>#REF!:emptyRange</v>
      </c>
      <c t="str" s="141" r="L14">
        <f>SUBTOTAL(9,L8:L13)</f>
        <v>#REF!:emptyRange</v>
      </c>
      <c t="str" s="141" r="M14">
        <f>SUBTOTAL(9,M8:M13)</f>
        <v>#REF!:emptyRange</v>
      </c>
      <c t="str" s="141" r="N14">
        <f>SUBTOTAL(9,N8:N13)</f>
        <v>#REF!:emptyRange</v>
      </c>
      <c t="str" s="13" r="O14">
        <f>SUBTOTAL(9,O8:O13)</f>
        <v>#REF!:emptyRange</v>
      </c>
      <c t="str" s="48" r="P14">
        <f>SUBTOTAL(9,P8:P13)</f>
        <v>#REF!:emptyRange</v>
      </c>
      <c t="str" s="141" r="Q14">
        <f>SUBTOTAL(9,Q8:Q13)</f>
        <v>#REF!:emptyRange</v>
      </c>
      <c t="str" s="141" r="R14">
        <f>SUBTOTAL(9,R8:R13)</f>
        <v>#REF!:emptyRange</v>
      </c>
      <c t="str" s="141" r="S14">
        <f>SUBTOTAL(9,S8:S13)</f>
        <v>#REF!:emptyRange</v>
      </c>
      <c t="str" s="141" r="T14">
        <f>SUBTOTAL(9,T8:T13)</f>
        <v>#REF!:emptyRange</v>
      </c>
      <c t="str" s="141" r="U14">
        <f>SUBTOTAL(9,U8:U13)</f>
        <v>#REF!:emptyRange</v>
      </c>
    </row>
    <row r="15">
      <c s="151" r="A15">
        <v>10</v>
      </c>
      <c t="s" s="290" r="B15">
        <v>104</v>
      </c>
      <c s="305" r="C15"/>
      <c s="151" r="D15">
        <f>Sprint2!$F$7</f>
        <v>0</v>
      </c>
      <c s="151" r="E15">
        <f>Sprint2!$F$7</f>
        <v>0</v>
      </c>
      <c s="151" r="F15">
        <f>Sprint2!$F$7</f>
        <v>0</v>
      </c>
      <c s="151" r="G15">
        <f>Sprint2!$F$7</f>
        <v>0</v>
      </c>
      <c s="218" r="H15">
        <f>Sprint2!F7</f>
        <v>0</v>
      </c>
      <c s="218" r="I15">
        <f>Sprint2!G7</f>
        <v>0</v>
      </c>
      <c s="218" r="J15">
        <f>Sprint2!H7</f>
        <v>0</v>
      </c>
      <c t="str" s="218" r="K15">
        <f>#REF!</f>
        <v>#REF!:emptyRange</v>
      </c>
      <c t="str" s="151" r="L15">
        <f>K15</f>
        <v>#REF!:emptyRange</v>
      </c>
      <c t="str" s="151" r="M15">
        <f>L15</f>
        <v>#REF!:emptyRange</v>
      </c>
      <c t="str" s="151" r="N15">
        <f>M15</f>
        <v>#REF!:emptyRange</v>
      </c>
      <c t="str" s="47" r="O15">
        <f>N15</f>
        <v>#REF!:emptyRange</v>
      </c>
      <c t="str" s="245" r="P15">
        <f>O15</f>
        <v>#REF!:emptyRange</v>
      </c>
      <c t="str" s="151" r="Q15">
        <f>P15</f>
        <v>#REF!:emptyRange</v>
      </c>
      <c t="str" s="151" r="R15">
        <f>Q15</f>
        <v>#REF!:emptyRange</v>
      </c>
      <c t="str" s="151" r="S15">
        <f>R15</f>
        <v>#REF!:emptyRange</v>
      </c>
      <c t="str" s="151" r="T15">
        <f>S15</f>
        <v>#REF!:emptyRange</v>
      </c>
      <c t="str" s="151" r="U15">
        <f>T15</f>
        <v>#REF!:emptyRange</v>
      </c>
    </row>
    <row r="16">
      <c s="151" r="A16">
        <v>11</v>
      </c>
      <c t="s" s="290" r="B16">
        <v>105</v>
      </c>
      <c s="305" r="C16"/>
      <c s="151" r="D16">
        <f>Sprint2!$F$18</f>
        <v>9</v>
      </c>
      <c s="151" r="E16">
        <f>Sprint2!$F$18</f>
        <v>9</v>
      </c>
      <c s="151" r="F16">
        <f>Sprint2!$F$18</f>
        <v>9</v>
      </c>
      <c s="151" r="G16">
        <f>Sprint2!$F$18</f>
        <v>9</v>
      </c>
      <c s="218" r="H16">
        <f>Sprint2!F18</f>
        <v>9</v>
      </c>
      <c s="218" r="I16">
        <f>Sprint2!G18</f>
        <v>9</v>
      </c>
      <c s="218" r="J16">
        <f>Sprint2!H18</f>
        <v>9</v>
      </c>
      <c t="str" s="218" r="K16">
        <f>#REF!</f>
        <v>#REF!:emptyRange</v>
      </c>
      <c t="str" s="151" r="L16">
        <f>K16</f>
        <v>#REF!:emptyRange</v>
      </c>
      <c t="str" s="151" r="M16">
        <f>L16</f>
        <v>#REF!:emptyRange</v>
      </c>
      <c t="str" s="151" r="N16">
        <f>M16</f>
        <v>#REF!:emptyRange</v>
      </c>
      <c t="str" s="47" r="O16">
        <f>N16</f>
        <v>#REF!:emptyRange</v>
      </c>
      <c t="str" s="44" r="P16">
        <f>O16</f>
        <v>#REF!:emptyRange</v>
      </c>
      <c t="str" s="151" r="Q16">
        <f>P16</f>
        <v>#REF!:emptyRange</v>
      </c>
      <c t="str" s="151" r="R16">
        <f>Q16</f>
        <v>#REF!:emptyRange</v>
      </c>
      <c t="str" s="151" r="S16">
        <f>R16</f>
        <v>#REF!:emptyRange</v>
      </c>
      <c t="str" s="151" r="T16">
        <f>S16</f>
        <v>#REF!:emptyRange</v>
      </c>
      <c t="str" s="151" r="U16">
        <f>T16</f>
        <v>#REF!:emptyRange</v>
      </c>
    </row>
    <row r="17">
      <c s="151" r="A17">
        <v>12</v>
      </c>
      <c t="s" s="290" r="B17">
        <v>106</v>
      </c>
      <c s="305" r="C17"/>
      <c s="151" r="D17">
        <f>Sprint2!$F$30</f>
        <v>14</v>
      </c>
      <c s="151" r="E17">
        <f>Sprint2!$F$30</f>
        <v>14</v>
      </c>
      <c s="151" r="F17">
        <f>Sprint2!$F$30</f>
        <v>14</v>
      </c>
      <c s="151" r="G17">
        <f>Sprint2!$F$30</f>
        <v>14</v>
      </c>
      <c s="218" r="H17">
        <f>Sprint2!F30</f>
        <v>14</v>
      </c>
      <c s="218" r="I17">
        <f>Sprint2!G30</f>
        <v>14</v>
      </c>
      <c s="218" r="J17">
        <f>Sprint2!H30</f>
        <v>14</v>
      </c>
      <c t="str" s="218" r="K17">
        <f>#REF!</f>
        <v>#REF!:emptyRange</v>
      </c>
      <c t="str" s="151" r="L17">
        <f>K17</f>
        <v>#REF!:emptyRange</v>
      </c>
      <c t="str" s="151" r="M17">
        <f>L17</f>
        <v>#REF!:emptyRange</v>
      </c>
      <c t="str" s="151" r="N17">
        <f>M17</f>
        <v>#REF!:emptyRange</v>
      </c>
      <c t="str" s="47" r="O17">
        <f>N17</f>
        <v>#REF!:emptyRange</v>
      </c>
      <c t="str" s="44" r="P17">
        <f>O17</f>
        <v>#REF!:emptyRange</v>
      </c>
      <c t="str" s="151" r="Q17">
        <f>P17</f>
        <v>#REF!:emptyRange</v>
      </c>
      <c t="str" s="151" r="R17">
        <f>Q17</f>
        <v>#REF!:emptyRange</v>
      </c>
      <c t="str" s="151" r="S17">
        <f>R17</f>
        <v>#REF!:emptyRange</v>
      </c>
      <c t="str" s="151" r="T17">
        <f>S17</f>
        <v>#REF!:emptyRange</v>
      </c>
      <c t="str" s="151" r="U17">
        <f>T17</f>
        <v>#REF!:emptyRange</v>
      </c>
    </row>
    <row r="18">
      <c s="151" r="A18">
        <v>13</v>
      </c>
      <c t="s" s="290" r="B18">
        <v>107</v>
      </c>
      <c s="305" r="C18"/>
      <c s="151" r="D18">
        <f>Sprint2!$F$42</f>
        <v>15</v>
      </c>
      <c s="151" r="E18">
        <f>Sprint2!$F$42</f>
        <v>15</v>
      </c>
      <c s="151" r="F18">
        <f>Sprint2!$F$42</f>
        <v>15</v>
      </c>
      <c s="151" r="G18">
        <f>Sprint2!$F$42</f>
        <v>15</v>
      </c>
      <c s="218" r="H18">
        <f>Sprint2!F42</f>
        <v>15</v>
      </c>
      <c s="218" r="I18">
        <f>Sprint2!G42</f>
        <v>15</v>
      </c>
      <c s="218" r="J18">
        <f>Sprint2!H42</f>
        <v>15</v>
      </c>
      <c t="str" s="218" r="K18">
        <f>#REF!</f>
        <v>#REF!:emptyRange</v>
      </c>
      <c t="str" s="151" r="L18">
        <f>K18</f>
        <v>#REF!:emptyRange</v>
      </c>
      <c t="str" s="151" r="M18">
        <f>L18</f>
        <v>#REF!:emptyRange</v>
      </c>
      <c t="str" s="151" r="N18">
        <f>M18</f>
        <v>#REF!:emptyRange</v>
      </c>
      <c t="str" s="47" r="O18">
        <f>N18</f>
        <v>#REF!:emptyRange</v>
      </c>
      <c t="str" s="44" r="P18">
        <f>O18</f>
        <v>#REF!:emptyRange</v>
      </c>
      <c t="str" s="151" r="Q18">
        <f>P18</f>
        <v>#REF!:emptyRange</v>
      </c>
      <c t="str" s="151" r="R18">
        <f>Q18</f>
        <v>#REF!:emptyRange</v>
      </c>
      <c t="str" s="151" r="S18">
        <f>R18</f>
        <v>#REF!:emptyRange</v>
      </c>
      <c t="str" s="151" r="T18">
        <f>S18</f>
        <v>#REF!:emptyRange</v>
      </c>
      <c t="str" s="151" r="U18">
        <f>T18</f>
        <v>#REF!:emptyRange</v>
      </c>
    </row>
    <row r="19">
      <c s="151" r="A19">
        <v>14</v>
      </c>
      <c t="s" s="290" r="B19">
        <v>108</v>
      </c>
      <c s="305" r="C19"/>
      <c s="151" r="D19">
        <f>Sprint2!$F$54</f>
        <v>48</v>
      </c>
      <c s="151" r="E19">
        <f>Sprint2!$F$54</f>
        <v>48</v>
      </c>
      <c s="151" r="F19">
        <f>Sprint2!$F$54</f>
        <v>48</v>
      </c>
      <c s="151" r="G19">
        <f>Sprint2!$F$54</f>
        <v>48</v>
      </c>
      <c s="218" r="H19">
        <f>Sprint2!F54</f>
        <v>48</v>
      </c>
      <c s="218" r="I19">
        <f>Sprint2!G54</f>
        <v>48</v>
      </c>
      <c s="218" r="J19">
        <f>Sprint2!H54</f>
        <v>48</v>
      </c>
      <c t="str" s="218" r="K19">
        <f>#REF!</f>
        <v>#REF!:emptyRange</v>
      </c>
      <c t="str" s="151" r="L19">
        <f>K19</f>
        <v>#REF!:emptyRange</v>
      </c>
      <c t="str" s="151" r="M19">
        <f>L19</f>
        <v>#REF!:emptyRange</v>
      </c>
      <c t="str" s="151" r="N19">
        <f>M19</f>
        <v>#REF!:emptyRange</v>
      </c>
      <c t="str" s="47" r="O19">
        <f>N19</f>
        <v>#REF!:emptyRange</v>
      </c>
      <c t="str" s="44" r="P19">
        <f>O19</f>
        <v>#REF!:emptyRange</v>
      </c>
      <c t="str" s="151" r="Q19">
        <f>P19</f>
        <v>#REF!:emptyRange</v>
      </c>
      <c t="str" s="151" r="R19">
        <f>Q19</f>
        <v>#REF!:emptyRange</v>
      </c>
      <c t="str" s="151" r="S19">
        <f>R19</f>
        <v>#REF!:emptyRange</v>
      </c>
      <c t="str" s="151" r="T19">
        <f>S19</f>
        <v>#REF!:emptyRange</v>
      </c>
      <c t="str" s="151" r="U19">
        <f>T19</f>
        <v>#REF!:emptyRange</v>
      </c>
    </row>
    <row r="20">
      <c s="151" r="A20">
        <v>15</v>
      </c>
      <c t="s" s="290" r="B20">
        <v>109</v>
      </c>
      <c s="305" r="C20"/>
      <c s="151" r="D20">
        <f>Sprint2!$F$66</f>
        <v>18</v>
      </c>
      <c s="151" r="E20">
        <f>Sprint2!$F$66</f>
        <v>18</v>
      </c>
      <c s="151" r="F20">
        <f>Sprint2!$F$66</f>
        <v>18</v>
      </c>
      <c s="151" r="G20">
        <f>Sprint2!$F$66</f>
        <v>18</v>
      </c>
      <c s="218" r="H20">
        <f>Sprint2!F66</f>
        <v>18</v>
      </c>
      <c s="218" r="I20">
        <f>Sprint2!G66</f>
        <v>18</v>
      </c>
      <c s="218" r="J20">
        <f>Sprint2!H66</f>
        <v>18</v>
      </c>
      <c t="str" s="218" r="K20">
        <f>#REF!</f>
        <v>#REF!:emptyRange</v>
      </c>
      <c t="str" s="151" r="L20">
        <f>K20</f>
        <v>#REF!:emptyRange</v>
      </c>
      <c t="str" s="151" r="M20">
        <f>L20</f>
        <v>#REF!:emptyRange</v>
      </c>
      <c t="str" s="151" r="N20">
        <f>M20</f>
        <v>#REF!:emptyRange</v>
      </c>
      <c t="str" s="47" r="O20">
        <f>N20</f>
        <v>#REF!:emptyRange</v>
      </c>
      <c t="str" s="44" r="P20">
        <f>O20</f>
        <v>#REF!:emptyRange</v>
      </c>
      <c t="str" s="151" r="Q20">
        <f>P20</f>
        <v>#REF!:emptyRange</v>
      </c>
      <c t="str" s="151" r="R20">
        <f>Q20</f>
        <v>#REF!:emptyRange</v>
      </c>
      <c t="str" s="151" r="S20">
        <f>R20</f>
        <v>#REF!:emptyRange</v>
      </c>
      <c t="str" s="151" r="T20">
        <f>S20</f>
        <v>#REF!:emptyRange</v>
      </c>
      <c t="str" s="151" r="U20">
        <f>T20</f>
        <v>#REF!:emptyRange</v>
      </c>
    </row>
    <row r="21">
      <c s="151" r="A21">
        <v>16</v>
      </c>
      <c t="s" s="290" r="B21">
        <v>110</v>
      </c>
      <c s="305" r="C21"/>
      <c s="151" r="D21">
        <f>Sprint2!$F$78</f>
        <v>25</v>
      </c>
      <c s="151" r="E21">
        <f>Sprint2!$F$78</f>
        <v>25</v>
      </c>
      <c s="151" r="F21">
        <f>Sprint2!$F$78</f>
        <v>25</v>
      </c>
      <c s="151" r="G21">
        <f>Sprint2!$F$78</f>
        <v>25</v>
      </c>
      <c s="238" r="H21">
        <f>Sprint2!F78</f>
        <v>25</v>
      </c>
      <c s="238" r="I21">
        <f>Sprint2!G78</f>
        <v>25</v>
      </c>
      <c s="238" r="J21">
        <f>Sprint2!H78</f>
        <v>25</v>
      </c>
      <c t="str" s="238" r="K21">
        <f>#REF!</f>
        <v>#REF!:emptyRange</v>
      </c>
      <c t="str" s="151" r="L21">
        <f>K21</f>
        <v>#REF!:emptyRange</v>
      </c>
      <c t="str" s="151" r="M21">
        <f>L21</f>
        <v>#REF!:emptyRange</v>
      </c>
      <c t="str" s="151" r="N21">
        <f>M21</f>
        <v>#REF!:emptyRange</v>
      </c>
      <c t="str" s="47" r="O21">
        <f>N21</f>
        <v>#REF!:emptyRange</v>
      </c>
      <c t="str" s="44" r="P21">
        <f>O21</f>
        <v>#REF!:emptyRange</v>
      </c>
      <c t="str" s="151" r="Q21">
        <f>P21</f>
        <v>#REF!:emptyRange</v>
      </c>
      <c t="str" s="151" r="R21">
        <f>Q21</f>
        <v>#REF!:emptyRange</v>
      </c>
      <c t="str" s="151" r="S21">
        <f>R21</f>
        <v>#REF!:emptyRange</v>
      </c>
      <c t="str" s="151" r="T21">
        <f>S21</f>
        <v>#REF!:emptyRange</v>
      </c>
      <c t="str" s="151" r="U21">
        <f>T21</f>
        <v>#REF!:emptyRange</v>
      </c>
    </row>
    <row r="22">
      <c t="s" s="37" r="A22">
        <v>111</v>
      </c>
      <c t="s" s="182" r="B22">
        <v>112</v>
      </c>
      <c s="212" r="C22">
        <f>K3</f>
        <v>42026</v>
      </c>
      <c s="229" r="D22">
        <f>SUBTOTAL(9,D15:D21)</f>
        <v>129</v>
      </c>
      <c s="229" r="E22">
        <f>SUBTOTAL(9,E15:E21)</f>
        <v>129</v>
      </c>
      <c s="229" r="F22">
        <f>SUBTOTAL(9,F15:F21)</f>
        <v>129</v>
      </c>
      <c s="229" r="G22">
        <f>SUBTOTAL(9,G15:G21)</f>
        <v>129</v>
      </c>
      <c s="229" r="H22">
        <f>SUBTOTAL(9,H15:H21)</f>
        <v>129</v>
      </c>
      <c s="229" r="I22">
        <f>SUBTOTAL(9,I15:I21)</f>
        <v>129</v>
      </c>
      <c s="229" r="J22">
        <f>SUBTOTAL(9,J15:J21)</f>
        <v>129</v>
      </c>
      <c t="str" s="229" r="K22">
        <f>SUBTOTAL(9,K15:K21)</f>
        <v>#REF!:emptyRange</v>
      </c>
      <c t="str" s="229" r="L22">
        <f>SUBTOTAL(9,L15:L21)</f>
        <v>#REF!:emptyRange</v>
      </c>
      <c t="str" s="229" r="M22">
        <f>SUBTOTAL(9,M15:M21)</f>
        <v>#REF!:emptyRange</v>
      </c>
      <c t="str" s="229" r="N22">
        <f>SUBTOTAL(9,N15:N21)</f>
        <v>#REF!:emptyRange</v>
      </c>
      <c t="str" s="239" r="O22">
        <f>SUBTOTAL(9,O15:O21)</f>
        <v>#REF!:emptyRange</v>
      </c>
      <c t="str" s="299" r="P22">
        <f>SUBTOTAL(9,P15:P21)</f>
        <v>#REF!:emptyRange</v>
      </c>
      <c t="str" s="229" r="Q22">
        <f>SUBTOTAL(9,Q15:Q21)</f>
        <v>#REF!:emptyRange</v>
      </c>
      <c t="str" s="229" r="R22">
        <f>SUBTOTAL(9,R15:R21)</f>
        <v>#REF!:emptyRange</v>
      </c>
      <c t="str" s="229" r="S22">
        <f>SUBTOTAL(9,S15:S21)</f>
        <v>#REF!:emptyRange</v>
      </c>
      <c t="str" s="229" r="T22">
        <f>SUBTOTAL(9,T15:T21)</f>
        <v>#REF!:emptyRange</v>
      </c>
      <c t="str" s="229" r="U22">
        <f>SUBTOTAL(9,U15:U21)</f>
        <v>#REF!:emptyRange</v>
      </c>
    </row>
    <row r="23">
      <c s="151" r="A23">
        <v>20</v>
      </c>
      <c t="s" s="151" r="B23">
        <v>113</v>
      </c>
      <c s="305" r="C23"/>
      <c s="290" r="D23">
        <f>Sprint3!$F$7</f>
        <v>0</v>
      </c>
      <c s="290" r="E23">
        <f>Sprint3!$F$7</f>
        <v>0</v>
      </c>
      <c s="290" r="F23">
        <f>Sprint3!$F$7</f>
        <v>0</v>
      </c>
      <c s="290" r="G23">
        <f>Sprint3!$F$7</f>
        <v>0</v>
      </c>
      <c s="290" r="H23">
        <f>Sprint3!$F$7</f>
        <v>0</v>
      </c>
      <c s="290" r="I23">
        <f>Sprint3!$F$7</f>
        <v>0</v>
      </c>
      <c s="290" r="J23">
        <f>Sprint3!$F$7</f>
        <v>0</v>
      </c>
      <c s="290" r="K23">
        <f>Sprint3!$F$7</f>
        <v>0</v>
      </c>
      <c s="14" r="L23">
        <f>Sprint3!G7</f>
        <v>0</v>
      </c>
      <c s="14" r="M23">
        <f>Sprint3!H7</f>
        <v>0</v>
      </c>
      <c s="14" r="N23">
        <f>Sprint3!I7</f>
        <v>0</v>
      </c>
      <c t="str" s="40" r="O23">
        <f>#REF!</f>
        <v>#REF!:emptyRange</v>
      </c>
      <c t="str" s="181" r="P23">
        <f>O23</f>
        <v>#REF!:emptyRange</v>
      </c>
      <c t="str" s="290" r="Q23">
        <f>P23</f>
        <v>#REF!:emptyRange</v>
      </c>
      <c t="str" s="290" r="R23">
        <f>Q23</f>
        <v>#REF!:emptyRange</v>
      </c>
      <c t="str" s="290" r="S23">
        <f>R23</f>
        <v>#REF!:emptyRange</v>
      </c>
      <c t="str" s="290" r="T23">
        <f>S23</f>
        <v>#REF!:emptyRange</v>
      </c>
      <c t="str" s="290" r="U23">
        <f>T23</f>
        <v>#REF!:emptyRange</v>
      </c>
    </row>
    <row r="24">
      <c s="151" r="A24">
        <v>21</v>
      </c>
      <c t="s" s="290" r="B24">
        <v>114</v>
      </c>
      <c s="305" r="C24"/>
      <c s="290" r="D24">
        <f>Sprint3!$F$18</f>
        <v>9</v>
      </c>
      <c s="290" r="E24">
        <f>Sprint3!$F$18</f>
        <v>9</v>
      </c>
      <c s="290" r="F24">
        <f>Sprint3!$F$18</f>
        <v>9</v>
      </c>
      <c s="290" r="G24">
        <f>Sprint3!$F$18</f>
        <v>9</v>
      </c>
      <c s="290" r="H24">
        <f>Sprint3!$F$18</f>
        <v>9</v>
      </c>
      <c s="290" r="I24">
        <f>Sprint3!$F$18</f>
        <v>9</v>
      </c>
      <c s="290" r="J24">
        <f>Sprint3!$F$18</f>
        <v>9</v>
      </c>
      <c s="290" r="K24">
        <f>Sprint3!$F$18</f>
        <v>9</v>
      </c>
      <c s="14" r="L24">
        <f>Sprint3!G18</f>
        <v>9</v>
      </c>
      <c s="14" r="M24">
        <f>Sprint3!H18</f>
        <v>9</v>
      </c>
      <c s="14" r="N24">
        <f>Sprint3!I18</f>
        <v>9</v>
      </c>
      <c t="str" s="40" r="O24">
        <f>#REF!</f>
        <v>#REF!:emptyRange</v>
      </c>
      <c t="str" s="181" r="P24">
        <f>O24</f>
        <v>#REF!:emptyRange</v>
      </c>
      <c t="str" s="290" r="Q24">
        <f>P24</f>
        <v>#REF!:emptyRange</v>
      </c>
      <c t="str" s="290" r="R24">
        <f>Q24</f>
        <v>#REF!:emptyRange</v>
      </c>
      <c t="str" s="290" r="S24">
        <f>R24</f>
        <v>#REF!:emptyRange</v>
      </c>
      <c t="str" s="290" r="T24">
        <f>S24</f>
        <v>#REF!:emptyRange</v>
      </c>
      <c t="str" s="290" r="U24">
        <f>T24</f>
        <v>#REF!:emptyRange</v>
      </c>
    </row>
    <row r="25">
      <c s="151" r="A25">
        <v>22</v>
      </c>
      <c t="s" s="290" r="B25">
        <v>115</v>
      </c>
      <c s="305" r="C25"/>
      <c s="290" r="D25">
        <f>Sprint3!$F$30</f>
        <v>14</v>
      </c>
      <c s="290" r="E25">
        <f>Sprint3!$F$30</f>
        <v>14</v>
      </c>
      <c s="290" r="F25">
        <f>Sprint3!$F$30</f>
        <v>14</v>
      </c>
      <c s="290" r="G25">
        <f>Sprint3!$F$30</f>
        <v>14</v>
      </c>
      <c s="290" r="H25">
        <f>Sprint3!$F$30</f>
        <v>14</v>
      </c>
      <c s="290" r="I25">
        <f>Sprint3!$F$30</f>
        <v>14</v>
      </c>
      <c s="290" r="J25">
        <f>Sprint3!$F$30</f>
        <v>14</v>
      </c>
      <c s="290" r="K25">
        <f>Sprint3!$F$30</f>
        <v>14</v>
      </c>
      <c s="14" r="L25">
        <f>Sprint3!G30</f>
        <v>14</v>
      </c>
      <c s="14" r="M25">
        <f>Sprint3!H30</f>
        <v>14</v>
      </c>
      <c s="14" r="N25">
        <f>Sprint3!I30</f>
        <v>14</v>
      </c>
      <c t="str" s="40" r="O25">
        <f>#REF!</f>
        <v>#REF!:emptyRange</v>
      </c>
      <c t="str" s="181" r="P25">
        <f>O25</f>
        <v>#REF!:emptyRange</v>
      </c>
      <c t="str" s="290" r="Q25">
        <f>P25</f>
        <v>#REF!:emptyRange</v>
      </c>
      <c t="str" s="290" r="R25">
        <f>Q25</f>
        <v>#REF!:emptyRange</v>
      </c>
      <c t="str" s="290" r="S25">
        <f>R25</f>
        <v>#REF!:emptyRange</v>
      </c>
      <c t="str" s="290" r="T25">
        <f>S25</f>
        <v>#REF!:emptyRange</v>
      </c>
      <c t="str" s="290" r="U25">
        <f>T25</f>
        <v>#REF!:emptyRange</v>
      </c>
    </row>
    <row r="26">
      <c s="151" r="A26">
        <v>23</v>
      </c>
      <c t="s" s="290" r="B26">
        <v>116</v>
      </c>
      <c s="305" r="C26"/>
      <c s="290" r="D26">
        <f>Sprint3!$F$42</f>
        <v>15</v>
      </c>
      <c s="290" r="E26">
        <f>Sprint3!$F$42</f>
        <v>15</v>
      </c>
      <c s="290" r="F26">
        <f>Sprint3!$F$42</f>
        <v>15</v>
      </c>
      <c s="290" r="G26">
        <f>Sprint3!$F$42</f>
        <v>15</v>
      </c>
      <c s="290" r="H26">
        <f>Sprint3!$F$42</f>
        <v>15</v>
      </c>
      <c s="290" r="I26">
        <f>Sprint3!$F$42</f>
        <v>15</v>
      </c>
      <c s="290" r="J26">
        <f>Sprint3!$F$42</f>
        <v>15</v>
      </c>
      <c s="290" r="K26">
        <f>Sprint3!$F$42</f>
        <v>15</v>
      </c>
      <c s="14" r="L26">
        <f>Sprint3!G42</f>
        <v>15</v>
      </c>
      <c s="14" r="M26">
        <f>Sprint3!H42</f>
        <v>15</v>
      </c>
      <c s="14" r="N26">
        <f>Sprint3!I42</f>
        <v>15</v>
      </c>
      <c t="str" s="40" r="O26">
        <f>#REF!</f>
        <v>#REF!:emptyRange</v>
      </c>
      <c t="str" s="181" r="P26">
        <f>O26</f>
        <v>#REF!:emptyRange</v>
      </c>
      <c t="str" s="290" r="Q26">
        <f>P26</f>
        <v>#REF!:emptyRange</v>
      </c>
      <c t="str" s="290" r="R26">
        <f>Q26</f>
        <v>#REF!:emptyRange</v>
      </c>
      <c t="str" s="290" r="S26">
        <f>R26</f>
        <v>#REF!:emptyRange</v>
      </c>
      <c t="str" s="290" r="T26">
        <f>S26</f>
        <v>#REF!:emptyRange</v>
      </c>
      <c t="str" s="290" r="U26">
        <f>T26</f>
        <v>#REF!:emptyRange</v>
      </c>
    </row>
    <row r="27">
      <c s="151" r="A27">
        <v>24</v>
      </c>
      <c t="s" s="290" r="B27">
        <v>117</v>
      </c>
      <c s="305" r="C27"/>
      <c s="290" r="D27">
        <f>Sprint3!$F$54</f>
        <v>48</v>
      </c>
      <c s="290" r="E27">
        <f>Sprint3!$F$54</f>
        <v>48</v>
      </c>
      <c s="290" r="F27">
        <f>Sprint3!$F$54</f>
        <v>48</v>
      </c>
      <c s="290" r="G27">
        <f>Sprint3!$F$54</f>
        <v>48</v>
      </c>
      <c s="290" r="H27">
        <f>Sprint3!$F$54</f>
        <v>48</v>
      </c>
      <c s="290" r="I27">
        <f>Sprint3!$F$54</f>
        <v>48</v>
      </c>
      <c s="290" r="J27">
        <f>Sprint3!$F$54</f>
        <v>48</v>
      </c>
      <c s="290" r="K27">
        <f>Sprint3!$F$54</f>
        <v>48</v>
      </c>
      <c s="14" r="L27">
        <f>Sprint3!G54</f>
        <v>48</v>
      </c>
      <c s="14" r="M27">
        <f>Sprint3!H54</f>
        <v>48</v>
      </c>
      <c s="14" r="N27">
        <f>Sprint3!I54</f>
        <v>48</v>
      </c>
      <c t="str" s="40" r="O27">
        <f>#REF!</f>
        <v>#REF!:emptyRange</v>
      </c>
      <c t="str" s="181" r="P27">
        <f>O27</f>
        <v>#REF!:emptyRange</v>
      </c>
      <c t="str" s="290" r="Q27">
        <f>P27</f>
        <v>#REF!:emptyRange</v>
      </c>
      <c t="str" s="290" r="R27">
        <f>Q27</f>
        <v>#REF!:emptyRange</v>
      </c>
      <c t="str" s="290" r="S27">
        <f>R27</f>
        <v>#REF!:emptyRange</v>
      </c>
      <c t="str" s="290" r="T27">
        <f>S27</f>
        <v>#REF!:emptyRange</v>
      </c>
      <c t="str" s="290" r="U27">
        <f>T27</f>
        <v>#REF!:emptyRange</v>
      </c>
    </row>
    <row r="28">
      <c s="151" r="A28">
        <v>25</v>
      </c>
      <c t="s" s="290" r="B28">
        <v>118</v>
      </c>
      <c s="305" r="C28"/>
      <c s="290" r="D28">
        <f>Sprint3!$F$66</f>
        <v>18</v>
      </c>
      <c s="290" r="E28">
        <f>Sprint3!$F$66</f>
        <v>18</v>
      </c>
      <c s="290" r="F28">
        <f>Sprint3!$F$66</f>
        <v>18</v>
      </c>
      <c s="290" r="G28">
        <f>Sprint3!$F$66</f>
        <v>18</v>
      </c>
      <c s="290" r="H28">
        <f>Sprint3!$F$66</f>
        <v>18</v>
      </c>
      <c s="290" r="I28">
        <f>Sprint3!$F$66</f>
        <v>18</v>
      </c>
      <c s="290" r="J28">
        <f>Sprint3!$F$66</f>
        <v>18</v>
      </c>
      <c s="290" r="K28">
        <f>Sprint3!$F$66</f>
        <v>18</v>
      </c>
      <c s="14" r="L28">
        <f>Sprint3!G66</f>
        <v>18</v>
      </c>
      <c s="14" r="M28">
        <f>Sprint3!H66</f>
        <v>18</v>
      </c>
      <c s="14" r="N28">
        <f>Sprint3!I66</f>
        <v>18</v>
      </c>
      <c t="str" s="40" r="O28">
        <f>#REF!</f>
        <v>#REF!:emptyRange</v>
      </c>
      <c t="str" s="181" r="P28">
        <f>O28</f>
        <v>#REF!:emptyRange</v>
      </c>
      <c t="str" s="290" r="Q28">
        <f>P28</f>
        <v>#REF!:emptyRange</v>
      </c>
      <c t="str" s="290" r="R28">
        <f>Q28</f>
        <v>#REF!:emptyRange</v>
      </c>
      <c t="str" s="290" r="S28">
        <f>R28</f>
        <v>#REF!:emptyRange</v>
      </c>
      <c t="str" s="290" r="T28">
        <f>S28</f>
        <v>#REF!:emptyRange</v>
      </c>
      <c t="str" s="290" r="U28">
        <f>T28</f>
        <v>#REF!:emptyRange</v>
      </c>
    </row>
    <row r="29">
      <c s="151" r="A29">
        <v>26</v>
      </c>
      <c t="s" s="290" r="B29">
        <v>119</v>
      </c>
      <c s="305" r="C29"/>
      <c s="290" r="D29">
        <f>Sprint3!$F$78</f>
        <v>25</v>
      </c>
      <c s="290" r="E29">
        <f>Sprint3!$F$78</f>
        <v>25</v>
      </c>
      <c s="290" r="F29">
        <f>Sprint3!$F$78</f>
        <v>25</v>
      </c>
      <c s="290" r="G29">
        <f>Sprint3!$F$78</f>
        <v>25</v>
      </c>
      <c s="290" r="H29">
        <f>Sprint3!$F$78</f>
        <v>25</v>
      </c>
      <c s="290" r="I29">
        <f>Sprint3!$F$78</f>
        <v>25</v>
      </c>
      <c s="290" r="J29">
        <f>Sprint3!$F$78</f>
        <v>25</v>
      </c>
      <c s="290" r="K29">
        <f>Sprint3!$F$78</f>
        <v>25</v>
      </c>
      <c s="14" r="L29">
        <f>Sprint3!G78</f>
        <v>25</v>
      </c>
      <c s="14" r="M29">
        <f>Sprint3!H78</f>
        <v>25</v>
      </c>
      <c s="14" r="N29">
        <f>Sprint3!I78</f>
        <v>25</v>
      </c>
      <c t="str" s="40" r="O29">
        <f>#REF!</f>
        <v>#REF!:emptyRange</v>
      </c>
      <c t="str" s="181" r="P29">
        <f>O29</f>
        <v>#REF!:emptyRange</v>
      </c>
      <c t="str" s="290" r="Q29">
        <f>P29</f>
        <v>#REF!:emptyRange</v>
      </c>
      <c t="str" s="290" r="R29">
        <f>Q29</f>
        <v>#REF!:emptyRange</v>
      </c>
      <c t="str" s="290" r="S29">
        <f>R29</f>
        <v>#REF!:emptyRange</v>
      </c>
      <c t="str" s="290" r="T29">
        <f>S29</f>
        <v>#REF!:emptyRange</v>
      </c>
      <c t="str" s="290" r="U29">
        <f>T29</f>
        <v>#REF!:emptyRange</v>
      </c>
    </row>
    <row r="30">
      <c s="151" r="A30">
        <v>26</v>
      </c>
      <c t="s" s="290" r="B30">
        <v>120</v>
      </c>
      <c s="305" r="C30"/>
      <c s="290" r="D30">
        <f>Sprint3!$F$78</f>
        <v>25</v>
      </c>
      <c s="290" r="E30">
        <f>Sprint3!$F$78</f>
        <v>25</v>
      </c>
      <c s="290" r="F30">
        <f>Sprint3!$F$78</f>
        <v>25</v>
      </c>
      <c s="290" r="G30">
        <f>Sprint3!$F$78</f>
        <v>25</v>
      </c>
      <c s="290" r="H30">
        <f>Sprint3!$F$78</f>
        <v>25</v>
      </c>
      <c s="290" r="I30">
        <f>Sprint3!$F$78</f>
        <v>25</v>
      </c>
      <c s="290" r="J30">
        <f>Sprint3!$F$78</f>
        <v>25</v>
      </c>
      <c s="290" r="K30">
        <f>Sprint3!$F$78</f>
        <v>25</v>
      </c>
      <c s="14" r="L30">
        <f>Sprint3!G90</f>
        <v>25</v>
      </c>
      <c s="14" r="M30">
        <f>Sprint3!H90</f>
        <v>25</v>
      </c>
      <c s="14" r="N30">
        <f>Sprint3!I90</f>
        <v>25</v>
      </c>
      <c t="str" s="14" r="O30">
        <f>#REF!</f>
        <v>#REF!:emptyRange</v>
      </c>
      <c t="str" s="290" r="P30">
        <f>O30</f>
        <v>#REF!:emptyRange</v>
      </c>
      <c t="str" s="290" r="Q30">
        <f>P30</f>
        <v>#REF!:emptyRange</v>
      </c>
      <c t="str" s="290" r="R30">
        <f>Q30</f>
        <v>#REF!:emptyRange</v>
      </c>
      <c t="str" s="290" r="S30">
        <f>R30</f>
        <v>#REF!:emptyRange</v>
      </c>
      <c t="str" s="290" r="T30">
        <f>S30</f>
        <v>#REF!:emptyRange</v>
      </c>
      <c t="str" s="290" r="U30">
        <f>T30</f>
        <v>#REF!:emptyRange</v>
      </c>
    </row>
    <row r="31">
      <c t="s" s="277" r="A31">
        <v>121</v>
      </c>
      <c t="s" s="148" r="B31">
        <v>122</v>
      </c>
      <c s="212" r="C31">
        <f>O3</f>
        <v>42033</v>
      </c>
      <c s="298" r="D31">
        <f>subtotal(109,D23:D30)</f>
        <v>154</v>
      </c>
      <c s="298" r="E31">
        <f>subtotal(109,E23:E30)</f>
        <v>154</v>
      </c>
      <c s="298" r="F31">
        <f>subtotal(109,F23:F30)</f>
        <v>154</v>
      </c>
      <c s="298" r="G31">
        <f>subtotal(109,G23:G30)</f>
        <v>154</v>
      </c>
      <c s="298" r="H31">
        <f>subtotal(109,H23:H30)</f>
        <v>154</v>
      </c>
      <c s="298" r="I31">
        <f>subtotal(109,I23:I30)</f>
        <v>154</v>
      </c>
      <c s="298" r="J31">
        <f>subtotal(109,J23:J30)</f>
        <v>154</v>
      </c>
      <c s="298" r="K31">
        <f>subtotal(109,K23:K30)</f>
        <v>154</v>
      </c>
      <c s="298" r="L31">
        <f>subtotal(109,L23:L30)</f>
        <v>154</v>
      </c>
      <c s="298" r="M31">
        <f>subtotal(109,M23:M30)</f>
        <v>154</v>
      </c>
      <c s="298" r="N31">
        <f>subtotal(109,N23:N30)</f>
        <v>154</v>
      </c>
      <c t="str" s="298" r="O31">
        <f>subtotal(109,O23:O30)</f>
        <v>#REF!:emptyRange</v>
      </c>
      <c t="str" s="298" r="P31">
        <f>subtotal(109,P23:P30)</f>
        <v>#REF!:emptyRange</v>
      </c>
      <c t="str" s="298" r="Q31">
        <f>subtotal(109,Q23:Q30)</f>
        <v>#REF!:emptyRange</v>
      </c>
      <c t="str" s="298" r="R31">
        <f>subtotal(109,R23:R30)</f>
        <v>#REF!:emptyRange</v>
      </c>
      <c t="str" s="298" r="S31">
        <f>subtotal(109,S23:S30)</f>
        <v>#REF!:emptyRange</v>
      </c>
      <c t="str" s="298" r="T31">
        <f>subtotal(109,T23:T30)</f>
        <v>#REF!:emptyRange</v>
      </c>
      <c t="str" s="298" r="U31">
        <f>subtotal(109,U23:U30)</f>
        <v>#REF!:emptyRange</v>
      </c>
    </row>
    <row r="32">
      <c s="151" r="A32">
        <v>27</v>
      </c>
      <c t="s" s="151" r="B32">
        <v>113</v>
      </c>
      <c s="305" r="C32"/>
      <c s="290" r="D32">
        <f>Sprint3!$F$7</f>
        <v>0</v>
      </c>
      <c s="290" r="E32">
        <f>Sprint3!$F$7</f>
        <v>0</v>
      </c>
      <c s="290" r="F32">
        <f>Sprint3!$F$7</f>
        <v>0</v>
      </c>
      <c s="290" r="G32">
        <f>Sprint3!$F$7</f>
        <v>0</v>
      </c>
      <c s="290" r="H32">
        <f>Sprint3!$F$7</f>
        <v>0</v>
      </c>
      <c s="290" r="I32">
        <f>Sprint3!$F$7</f>
        <v>0</v>
      </c>
      <c s="290" r="J32">
        <f>Sprint3!$F$7</f>
        <v>0</v>
      </c>
      <c s="290" r="K32">
        <f>Sprint3!$F$7</f>
        <v>0</v>
      </c>
      <c s="290" r="L32">
        <f>Sprint3!G16</f>
        <v>0</v>
      </c>
      <c s="290" r="M32">
        <f>Sprint3!H16</f>
        <v>0</v>
      </c>
      <c s="290" r="N32">
        <f>Sprint3!I16</f>
        <v>0</v>
      </c>
      <c t="str" s="161" r="O32">
        <f>#REF!</f>
        <v>#REF!:emptyRange</v>
      </c>
      <c t="str" s="11" r="P32">
        <f>O32</f>
        <v>#REF!:emptyRange</v>
      </c>
      <c t="str" s="34" r="Q32">
        <f>P32</f>
        <v>#REF!:emptyRange</v>
      </c>
      <c t="str" s="34" r="R32">
        <f>Q32</f>
        <v>#REF!:emptyRange</v>
      </c>
      <c t="str" s="34" r="S32">
        <f>R32</f>
        <v>#REF!:emptyRange</v>
      </c>
      <c t="str" s="290" r="T32">
        <f>S32</f>
        <v>#REF!:emptyRange</v>
      </c>
      <c t="str" s="290" r="U32">
        <f>T32</f>
        <v>#REF!:emptyRange</v>
      </c>
    </row>
    <row r="33">
      <c s="151" r="A33">
        <v>28</v>
      </c>
      <c t="s" s="290" r="B33">
        <v>114</v>
      </c>
      <c s="305" r="C33"/>
      <c s="290" r="D33">
        <f>Sprint3!$F$18</f>
        <v>9</v>
      </c>
      <c s="290" r="E33">
        <f>Sprint3!$F$18</f>
        <v>9</v>
      </c>
      <c s="290" r="F33">
        <f>Sprint3!$F$18</f>
        <v>9</v>
      </c>
      <c s="290" r="G33">
        <f>Sprint3!$F$18</f>
        <v>9</v>
      </c>
      <c s="290" r="H33">
        <f>Sprint3!$F$18</f>
        <v>9</v>
      </c>
      <c s="290" r="I33">
        <f>Sprint3!$F$18</f>
        <v>9</v>
      </c>
      <c s="290" r="J33">
        <f>Sprint3!$F$18</f>
        <v>9</v>
      </c>
      <c s="290" r="K33">
        <f>Sprint3!$F$18</f>
        <v>9</v>
      </c>
      <c s="290" r="L33">
        <f>Sprint3!G27</f>
        <v>0</v>
      </c>
      <c s="290" r="M33">
        <f>Sprint3!H27</f>
        <v>0</v>
      </c>
      <c s="290" r="N33">
        <f>Sprint3!I27</f>
        <v>0</v>
      </c>
      <c t="str" s="161" r="O33">
        <f>#REF!</f>
        <v>#REF!:emptyRange</v>
      </c>
      <c t="str" s="11" r="P33">
        <f>O33</f>
        <v>#REF!:emptyRange</v>
      </c>
      <c t="str" s="34" r="Q33">
        <f>P33</f>
        <v>#REF!:emptyRange</v>
      </c>
      <c t="str" s="34" r="R33">
        <f>Q33</f>
        <v>#REF!:emptyRange</v>
      </c>
      <c t="str" s="34" r="S33">
        <f>R33</f>
        <v>#REF!:emptyRange</v>
      </c>
      <c t="str" s="290" r="T33">
        <f>S33</f>
        <v>#REF!:emptyRange</v>
      </c>
      <c t="str" s="290" r="U33">
        <f>T33</f>
        <v>#REF!:emptyRange</v>
      </c>
    </row>
    <row r="34">
      <c s="151" r="A34">
        <v>29</v>
      </c>
      <c t="s" s="290" r="B34">
        <v>115</v>
      </c>
      <c s="305" r="C34"/>
      <c s="290" r="D34">
        <f>Sprint3!$F$30</f>
        <v>14</v>
      </c>
      <c s="290" r="E34">
        <f>Sprint3!$F$30</f>
        <v>14</v>
      </c>
      <c s="290" r="F34">
        <f>Sprint3!$F$30</f>
        <v>14</v>
      </c>
      <c s="290" r="G34">
        <f>Sprint3!$F$30</f>
        <v>14</v>
      </c>
      <c s="290" r="H34">
        <f>Sprint3!$F$30</f>
        <v>14</v>
      </c>
      <c s="290" r="I34">
        <f>Sprint3!$F$30</f>
        <v>14</v>
      </c>
      <c s="290" r="J34">
        <f>Sprint3!$F$30</f>
        <v>14</v>
      </c>
      <c s="290" r="K34">
        <f>Sprint3!$F$30</f>
        <v>14</v>
      </c>
      <c s="290" r="L34">
        <f>Sprint3!G39</f>
        <v>0</v>
      </c>
      <c s="290" r="M34">
        <f>Sprint3!H39</f>
        <v>0</v>
      </c>
      <c s="290" r="N34">
        <f>Sprint3!I39</f>
        <v>0</v>
      </c>
      <c t="str" s="161" r="O34">
        <f>#REF!</f>
        <v>#REF!:emptyRange</v>
      </c>
      <c t="str" s="11" r="P34">
        <f>O34</f>
        <v>#REF!:emptyRange</v>
      </c>
      <c t="str" s="34" r="Q34">
        <f>P34</f>
        <v>#REF!:emptyRange</v>
      </c>
      <c t="str" s="34" r="R34">
        <f>Q34</f>
        <v>#REF!:emptyRange</v>
      </c>
      <c t="str" s="34" r="S34">
        <f>R34</f>
        <v>#REF!:emptyRange</v>
      </c>
      <c t="str" s="290" r="T34">
        <f>S34</f>
        <v>#REF!:emptyRange</v>
      </c>
      <c t="str" s="290" r="U34">
        <f>T34</f>
        <v>#REF!:emptyRange</v>
      </c>
    </row>
    <row r="35">
      <c s="151" r="A35">
        <v>30</v>
      </c>
      <c t="s" s="290" r="B35">
        <v>116</v>
      </c>
      <c s="305" r="C35"/>
      <c s="290" r="D35">
        <f>Sprint3!$F$42</f>
        <v>15</v>
      </c>
      <c s="290" r="E35">
        <f>Sprint3!$F$42</f>
        <v>15</v>
      </c>
      <c s="290" r="F35">
        <f>Sprint3!$F$42</f>
        <v>15</v>
      </c>
      <c s="290" r="G35">
        <f>Sprint3!$F$42</f>
        <v>15</v>
      </c>
      <c s="290" r="H35">
        <f>Sprint3!$F$42</f>
        <v>15</v>
      </c>
      <c s="290" r="I35">
        <f>Sprint3!$F$42</f>
        <v>15</v>
      </c>
      <c s="290" r="J35">
        <f>Sprint3!$F$42</f>
        <v>15</v>
      </c>
      <c s="290" r="K35">
        <f>Sprint3!$F$42</f>
        <v>15</v>
      </c>
      <c s="290" r="L35">
        <f>Sprint3!G51</f>
        <v>0</v>
      </c>
      <c s="290" r="M35">
        <f>Sprint3!H51</f>
        <v>0</v>
      </c>
      <c s="290" r="N35">
        <f>Sprint3!I51</f>
        <v>0</v>
      </c>
      <c t="str" s="161" r="O35">
        <f>#REF!</f>
        <v>#REF!:emptyRange</v>
      </c>
      <c t="str" s="11" r="P35">
        <f>O35</f>
        <v>#REF!:emptyRange</v>
      </c>
      <c t="str" s="34" r="Q35">
        <f>P35</f>
        <v>#REF!:emptyRange</v>
      </c>
      <c t="str" s="34" r="R35">
        <f>Q35</f>
        <v>#REF!:emptyRange</v>
      </c>
      <c t="str" s="34" r="S35">
        <f>R35</f>
        <v>#REF!:emptyRange</v>
      </c>
      <c t="str" s="290" r="T35">
        <f>S35</f>
        <v>#REF!:emptyRange</v>
      </c>
      <c t="str" s="290" r="U35">
        <f>T35</f>
        <v>#REF!:emptyRange</v>
      </c>
    </row>
    <row r="36">
      <c s="151" r="A36">
        <v>31</v>
      </c>
      <c t="s" s="290" r="B36">
        <v>117</v>
      </c>
      <c s="305" r="C36"/>
      <c s="290" r="D36">
        <f>Sprint3!$F$54</f>
        <v>48</v>
      </c>
      <c s="290" r="E36">
        <f>Sprint3!$F$54</f>
        <v>48</v>
      </c>
      <c s="290" r="F36">
        <f>Sprint3!$F$54</f>
        <v>48</v>
      </c>
      <c s="290" r="G36">
        <f>Sprint3!$F$54</f>
        <v>48</v>
      </c>
      <c s="290" r="H36">
        <f>Sprint3!$F$54</f>
        <v>48</v>
      </c>
      <c s="290" r="I36">
        <f>Sprint3!$F$54</f>
        <v>48</v>
      </c>
      <c s="290" r="J36">
        <f>Sprint3!$F$54</f>
        <v>48</v>
      </c>
      <c s="290" r="K36">
        <f>Sprint3!$F$54</f>
        <v>48</v>
      </c>
      <c s="290" r="L36">
        <f>Sprint3!G63</f>
        <v>5</v>
      </c>
      <c s="290" r="M36">
        <f>Sprint3!H63</f>
        <v>5</v>
      </c>
      <c s="290" r="N36">
        <f>Sprint3!I63</f>
        <v>5</v>
      </c>
      <c t="str" s="161" r="O36">
        <f>#REF!</f>
        <v>#REF!:emptyRange</v>
      </c>
      <c t="str" s="11" r="P36">
        <f>O36</f>
        <v>#REF!:emptyRange</v>
      </c>
      <c t="str" s="34" r="Q36">
        <f>P36</f>
        <v>#REF!:emptyRange</v>
      </c>
      <c t="str" s="34" r="R36">
        <f>Q36</f>
        <v>#REF!:emptyRange</v>
      </c>
      <c t="str" s="34" r="S36">
        <f>R36</f>
        <v>#REF!:emptyRange</v>
      </c>
      <c t="str" s="290" r="T36">
        <f>S36</f>
        <v>#REF!:emptyRange</v>
      </c>
      <c t="str" s="290" r="U36">
        <f>T36</f>
        <v>#REF!:emptyRange</v>
      </c>
    </row>
    <row r="37">
      <c s="151" r="A37">
        <v>32</v>
      </c>
      <c t="s" s="290" r="B37">
        <v>118</v>
      </c>
      <c s="305" r="C37"/>
      <c s="290" r="D37">
        <f>Sprint3!$F$66</f>
        <v>18</v>
      </c>
      <c s="290" r="E37">
        <f>Sprint3!$F$66</f>
        <v>18</v>
      </c>
      <c s="290" r="F37">
        <f>Sprint3!$F$66</f>
        <v>18</v>
      </c>
      <c s="290" r="G37">
        <f>Sprint3!$F$66</f>
        <v>18</v>
      </c>
      <c s="290" r="H37">
        <f>Sprint3!$F$66</f>
        <v>18</v>
      </c>
      <c s="290" r="I37">
        <f>Sprint3!$F$66</f>
        <v>18</v>
      </c>
      <c s="290" r="J37">
        <f>Sprint3!$F$66</f>
        <v>18</v>
      </c>
      <c s="290" r="K37">
        <f>Sprint3!$F$66</f>
        <v>18</v>
      </c>
      <c s="290" r="L37">
        <f>Sprint3!G75</f>
        <v>1</v>
      </c>
      <c s="290" r="M37">
        <f>Sprint3!H75</f>
        <v>1</v>
      </c>
      <c s="290" r="N37">
        <f>Sprint3!I75</f>
        <v>1</v>
      </c>
      <c t="str" s="161" r="O37">
        <f>#REF!</f>
        <v>#REF!:emptyRange</v>
      </c>
      <c t="str" s="11" r="P37">
        <f>O37</f>
        <v>#REF!:emptyRange</v>
      </c>
      <c t="str" s="34" r="Q37">
        <f>P37</f>
        <v>#REF!:emptyRange</v>
      </c>
      <c t="str" s="34" r="R37">
        <f>Q37</f>
        <v>#REF!:emptyRange</v>
      </c>
      <c t="str" s="34" r="S37">
        <f>R37</f>
        <v>#REF!:emptyRange</v>
      </c>
      <c t="str" s="290" r="T37">
        <f>S37</f>
        <v>#REF!:emptyRange</v>
      </c>
      <c t="str" s="290" r="U37">
        <f>T37</f>
        <v>#REF!:emptyRange</v>
      </c>
    </row>
    <row r="38">
      <c s="151" r="A38">
        <v>33</v>
      </c>
      <c t="s" s="290" r="B38">
        <v>119</v>
      </c>
      <c s="305" r="C38"/>
      <c s="290" r="D38">
        <f>Sprint3!$F$78</f>
        <v>25</v>
      </c>
      <c s="290" r="E38">
        <f>Sprint3!$F$78</f>
        <v>25</v>
      </c>
      <c s="290" r="F38">
        <f>Sprint3!$F$78</f>
        <v>25</v>
      </c>
      <c s="290" r="G38">
        <f>Sprint3!$F$78</f>
        <v>25</v>
      </c>
      <c s="290" r="H38">
        <f>Sprint3!$F$78</f>
        <v>25</v>
      </c>
      <c s="290" r="I38">
        <f>Sprint3!$F$78</f>
        <v>25</v>
      </c>
      <c s="290" r="J38">
        <f>Sprint3!$F$78</f>
        <v>25</v>
      </c>
      <c s="290" r="K38">
        <f>Sprint3!$F$78</f>
        <v>25</v>
      </c>
      <c s="290" r="L38">
        <f>Sprint3!G87</f>
        <v>2</v>
      </c>
      <c s="290" r="M38">
        <f>Sprint3!H87</f>
        <v>2</v>
      </c>
      <c s="290" r="N38">
        <f>Sprint3!I87</f>
        <v>2</v>
      </c>
      <c t="str" s="161" r="O38">
        <f>#REF!</f>
        <v>#REF!:emptyRange</v>
      </c>
      <c t="str" s="11" r="P38">
        <f>O38</f>
        <v>#REF!:emptyRange</v>
      </c>
      <c t="str" s="34" r="Q38">
        <f>P38</f>
        <v>#REF!:emptyRange</v>
      </c>
      <c t="str" s="34" r="R38">
        <f>Q38</f>
        <v>#REF!:emptyRange</v>
      </c>
      <c t="str" s="34" r="S38">
        <f>R38</f>
        <v>#REF!:emptyRange</v>
      </c>
      <c t="str" s="290" r="T38">
        <f>S38</f>
        <v>#REF!:emptyRange</v>
      </c>
      <c t="str" s="290" r="U38">
        <f>T38</f>
        <v>#REF!:emptyRange</v>
      </c>
    </row>
    <row r="39">
      <c s="151" r="A39">
        <v>34</v>
      </c>
      <c t="s" s="290" r="B39">
        <v>120</v>
      </c>
      <c s="305" r="C39"/>
      <c s="290" r="D39">
        <f>Sprint3!$F$78</f>
        <v>25</v>
      </c>
      <c s="290" r="E39">
        <f>Sprint3!$F$78</f>
        <v>25</v>
      </c>
      <c s="290" r="F39">
        <f>Sprint3!$F$78</f>
        <v>25</v>
      </c>
      <c s="290" r="G39">
        <f>Sprint3!$F$78</f>
        <v>25</v>
      </c>
      <c s="290" r="H39">
        <f>Sprint3!$F$78</f>
        <v>25</v>
      </c>
      <c s="290" r="I39">
        <f>Sprint3!$F$78</f>
        <v>25</v>
      </c>
      <c s="290" r="J39">
        <f>Sprint3!$F$78</f>
        <v>25</v>
      </c>
      <c s="290" r="K39">
        <f>Sprint3!$F$78</f>
        <v>25</v>
      </c>
      <c s="290" r="L39">
        <f>Sprint3!G88</f>
        <v>5</v>
      </c>
      <c s="290" r="M39">
        <f>Sprint3!H88</f>
        <v>5</v>
      </c>
      <c s="290" r="N39">
        <f>Sprint3!I88</f>
        <v>5</v>
      </c>
      <c t="str" s="161" r="O39">
        <f>#REF!</f>
        <v>#REF!:emptyRange</v>
      </c>
      <c t="str" s="11" r="P39">
        <f>O39</f>
        <v>#REF!:emptyRange</v>
      </c>
      <c t="str" s="34" r="Q39">
        <f>P39</f>
        <v>#REF!:emptyRange</v>
      </c>
      <c t="str" s="34" r="R39">
        <f>Q39</f>
        <v>#REF!:emptyRange</v>
      </c>
      <c t="str" s="34" r="S39">
        <f>R39</f>
        <v>#REF!:emptyRange</v>
      </c>
      <c t="str" s="290" r="T39">
        <f>S39</f>
        <v>#REF!:emptyRange</v>
      </c>
      <c t="str" s="290" r="U39">
        <f>T39</f>
        <v>#REF!:emptyRange</v>
      </c>
    </row>
    <row r="40">
      <c t="s" s="190" r="A40">
        <v>123</v>
      </c>
      <c t="s" s="242" r="B40">
        <v>122</v>
      </c>
      <c s="212" r="C40">
        <f>S3</f>
        <v>42040</v>
      </c>
      <c s="72" r="D40">
        <f>subtotal(109,D32:D39)</f>
        <v>154</v>
      </c>
      <c s="72" r="E40">
        <f>subtotal(109,E32:E39)</f>
        <v>154</v>
      </c>
      <c s="72" r="F40">
        <f>subtotal(109,F32:F39)</f>
        <v>154</v>
      </c>
      <c s="72" r="G40">
        <f>subtotal(109,G32:G39)</f>
        <v>154</v>
      </c>
      <c s="72" r="H40">
        <f>subtotal(109,H32:H39)</f>
        <v>154</v>
      </c>
      <c s="72" r="I40">
        <f>subtotal(109,I32:I39)</f>
        <v>154</v>
      </c>
      <c s="72" r="J40">
        <f>subtotal(109,J32:J39)</f>
        <v>154</v>
      </c>
      <c s="72" r="K40">
        <f>subtotal(109,K32:K39)</f>
        <v>154</v>
      </c>
      <c s="72" r="L40">
        <f>subtotal(109,L32:L39)</f>
        <v>13</v>
      </c>
      <c s="72" r="M40">
        <f>subtotal(109,M32:M39)</f>
        <v>13</v>
      </c>
      <c s="72" r="N40">
        <f>subtotal(109,N32:N39)</f>
        <v>13</v>
      </c>
      <c t="str" s="72" r="O40">
        <f>subtotal(109,O32:O39)</f>
        <v>#REF!:emptyRange</v>
      </c>
      <c t="str" s="72" r="P40">
        <f>subtotal(109,P32:P39)</f>
        <v>#REF!:emptyRange</v>
      </c>
      <c t="str" s="72" r="Q40">
        <f>subtotal(109,Q32:Q39)</f>
        <v>#REF!:emptyRange</v>
      </c>
      <c t="str" s="72" r="R40">
        <f>subtotal(109,R32:R39)</f>
        <v>#REF!:emptyRange</v>
      </c>
      <c t="str" s="72" r="S40">
        <f>subtotal(109,S32:S39)</f>
        <v>#REF!:emptyRange</v>
      </c>
      <c t="str" s="72" r="T40">
        <f>subtotal(109,T32:T39)</f>
        <v>#REF!:emptyRange</v>
      </c>
      <c t="str" s="72" r="U40">
        <f>subtotal(109,U32:U39)</f>
        <v>#REF!:emptyRange</v>
      </c>
    </row>
    <row r="41">
      <c s="151" r="A41"/>
      <c s="290" r="B41"/>
      <c s="305" r="C41"/>
      <c s="290" r="D41"/>
      <c s="290" r="E41"/>
      <c s="290" r="F41"/>
      <c s="290" r="G41"/>
      <c s="290" r="H41"/>
      <c s="290" r="I41"/>
      <c s="290" r="J41"/>
      <c s="290" r="K41"/>
      <c s="290" r="L41"/>
      <c s="290" r="M41"/>
      <c s="290" r="N41"/>
      <c s="290" r="O41"/>
      <c s="290" r="P41"/>
      <c s="290" r="Q41"/>
      <c s="290" r="R41"/>
      <c s="290" r="S41"/>
      <c s="290" r="T41"/>
      <c s="290" r="U41"/>
    </row>
    <row r="42">
      <c s="151" r="A42"/>
      <c s="290" r="B42"/>
      <c s="305" r="C42"/>
      <c s="290" r="D42"/>
      <c s="290" r="E42"/>
      <c s="290" r="F42"/>
      <c s="290" r="G42"/>
      <c s="290" r="H42"/>
      <c s="290" r="I42"/>
      <c s="290" r="J42"/>
      <c s="290" r="K42"/>
      <c s="290" r="L42"/>
      <c s="290" r="M42"/>
      <c s="290" r="N42"/>
      <c s="290" r="O42"/>
      <c s="290" r="P42"/>
      <c s="290" r="Q42"/>
      <c s="290" r="R42"/>
      <c s="290" r="S42"/>
      <c s="290" r="T42"/>
      <c s="290" r="U42"/>
    </row>
  </sheetData>
  <mergeCells count="1">
    <mergeCell ref="A1:B1"/>
  </mergeCell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6" ySplit="5.0" activePane="bottomLeft" state="frozen"/>
      <selection sqref="A6" activeCell="A6" pane="bottomLeft"/>
    </sheetView>
  </sheetViews>
  <sheetFormatPr customHeight="1" defaultColWidth="17.14" defaultRowHeight="12.75"/>
  <cols>
    <col min="1" customWidth="1" max="1" width="4.29"/>
    <col min="2" customWidth="1" max="2" width="98.43"/>
    <col min="3" customWidth="1" max="5" width="8.43"/>
    <col min="6" customWidth="1" max="9" width="5.29"/>
  </cols>
  <sheetData>
    <row r="1">
      <c t="s" s="73" r="A1">
        <v>102</v>
      </c>
      <c s="30" r="B1"/>
      <c s="30" r="C1"/>
      <c s="122" r="D1"/>
      <c s="30" r="E1"/>
      <c s="30" r="F1"/>
      <c s="30" r="G1"/>
      <c s="30" r="H1"/>
      <c s="30" r="I1"/>
    </row>
    <row r="2">
      <c s="287" r="D2"/>
    </row>
    <row r="3">
      <c t="s" s="134" r="B3">
        <v>124</v>
      </c>
      <c s="172" r="C3">
        <f>'Product backlog'!D3</f>
        <v>42016</v>
      </c>
      <c s="287" r="D3"/>
    </row>
    <row r="4">
      <c t="s" s="134" r="B4">
        <v>125</v>
      </c>
      <c s="172" r="C4">
        <f>'Product backlog'!G3</f>
        <v>42019</v>
      </c>
      <c s="287" r="D4"/>
      <c s="172" r="F4">
        <f>C3</f>
        <v>42016</v>
      </c>
      <c s="172" r="G4">
        <f>F4+1</f>
        <v>42017</v>
      </c>
      <c s="172" r="H4">
        <f>G4+1</f>
        <v>42018</v>
      </c>
      <c s="172" r="I4">
        <f>H4+1</f>
        <v>42019</v>
      </c>
    </row>
    <row r="5">
      <c t="s" s="132" r="A5">
        <v>126</v>
      </c>
      <c s="291" r="B5"/>
      <c t="s" s="132" r="C5">
        <v>127</v>
      </c>
      <c t="s" s="303" r="D5">
        <v>128</v>
      </c>
      <c t="s" s="132" r="E5">
        <v>82</v>
      </c>
      <c s="291" r="F5">
        <v>16</v>
      </c>
      <c s="291" r="G5">
        <v>15</v>
      </c>
      <c s="291" r="H5">
        <v>14</v>
      </c>
      <c s="291" r="I5">
        <v>13</v>
      </c>
    </row>
    <row r="6">
      <c s="38" r="A6"/>
      <c s="38" r="B6"/>
      <c s="38" r="C6"/>
      <c s="240" r="D6"/>
      <c s="38" r="E6"/>
      <c s="63" r="F6">
        <f>$I$4-F4</f>
        <v>3</v>
      </c>
      <c s="63" r="G6">
        <f>$I$4-G4</f>
        <v>2</v>
      </c>
      <c s="63" r="H6">
        <f>$I$4-H4</f>
        <v>1</v>
      </c>
      <c s="63" r="I6">
        <f>$I$4-I4</f>
        <v>0</v>
      </c>
    </row>
    <row r="7">
      <c s="268" r="A7"/>
      <c t="str" s="302" r="B7">
        <f>'Product backlog'!B8</f>
        <v>analyse</v>
      </c>
      <c s="268" r="C7"/>
      <c s="219" r="D7">
        <f>SUM(D8:D17)</f>
        <v>0</v>
      </c>
      <c s="268" r="E7"/>
      <c s="268" r="F7">
        <f>SUM(F8:F17)</f>
        <v>0</v>
      </c>
      <c s="268" r="G7">
        <f>SUM(G8:G17)</f>
        <v>0</v>
      </c>
      <c s="268" r="H7">
        <f>SUM(H8:H17)</f>
        <v>0</v>
      </c>
      <c s="268" r="I7">
        <f>SUM(I8:I17)</f>
        <v>0</v>
      </c>
    </row>
    <row r="8">
      <c t="s" r="B8">
        <v>129</v>
      </c>
      <c t="s" s="38" r="C8">
        <v>58</v>
      </c>
      <c s="287" r="D8">
        <v>0</v>
      </c>
      <c t="s" r="E8">
        <v>85</v>
      </c>
      <c r="F8">
        <f>D8</f>
        <v>0</v>
      </c>
      <c r="G8">
        <f>F8</f>
        <v>0</v>
      </c>
      <c r="H8">
        <f>G8</f>
        <v>0</v>
      </c>
      <c r="I8">
        <f>H8</f>
        <v>0</v>
      </c>
    </row>
    <row r="9">
      <c t="s" r="B9">
        <v>130</v>
      </c>
      <c t="s" s="38" r="C9">
        <v>58</v>
      </c>
      <c s="287" r="D9">
        <v>0</v>
      </c>
      <c t="s" r="E9">
        <v>85</v>
      </c>
      <c r="F9">
        <f>D9</f>
        <v>0</v>
      </c>
      <c r="G9">
        <f>F9</f>
        <v>0</v>
      </c>
      <c r="H9">
        <f>G9</f>
        <v>0</v>
      </c>
      <c r="I9">
        <f>H9</f>
        <v>0</v>
      </c>
    </row>
    <row r="10">
      <c t="s" r="B10">
        <v>131</v>
      </c>
      <c t="s" s="38" r="C10">
        <v>58</v>
      </c>
      <c s="287" r="D10">
        <v>0</v>
      </c>
      <c t="s" r="E10">
        <v>85</v>
      </c>
      <c r="F10">
        <f>D10</f>
        <v>0</v>
      </c>
      <c r="G10">
        <f>F10</f>
        <v>0</v>
      </c>
      <c r="H10">
        <f>G10</f>
        <v>0</v>
      </c>
      <c r="I10">
        <f>H10</f>
        <v>0</v>
      </c>
    </row>
    <row r="11">
      <c t="s" r="B11">
        <v>132</v>
      </c>
      <c t="s" s="38" r="C11">
        <v>58</v>
      </c>
      <c s="287" r="D11">
        <v>0</v>
      </c>
      <c t="s" r="E11">
        <v>85</v>
      </c>
      <c r="F11">
        <f>D11</f>
        <v>0</v>
      </c>
      <c r="G11">
        <f>F11</f>
        <v>0</v>
      </c>
      <c r="H11">
        <f>G11</f>
        <v>0</v>
      </c>
      <c r="I11">
        <f>H11</f>
        <v>0</v>
      </c>
    </row>
    <row r="12">
      <c t="s" r="B12">
        <v>133</v>
      </c>
      <c t="s" s="38" r="C12">
        <v>58</v>
      </c>
      <c s="287" r="D12">
        <v>0</v>
      </c>
      <c t="s" r="E12">
        <v>85</v>
      </c>
      <c r="F12">
        <f>D12</f>
        <v>0</v>
      </c>
      <c r="G12">
        <f>F12</f>
        <v>0</v>
      </c>
      <c r="H12">
        <f>G12</f>
        <v>0</v>
      </c>
      <c r="I12">
        <f>H12</f>
        <v>0</v>
      </c>
    </row>
    <row r="13">
      <c t="s" r="B13">
        <v>134</v>
      </c>
      <c t="s" s="38" r="C13">
        <v>58</v>
      </c>
      <c s="287" r="D13">
        <v>0</v>
      </c>
      <c t="s" r="E13">
        <v>85</v>
      </c>
      <c r="F13">
        <f>D13</f>
        <v>0</v>
      </c>
      <c r="G13">
        <f>F13</f>
        <v>0</v>
      </c>
      <c r="H13">
        <f>G13</f>
        <v>0</v>
      </c>
      <c r="I13">
        <f>H13</f>
        <v>0</v>
      </c>
    </row>
    <row r="14">
      <c t="s" r="B14">
        <v>135</v>
      </c>
      <c t="s" s="38" r="C14">
        <v>58</v>
      </c>
      <c s="287" r="D14">
        <v>0</v>
      </c>
      <c t="s" r="E14">
        <v>85</v>
      </c>
      <c r="F14">
        <f>D14</f>
        <v>0</v>
      </c>
      <c r="G14">
        <f>F14</f>
        <v>0</v>
      </c>
      <c r="H14">
        <f>G14</f>
        <v>0</v>
      </c>
      <c r="I14">
        <f>H14</f>
        <v>0</v>
      </c>
    </row>
    <row r="15">
      <c t="s" r="B15">
        <v>136</v>
      </c>
      <c t="s" s="38" r="C15">
        <v>58</v>
      </c>
      <c s="287" r="D15">
        <v>0</v>
      </c>
      <c t="s" r="E15">
        <v>85</v>
      </c>
      <c r="F15">
        <f>D15</f>
        <v>0</v>
      </c>
      <c r="G15">
        <f>F15</f>
        <v>0</v>
      </c>
      <c r="H15">
        <f>G15</f>
        <v>0</v>
      </c>
      <c r="I15">
        <f>H15</f>
        <v>0</v>
      </c>
    </row>
    <row r="16">
      <c t="s" r="B16">
        <v>137</v>
      </c>
      <c t="s" s="38" r="C16">
        <v>58</v>
      </c>
      <c s="287" r="D16">
        <v>0</v>
      </c>
      <c t="s" r="E16">
        <v>85</v>
      </c>
      <c r="F16">
        <f>D16</f>
        <v>0</v>
      </c>
      <c r="G16">
        <f>F16</f>
        <v>0</v>
      </c>
      <c r="H16">
        <f>G16</f>
        <v>0</v>
      </c>
      <c r="I16">
        <f>H16</f>
        <v>0</v>
      </c>
    </row>
    <row r="17">
      <c t="s" r="B17">
        <v>138</v>
      </c>
      <c t="s" s="38" r="C17">
        <v>58</v>
      </c>
      <c s="287" r="D17">
        <v>0</v>
      </c>
      <c t="s" r="E17">
        <v>85</v>
      </c>
      <c r="F17">
        <f>D17</f>
        <v>0</v>
      </c>
      <c r="G17">
        <f>F17</f>
        <v>0</v>
      </c>
      <c r="H17">
        <f>G17</f>
        <v>0</v>
      </c>
      <c r="I17">
        <f>H17</f>
        <v>0</v>
      </c>
    </row>
    <row r="18">
      <c s="268" r="A18"/>
      <c t="str" s="302" r="B18">
        <f>'Product backlog'!B9</f>
        <v>user story 2</v>
      </c>
      <c s="302" r="C18"/>
      <c s="219" r="D18">
        <f>SUM(D19:D28)</f>
        <v>9</v>
      </c>
      <c s="268" r="E18"/>
      <c s="268" r="F18">
        <f>SUM(F19:F28)</f>
        <v>9</v>
      </c>
      <c s="268" r="G18">
        <f>SUM(G19:G28)</f>
        <v>5</v>
      </c>
      <c s="268" r="H18">
        <f>SUM(H19:H28)</f>
        <v>3</v>
      </c>
      <c s="268" r="I18">
        <f>SUM(I19:I28)</f>
        <v>2</v>
      </c>
    </row>
    <row r="19">
      <c t="s" s="38" r="B19">
        <v>139</v>
      </c>
      <c t="s" s="38" r="C19">
        <v>140</v>
      </c>
      <c s="240" r="D19">
        <v>1</v>
      </c>
      <c t="s" r="E19">
        <v>83</v>
      </c>
      <c s="165" r="F19">
        <f>D19</f>
        <v>1</v>
      </c>
      <c s="165" r="G19">
        <v>0</v>
      </c>
      <c s="165" r="H19">
        <f>G19</f>
        <v>0</v>
      </c>
      <c s="165" r="I19">
        <f>H19</f>
        <v>0</v>
      </c>
    </row>
    <row r="20">
      <c t="s" s="38" r="B20">
        <v>141</v>
      </c>
      <c t="s" s="38" r="C20">
        <v>140</v>
      </c>
      <c s="240" r="D20">
        <v>4</v>
      </c>
      <c t="s" r="E20">
        <v>83</v>
      </c>
      <c s="165" r="F20">
        <f>D20</f>
        <v>4</v>
      </c>
      <c s="165" r="G20">
        <v>3</v>
      </c>
      <c s="165" r="H20">
        <v>2</v>
      </c>
      <c s="165" r="I20">
        <v>1</v>
      </c>
    </row>
    <row r="21">
      <c t="s" s="38" r="B21">
        <v>142</v>
      </c>
      <c t="s" s="38" r="C21">
        <v>140</v>
      </c>
      <c s="240" r="D21">
        <v>2</v>
      </c>
      <c t="s" r="E21">
        <v>83</v>
      </c>
      <c s="165" r="F21">
        <f>D21</f>
        <v>2</v>
      </c>
      <c s="165" r="G21">
        <v>1</v>
      </c>
      <c s="165" r="H21">
        <v>0</v>
      </c>
      <c s="165" r="I21">
        <f>H21</f>
        <v>0</v>
      </c>
    </row>
    <row r="22">
      <c t="s" s="38" r="B22">
        <v>143</v>
      </c>
      <c t="s" s="38" r="C22">
        <v>140</v>
      </c>
      <c s="240" r="D22">
        <v>2</v>
      </c>
      <c t="s" r="E22">
        <v>83</v>
      </c>
      <c s="165" r="F22">
        <f>D22</f>
        <v>2</v>
      </c>
      <c s="165" r="G22">
        <v>1</v>
      </c>
      <c s="165" r="H22">
        <f>G22</f>
        <v>1</v>
      </c>
      <c s="165" r="I22">
        <f>H22</f>
        <v>1</v>
      </c>
    </row>
    <row r="23">
      <c t="s" s="38" r="B23">
        <v>144</v>
      </c>
      <c t="s" s="38" r="C23">
        <v>140</v>
      </c>
      <c s="240" r="D23">
        <v>0</v>
      </c>
      <c t="s" r="E23">
        <v>83</v>
      </c>
      <c s="165" r="F23">
        <f>D23</f>
        <v>0</v>
      </c>
      <c s="165" r="G23">
        <f>F23</f>
        <v>0</v>
      </c>
      <c s="165" r="H23">
        <f>G23</f>
        <v>0</v>
      </c>
      <c s="165" r="I23">
        <f>H23</f>
        <v>0</v>
      </c>
    </row>
    <row r="24">
      <c t="s" s="38" r="B24">
        <v>145</v>
      </c>
      <c t="s" s="38" r="C24">
        <v>140</v>
      </c>
      <c s="240" r="D24">
        <v>0</v>
      </c>
      <c t="s" r="E24">
        <v>83</v>
      </c>
      <c s="165" r="F24">
        <f>D24</f>
        <v>0</v>
      </c>
      <c s="165" r="G24">
        <f>F24</f>
        <v>0</v>
      </c>
      <c s="165" r="H24">
        <f>G24</f>
        <v>0</v>
      </c>
      <c s="165" r="I24">
        <f>H24</f>
        <v>0</v>
      </c>
    </row>
    <row r="25">
      <c t="s" s="38" r="B25">
        <v>146</v>
      </c>
      <c t="s" s="38" r="C25">
        <v>140</v>
      </c>
      <c s="240" r="D25">
        <v>0</v>
      </c>
      <c t="s" r="E25">
        <v>83</v>
      </c>
      <c s="165" r="F25">
        <f>D25</f>
        <v>0</v>
      </c>
      <c s="165" r="G25">
        <f>F25</f>
        <v>0</v>
      </c>
      <c s="165" r="H25">
        <f>G25</f>
        <v>0</v>
      </c>
      <c s="165" r="I25">
        <f>H25</f>
        <v>0</v>
      </c>
    </row>
    <row r="26">
      <c t="s" s="38" r="B26">
        <v>147</v>
      </c>
      <c t="s" s="38" r="C26">
        <v>140</v>
      </c>
      <c s="240" r="D26">
        <v>0</v>
      </c>
      <c t="s" r="E26">
        <v>83</v>
      </c>
      <c s="165" r="F26">
        <f>D26</f>
        <v>0</v>
      </c>
      <c s="165" r="G26">
        <f>F26</f>
        <v>0</v>
      </c>
      <c s="165" r="H26">
        <f>G26</f>
        <v>0</v>
      </c>
      <c s="165" r="I26">
        <f>H26</f>
        <v>0</v>
      </c>
    </row>
    <row r="27">
      <c t="s" s="38" r="B27">
        <v>148</v>
      </c>
      <c t="s" s="38" r="C27">
        <v>140</v>
      </c>
      <c s="240" r="D27">
        <v>0</v>
      </c>
      <c t="s" r="E27">
        <v>83</v>
      </c>
      <c s="165" r="F27">
        <f>D27</f>
        <v>0</v>
      </c>
      <c s="165" r="G27">
        <f>F27</f>
        <v>0</v>
      </c>
      <c s="165" r="H27">
        <f>G27</f>
        <v>0</v>
      </c>
      <c s="165" r="I27">
        <f>H27</f>
        <v>0</v>
      </c>
    </row>
    <row r="28">
      <c t="s" s="38" r="B28">
        <v>149</v>
      </c>
      <c t="s" s="38" r="C28">
        <v>140</v>
      </c>
      <c s="240" r="D28">
        <v>0</v>
      </c>
      <c t="s" r="E28">
        <v>83</v>
      </c>
      <c s="165" r="F28">
        <f>D28</f>
        <v>0</v>
      </c>
      <c s="165" r="G28">
        <f>F28</f>
        <v>0</v>
      </c>
      <c s="165" r="H28">
        <f>G28</f>
        <v>0</v>
      </c>
      <c s="165" r="I28">
        <f>H28</f>
        <v>0</v>
      </c>
    </row>
    <row r="29">
      <c s="38" r="B29"/>
      <c s="38" r="C29"/>
      <c s="240" r="D29"/>
      <c s="165" r="F29"/>
      <c s="165" r="G29"/>
      <c s="165" r="H29"/>
      <c s="165" r="I29"/>
    </row>
    <row r="30">
      <c s="268" r="A30"/>
      <c t="str" s="302" r="B30">
        <f>'Product backlog'!B10</f>
        <v>user story 3</v>
      </c>
      <c s="302" r="C30"/>
      <c s="219" r="D30">
        <f>SUM(D31:D40)</f>
        <v>14</v>
      </c>
      <c s="268" r="E30"/>
      <c s="268" r="F30">
        <f>SUM(F31:F40)</f>
        <v>14</v>
      </c>
      <c s="268" r="G30">
        <f>SUM(G31:G40)</f>
        <v>9</v>
      </c>
      <c s="268" r="H30">
        <f>SUM(H31:H40)</f>
        <v>6</v>
      </c>
      <c s="268" r="I30">
        <f>SUM(I31:I40)</f>
        <v>1</v>
      </c>
    </row>
    <row r="31">
      <c t="s" s="38" r="B31">
        <v>139</v>
      </c>
      <c t="s" s="38" r="C31">
        <v>140</v>
      </c>
      <c s="240" r="D31">
        <v>7</v>
      </c>
      <c t="s" r="E31">
        <v>83</v>
      </c>
      <c s="165" r="F31">
        <f>D31</f>
        <v>7</v>
      </c>
      <c s="165" r="G31">
        <v>5</v>
      </c>
      <c s="165" r="H31">
        <v>4</v>
      </c>
      <c s="165" r="I31">
        <v>0</v>
      </c>
    </row>
    <row r="32">
      <c t="s" s="38" r="B32">
        <v>141</v>
      </c>
      <c t="s" s="38" r="C32">
        <v>140</v>
      </c>
      <c s="240" r="D32">
        <v>2</v>
      </c>
      <c t="s" r="E32">
        <v>83</v>
      </c>
      <c s="165" r="F32">
        <f>D32</f>
        <v>2</v>
      </c>
      <c s="165" r="G32">
        <v>1</v>
      </c>
      <c s="165" r="H32">
        <v>0</v>
      </c>
      <c s="165" r="I32">
        <f>H32</f>
        <v>0</v>
      </c>
    </row>
    <row r="33">
      <c t="s" s="38" r="B33">
        <v>142</v>
      </c>
      <c t="s" s="38" r="C33">
        <v>140</v>
      </c>
      <c s="240" r="D33">
        <v>1</v>
      </c>
      <c t="s" r="E33">
        <v>83</v>
      </c>
      <c s="165" r="F33">
        <f>D33</f>
        <v>1</v>
      </c>
      <c s="165" r="G33">
        <v>0</v>
      </c>
      <c s="165" r="H33">
        <f>G33</f>
        <v>0</v>
      </c>
      <c s="165" r="I33">
        <f>H33</f>
        <v>0</v>
      </c>
    </row>
    <row r="34">
      <c t="s" s="38" r="B34">
        <v>143</v>
      </c>
      <c t="s" s="38" r="C34">
        <v>140</v>
      </c>
      <c s="240" r="D34">
        <v>4</v>
      </c>
      <c t="s" r="E34">
        <v>83</v>
      </c>
      <c s="165" r="F34">
        <f>D34</f>
        <v>4</v>
      </c>
      <c s="165" r="G34">
        <v>3</v>
      </c>
      <c s="165" r="H34">
        <v>2</v>
      </c>
      <c s="165" r="I34">
        <v>1</v>
      </c>
    </row>
    <row r="35">
      <c t="s" s="38" r="B35">
        <v>144</v>
      </c>
      <c t="s" s="38" r="C35">
        <v>140</v>
      </c>
      <c s="240" r="D35">
        <v>0</v>
      </c>
      <c t="s" r="E35">
        <v>83</v>
      </c>
      <c s="165" r="F35">
        <f>D35</f>
        <v>0</v>
      </c>
      <c s="165" r="G35">
        <f>F35</f>
        <v>0</v>
      </c>
      <c s="165" r="H35">
        <f>G35</f>
        <v>0</v>
      </c>
      <c s="165" r="I35">
        <f>H35</f>
        <v>0</v>
      </c>
    </row>
    <row r="36">
      <c t="s" s="38" r="B36">
        <v>145</v>
      </c>
      <c t="s" s="38" r="C36">
        <v>140</v>
      </c>
      <c s="240" r="D36">
        <v>0</v>
      </c>
      <c t="s" r="E36">
        <v>83</v>
      </c>
      <c s="165" r="F36">
        <f>D36</f>
        <v>0</v>
      </c>
      <c s="165" r="G36">
        <f>F36</f>
        <v>0</v>
      </c>
      <c s="165" r="H36">
        <f>G36</f>
        <v>0</v>
      </c>
      <c s="165" r="I36">
        <f>H36</f>
        <v>0</v>
      </c>
    </row>
    <row r="37">
      <c t="s" s="38" r="B37">
        <v>146</v>
      </c>
      <c t="s" s="38" r="C37">
        <v>140</v>
      </c>
      <c s="240" r="D37">
        <v>0</v>
      </c>
      <c t="s" r="E37">
        <v>83</v>
      </c>
      <c s="165" r="F37">
        <f>D37</f>
        <v>0</v>
      </c>
      <c s="165" r="G37">
        <f>F37</f>
        <v>0</v>
      </c>
      <c s="165" r="H37">
        <f>G37</f>
        <v>0</v>
      </c>
      <c s="165" r="I37">
        <f>H37</f>
        <v>0</v>
      </c>
    </row>
    <row r="38">
      <c t="s" s="38" r="B38">
        <v>147</v>
      </c>
      <c t="s" s="38" r="C38">
        <v>140</v>
      </c>
      <c s="240" r="D38">
        <v>0</v>
      </c>
      <c t="s" r="E38">
        <v>83</v>
      </c>
      <c s="165" r="F38">
        <f>D38</f>
        <v>0</v>
      </c>
      <c s="165" r="G38">
        <f>F38</f>
        <v>0</v>
      </c>
      <c s="165" r="H38">
        <f>G38</f>
        <v>0</v>
      </c>
      <c s="165" r="I38">
        <f>H38</f>
        <v>0</v>
      </c>
    </row>
    <row r="39">
      <c t="s" s="38" r="B39">
        <v>148</v>
      </c>
      <c t="s" s="38" r="C39">
        <v>140</v>
      </c>
      <c s="240" r="D39">
        <v>0</v>
      </c>
      <c t="s" r="E39">
        <v>83</v>
      </c>
      <c s="165" r="F39">
        <f>D39</f>
        <v>0</v>
      </c>
      <c s="165" r="G39">
        <f>F39</f>
        <v>0</v>
      </c>
      <c s="165" r="H39">
        <f>G39</f>
        <v>0</v>
      </c>
      <c s="165" r="I39">
        <f>H39</f>
        <v>0</v>
      </c>
    </row>
    <row r="40">
      <c t="s" s="38" r="B40">
        <v>149</v>
      </c>
      <c t="s" s="38" r="C40">
        <v>140</v>
      </c>
      <c s="240" r="D40">
        <v>0</v>
      </c>
      <c t="s" r="E40">
        <v>83</v>
      </c>
      <c s="165" r="F40">
        <f>D40</f>
        <v>0</v>
      </c>
      <c s="165" r="G40">
        <f>F40</f>
        <v>0</v>
      </c>
      <c s="165" r="H40">
        <f>G40</f>
        <v>0</v>
      </c>
      <c s="165" r="I40">
        <f>H40</f>
        <v>0</v>
      </c>
    </row>
    <row r="41">
      <c s="38" r="B41"/>
      <c s="38" r="C41"/>
      <c s="240" r="D41"/>
      <c s="165" r="F41"/>
      <c s="165" r="G41"/>
      <c s="165" r="H41"/>
      <c s="165" r="I41"/>
    </row>
    <row r="42">
      <c s="268" r="A42"/>
      <c t="str" s="302" r="B42">
        <f>'Product backlog'!B11</f>
        <v>user story 4</v>
      </c>
      <c s="302" r="C42"/>
      <c s="219" r="D42">
        <f>SUM(D43:D52)</f>
        <v>15</v>
      </c>
      <c s="268" r="E42"/>
      <c s="268" r="F42">
        <f>SUM(F43:F52)</f>
        <v>15</v>
      </c>
      <c s="268" r="G42">
        <f>SUM(G43:G52)</f>
        <v>6</v>
      </c>
      <c s="268" r="H42">
        <f>SUM(H43:H52)</f>
        <v>4</v>
      </c>
      <c s="268" r="I42">
        <f>SUM(I43:I52)</f>
        <v>3</v>
      </c>
    </row>
    <row r="43">
      <c t="s" s="38" r="B43">
        <v>139</v>
      </c>
      <c t="s" s="38" r="C43">
        <v>140</v>
      </c>
      <c s="240" r="D43">
        <v>4</v>
      </c>
      <c t="s" r="E43">
        <v>83</v>
      </c>
      <c s="165" r="F43">
        <f>D43</f>
        <v>4</v>
      </c>
      <c s="165" r="G43">
        <v>3</v>
      </c>
      <c s="165" r="H43">
        <v>3</v>
      </c>
      <c s="165" r="I43">
        <v>2</v>
      </c>
    </row>
    <row r="44">
      <c t="s" s="38" r="B44">
        <v>141</v>
      </c>
      <c t="s" s="38" r="C44">
        <v>140</v>
      </c>
      <c s="240" r="D44">
        <v>2</v>
      </c>
      <c t="s" r="E44">
        <v>83</v>
      </c>
      <c s="165" r="F44">
        <f>D44</f>
        <v>2</v>
      </c>
      <c s="165" r="G44">
        <v>0</v>
      </c>
      <c s="165" r="H44">
        <f>G44</f>
        <v>0</v>
      </c>
      <c s="165" r="I44">
        <f>H44</f>
        <v>0</v>
      </c>
    </row>
    <row r="45">
      <c t="s" s="38" r="B45">
        <v>142</v>
      </c>
      <c t="s" s="38" r="C45">
        <v>140</v>
      </c>
      <c s="240" r="D45">
        <v>2</v>
      </c>
      <c t="s" r="E45">
        <v>83</v>
      </c>
      <c s="165" r="F45">
        <f>D45</f>
        <v>2</v>
      </c>
      <c s="165" r="G45">
        <v>0</v>
      </c>
      <c s="165" r="H45">
        <f>G45</f>
        <v>0</v>
      </c>
      <c s="165" r="I45">
        <f>H45</f>
        <v>0</v>
      </c>
    </row>
    <row r="46">
      <c t="s" s="38" r="B46">
        <v>143</v>
      </c>
      <c t="s" s="38" r="C46">
        <v>140</v>
      </c>
      <c s="240" r="D46">
        <v>2</v>
      </c>
      <c t="s" r="E46">
        <v>83</v>
      </c>
      <c s="165" r="F46">
        <f>D46</f>
        <v>2</v>
      </c>
      <c s="165" r="G46">
        <v>0</v>
      </c>
      <c s="165" r="H46">
        <f>G46</f>
        <v>0</v>
      </c>
      <c s="165" r="I46">
        <f>H46</f>
        <v>0</v>
      </c>
    </row>
    <row r="47">
      <c t="s" s="38" r="B47">
        <v>144</v>
      </c>
      <c t="s" s="38" r="C47">
        <v>140</v>
      </c>
      <c s="240" r="D47">
        <v>3</v>
      </c>
      <c t="s" r="E47">
        <v>83</v>
      </c>
      <c s="165" r="F47">
        <f>D47</f>
        <v>3</v>
      </c>
      <c s="165" r="G47">
        <v>1</v>
      </c>
      <c s="165" r="H47">
        <f>G47</f>
        <v>1</v>
      </c>
      <c s="165" r="I47">
        <f>H47</f>
        <v>1</v>
      </c>
    </row>
    <row r="48">
      <c t="s" s="38" r="B48">
        <v>145</v>
      </c>
      <c t="s" s="38" r="C48">
        <v>140</v>
      </c>
      <c s="240" r="D48">
        <v>2</v>
      </c>
      <c t="s" r="E48">
        <v>83</v>
      </c>
      <c s="165" r="F48">
        <f>D48</f>
        <v>2</v>
      </c>
      <c s="165" r="G48">
        <f>F48</f>
        <v>2</v>
      </c>
      <c s="165" r="H48">
        <v>0</v>
      </c>
      <c s="165" r="I48">
        <f>H48</f>
        <v>0</v>
      </c>
    </row>
    <row r="49">
      <c t="s" s="38" r="B49">
        <v>146</v>
      </c>
      <c t="s" s="38" r="C49">
        <v>140</v>
      </c>
      <c s="240" r="D49">
        <v>0</v>
      </c>
      <c t="s" r="E49">
        <v>83</v>
      </c>
      <c s="165" r="F49">
        <f>D49</f>
        <v>0</v>
      </c>
      <c s="165" r="G49">
        <f>F49</f>
        <v>0</v>
      </c>
      <c s="165" r="H49">
        <f>G49</f>
        <v>0</v>
      </c>
      <c s="165" r="I49">
        <f>H49</f>
        <v>0</v>
      </c>
    </row>
    <row r="50">
      <c t="s" s="38" r="B50">
        <v>147</v>
      </c>
      <c t="s" s="38" r="C50">
        <v>140</v>
      </c>
      <c s="240" r="D50">
        <v>0</v>
      </c>
      <c t="s" r="E50">
        <v>83</v>
      </c>
      <c s="165" r="F50">
        <f>D50</f>
        <v>0</v>
      </c>
      <c s="165" r="G50">
        <f>F50</f>
        <v>0</v>
      </c>
      <c s="165" r="H50">
        <f>G50</f>
        <v>0</v>
      </c>
      <c s="165" r="I50">
        <f>H50</f>
        <v>0</v>
      </c>
    </row>
    <row r="51">
      <c t="s" s="38" r="B51">
        <v>148</v>
      </c>
      <c t="s" s="38" r="C51">
        <v>140</v>
      </c>
      <c s="240" r="D51">
        <v>0</v>
      </c>
      <c t="s" r="E51">
        <v>83</v>
      </c>
      <c s="165" r="F51">
        <f>D51</f>
        <v>0</v>
      </c>
      <c s="165" r="G51">
        <f>F51</f>
        <v>0</v>
      </c>
      <c s="165" r="H51">
        <f>G51</f>
        <v>0</v>
      </c>
      <c s="165" r="I51">
        <f>H51</f>
        <v>0</v>
      </c>
    </row>
    <row r="52">
      <c t="s" s="38" r="B52">
        <v>149</v>
      </c>
      <c t="s" s="38" r="C52">
        <v>140</v>
      </c>
      <c s="240" r="D52">
        <v>0</v>
      </c>
      <c t="s" r="E52">
        <v>83</v>
      </c>
      <c s="165" r="F52">
        <f>D52</f>
        <v>0</v>
      </c>
      <c s="165" r="G52">
        <f>F52</f>
        <v>0</v>
      </c>
      <c s="165" r="H52">
        <f>G52</f>
        <v>0</v>
      </c>
      <c s="165" r="I52">
        <f>H52</f>
        <v>0</v>
      </c>
    </row>
    <row r="53">
      <c s="38" r="B53"/>
      <c s="38" r="C53"/>
      <c s="240" r="D53"/>
      <c s="165" r="F53"/>
      <c s="165" r="G53"/>
      <c s="165" r="H53"/>
      <c s="165" r="I53"/>
    </row>
    <row r="54">
      <c s="268" r="A54"/>
      <c t="str" s="302" r="B54">
        <f>'Product backlog'!B12</f>
        <v>user story 5</v>
      </c>
      <c s="302" r="C54"/>
      <c s="219" r="D54">
        <f>SUM(D55:D64)</f>
        <v>48</v>
      </c>
      <c s="268" r="E54"/>
      <c s="268" r="F54">
        <f>SUM(F55:F64)</f>
        <v>48</v>
      </c>
      <c s="268" r="G54">
        <f>SUM(G55:G64)</f>
        <v>48</v>
      </c>
      <c s="268" r="H54">
        <f>SUM(H55:H64)</f>
        <v>37</v>
      </c>
      <c s="268" r="I54">
        <f>SUM(I55:I64)</f>
        <v>21</v>
      </c>
    </row>
    <row r="55">
      <c t="s" s="38" r="B55">
        <v>139</v>
      </c>
      <c t="s" s="38" r="C55">
        <v>140</v>
      </c>
      <c s="240" r="D55">
        <v>1</v>
      </c>
      <c t="s" r="E55">
        <v>83</v>
      </c>
      <c s="165" r="F55">
        <f>D55</f>
        <v>1</v>
      </c>
      <c s="248" r="G55">
        <v>5</v>
      </c>
      <c s="165" r="H55">
        <v>4</v>
      </c>
      <c s="165" r="I55">
        <v>3</v>
      </c>
    </row>
    <row r="56">
      <c t="s" s="38" r="B56">
        <v>141</v>
      </c>
      <c t="s" s="38" r="C56">
        <v>140</v>
      </c>
      <c s="240" r="D56">
        <v>8</v>
      </c>
      <c t="s" r="E56">
        <v>83</v>
      </c>
      <c s="165" r="F56">
        <f>D56</f>
        <v>8</v>
      </c>
      <c s="165" r="G56">
        <f>F56</f>
        <v>8</v>
      </c>
      <c s="165" r="H56">
        <f>G56</f>
        <v>8</v>
      </c>
      <c s="165" r="I56">
        <f>H56</f>
        <v>8</v>
      </c>
    </row>
    <row r="57">
      <c t="s" s="38" r="B57">
        <v>142</v>
      </c>
      <c t="s" s="38" r="C57">
        <v>140</v>
      </c>
      <c s="240" r="D57">
        <v>11</v>
      </c>
      <c t="s" r="E57">
        <v>83</v>
      </c>
      <c s="165" r="F57">
        <f>D57</f>
        <v>11</v>
      </c>
      <c s="165" r="G57">
        <v>10</v>
      </c>
      <c s="165" r="H57">
        <v>9</v>
      </c>
      <c s="165" r="I57">
        <v>8</v>
      </c>
    </row>
    <row r="58">
      <c t="s" s="38" r="B58">
        <v>143</v>
      </c>
      <c t="s" s="38" r="C58">
        <v>140</v>
      </c>
      <c s="240" r="D58">
        <v>4</v>
      </c>
      <c t="s" r="E58">
        <v>83</v>
      </c>
      <c s="165" r="F58">
        <f>D58</f>
        <v>4</v>
      </c>
      <c s="165" r="G58">
        <v>3</v>
      </c>
      <c s="165" r="H58">
        <v>2</v>
      </c>
      <c s="165" r="I58">
        <v>1</v>
      </c>
    </row>
    <row r="59">
      <c t="s" s="38" r="B59">
        <v>144</v>
      </c>
      <c t="s" s="38" r="C59">
        <v>140</v>
      </c>
      <c s="240" r="D59">
        <v>3</v>
      </c>
      <c t="s" r="E59">
        <v>83</v>
      </c>
      <c s="165" r="F59">
        <f>D59</f>
        <v>3</v>
      </c>
      <c s="165" r="G59">
        <f>F59</f>
        <v>3</v>
      </c>
      <c s="165" r="H59">
        <v>2</v>
      </c>
      <c s="165" r="I59">
        <v>0</v>
      </c>
    </row>
    <row r="60">
      <c t="s" s="38" r="B60">
        <v>145</v>
      </c>
      <c t="s" s="38" r="C60">
        <v>140</v>
      </c>
      <c s="240" r="D60">
        <v>2</v>
      </c>
      <c t="s" r="E60">
        <v>83</v>
      </c>
      <c s="165" r="F60">
        <f>D60</f>
        <v>2</v>
      </c>
      <c s="165" r="G60">
        <f>F60</f>
        <v>2</v>
      </c>
      <c s="165" r="H60">
        <v>1</v>
      </c>
      <c s="165" r="I60">
        <v>0</v>
      </c>
    </row>
    <row r="61">
      <c t="s" s="38" r="B61">
        <v>146</v>
      </c>
      <c t="s" s="38" r="C61">
        <v>140</v>
      </c>
      <c s="240" r="D61">
        <v>6</v>
      </c>
      <c t="s" r="E61">
        <v>83</v>
      </c>
      <c s="165" r="F61">
        <f>D61</f>
        <v>6</v>
      </c>
      <c s="165" r="G61">
        <v>4</v>
      </c>
      <c s="165" r="H61">
        <v>2</v>
      </c>
      <c s="165" r="I61">
        <v>0</v>
      </c>
    </row>
    <row r="62">
      <c t="s" s="38" r="B62">
        <v>147</v>
      </c>
      <c t="s" s="38" r="C62">
        <v>140</v>
      </c>
      <c s="240" r="D62">
        <v>4</v>
      </c>
      <c t="s" r="E62">
        <v>83</v>
      </c>
      <c s="165" r="F62">
        <f>D62</f>
        <v>4</v>
      </c>
      <c s="165" r="G62">
        <f>F62</f>
        <v>4</v>
      </c>
      <c s="165" r="H62">
        <v>3</v>
      </c>
      <c s="165" r="I62">
        <v>0</v>
      </c>
    </row>
    <row r="63">
      <c t="s" s="38" r="B63">
        <v>148</v>
      </c>
      <c t="s" s="38" r="C63">
        <v>140</v>
      </c>
      <c s="240" r="D63">
        <v>5</v>
      </c>
      <c t="s" r="E63">
        <v>83</v>
      </c>
      <c s="165" r="F63">
        <f>D63</f>
        <v>5</v>
      </c>
      <c s="165" r="G63">
        <f>F63</f>
        <v>5</v>
      </c>
      <c s="165" r="H63">
        <v>3</v>
      </c>
      <c s="165" r="I63">
        <v>1</v>
      </c>
    </row>
    <row r="64">
      <c t="s" s="38" r="B64">
        <v>149</v>
      </c>
      <c t="s" s="38" r="C64">
        <v>140</v>
      </c>
      <c s="240" r="D64">
        <v>4</v>
      </c>
      <c t="s" r="E64">
        <v>83</v>
      </c>
      <c s="165" r="F64">
        <f>D64</f>
        <v>4</v>
      </c>
      <c s="165" r="G64">
        <f>F64</f>
        <v>4</v>
      </c>
      <c s="165" r="H64">
        <v>3</v>
      </c>
      <c s="165" r="I64">
        <v>0</v>
      </c>
    </row>
    <row r="65">
      <c s="38" r="B65"/>
      <c s="38" r="C65"/>
      <c s="240" r="D65"/>
      <c s="165" r="F65"/>
      <c s="165" r="G65"/>
      <c s="165" r="H65"/>
      <c s="165" r="I65"/>
    </row>
    <row r="66">
      <c s="268" r="A66"/>
      <c t="str" s="302" r="B66">
        <f>'Product backlog'!B13</f>
        <v>user story 6</v>
      </c>
      <c s="302" r="C66"/>
      <c s="219" r="D66">
        <f>SUM(D67:D76)</f>
        <v>18</v>
      </c>
      <c s="268" r="E66"/>
      <c s="268" r="F66">
        <f>SUM(F67:F76)</f>
        <v>18</v>
      </c>
      <c s="268" r="G66">
        <f>SUM(G67:G76)</f>
        <v>11</v>
      </c>
      <c s="268" r="H66">
        <f>SUM(H67:H76)</f>
        <v>10</v>
      </c>
      <c s="268" r="I66">
        <f>SUM(I67:I76)</f>
        <v>5</v>
      </c>
    </row>
    <row r="67">
      <c t="s" s="38" r="B67">
        <v>139</v>
      </c>
      <c t="s" s="38" r="C67">
        <v>140</v>
      </c>
      <c s="240" r="D67">
        <v>1</v>
      </c>
      <c t="s" r="E67">
        <v>83</v>
      </c>
      <c s="165" r="F67">
        <f>D67</f>
        <v>1</v>
      </c>
      <c s="165" r="G67">
        <f>F67</f>
        <v>1</v>
      </c>
      <c s="165" r="H67">
        <f>G67</f>
        <v>1</v>
      </c>
      <c s="165" r="I67">
        <f>H67</f>
        <v>1</v>
      </c>
    </row>
    <row r="68">
      <c t="s" s="38" r="B68">
        <v>141</v>
      </c>
      <c t="s" s="38" r="C68">
        <v>140</v>
      </c>
      <c s="240" r="D68">
        <v>0</v>
      </c>
      <c t="s" r="E68">
        <v>83</v>
      </c>
      <c s="165" r="F68">
        <f>D68</f>
        <v>0</v>
      </c>
      <c s="165" r="G68">
        <f>F68</f>
        <v>0</v>
      </c>
      <c s="165" r="H68">
        <f>G68</f>
        <v>0</v>
      </c>
      <c s="165" r="I68">
        <f>H68</f>
        <v>0</v>
      </c>
    </row>
    <row r="69">
      <c t="s" s="38" r="B69">
        <v>142</v>
      </c>
      <c t="s" s="38" r="C69">
        <v>140</v>
      </c>
      <c s="240" r="D69">
        <v>2</v>
      </c>
      <c t="s" r="E69">
        <v>83</v>
      </c>
      <c s="165" r="F69">
        <f>D69</f>
        <v>2</v>
      </c>
      <c s="165" r="G69">
        <f>F69</f>
        <v>2</v>
      </c>
      <c s="165" r="H69">
        <f>G69</f>
        <v>2</v>
      </c>
      <c s="165" r="I69">
        <f>H69</f>
        <v>2</v>
      </c>
    </row>
    <row r="70">
      <c t="s" s="38" r="B70">
        <v>143</v>
      </c>
      <c t="s" s="38" r="C70">
        <v>140</v>
      </c>
      <c s="240" r="D70">
        <v>3</v>
      </c>
      <c t="s" r="E70">
        <v>83</v>
      </c>
      <c s="165" r="F70">
        <f>D70</f>
        <v>3</v>
      </c>
      <c s="165" r="G70">
        <v>2</v>
      </c>
      <c s="165" r="H70">
        <f>G70</f>
        <v>2</v>
      </c>
      <c s="165" r="I70">
        <v>1</v>
      </c>
    </row>
    <row r="71">
      <c t="s" s="38" r="B71">
        <v>144</v>
      </c>
      <c t="s" s="38" r="C71">
        <v>140</v>
      </c>
      <c s="240" r="D71">
        <v>4</v>
      </c>
      <c t="s" r="E71">
        <v>83</v>
      </c>
      <c s="165" r="F71">
        <f>D71</f>
        <v>4</v>
      </c>
      <c s="165" r="G71">
        <v>3</v>
      </c>
      <c s="165" r="H71">
        <v>2</v>
      </c>
      <c s="165" r="I71">
        <v>1</v>
      </c>
    </row>
    <row r="72">
      <c t="s" s="38" r="B72">
        <v>145</v>
      </c>
      <c t="s" s="38" r="C72">
        <v>140</v>
      </c>
      <c s="240" r="D72">
        <v>0</v>
      </c>
      <c t="s" r="E72">
        <v>83</v>
      </c>
      <c s="165" r="F72">
        <f>D72</f>
        <v>0</v>
      </c>
      <c s="165" r="G72">
        <f>F72</f>
        <v>0</v>
      </c>
      <c s="165" r="H72">
        <f>G72</f>
        <v>0</v>
      </c>
      <c s="165" r="I72">
        <f>H72</f>
        <v>0</v>
      </c>
    </row>
    <row r="73">
      <c t="s" s="38" r="B73">
        <v>146</v>
      </c>
      <c t="s" s="38" r="C73">
        <v>140</v>
      </c>
      <c s="240" r="D73">
        <v>5</v>
      </c>
      <c t="s" r="E73">
        <v>83</v>
      </c>
      <c s="165" r="F73">
        <f>D73</f>
        <v>5</v>
      </c>
      <c s="165" r="G73">
        <v>0</v>
      </c>
      <c s="165" r="H73">
        <f>G73</f>
        <v>0</v>
      </c>
      <c s="165" r="I73">
        <f>H73</f>
        <v>0</v>
      </c>
    </row>
    <row r="74">
      <c t="s" s="38" r="B74">
        <v>147</v>
      </c>
      <c t="s" s="38" r="C74">
        <v>140</v>
      </c>
      <c s="240" r="D74">
        <v>1</v>
      </c>
      <c t="s" r="E74">
        <v>83</v>
      </c>
      <c s="165" r="F74">
        <f>D74</f>
        <v>1</v>
      </c>
      <c s="165" r="G74">
        <f>F74</f>
        <v>1</v>
      </c>
      <c s="165" r="H74">
        <f>G74</f>
        <v>1</v>
      </c>
      <c s="165" r="I74">
        <v>0</v>
      </c>
    </row>
    <row r="75">
      <c t="s" s="38" r="B75">
        <v>148</v>
      </c>
      <c t="s" s="38" r="C75">
        <v>140</v>
      </c>
      <c s="240" r="D75">
        <v>1</v>
      </c>
      <c t="s" r="E75">
        <v>83</v>
      </c>
      <c s="165" r="F75">
        <f>D75</f>
        <v>1</v>
      </c>
      <c s="165" r="G75">
        <f>F75</f>
        <v>1</v>
      </c>
      <c s="165" r="H75">
        <f>G75</f>
        <v>1</v>
      </c>
      <c s="165" r="I75">
        <v>0</v>
      </c>
    </row>
    <row r="76">
      <c t="s" s="38" r="B76">
        <v>149</v>
      </c>
      <c t="s" s="38" r="C76">
        <v>140</v>
      </c>
      <c s="240" r="D76">
        <v>1</v>
      </c>
      <c t="s" r="E76">
        <v>83</v>
      </c>
      <c s="165" r="F76">
        <f>D76</f>
        <v>1</v>
      </c>
      <c s="165" r="G76">
        <f>F76</f>
        <v>1</v>
      </c>
      <c s="165" r="H76">
        <f>G76</f>
        <v>1</v>
      </c>
      <c s="165" r="I76">
        <v>0</v>
      </c>
    </row>
    <row r="77">
      <c s="38" r="B77"/>
      <c s="38" r="C77"/>
      <c s="240" r="D77"/>
      <c s="165" r="F77"/>
      <c s="165" r="G77"/>
      <c s="165" r="H77"/>
      <c s="165" r="I77"/>
    </row>
    <row r="78">
      <c s="287" r="D78"/>
    </row>
    <row r="79">
      <c s="287" r="D79"/>
    </row>
    <row r="80">
      <c s="287" r="D80"/>
    </row>
    <row r="81">
      <c s="287" r="D81"/>
    </row>
    <row r="82">
      <c s="287" r="D82"/>
    </row>
    <row r="83">
      <c s="287" r="D83"/>
    </row>
    <row r="84">
      <c s="287" r="D84"/>
    </row>
    <row r="85">
      <c s="287" r="D85"/>
    </row>
    <row r="86">
      <c s="287" r="D86"/>
    </row>
    <row r="87">
      <c s="287" r="D87"/>
    </row>
    <row r="88">
      <c s="287" r="D88"/>
    </row>
    <row r="89">
      <c s="287" r="D89"/>
    </row>
    <row r="90">
      <c s="287" r="D90"/>
    </row>
    <row r="91">
      <c s="287" r="D91"/>
    </row>
    <row r="92">
      <c s="287" r="D92"/>
    </row>
    <row r="93">
      <c s="287" r="D93"/>
    </row>
    <row r="94">
      <c s="287" r="D94"/>
    </row>
    <row r="95">
      <c s="287" r="D95"/>
    </row>
    <row r="96">
      <c s="287" r="D96"/>
    </row>
    <row r="97">
      <c s="287" r="D97"/>
    </row>
    <row r="98">
      <c s="287" r="D98"/>
    </row>
    <row r="99">
      <c s="287" r="D99"/>
    </row>
    <row r="100">
      <c s="287" r="D100"/>
    </row>
    <row r="101">
      <c s="287" r="D101"/>
    </row>
    <row r="102">
      <c s="287" r="D102"/>
    </row>
    <row r="103">
      <c s="287" r="D103"/>
    </row>
    <row r="104">
      <c s="287" r="D104"/>
    </row>
    <row r="105">
      <c s="287" r="D105"/>
    </row>
    <row r="106">
      <c s="287" r="D106"/>
    </row>
    <row r="107">
      <c s="287" r="D107"/>
    </row>
    <row r="108">
      <c s="287" r="D108"/>
    </row>
    <row r="109">
      <c s="287" r="D109"/>
    </row>
    <row r="110">
      <c s="287" r="D110"/>
    </row>
    <row r="111">
      <c s="287" r="D111"/>
    </row>
    <row r="112">
      <c s="287" r="D112"/>
    </row>
    <row r="113">
      <c s="287" r="D113"/>
    </row>
    <row r="114">
      <c s="287" r="D114"/>
    </row>
    <row r="115">
      <c s="287" r="D115"/>
    </row>
    <row r="116">
      <c s="287" r="D116"/>
    </row>
    <row r="117">
      <c s="287" r="D117"/>
    </row>
    <row r="118">
      <c s="287" r="D118"/>
    </row>
    <row r="119">
      <c s="287" r="D119"/>
    </row>
    <row r="120">
      <c s="287" r="D120"/>
    </row>
    <row r="121">
      <c s="287" r="D121"/>
    </row>
    <row r="122">
      <c s="287" r="D122"/>
    </row>
    <row r="123">
      <c s="287" r="D123"/>
    </row>
    <row r="124">
      <c s="287" r="D124"/>
    </row>
    <row r="125">
      <c s="287" r="D125"/>
    </row>
    <row r="126">
      <c s="287" r="D126"/>
    </row>
    <row r="127">
      <c s="287" r="D127"/>
    </row>
    <row r="128">
      <c s="287" r="D128"/>
    </row>
    <row r="129">
      <c s="287" r="D129"/>
    </row>
    <row r="130">
      <c s="287" r="D130"/>
    </row>
    <row r="131">
      <c s="287" r="D131"/>
    </row>
    <row r="132">
      <c s="287" r="D132"/>
    </row>
    <row r="133">
      <c s="287" r="D133"/>
    </row>
    <row r="134">
      <c s="287" r="D134"/>
    </row>
    <row r="135">
      <c s="287" r="D135"/>
    </row>
    <row r="136">
      <c s="287" r="D136"/>
    </row>
    <row r="137">
      <c s="287" r="D137"/>
    </row>
    <row r="138">
      <c s="287" r="D138"/>
    </row>
    <row r="139">
      <c s="287" r="D139"/>
    </row>
    <row r="140">
      <c s="287" r="D140"/>
    </row>
    <row r="141">
      <c s="287" r="D141"/>
    </row>
    <row r="142">
      <c s="287" r="D142"/>
    </row>
    <row r="143">
      <c s="287" r="D143"/>
    </row>
    <row r="144">
      <c s="287" r="D144"/>
    </row>
  </sheetData>
  <mergeCells count="2">
    <mergeCell ref="A1:B1"/>
    <mergeCell ref="A5:B5"/>
  </mergeCells>
  <dataValidations>
    <dataValidation showErrorMessage="1" sqref="C8" allowBlank="1" type="list">
      <formula1>'Team'!C3:C12</formula1>
    </dataValidation>
    <dataValidation errorStyle="warning" showErrorMessage="1" sqref="E8" allowBlank="1" type="list">
      <formula1>'Team'!B21:B24</formula1>
    </dataValidation>
    <dataValidation showErrorMessage="1" sqref="C9" allowBlank="1" type="list">
      <formula1>'Team'!C3:C12</formula1>
    </dataValidation>
    <dataValidation errorStyle="warning" showErrorMessage="1" sqref="E9" allowBlank="1" type="list">
      <formula1>'Team'!B21:B24</formula1>
    </dataValidation>
    <dataValidation showErrorMessage="1" sqref="C10" allowBlank="1" type="list">
      <formula1>'Team'!C3:C12</formula1>
    </dataValidation>
    <dataValidation errorStyle="warning" showErrorMessage="1" sqref="E10" allowBlank="1" type="list">
      <formula1>'Team'!B21:B24</formula1>
    </dataValidation>
    <dataValidation showErrorMessage="1" sqref="C11" allowBlank="1" type="list">
      <formula1>'Team'!C3:C12</formula1>
    </dataValidation>
    <dataValidation errorStyle="warning" showErrorMessage="1" sqref="E11" allowBlank="1" type="list">
      <formula1>'Team'!B21:B24</formula1>
    </dataValidation>
    <dataValidation showErrorMessage="1" sqref="C12" allowBlank="1" type="list">
      <formula1>'Team'!C3:C12</formula1>
    </dataValidation>
    <dataValidation errorStyle="warning" showErrorMessage="1" sqref="E12" allowBlank="1" type="list">
      <formula1>'Team'!B21:B24</formula1>
    </dataValidation>
    <dataValidation showErrorMessage="1" sqref="C13" allowBlank="1" type="list">
      <formula1>'Team'!C3:C12</formula1>
    </dataValidation>
    <dataValidation errorStyle="warning" showErrorMessage="1" sqref="E13" allowBlank="1" type="list">
      <formula1>'Team'!B21:B24</formula1>
    </dataValidation>
    <dataValidation showErrorMessage="1" sqref="C14" allowBlank="1" type="list">
      <formula1>'Team'!C3:C12</formula1>
    </dataValidation>
    <dataValidation errorStyle="warning" showErrorMessage="1" sqref="E14" allowBlank="1" type="list">
      <formula1>'Team'!B21:B24</formula1>
    </dataValidation>
    <dataValidation showErrorMessage="1" sqref="C15" allowBlank="1" type="list">
      <formula1>'Team'!C3:C12</formula1>
    </dataValidation>
    <dataValidation errorStyle="warning" showErrorMessage="1" sqref="E15" allowBlank="1" type="list">
      <formula1>'Team'!B21:B24</formula1>
    </dataValidation>
    <dataValidation showErrorMessage="1" sqref="C16" allowBlank="1" type="list">
      <formula1>'Team'!C3:C12</formula1>
    </dataValidation>
    <dataValidation errorStyle="warning" showErrorMessage="1" sqref="E16" allowBlank="1" type="list">
      <formula1>'Team'!B21:B24</formula1>
    </dataValidation>
    <dataValidation showErrorMessage="1" sqref="C17" allowBlank="1" type="list">
      <formula1>'Team'!C3:C12</formula1>
    </dataValidation>
    <dataValidation errorStyle="warning" showErrorMessage="1" sqref="E17" allowBlank="1" type="list">
      <formula1>'Team'!B21:B24</formula1>
    </dataValidation>
    <dataValidation showErrorMessage="1" sqref="C19" allowBlank="1" type="list">
      <formula1>'Team'!C3:C12</formula1>
    </dataValidation>
    <dataValidation errorStyle="warning" showErrorMessage="1" sqref="E19" allowBlank="1" type="list">
      <formula1>'Team'!B21:B24</formula1>
    </dataValidation>
    <dataValidation showErrorMessage="1" sqref="C20" allowBlank="1" type="list">
      <formula1>'Team'!C3:C12</formula1>
    </dataValidation>
    <dataValidation errorStyle="warning" showErrorMessage="1" sqref="E20" allowBlank="1" type="list">
      <formula1>'Team'!B21:B24</formula1>
    </dataValidation>
    <dataValidation showErrorMessage="1" sqref="C21" allowBlank="1" type="list">
      <formula1>'Team'!C3:C12</formula1>
    </dataValidation>
    <dataValidation errorStyle="warning" showErrorMessage="1" sqref="E21" allowBlank="1" type="list">
      <formula1>'Team'!B21:B24</formula1>
    </dataValidation>
    <dataValidation showErrorMessage="1" sqref="C22" allowBlank="1" type="list">
      <formula1>'Team'!C3:C12</formula1>
    </dataValidation>
    <dataValidation errorStyle="warning" showErrorMessage="1" sqref="E22" allowBlank="1" type="list">
      <formula1>'Team'!B21:B24</formula1>
    </dataValidation>
    <dataValidation showErrorMessage="1" sqref="C23" allowBlank="1" type="list">
      <formula1>'Team'!C3:C12</formula1>
    </dataValidation>
    <dataValidation errorStyle="warning" showErrorMessage="1" sqref="E23" allowBlank="1" type="list">
      <formula1>'Team'!B21:B24</formula1>
    </dataValidation>
    <dataValidation showErrorMessage="1" sqref="C24" allowBlank="1" type="list">
      <formula1>'Team'!C3:C12</formula1>
    </dataValidation>
    <dataValidation errorStyle="warning" showErrorMessage="1" sqref="E24" allowBlank="1" type="list">
      <formula1>'Team'!B21:B24</formula1>
    </dataValidation>
    <dataValidation showErrorMessage="1" sqref="C25" allowBlank="1" type="list">
      <formula1>'Team'!C3:C12</formula1>
    </dataValidation>
    <dataValidation errorStyle="warning" showErrorMessage="1" sqref="E25" allowBlank="1" type="list">
      <formula1>'Team'!B21:B24</formula1>
    </dataValidation>
    <dataValidation showErrorMessage="1" sqref="C26" allowBlank="1" type="list">
      <formula1>'Team'!C3:C12</formula1>
    </dataValidation>
    <dataValidation errorStyle="warning" showErrorMessage="1" sqref="E26" allowBlank="1" type="list">
      <formula1>'Team'!B21:B24</formula1>
    </dataValidation>
    <dataValidation showErrorMessage="1" sqref="C27" allowBlank="1" type="list">
      <formula1>'Team'!C3:C12</formula1>
    </dataValidation>
    <dataValidation errorStyle="warning" showErrorMessage="1" sqref="E27" allowBlank="1" type="list">
      <formula1>'Team'!B21:B24</formula1>
    </dataValidation>
    <dataValidation showErrorMessage="1" sqref="C28" allowBlank="1" type="list">
      <formula1>'Team'!C3:C12</formula1>
    </dataValidation>
    <dataValidation errorStyle="warning" showErrorMessage="1" sqref="E28" allowBlank="1" type="list">
      <formula1>'Team'!B21:B24</formula1>
    </dataValidation>
    <dataValidation showErrorMessage="1" sqref="C29" allowBlank="1" type="list">
      <formula1>'Team'!C3:C12</formula1>
    </dataValidation>
    <dataValidation errorStyle="warning" showErrorMessage="1" sqref="E29" allowBlank="1" type="list">
      <formula1>'Team'!B21:B23</formula1>
    </dataValidation>
    <dataValidation showErrorMessage="1" sqref="C31" allowBlank="1" type="list">
      <formula1>'Team'!C3:C12</formula1>
    </dataValidation>
    <dataValidation errorStyle="warning" showErrorMessage="1" sqref="E31" allowBlank="1" type="list">
      <formula1>'Team'!B21:B24</formula1>
    </dataValidation>
    <dataValidation showErrorMessage="1" sqref="C32" allowBlank="1" type="list">
      <formula1>'Team'!C3:C12</formula1>
    </dataValidation>
    <dataValidation errorStyle="warning" showErrorMessage="1" sqref="E32" allowBlank="1" type="list">
      <formula1>'Team'!B21:B24</formula1>
    </dataValidation>
    <dataValidation showErrorMessage="1" sqref="C33" allowBlank="1" type="list">
      <formula1>'Team'!C3:C12</formula1>
    </dataValidation>
    <dataValidation errorStyle="warning" showErrorMessage="1" sqref="E33" allowBlank="1" type="list">
      <formula1>'Team'!B21:B24</formula1>
    </dataValidation>
    <dataValidation showErrorMessage="1" sqref="C34" allowBlank="1" type="list">
      <formula1>'Team'!C3:C12</formula1>
    </dataValidation>
    <dataValidation errorStyle="warning" showErrorMessage="1" sqref="E34" allowBlank="1" type="list">
      <formula1>'Team'!B21:B24</formula1>
    </dataValidation>
    <dataValidation showErrorMessage="1" sqref="C35" allowBlank="1" type="list">
      <formula1>'Team'!C3:C12</formula1>
    </dataValidation>
    <dataValidation errorStyle="warning" showErrorMessage="1" sqref="E35" allowBlank="1" type="list">
      <formula1>'Team'!B21:B24</formula1>
    </dataValidation>
    <dataValidation showErrorMessage="1" sqref="C36" allowBlank="1" type="list">
      <formula1>'Team'!C3:C12</formula1>
    </dataValidation>
    <dataValidation errorStyle="warning" showErrorMessage="1" sqref="E36" allowBlank="1" type="list">
      <formula1>'Team'!B21:B24</formula1>
    </dataValidation>
    <dataValidation showErrorMessage="1" sqref="C37" allowBlank="1" type="list">
      <formula1>'Team'!C3:C12</formula1>
    </dataValidation>
    <dataValidation errorStyle="warning" showErrorMessage="1" sqref="E37" allowBlank="1" type="list">
      <formula1>'Team'!B21:B24</formula1>
    </dataValidation>
    <dataValidation showErrorMessage="1" sqref="C38" allowBlank="1" type="list">
      <formula1>'Team'!C3:C12</formula1>
    </dataValidation>
    <dataValidation errorStyle="warning" showErrorMessage="1" sqref="E38" allowBlank="1" type="list">
      <formula1>'Team'!B21:B24</formula1>
    </dataValidation>
    <dataValidation showErrorMessage="1" sqref="C39" allowBlank="1" type="list">
      <formula1>'Team'!C3:C12</formula1>
    </dataValidation>
    <dataValidation errorStyle="warning" showErrorMessage="1" sqref="E39" allowBlank="1" type="list">
      <formula1>'Team'!B21:B24</formula1>
    </dataValidation>
    <dataValidation showErrorMessage="1" sqref="C40" allowBlank="1" type="list">
      <formula1>'Team'!C3:C12</formula1>
    </dataValidation>
    <dataValidation errorStyle="warning" showErrorMessage="1" sqref="E40" allowBlank="1" type="list">
      <formula1>'Team'!B21:B24</formula1>
    </dataValidation>
    <dataValidation showErrorMessage="1" sqref="C41" allowBlank="1" type="list">
      <formula1>'Team'!C3:C12</formula1>
    </dataValidation>
    <dataValidation errorStyle="warning" showErrorMessage="1" sqref="E41" allowBlank="1" type="list">
      <formula1>'Team'!B21:B23</formula1>
    </dataValidation>
    <dataValidation showErrorMessage="1" sqref="C43" allowBlank="1" type="list">
      <formula1>'Team'!C3:C12</formula1>
    </dataValidation>
    <dataValidation errorStyle="warning" showErrorMessage="1" sqref="E43" allowBlank="1" type="list">
      <formula1>'Team'!B21:B24</formula1>
    </dataValidation>
    <dataValidation showErrorMessage="1" sqref="C44" allowBlank="1" type="list">
      <formula1>'Team'!C3:C12</formula1>
    </dataValidation>
    <dataValidation errorStyle="warning" showErrorMessage="1" sqref="E44" allowBlank="1" type="list">
      <formula1>'Team'!B21:B24</formula1>
    </dataValidation>
    <dataValidation showErrorMessage="1" sqref="C45" allowBlank="1" type="list">
      <formula1>'Team'!C3:C12</formula1>
    </dataValidation>
    <dataValidation errorStyle="warning" showErrorMessage="1" sqref="E45" allowBlank="1" type="list">
      <formula1>'Team'!B21:B24</formula1>
    </dataValidation>
    <dataValidation showErrorMessage="1" sqref="C46" allowBlank="1" type="list">
      <formula1>'Team'!C3:C12</formula1>
    </dataValidation>
    <dataValidation errorStyle="warning" showErrorMessage="1" sqref="E46" allowBlank="1" type="list">
      <formula1>'Team'!B21:B24</formula1>
    </dataValidation>
    <dataValidation showErrorMessage="1" sqref="C47" allowBlank="1" type="list">
      <formula1>'Team'!C3:C12</formula1>
    </dataValidation>
    <dataValidation errorStyle="warning" showErrorMessage="1" sqref="E47" allowBlank="1" type="list">
      <formula1>'Team'!B21:B24</formula1>
    </dataValidation>
    <dataValidation showErrorMessage="1" sqref="C48" allowBlank="1" type="list">
      <formula1>'Team'!C3:C12</formula1>
    </dataValidation>
    <dataValidation errorStyle="warning" showErrorMessage="1" sqref="E48" allowBlank="1" type="list">
      <formula1>'Team'!B21:B24</formula1>
    </dataValidation>
    <dataValidation showErrorMessage="1" sqref="C49" allowBlank="1" type="list">
      <formula1>'Team'!C3:C12</formula1>
    </dataValidation>
    <dataValidation errorStyle="warning" showErrorMessage="1" sqref="E49" allowBlank="1" type="list">
      <formula1>'Team'!B21:B24</formula1>
    </dataValidation>
    <dataValidation showErrorMessage="1" sqref="C50" allowBlank="1" type="list">
      <formula1>'Team'!C3:C12</formula1>
    </dataValidation>
    <dataValidation errorStyle="warning" showErrorMessage="1" sqref="E50" allowBlank="1" type="list">
      <formula1>'Team'!B21:B24</formula1>
    </dataValidation>
    <dataValidation showErrorMessage="1" sqref="C51" allowBlank="1" type="list">
      <formula1>'Team'!C3:C12</formula1>
    </dataValidation>
    <dataValidation errorStyle="warning" showErrorMessage="1" sqref="E51" allowBlank="1" type="list">
      <formula1>'Team'!B21:B24</formula1>
    </dataValidation>
    <dataValidation showErrorMessage="1" sqref="C52" allowBlank="1" type="list">
      <formula1>'Team'!C3:C12</formula1>
    </dataValidation>
    <dataValidation errorStyle="warning" showErrorMessage="1" sqref="E52" allowBlank="1" type="list">
      <formula1>'Team'!B21:B24</formula1>
    </dataValidation>
    <dataValidation showErrorMessage="1" sqref="C53" allowBlank="1" type="list">
      <formula1>'Team'!C3:C12</formula1>
    </dataValidation>
    <dataValidation errorStyle="warning" showErrorMessage="1" sqref="E53" allowBlank="1" type="list">
      <formula1>'Team'!B21:B23</formula1>
    </dataValidation>
    <dataValidation showErrorMessage="1" sqref="C55" allowBlank="1" type="list">
      <formula1>'Team'!C3:C12</formula1>
    </dataValidation>
    <dataValidation errorStyle="warning" showErrorMessage="1" sqref="E55" allowBlank="1" type="list">
      <formula1>'Team'!B21:B24</formula1>
    </dataValidation>
    <dataValidation showErrorMessage="1" sqref="C56" allowBlank="1" type="list">
      <formula1>'Team'!C3:C12</formula1>
    </dataValidation>
    <dataValidation errorStyle="warning" showErrorMessage="1" sqref="E56" allowBlank="1" type="list">
      <formula1>'Team'!B21:B24</formula1>
    </dataValidation>
    <dataValidation showErrorMessage="1" sqref="C57" allowBlank="1" type="list">
      <formula1>'Team'!C3:C12</formula1>
    </dataValidation>
    <dataValidation errorStyle="warning" showErrorMessage="1" sqref="E57" allowBlank="1" type="list">
      <formula1>'Team'!B21:B24</formula1>
    </dataValidation>
    <dataValidation showErrorMessage="1" sqref="C58" allowBlank="1" type="list">
      <formula1>'Team'!C3:C12</formula1>
    </dataValidation>
    <dataValidation errorStyle="warning" showErrorMessage="1" sqref="E58" allowBlank="1" type="list">
      <formula1>'Team'!B21:B24</formula1>
    </dataValidation>
    <dataValidation showErrorMessage="1" sqref="C59" allowBlank="1" type="list">
      <formula1>'Team'!C3:C12</formula1>
    </dataValidation>
    <dataValidation errorStyle="warning" showErrorMessage="1" sqref="E59" allowBlank="1" type="list">
      <formula1>'Team'!B21:B24</formula1>
    </dataValidation>
    <dataValidation showErrorMessage="1" sqref="C60" allowBlank="1" type="list">
      <formula1>'Team'!C3:C12</formula1>
    </dataValidation>
    <dataValidation errorStyle="warning" showErrorMessage="1" sqref="E60" allowBlank="1" type="list">
      <formula1>'Team'!B21:B24</formula1>
    </dataValidation>
    <dataValidation showErrorMessage="1" sqref="C61" allowBlank="1" type="list">
      <formula1>'Team'!C3:C12</formula1>
    </dataValidation>
    <dataValidation errorStyle="warning" showErrorMessage="1" sqref="E61" allowBlank="1" type="list">
      <formula1>'Team'!B21:B24</formula1>
    </dataValidation>
    <dataValidation showErrorMessage="1" sqref="C62" allowBlank="1" type="list">
      <formula1>'Team'!C3:C12</formula1>
    </dataValidation>
    <dataValidation errorStyle="warning" showErrorMessage="1" sqref="E62" allowBlank="1" type="list">
      <formula1>'Team'!B21:B24</formula1>
    </dataValidation>
    <dataValidation showErrorMessage="1" sqref="C63" allowBlank="1" type="list">
      <formula1>'Team'!C3:C12</formula1>
    </dataValidation>
    <dataValidation errorStyle="warning" showErrorMessage="1" sqref="E63" allowBlank="1" type="list">
      <formula1>'Team'!B21:B24</formula1>
    </dataValidation>
    <dataValidation showErrorMessage="1" sqref="C64" allowBlank="1" type="list">
      <formula1>'Team'!C3:C12</formula1>
    </dataValidation>
    <dataValidation errorStyle="warning" showErrorMessage="1" sqref="E64" allowBlank="1" type="list">
      <formula1>'Team'!B21:B24</formula1>
    </dataValidation>
    <dataValidation showErrorMessage="1" sqref="C65" allowBlank="1" type="list">
      <formula1>'Team'!C3:C12</formula1>
    </dataValidation>
    <dataValidation errorStyle="warning" showErrorMessage="1" sqref="E65" allowBlank="1" type="list">
      <formula1>'Team'!B21:B23</formula1>
    </dataValidation>
    <dataValidation showErrorMessage="1" sqref="C67" allowBlank="1" type="list">
      <formula1>'Team'!C3:C12</formula1>
    </dataValidation>
    <dataValidation errorStyle="warning" showErrorMessage="1" sqref="E67" allowBlank="1" type="list">
      <formula1>'Team'!B21:B24</formula1>
    </dataValidation>
    <dataValidation showErrorMessage="1" sqref="C68" allowBlank="1" type="list">
      <formula1>'Team'!C3:C12</formula1>
    </dataValidation>
    <dataValidation errorStyle="warning" showErrorMessage="1" sqref="E68" allowBlank="1" type="list">
      <formula1>'Team'!B21:B24</formula1>
    </dataValidation>
    <dataValidation showErrorMessage="1" sqref="C69" allowBlank="1" type="list">
      <formula1>'Team'!C3:C12</formula1>
    </dataValidation>
    <dataValidation errorStyle="warning" showErrorMessage="1" sqref="E69" allowBlank="1" type="list">
      <formula1>'Team'!B21:B24</formula1>
    </dataValidation>
    <dataValidation showErrorMessage="1" sqref="C70" allowBlank="1" type="list">
      <formula1>'Team'!C3:C12</formula1>
    </dataValidation>
    <dataValidation errorStyle="warning" showErrorMessage="1" sqref="E70" allowBlank="1" type="list">
      <formula1>'Team'!B21:B24</formula1>
    </dataValidation>
    <dataValidation showErrorMessage="1" sqref="C71" allowBlank="1" type="list">
      <formula1>'Team'!C3:C12</formula1>
    </dataValidation>
    <dataValidation errorStyle="warning" showErrorMessage="1" sqref="E71" allowBlank="1" type="list">
      <formula1>'Team'!B21:B24</formula1>
    </dataValidation>
    <dataValidation showErrorMessage="1" sqref="C72" allowBlank="1" type="list">
      <formula1>'Team'!C3:C12</formula1>
    </dataValidation>
    <dataValidation errorStyle="warning" showErrorMessage="1" sqref="E72" allowBlank="1" type="list">
      <formula1>'Team'!B21:B24</formula1>
    </dataValidation>
    <dataValidation showErrorMessage="1" sqref="C73" allowBlank="1" type="list">
      <formula1>'Team'!C3:C12</formula1>
    </dataValidation>
    <dataValidation errorStyle="warning" showErrorMessage="1" sqref="E73" allowBlank="1" type="list">
      <formula1>'Team'!B21:B24</formula1>
    </dataValidation>
    <dataValidation showErrorMessage="1" sqref="C74" allowBlank="1" type="list">
      <formula1>'Team'!C3:C12</formula1>
    </dataValidation>
    <dataValidation errorStyle="warning" showErrorMessage="1" sqref="E74" allowBlank="1" type="list">
      <formula1>'Team'!B21:B24</formula1>
    </dataValidation>
    <dataValidation showErrorMessage="1" sqref="C75" allowBlank="1" type="list">
      <formula1>'Team'!C3:C12</formula1>
    </dataValidation>
    <dataValidation errorStyle="warning" showErrorMessage="1" sqref="E75" allowBlank="1" type="list">
      <formula1>'Team'!B21:B24</formula1>
    </dataValidation>
    <dataValidation showErrorMessage="1" sqref="C76" allowBlank="1" type="list">
      <formula1>'Team'!C3:C12</formula1>
    </dataValidation>
    <dataValidation errorStyle="warning" showErrorMessage="1" sqref="E76" allowBlank="1" type="list">
      <formula1>'Team'!B21:B24</formula1>
    </dataValidation>
    <dataValidation showErrorMessage="1" sqref="C77" allowBlank="1" type="list">
      <formula1>'Team'!C3:C12</formula1>
    </dataValidation>
    <dataValidation errorStyle="warning" showErrorMessage="1" sqref="E77" allowBlank="1" type="list">
      <formula1>'Team'!B21:B23</formula1>
    </dataValidation>
  </dataValidation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.29"/>
    <col min="2" customWidth="1" max="2" width="98.43"/>
    <col min="3" customWidth="1" max="5" width="8.43"/>
    <col min="6" customWidth="1" max="9" width="5.29"/>
  </cols>
  <sheetData>
    <row r="1">
      <c t="s" s="109" r="A1">
        <v>111</v>
      </c>
      <c s="176" r="B1"/>
      <c s="176" r="C1"/>
      <c s="269" r="D1"/>
      <c s="176" r="E1"/>
      <c s="176" r="F1"/>
      <c s="176" r="G1"/>
      <c s="176" r="H1"/>
      <c s="176" r="I1"/>
    </row>
    <row r="2">
      <c s="85" r="D2"/>
    </row>
    <row r="3">
      <c t="s" s="134" r="B3">
        <v>124</v>
      </c>
      <c s="172" r="C3">
        <f>'Product backlog'!H3</f>
        <v>42023</v>
      </c>
      <c s="85" r="D3"/>
    </row>
    <row r="4">
      <c t="s" s="134" r="B4">
        <v>125</v>
      </c>
      <c s="172" r="C4">
        <f>'Product backlog'!K3</f>
        <v>42026</v>
      </c>
      <c s="85" r="D4"/>
      <c s="172" r="F4">
        <f>C3</f>
        <v>42023</v>
      </c>
      <c s="172" r="G4">
        <f>F4+1</f>
        <v>42024</v>
      </c>
      <c s="172" r="H4">
        <f>G4+1</f>
        <v>42025</v>
      </c>
      <c s="172" r="I4">
        <f>H4+1</f>
        <v>42026</v>
      </c>
    </row>
    <row r="5">
      <c t="s" s="128" r="A5">
        <v>150</v>
      </c>
      <c s="86" r="B5"/>
      <c t="s" s="128" r="C5">
        <v>127</v>
      </c>
      <c t="s" s="42" r="D5">
        <v>128</v>
      </c>
      <c t="s" s="128" r="E5">
        <v>82</v>
      </c>
      <c s="86" r="F5">
        <v>16</v>
      </c>
      <c s="86" r="G5">
        <v>15</v>
      </c>
      <c s="86" r="H5">
        <v>14</v>
      </c>
      <c s="86" r="I5">
        <v>13</v>
      </c>
    </row>
    <row r="6">
      <c s="38" r="A6"/>
      <c s="38" r="B6"/>
      <c s="38" r="C6"/>
      <c s="92" r="D6"/>
      <c s="38" r="E6"/>
      <c s="63" r="F6">
        <f>$I$4-F4</f>
        <v>3</v>
      </c>
      <c s="63" r="G6">
        <f>$I$4-G4</f>
        <v>2</v>
      </c>
      <c s="63" r="H6">
        <f>$I$4-H4</f>
        <v>1</v>
      </c>
      <c s="63" r="I6">
        <f>$I$4-I4</f>
        <v>0</v>
      </c>
    </row>
    <row r="7">
      <c s="191" r="A7"/>
      <c t="str" s="191" r="B7">
        <f>'Product backlog'!B15</f>
        <v>opmerkingen Sprint 1</v>
      </c>
      <c s="191" r="C7"/>
      <c s="225" r="D7">
        <f>SUM(D8:D17)</f>
        <v>0</v>
      </c>
      <c s="191" r="E7"/>
      <c s="191" r="F7">
        <f>SUM(F8:F17)</f>
        <v>0</v>
      </c>
      <c s="191" r="G7">
        <f>SUM(G8:G17)</f>
        <v>0</v>
      </c>
      <c s="191" r="H7">
        <f>SUM(H8:H17)</f>
        <v>0</v>
      </c>
      <c s="191" r="I7">
        <f>SUM(I8:I17)</f>
        <v>0</v>
      </c>
    </row>
    <row r="8">
      <c t="s" r="B8">
        <v>151</v>
      </c>
      <c t="s" s="38" r="C8">
        <v>140</v>
      </c>
      <c s="85" r="D8">
        <v>0</v>
      </c>
      <c t="s" r="E8">
        <v>86</v>
      </c>
      <c r="F8">
        <f>D8</f>
        <v>0</v>
      </c>
      <c r="G8">
        <f>F8</f>
        <v>0</v>
      </c>
      <c r="H8">
        <f>G8</f>
        <v>0</v>
      </c>
      <c r="I8">
        <f>H8</f>
        <v>0</v>
      </c>
    </row>
    <row r="9">
      <c t="s" r="B9">
        <v>130</v>
      </c>
      <c t="s" s="38" r="C9">
        <v>140</v>
      </c>
      <c s="85" r="D9">
        <v>0</v>
      </c>
      <c t="s" r="E9">
        <v>83</v>
      </c>
      <c r="F9">
        <f>D9</f>
        <v>0</v>
      </c>
      <c r="G9">
        <f>F9</f>
        <v>0</v>
      </c>
      <c r="H9">
        <f>G9</f>
        <v>0</v>
      </c>
      <c r="I9">
        <f>H9</f>
        <v>0</v>
      </c>
    </row>
    <row r="10">
      <c t="s" r="B10">
        <v>131</v>
      </c>
      <c t="s" s="38" r="C10">
        <v>140</v>
      </c>
      <c s="85" r="D10">
        <v>0</v>
      </c>
      <c t="s" r="E10">
        <v>83</v>
      </c>
      <c r="F10">
        <f>D10</f>
        <v>0</v>
      </c>
      <c r="G10">
        <f>F10</f>
        <v>0</v>
      </c>
      <c r="H10">
        <f>G10</f>
        <v>0</v>
      </c>
      <c r="I10">
        <f>H10</f>
        <v>0</v>
      </c>
    </row>
    <row r="11">
      <c t="s" r="B11">
        <v>132</v>
      </c>
      <c t="s" s="38" r="C11">
        <v>140</v>
      </c>
      <c s="85" r="D11">
        <v>0</v>
      </c>
      <c t="s" r="E11">
        <v>83</v>
      </c>
      <c r="F11">
        <f>D11</f>
        <v>0</v>
      </c>
      <c r="G11">
        <f>F11</f>
        <v>0</v>
      </c>
      <c r="H11">
        <f>G11</f>
        <v>0</v>
      </c>
      <c r="I11">
        <f>H11</f>
        <v>0</v>
      </c>
    </row>
    <row r="12">
      <c t="s" r="B12">
        <v>133</v>
      </c>
      <c t="s" s="38" r="C12">
        <v>140</v>
      </c>
      <c s="85" r="D12">
        <v>0</v>
      </c>
      <c t="s" r="E12">
        <v>83</v>
      </c>
      <c r="F12">
        <f>D12</f>
        <v>0</v>
      </c>
      <c r="G12">
        <f>F12</f>
        <v>0</v>
      </c>
      <c r="H12">
        <f>G12</f>
        <v>0</v>
      </c>
      <c r="I12">
        <f>H12</f>
        <v>0</v>
      </c>
    </row>
    <row r="13">
      <c t="s" r="B13">
        <v>134</v>
      </c>
      <c t="s" s="38" r="C13">
        <v>140</v>
      </c>
      <c s="85" r="D13">
        <v>0</v>
      </c>
      <c t="s" r="E13">
        <v>83</v>
      </c>
      <c r="F13">
        <f>D13</f>
        <v>0</v>
      </c>
      <c r="G13">
        <f>F13</f>
        <v>0</v>
      </c>
      <c r="H13">
        <f>G13</f>
        <v>0</v>
      </c>
      <c r="I13">
        <f>H13</f>
        <v>0</v>
      </c>
    </row>
    <row r="14">
      <c t="s" r="B14">
        <v>135</v>
      </c>
      <c t="s" s="38" r="C14">
        <v>140</v>
      </c>
      <c s="85" r="D14">
        <v>0</v>
      </c>
      <c t="s" r="E14">
        <v>83</v>
      </c>
      <c r="F14">
        <f>D14</f>
        <v>0</v>
      </c>
      <c r="G14">
        <f>F14</f>
        <v>0</v>
      </c>
      <c r="H14">
        <f>G14</f>
        <v>0</v>
      </c>
      <c r="I14">
        <f>H14</f>
        <v>0</v>
      </c>
    </row>
    <row r="15">
      <c t="s" r="B15">
        <v>136</v>
      </c>
      <c t="s" s="38" r="C15">
        <v>140</v>
      </c>
      <c s="85" r="D15">
        <v>0</v>
      </c>
      <c t="s" r="E15">
        <v>83</v>
      </c>
      <c r="F15">
        <f>D15</f>
        <v>0</v>
      </c>
      <c r="G15">
        <f>F15</f>
        <v>0</v>
      </c>
      <c r="H15">
        <f>G15</f>
        <v>0</v>
      </c>
      <c r="I15">
        <f>H15</f>
        <v>0</v>
      </c>
    </row>
    <row r="16">
      <c t="s" r="B16">
        <v>137</v>
      </c>
      <c t="s" s="38" r="C16">
        <v>140</v>
      </c>
      <c s="85" r="D16">
        <v>0</v>
      </c>
      <c t="s" r="E16">
        <v>83</v>
      </c>
      <c r="F16">
        <f>D16</f>
        <v>0</v>
      </c>
      <c r="G16">
        <f>F16</f>
        <v>0</v>
      </c>
      <c r="H16">
        <f>G16</f>
        <v>0</v>
      </c>
      <c r="I16">
        <f>H16</f>
        <v>0</v>
      </c>
    </row>
    <row r="17">
      <c t="s" r="B17">
        <v>138</v>
      </c>
      <c t="s" s="38" r="C17">
        <v>140</v>
      </c>
      <c s="85" r="D17">
        <v>0</v>
      </c>
      <c t="s" r="E17">
        <v>83</v>
      </c>
      <c r="F17">
        <f>D17</f>
        <v>0</v>
      </c>
      <c r="G17">
        <f>F17</f>
        <v>0</v>
      </c>
      <c r="H17">
        <f>G17</f>
        <v>0</v>
      </c>
      <c r="I17">
        <f>H17</f>
        <v>0</v>
      </c>
    </row>
    <row r="18">
      <c s="191" r="A18"/>
      <c t="str" s="191" r="B18">
        <f>'Product backlog'!B16</f>
        <v>User story 11</v>
      </c>
      <c s="191" r="C18"/>
      <c s="225" r="D18">
        <f>SUM(D19:D28)</f>
        <v>9</v>
      </c>
      <c s="191" r="E18"/>
      <c s="191" r="F18">
        <f>SUM(F19:F28)</f>
        <v>9</v>
      </c>
      <c s="191" r="G18">
        <f>SUM(G19:G28)</f>
        <v>9</v>
      </c>
      <c s="191" r="H18">
        <f>SUM(H19:H28)</f>
        <v>9</v>
      </c>
      <c s="191" r="I18">
        <f>SUM(I19:I28)</f>
        <v>9</v>
      </c>
    </row>
    <row r="19">
      <c t="s" s="38" r="B19">
        <v>139</v>
      </c>
      <c t="s" s="38" r="C19">
        <v>140</v>
      </c>
      <c s="92" r="D19">
        <v>1</v>
      </c>
      <c t="s" r="E19">
        <v>83</v>
      </c>
      <c s="165" r="F19">
        <f>D19</f>
        <v>1</v>
      </c>
      <c s="165" r="G19">
        <f>F19</f>
        <v>1</v>
      </c>
      <c s="165" r="H19">
        <f>G19</f>
        <v>1</v>
      </c>
      <c s="165" r="I19">
        <f>H19</f>
        <v>1</v>
      </c>
    </row>
    <row r="20">
      <c t="s" s="38" r="B20">
        <v>141</v>
      </c>
      <c t="s" s="38" r="C20">
        <v>140</v>
      </c>
      <c s="92" r="D20">
        <v>4</v>
      </c>
      <c t="s" r="E20">
        <v>83</v>
      </c>
      <c s="165" r="F20">
        <f>D20</f>
        <v>4</v>
      </c>
      <c s="165" r="G20">
        <f>F20</f>
        <v>4</v>
      </c>
      <c s="165" r="H20">
        <f>G20</f>
        <v>4</v>
      </c>
      <c s="165" r="I20">
        <f>H20</f>
        <v>4</v>
      </c>
    </row>
    <row r="21">
      <c t="s" s="38" r="B21">
        <v>142</v>
      </c>
      <c t="s" s="38" r="C21">
        <v>140</v>
      </c>
      <c s="92" r="D21">
        <v>2</v>
      </c>
      <c t="s" r="E21">
        <v>83</v>
      </c>
      <c s="165" r="F21">
        <f>D21</f>
        <v>2</v>
      </c>
      <c s="165" r="G21">
        <f>F21</f>
        <v>2</v>
      </c>
      <c s="165" r="H21">
        <f>G21</f>
        <v>2</v>
      </c>
      <c s="165" r="I21">
        <f>H21</f>
        <v>2</v>
      </c>
    </row>
    <row r="22">
      <c t="s" s="38" r="B22">
        <v>143</v>
      </c>
      <c t="s" s="38" r="C22">
        <v>140</v>
      </c>
      <c s="92" r="D22">
        <v>2</v>
      </c>
      <c t="s" r="E22">
        <v>83</v>
      </c>
      <c s="165" r="F22">
        <f>D22</f>
        <v>2</v>
      </c>
      <c s="165" r="G22">
        <f>F22</f>
        <v>2</v>
      </c>
      <c s="165" r="H22">
        <f>G22</f>
        <v>2</v>
      </c>
      <c s="165" r="I22">
        <f>H22</f>
        <v>2</v>
      </c>
    </row>
    <row r="23">
      <c t="s" s="38" r="B23">
        <v>144</v>
      </c>
      <c t="s" s="38" r="C23">
        <v>140</v>
      </c>
      <c s="92" r="D23">
        <v>0</v>
      </c>
      <c t="s" r="E23">
        <v>83</v>
      </c>
      <c s="165" r="F23">
        <f>D23</f>
        <v>0</v>
      </c>
      <c s="165" r="G23">
        <f>F23</f>
        <v>0</v>
      </c>
      <c s="165" r="H23">
        <f>G23</f>
        <v>0</v>
      </c>
      <c s="165" r="I23">
        <f>H23</f>
        <v>0</v>
      </c>
    </row>
    <row r="24">
      <c t="s" s="38" r="B24">
        <v>145</v>
      </c>
      <c t="s" s="38" r="C24">
        <v>140</v>
      </c>
      <c s="92" r="D24">
        <v>0</v>
      </c>
      <c t="s" r="E24">
        <v>83</v>
      </c>
      <c s="165" r="F24">
        <f>D24</f>
        <v>0</v>
      </c>
      <c s="165" r="G24">
        <f>F24</f>
        <v>0</v>
      </c>
      <c s="165" r="H24">
        <f>G24</f>
        <v>0</v>
      </c>
      <c s="165" r="I24">
        <f>H24</f>
        <v>0</v>
      </c>
    </row>
    <row r="25">
      <c t="s" s="38" r="B25">
        <v>146</v>
      </c>
      <c t="s" s="38" r="C25">
        <v>140</v>
      </c>
      <c s="92" r="D25">
        <v>0</v>
      </c>
      <c t="s" r="E25">
        <v>83</v>
      </c>
      <c s="165" r="F25">
        <f>D25</f>
        <v>0</v>
      </c>
      <c s="165" r="G25">
        <f>F25</f>
        <v>0</v>
      </c>
      <c s="165" r="H25">
        <f>G25</f>
        <v>0</v>
      </c>
      <c s="165" r="I25">
        <f>H25</f>
        <v>0</v>
      </c>
    </row>
    <row r="26">
      <c t="s" s="38" r="B26">
        <v>147</v>
      </c>
      <c t="s" s="38" r="C26">
        <v>140</v>
      </c>
      <c s="92" r="D26">
        <v>0</v>
      </c>
      <c t="s" r="E26">
        <v>83</v>
      </c>
      <c s="165" r="F26">
        <f>D26</f>
        <v>0</v>
      </c>
      <c s="165" r="G26">
        <f>F26</f>
        <v>0</v>
      </c>
      <c s="165" r="H26">
        <f>G26</f>
        <v>0</v>
      </c>
      <c s="165" r="I26">
        <f>H26</f>
        <v>0</v>
      </c>
    </row>
    <row r="27">
      <c t="s" s="38" r="B27">
        <v>148</v>
      </c>
      <c t="s" s="38" r="C27">
        <v>140</v>
      </c>
      <c s="92" r="D27">
        <v>0</v>
      </c>
      <c t="s" r="E27">
        <v>83</v>
      </c>
      <c s="165" r="F27">
        <f>D27</f>
        <v>0</v>
      </c>
      <c s="165" r="G27">
        <f>F27</f>
        <v>0</v>
      </c>
      <c s="165" r="H27">
        <f>G27</f>
        <v>0</v>
      </c>
      <c s="165" r="I27">
        <f>H27</f>
        <v>0</v>
      </c>
    </row>
    <row r="28">
      <c t="s" s="38" r="B28">
        <v>149</v>
      </c>
      <c t="s" s="38" r="C28">
        <v>140</v>
      </c>
      <c s="92" r="D28">
        <v>0</v>
      </c>
      <c t="s" r="E28">
        <v>83</v>
      </c>
      <c s="165" r="F28">
        <f>D28</f>
        <v>0</v>
      </c>
      <c s="165" r="G28">
        <f>F28</f>
        <v>0</v>
      </c>
      <c s="165" r="H28">
        <f>G28</f>
        <v>0</v>
      </c>
      <c s="165" r="I28">
        <f>H28</f>
        <v>0</v>
      </c>
    </row>
    <row r="29">
      <c s="38" r="B29"/>
      <c s="38" r="C29"/>
      <c s="92" r="D29"/>
      <c s="165" r="F29"/>
      <c s="165" r="G29"/>
      <c s="165" r="H29"/>
      <c s="165" r="I29"/>
    </row>
    <row r="30">
      <c s="191" r="A30"/>
      <c t="str" s="191" r="B30">
        <f>'Product backlog'!B17</f>
        <v>User story 12</v>
      </c>
      <c s="191" r="C30"/>
      <c s="225" r="D30">
        <f>SUM(D31:D40)</f>
        <v>14</v>
      </c>
      <c s="191" r="E30"/>
      <c s="191" r="F30">
        <f>SUM(F31:F40)</f>
        <v>14</v>
      </c>
      <c s="191" r="G30">
        <f>SUM(G31:G40)</f>
        <v>14</v>
      </c>
      <c s="191" r="H30">
        <f>SUM(H31:H40)</f>
        <v>14</v>
      </c>
      <c s="191" r="I30">
        <f>SUM(I31:I40)</f>
        <v>14</v>
      </c>
    </row>
    <row r="31">
      <c t="s" s="38" r="B31">
        <v>139</v>
      </c>
      <c t="s" s="38" r="C31">
        <v>140</v>
      </c>
      <c s="92" r="D31">
        <v>7</v>
      </c>
      <c t="s" r="E31">
        <v>83</v>
      </c>
      <c s="165" r="F31">
        <f>D31</f>
        <v>7</v>
      </c>
      <c s="165" r="G31">
        <f>F31</f>
        <v>7</v>
      </c>
      <c s="165" r="H31">
        <f>G31</f>
        <v>7</v>
      </c>
      <c s="165" r="I31">
        <f>H31</f>
        <v>7</v>
      </c>
    </row>
    <row r="32">
      <c t="s" s="38" r="B32">
        <v>141</v>
      </c>
      <c t="s" s="38" r="C32">
        <v>140</v>
      </c>
      <c s="92" r="D32">
        <v>2</v>
      </c>
      <c t="s" r="E32">
        <v>83</v>
      </c>
      <c s="165" r="F32">
        <f>D32</f>
        <v>2</v>
      </c>
      <c s="165" r="G32">
        <f>F32</f>
        <v>2</v>
      </c>
      <c s="165" r="H32">
        <f>G32</f>
        <v>2</v>
      </c>
      <c s="165" r="I32">
        <f>H32</f>
        <v>2</v>
      </c>
    </row>
    <row r="33">
      <c t="s" s="38" r="B33">
        <v>142</v>
      </c>
      <c t="s" s="38" r="C33">
        <v>140</v>
      </c>
      <c s="92" r="D33">
        <v>1</v>
      </c>
      <c t="s" r="E33">
        <v>83</v>
      </c>
      <c s="165" r="F33">
        <f>D33</f>
        <v>1</v>
      </c>
      <c s="165" r="G33">
        <f>F33</f>
        <v>1</v>
      </c>
      <c s="165" r="H33">
        <f>G33</f>
        <v>1</v>
      </c>
      <c s="165" r="I33">
        <f>H33</f>
        <v>1</v>
      </c>
    </row>
    <row r="34">
      <c t="s" s="38" r="B34">
        <v>143</v>
      </c>
      <c t="s" s="38" r="C34">
        <v>140</v>
      </c>
      <c s="92" r="D34">
        <v>4</v>
      </c>
      <c t="s" r="E34">
        <v>83</v>
      </c>
      <c s="165" r="F34">
        <f>D34</f>
        <v>4</v>
      </c>
      <c s="165" r="G34">
        <f>F34</f>
        <v>4</v>
      </c>
      <c s="165" r="H34">
        <f>G34</f>
        <v>4</v>
      </c>
      <c s="165" r="I34">
        <f>H34</f>
        <v>4</v>
      </c>
    </row>
    <row r="35">
      <c t="s" s="38" r="B35">
        <v>144</v>
      </c>
      <c t="s" s="38" r="C35">
        <v>140</v>
      </c>
      <c s="92" r="D35">
        <v>0</v>
      </c>
      <c t="s" r="E35">
        <v>83</v>
      </c>
      <c s="165" r="F35">
        <f>D35</f>
        <v>0</v>
      </c>
      <c s="165" r="G35">
        <f>F35</f>
        <v>0</v>
      </c>
      <c s="165" r="H35">
        <f>G35</f>
        <v>0</v>
      </c>
      <c s="165" r="I35">
        <f>H35</f>
        <v>0</v>
      </c>
    </row>
    <row r="36">
      <c t="s" s="38" r="B36">
        <v>145</v>
      </c>
      <c t="s" s="38" r="C36">
        <v>140</v>
      </c>
      <c s="92" r="D36">
        <v>0</v>
      </c>
      <c t="s" r="E36">
        <v>83</v>
      </c>
      <c s="165" r="F36">
        <f>D36</f>
        <v>0</v>
      </c>
      <c s="165" r="G36">
        <f>F36</f>
        <v>0</v>
      </c>
      <c s="165" r="H36">
        <f>G36</f>
        <v>0</v>
      </c>
      <c s="165" r="I36">
        <f>H36</f>
        <v>0</v>
      </c>
    </row>
    <row r="37">
      <c t="s" s="38" r="B37">
        <v>146</v>
      </c>
      <c t="s" s="38" r="C37">
        <v>140</v>
      </c>
      <c s="92" r="D37">
        <v>0</v>
      </c>
      <c t="s" r="E37">
        <v>83</v>
      </c>
      <c s="165" r="F37">
        <f>D37</f>
        <v>0</v>
      </c>
      <c s="165" r="G37">
        <f>F37</f>
        <v>0</v>
      </c>
      <c s="165" r="H37">
        <f>G37</f>
        <v>0</v>
      </c>
      <c s="165" r="I37">
        <f>H37</f>
        <v>0</v>
      </c>
    </row>
    <row r="38">
      <c t="s" s="38" r="B38">
        <v>147</v>
      </c>
      <c t="s" s="38" r="C38">
        <v>140</v>
      </c>
      <c s="92" r="D38">
        <v>0</v>
      </c>
      <c t="s" r="E38">
        <v>83</v>
      </c>
      <c s="165" r="F38">
        <f>D38</f>
        <v>0</v>
      </c>
      <c s="165" r="G38">
        <f>F38</f>
        <v>0</v>
      </c>
      <c s="165" r="H38">
        <f>G38</f>
        <v>0</v>
      </c>
      <c s="165" r="I38">
        <f>H38</f>
        <v>0</v>
      </c>
    </row>
    <row r="39">
      <c t="s" s="38" r="B39">
        <v>148</v>
      </c>
      <c t="s" s="38" r="C39">
        <v>140</v>
      </c>
      <c s="92" r="D39">
        <v>0</v>
      </c>
      <c t="s" r="E39">
        <v>83</v>
      </c>
      <c s="165" r="F39">
        <f>D39</f>
        <v>0</v>
      </c>
      <c s="165" r="G39">
        <f>F39</f>
        <v>0</v>
      </c>
      <c s="165" r="H39">
        <f>G39</f>
        <v>0</v>
      </c>
      <c s="165" r="I39">
        <f>H39</f>
        <v>0</v>
      </c>
    </row>
    <row r="40">
      <c t="s" s="38" r="B40">
        <v>149</v>
      </c>
      <c t="s" s="38" r="C40">
        <v>140</v>
      </c>
      <c s="92" r="D40">
        <v>0</v>
      </c>
      <c t="s" r="E40">
        <v>83</v>
      </c>
      <c s="165" r="F40">
        <f>D40</f>
        <v>0</v>
      </c>
      <c s="165" r="G40">
        <f>F40</f>
        <v>0</v>
      </c>
      <c s="165" r="H40">
        <f>G40</f>
        <v>0</v>
      </c>
      <c s="165" r="I40">
        <f>H40</f>
        <v>0</v>
      </c>
    </row>
    <row r="41">
      <c s="38" r="B41"/>
      <c s="38" r="C41"/>
      <c s="92" r="D41"/>
      <c s="165" r="F41"/>
      <c s="165" r="G41"/>
      <c s="165" r="H41"/>
      <c s="165" r="I41"/>
    </row>
    <row r="42">
      <c s="191" r="A42"/>
      <c t="str" s="191" r="B42">
        <f>'Product backlog'!B18</f>
        <v>User story 13</v>
      </c>
      <c s="191" r="C42"/>
      <c s="225" r="D42">
        <f>SUM(D43:D52)</f>
        <v>15</v>
      </c>
      <c s="191" r="E42"/>
      <c s="191" r="F42">
        <f>SUM(F43:F52)</f>
        <v>15</v>
      </c>
      <c s="191" r="G42">
        <f>SUM(G43:G52)</f>
        <v>15</v>
      </c>
      <c s="191" r="H42">
        <f>SUM(H43:H52)</f>
        <v>15</v>
      </c>
      <c s="191" r="I42">
        <f>SUM(I43:I52)</f>
        <v>15</v>
      </c>
    </row>
    <row r="43">
      <c t="s" s="38" r="B43">
        <v>139</v>
      </c>
      <c t="s" s="38" r="C43">
        <v>140</v>
      </c>
      <c s="92" r="D43">
        <v>4</v>
      </c>
      <c t="s" r="E43">
        <v>83</v>
      </c>
      <c s="165" r="F43">
        <f>D43</f>
        <v>4</v>
      </c>
      <c s="165" r="G43">
        <f>F43</f>
        <v>4</v>
      </c>
      <c s="165" r="H43">
        <f>G43</f>
        <v>4</v>
      </c>
      <c s="165" r="I43">
        <f>H43</f>
        <v>4</v>
      </c>
    </row>
    <row r="44">
      <c t="s" s="38" r="B44">
        <v>141</v>
      </c>
      <c t="s" s="38" r="C44">
        <v>140</v>
      </c>
      <c s="92" r="D44">
        <v>2</v>
      </c>
      <c t="s" r="E44">
        <v>83</v>
      </c>
      <c s="165" r="F44">
        <f>D44</f>
        <v>2</v>
      </c>
      <c s="165" r="G44">
        <f>F44</f>
        <v>2</v>
      </c>
      <c s="165" r="H44">
        <f>G44</f>
        <v>2</v>
      </c>
      <c s="165" r="I44">
        <f>H44</f>
        <v>2</v>
      </c>
    </row>
    <row r="45">
      <c t="s" s="38" r="B45">
        <v>142</v>
      </c>
      <c t="s" s="38" r="C45">
        <v>140</v>
      </c>
      <c s="92" r="D45">
        <v>2</v>
      </c>
      <c t="s" r="E45">
        <v>83</v>
      </c>
      <c s="165" r="F45">
        <f>D45</f>
        <v>2</v>
      </c>
      <c s="165" r="G45">
        <f>F45</f>
        <v>2</v>
      </c>
      <c s="165" r="H45">
        <f>G45</f>
        <v>2</v>
      </c>
      <c s="165" r="I45">
        <f>H45</f>
        <v>2</v>
      </c>
    </row>
    <row r="46">
      <c t="s" s="38" r="B46">
        <v>143</v>
      </c>
      <c t="s" s="38" r="C46">
        <v>140</v>
      </c>
      <c s="92" r="D46">
        <v>2</v>
      </c>
      <c t="s" r="E46">
        <v>83</v>
      </c>
      <c s="165" r="F46">
        <f>D46</f>
        <v>2</v>
      </c>
      <c s="165" r="G46">
        <f>F46</f>
        <v>2</v>
      </c>
      <c s="165" r="H46">
        <f>G46</f>
        <v>2</v>
      </c>
      <c s="165" r="I46">
        <f>H46</f>
        <v>2</v>
      </c>
    </row>
    <row r="47">
      <c t="s" s="38" r="B47">
        <v>144</v>
      </c>
      <c t="s" s="38" r="C47">
        <v>140</v>
      </c>
      <c s="92" r="D47">
        <v>3</v>
      </c>
      <c t="s" r="E47">
        <v>83</v>
      </c>
      <c s="165" r="F47">
        <f>D47</f>
        <v>3</v>
      </c>
      <c s="165" r="G47">
        <f>F47</f>
        <v>3</v>
      </c>
      <c s="165" r="H47">
        <f>G47</f>
        <v>3</v>
      </c>
      <c s="165" r="I47">
        <f>H47</f>
        <v>3</v>
      </c>
    </row>
    <row r="48">
      <c t="s" s="38" r="B48">
        <v>145</v>
      </c>
      <c t="s" s="38" r="C48">
        <v>140</v>
      </c>
      <c s="92" r="D48">
        <v>2</v>
      </c>
      <c t="s" r="E48">
        <v>83</v>
      </c>
      <c s="165" r="F48">
        <f>D48</f>
        <v>2</v>
      </c>
      <c s="165" r="G48">
        <f>F48</f>
        <v>2</v>
      </c>
      <c s="165" r="H48">
        <f>G48</f>
        <v>2</v>
      </c>
      <c s="165" r="I48">
        <f>H48</f>
        <v>2</v>
      </c>
    </row>
    <row r="49">
      <c t="s" s="38" r="B49">
        <v>146</v>
      </c>
      <c t="s" s="38" r="C49">
        <v>140</v>
      </c>
      <c s="92" r="D49">
        <v>0</v>
      </c>
      <c t="s" r="E49">
        <v>83</v>
      </c>
      <c s="165" r="F49">
        <f>D49</f>
        <v>0</v>
      </c>
      <c s="165" r="G49">
        <f>F49</f>
        <v>0</v>
      </c>
      <c s="165" r="H49">
        <f>G49</f>
        <v>0</v>
      </c>
      <c s="165" r="I49">
        <f>H49</f>
        <v>0</v>
      </c>
    </row>
    <row r="50">
      <c t="s" s="38" r="B50">
        <v>147</v>
      </c>
      <c t="s" s="38" r="C50">
        <v>140</v>
      </c>
      <c s="92" r="D50">
        <v>0</v>
      </c>
      <c t="s" r="E50">
        <v>83</v>
      </c>
      <c s="165" r="F50">
        <f>D50</f>
        <v>0</v>
      </c>
      <c s="165" r="G50">
        <f>F50</f>
        <v>0</v>
      </c>
      <c s="165" r="H50">
        <f>G50</f>
        <v>0</v>
      </c>
      <c s="165" r="I50">
        <f>H50</f>
        <v>0</v>
      </c>
    </row>
    <row r="51">
      <c t="s" s="38" r="B51">
        <v>148</v>
      </c>
      <c t="s" s="38" r="C51">
        <v>140</v>
      </c>
      <c s="92" r="D51">
        <v>0</v>
      </c>
      <c t="s" r="E51">
        <v>83</v>
      </c>
      <c s="165" r="F51">
        <f>D51</f>
        <v>0</v>
      </c>
      <c s="165" r="G51">
        <f>F51</f>
        <v>0</v>
      </c>
      <c s="165" r="H51">
        <f>G51</f>
        <v>0</v>
      </c>
      <c s="165" r="I51">
        <f>H51</f>
        <v>0</v>
      </c>
    </row>
    <row r="52">
      <c t="s" s="38" r="B52">
        <v>149</v>
      </c>
      <c t="s" s="38" r="C52">
        <v>140</v>
      </c>
      <c s="92" r="D52">
        <v>0</v>
      </c>
      <c t="s" r="E52">
        <v>83</v>
      </c>
      <c s="165" r="F52">
        <f>D52</f>
        <v>0</v>
      </c>
      <c s="165" r="G52">
        <f>F52</f>
        <v>0</v>
      </c>
      <c s="165" r="H52">
        <f>G52</f>
        <v>0</v>
      </c>
      <c s="165" r="I52">
        <f>H52</f>
        <v>0</v>
      </c>
    </row>
    <row r="53">
      <c s="38" r="B53"/>
      <c s="38" r="C53"/>
      <c s="92" r="D53"/>
      <c s="165" r="F53"/>
      <c s="165" r="G53"/>
      <c s="165" r="H53"/>
      <c s="165" r="I53"/>
    </row>
    <row r="54">
      <c s="191" r="A54"/>
      <c t="str" s="191" r="B54">
        <f>'Product backlog'!B19</f>
        <v>User story 14</v>
      </c>
      <c s="191" r="C54"/>
      <c s="225" r="D54">
        <f>SUM(D55:D64)</f>
        <v>48</v>
      </c>
      <c s="191" r="E54"/>
      <c s="191" r="F54">
        <f>SUM(F55:F64)</f>
        <v>48</v>
      </c>
      <c s="191" r="G54">
        <f>SUM(G55:G64)</f>
        <v>48</v>
      </c>
      <c s="191" r="H54">
        <f>SUM(H55:H64)</f>
        <v>48</v>
      </c>
      <c s="191" r="I54">
        <f>SUM(I55:I64)</f>
        <v>48</v>
      </c>
    </row>
    <row r="55">
      <c t="s" s="38" r="B55">
        <v>139</v>
      </c>
      <c t="s" s="38" r="C55">
        <v>140</v>
      </c>
      <c s="92" r="D55">
        <v>1</v>
      </c>
      <c t="s" r="E55">
        <v>83</v>
      </c>
      <c s="165" r="F55">
        <f>D55</f>
        <v>1</v>
      </c>
      <c s="165" r="G55">
        <f>F55</f>
        <v>1</v>
      </c>
      <c s="165" r="H55">
        <f>G55</f>
        <v>1</v>
      </c>
      <c s="165" r="I55">
        <f>H55</f>
        <v>1</v>
      </c>
    </row>
    <row r="56">
      <c t="s" s="38" r="B56">
        <v>141</v>
      </c>
      <c t="s" s="38" r="C56">
        <v>140</v>
      </c>
      <c s="92" r="D56">
        <v>8</v>
      </c>
      <c t="s" r="E56">
        <v>83</v>
      </c>
      <c s="165" r="F56">
        <f>D56</f>
        <v>8</v>
      </c>
      <c s="165" r="G56">
        <f>F56</f>
        <v>8</v>
      </c>
      <c s="165" r="H56">
        <f>G56</f>
        <v>8</v>
      </c>
      <c s="165" r="I56">
        <f>H56</f>
        <v>8</v>
      </c>
    </row>
    <row r="57">
      <c t="s" s="38" r="B57">
        <v>142</v>
      </c>
      <c t="s" s="38" r="C57">
        <v>140</v>
      </c>
      <c s="92" r="D57">
        <v>11</v>
      </c>
      <c t="s" r="E57">
        <v>83</v>
      </c>
      <c s="165" r="F57">
        <f>D57</f>
        <v>11</v>
      </c>
      <c s="165" r="G57">
        <f>F57</f>
        <v>11</v>
      </c>
      <c s="165" r="H57">
        <f>G57</f>
        <v>11</v>
      </c>
      <c s="165" r="I57">
        <f>H57</f>
        <v>11</v>
      </c>
    </row>
    <row r="58">
      <c t="s" s="38" r="B58">
        <v>143</v>
      </c>
      <c t="s" s="38" r="C58">
        <v>140</v>
      </c>
      <c s="92" r="D58">
        <v>4</v>
      </c>
      <c t="s" r="E58">
        <v>83</v>
      </c>
      <c s="165" r="F58">
        <f>D58</f>
        <v>4</v>
      </c>
      <c s="165" r="G58">
        <f>F58</f>
        <v>4</v>
      </c>
      <c s="165" r="H58">
        <f>G58</f>
        <v>4</v>
      </c>
      <c s="165" r="I58">
        <f>H58</f>
        <v>4</v>
      </c>
    </row>
    <row r="59">
      <c t="s" s="38" r="B59">
        <v>144</v>
      </c>
      <c t="s" s="38" r="C59">
        <v>140</v>
      </c>
      <c s="92" r="D59">
        <v>3</v>
      </c>
      <c t="s" r="E59">
        <v>83</v>
      </c>
      <c s="165" r="F59">
        <f>D59</f>
        <v>3</v>
      </c>
      <c s="165" r="G59">
        <f>F59</f>
        <v>3</v>
      </c>
      <c s="165" r="H59">
        <f>G59</f>
        <v>3</v>
      </c>
      <c s="165" r="I59">
        <f>H59</f>
        <v>3</v>
      </c>
    </row>
    <row r="60">
      <c t="s" s="38" r="B60">
        <v>145</v>
      </c>
      <c t="s" s="38" r="C60">
        <v>140</v>
      </c>
      <c s="92" r="D60">
        <v>2</v>
      </c>
      <c t="s" r="E60">
        <v>83</v>
      </c>
      <c s="165" r="F60">
        <f>D60</f>
        <v>2</v>
      </c>
      <c s="165" r="G60">
        <f>F60</f>
        <v>2</v>
      </c>
      <c s="165" r="H60">
        <f>G60</f>
        <v>2</v>
      </c>
      <c s="165" r="I60">
        <f>H60</f>
        <v>2</v>
      </c>
    </row>
    <row r="61">
      <c t="s" s="38" r="B61">
        <v>146</v>
      </c>
      <c t="s" s="38" r="C61">
        <v>140</v>
      </c>
      <c s="92" r="D61">
        <v>6</v>
      </c>
      <c t="s" r="E61">
        <v>83</v>
      </c>
      <c s="165" r="F61">
        <f>D61</f>
        <v>6</v>
      </c>
      <c s="165" r="G61">
        <f>F61</f>
        <v>6</v>
      </c>
      <c s="165" r="H61">
        <f>G61</f>
        <v>6</v>
      </c>
      <c s="165" r="I61">
        <f>H61</f>
        <v>6</v>
      </c>
    </row>
    <row r="62">
      <c t="s" s="38" r="B62">
        <v>147</v>
      </c>
      <c t="s" s="38" r="C62">
        <v>140</v>
      </c>
      <c s="92" r="D62">
        <v>4</v>
      </c>
      <c t="s" r="E62">
        <v>83</v>
      </c>
      <c s="165" r="F62">
        <f>D62</f>
        <v>4</v>
      </c>
      <c s="165" r="G62">
        <f>F62</f>
        <v>4</v>
      </c>
      <c s="165" r="H62">
        <f>G62</f>
        <v>4</v>
      </c>
      <c s="165" r="I62">
        <f>H62</f>
        <v>4</v>
      </c>
    </row>
    <row r="63">
      <c t="s" s="38" r="B63">
        <v>148</v>
      </c>
      <c t="s" s="38" r="C63">
        <v>140</v>
      </c>
      <c s="92" r="D63">
        <v>5</v>
      </c>
      <c t="s" r="E63">
        <v>83</v>
      </c>
      <c s="165" r="F63">
        <f>D63</f>
        <v>5</v>
      </c>
      <c s="165" r="G63">
        <f>F63</f>
        <v>5</v>
      </c>
      <c s="165" r="H63">
        <f>G63</f>
        <v>5</v>
      </c>
      <c s="165" r="I63">
        <f>H63</f>
        <v>5</v>
      </c>
    </row>
    <row r="64">
      <c t="s" s="38" r="B64">
        <v>149</v>
      </c>
      <c t="s" s="38" r="C64">
        <v>140</v>
      </c>
      <c s="92" r="D64">
        <v>4</v>
      </c>
      <c t="s" r="E64">
        <v>83</v>
      </c>
      <c s="165" r="F64">
        <f>D64</f>
        <v>4</v>
      </c>
      <c s="165" r="G64">
        <f>F64</f>
        <v>4</v>
      </c>
      <c s="165" r="H64">
        <f>G64</f>
        <v>4</v>
      </c>
      <c s="165" r="I64">
        <f>H64</f>
        <v>4</v>
      </c>
    </row>
    <row r="65">
      <c s="38" r="B65"/>
      <c s="38" r="C65"/>
      <c s="92" r="D65"/>
      <c s="165" r="F65"/>
      <c s="165" r="G65"/>
      <c s="165" r="H65"/>
      <c s="165" r="I65"/>
    </row>
    <row r="66">
      <c s="191" r="A66"/>
      <c t="str" s="191" r="B66">
        <f>'Product backlog'!B20</f>
        <v>User story 15</v>
      </c>
      <c s="191" r="C66"/>
      <c s="225" r="D66">
        <f>SUM(D67:D76)</f>
        <v>18</v>
      </c>
      <c s="191" r="E66"/>
      <c s="191" r="F66">
        <f>SUM(F67:F76)</f>
        <v>18</v>
      </c>
      <c s="191" r="G66">
        <f>SUM(G67:G76)</f>
        <v>18</v>
      </c>
      <c s="191" r="H66">
        <f>SUM(H67:H76)</f>
        <v>18</v>
      </c>
      <c s="191" r="I66">
        <f>SUM(I67:I76)</f>
        <v>18</v>
      </c>
    </row>
    <row r="67">
      <c t="s" s="38" r="B67">
        <v>139</v>
      </c>
      <c t="s" s="38" r="C67">
        <v>140</v>
      </c>
      <c s="92" r="D67">
        <v>1</v>
      </c>
      <c t="s" r="E67">
        <v>83</v>
      </c>
      <c s="165" r="F67">
        <f>D67</f>
        <v>1</v>
      </c>
      <c s="165" r="G67">
        <f>F67</f>
        <v>1</v>
      </c>
      <c s="165" r="H67">
        <f>G67</f>
        <v>1</v>
      </c>
      <c s="165" r="I67">
        <f>H67</f>
        <v>1</v>
      </c>
    </row>
    <row r="68">
      <c t="s" s="38" r="B68">
        <v>141</v>
      </c>
      <c t="s" s="38" r="C68">
        <v>140</v>
      </c>
      <c s="92" r="D68">
        <v>0</v>
      </c>
      <c t="s" r="E68">
        <v>83</v>
      </c>
      <c s="165" r="F68">
        <f>D68</f>
        <v>0</v>
      </c>
      <c s="165" r="G68">
        <f>F68</f>
        <v>0</v>
      </c>
      <c s="165" r="H68">
        <f>G68</f>
        <v>0</v>
      </c>
      <c s="165" r="I68">
        <f>H68</f>
        <v>0</v>
      </c>
    </row>
    <row r="69">
      <c t="s" s="38" r="B69">
        <v>142</v>
      </c>
      <c t="s" s="38" r="C69">
        <v>140</v>
      </c>
      <c s="92" r="D69">
        <v>2</v>
      </c>
      <c t="s" r="E69">
        <v>83</v>
      </c>
      <c s="165" r="F69">
        <f>D69</f>
        <v>2</v>
      </c>
      <c s="165" r="G69">
        <f>F69</f>
        <v>2</v>
      </c>
      <c s="165" r="H69">
        <f>G69</f>
        <v>2</v>
      </c>
      <c s="165" r="I69">
        <f>H69</f>
        <v>2</v>
      </c>
    </row>
    <row r="70">
      <c t="s" s="38" r="B70">
        <v>143</v>
      </c>
      <c t="s" s="38" r="C70">
        <v>140</v>
      </c>
      <c s="92" r="D70">
        <v>3</v>
      </c>
      <c t="s" r="E70">
        <v>83</v>
      </c>
      <c s="165" r="F70">
        <f>D70</f>
        <v>3</v>
      </c>
      <c s="165" r="G70">
        <f>F70</f>
        <v>3</v>
      </c>
      <c s="165" r="H70">
        <f>G70</f>
        <v>3</v>
      </c>
      <c s="165" r="I70">
        <f>H70</f>
        <v>3</v>
      </c>
    </row>
    <row r="71">
      <c t="s" s="38" r="B71">
        <v>144</v>
      </c>
      <c t="s" s="38" r="C71">
        <v>140</v>
      </c>
      <c s="92" r="D71">
        <v>4</v>
      </c>
      <c t="s" r="E71">
        <v>83</v>
      </c>
      <c s="165" r="F71">
        <f>D71</f>
        <v>4</v>
      </c>
      <c s="165" r="G71">
        <f>F71</f>
        <v>4</v>
      </c>
      <c s="165" r="H71">
        <f>G71</f>
        <v>4</v>
      </c>
      <c s="165" r="I71">
        <f>H71</f>
        <v>4</v>
      </c>
    </row>
    <row r="72">
      <c t="s" s="38" r="B72">
        <v>145</v>
      </c>
      <c t="s" s="38" r="C72">
        <v>140</v>
      </c>
      <c s="92" r="D72">
        <v>0</v>
      </c>
      <c t="s" r="E72">
        <v>83</v>
      </c>
      <c s="165" r="F72">
        <f>D72</f>
        <v>0</v>
      </c>
      <c s="165" r="G72">
        <f>F72</f>
        <v>0</v>
      </c>
      <c s="165" r="H72">
        <f>G72</f>
        <v>0</v>
      </c>
      <c s="165" r="I72">
        <f>H72</f>
        <v>0</v>
      </c>
    </row>
    <row r="73">
      <c t="s" s="38" r="B73">
        <v>146</v>
      </c>
      <c t="s" s="38" r="C73">
        <v>140</v>
      </c>
      <c s="92" r="D73">
        <v>5</v>
      </c>
      <c t="s" r="E73">
        <v>83</v>
      </c>
      <c s="165" r="F73">
        <f>D73</f>
        <v>5</v>
      </c>
      <c s="165" r="G73">
        <f>F73</f>
        <v>5</v>
      </c>
      <c s="165" r="H73">
        <f>G73</f>
        <v>5</v>
      </c>
      <c s="165" r="I73">
        <f>H73</f>
        <v>5</v>
      </c>
    </row>
    <row r="74">
      <c t="s" s="38" r="B74">
        <v>147</v>
      </c>
      <c t="s" s="38" r="C74">
        <v>140</v>
      </c>
      <c s="92" r="D74">
        <v>1</v>
      </c>
      <c t="s" r="E74">
        <v>83</v>
      </c>
      <c s="165" r="F74">
        <f>D74</f>
        <v>1</v>
      </c>
      <c s="165" r="G74">
        <f>F74</f>
        <v>1</v>
      </c>
      <c s="165" r="H74">
        <f>G74</f>
        <v>1</v>
      </c>
      <c s="165" r="I74">
        <f>H74</f>
        <v>1</v>
      </c>
    </row>
    <row r="75">
      <c t="s" s="38" r="B75">
        <v>148</v>
      </c>
      <c t="s" s="38" r="C75">
        <v>140</v>
      </c>
      <c s="92" r="D75">
        <v>1</v>
      </c>
      <c t="s" r="E75">
        <v>83</v>
      </c>
      <c s="165" r="F75">
        <f>D75</f>
        <v>1</v>
      </c>
      <c s="165" r="G75">
        <f>F75</f>
        <v>1</v>
      </c>
      <c s="165" r="H75">
        <f>G75</f>
        <v>1</v>
      </c>
      <c s="165" r="I75">
        <f>H75</f>
        <v>1</v>
      </c>
    </row>
    <row r="76">
      <c t="s" s="38" r="B76">
        <v>149</v>
      </c>
      <c t="s" s="38" r="C76">
        <v>140</v>
      </c>
      <c s="92" r="D76">
        <v>1</v>
      </c>
      <c t="s" r="E76">
        <v>83</v>
      </c>
      <c s="165" r="F76">
        <f>D76</f>
        <v>1</v>
      </c>
      <c s="165" r="G76">
        <f>F76</f>
        <v>1</v>
      </c>
      <c s="165" r="H76">
        <f>G76</f>
        <v>1</v>
      </c>
      <c s="165" r="I76">
        <f>H76</f>
        <v>1</v>
      </c>
    </row>
    <row r="77">
      <c s="38" r="B77"/>
      <c s="38" r="C77"/>
      <c s="92" r="D77"/>
      <c s="165" r="F77"/>
      <c s="165" r="G77"/>
      <c s="165" r="H77"/>
      <c s="165" r="I77"/>
    </row>
    <row r="78">
      <c s="191" r="A78"/>
      <c t="str" s="191" r="B78">
        <f>'Product backlog'!B21</f>
        <v>User story 16</v>
      </c>
      <c s="191" r="C78"/>
      <c s="225" r="D78">
        <f>SUM(D79:D88)</f>
        <v>25</v>
      </c>
      <c s="191" r="E78"/>
      <c s="191" r="F78">
        <f>SUM(F79:F88)</f>
        <v>25</v>
      </c>
      <c s="191" r="G78">
        <f>SUM(G79:G88)</f>
        <v>25</v>
      </c>
      <c s="191" r="H78">
        <f>SUM(H79:H88)</f>
        <v>25</v>
      </c>
      <c s="191" r="I78">
        <f>SUM(I79:I88)</f>
        <v>25</v>
      </c>
    </row>
    <row r="79">
      <c t="s" s="38" r="B79">
        <v>139</v>
      </c>
      <c t="s" s="38" r="C79">
        <v>140</v>
      </c>
      <c s="92" r="D79">
        <v>1</v>
      </c>
      <c t="s" r="E79">
        <v>83</v>
      </c>
      <c s="165" r="F79">
        <f>D79</f>
        <v>1</v>
      </c>
      <c s="165" r="G79">
        <f>F79</f>
        <v>1</v>
      </c>
      <c s="165" r="H79">
        <f>G79</f>
        <v>1</v>
      </c>
      <c s="165" r="I79">
        <f>H79</f>
        <v>1</v>
      </c>
    </row>
    <row r="80">
      <c t="s" s="38" r="B80">
        <v>141</v>
      </c>
      <c t="s" s="38" r="C80">
        <v>140</v>
      </c>
      <c s="92" r="D80">
        <v>3</v>
      </c>
      <c t="s" r="E80">
        <v>83</v>
      </c>
      <c s="165" r="F80">
        <f>D80</f>
        <v>3</v>
      </c>
      <c s="165" r="G80">
        <f>F80</f>
        <v>3</v>
      </c>
      <c s="165" r="H80">
        <f>G80</f>
        <v>3</v>
      </c>
      <c s="165" r="I80">
        <f>H80</f>
        <v>3</v>
      </c>
    </row>
    <row r="81">
      <c t="s" s="38" r="B81">
        <v>142</v>
      </c>
      <c t="s" s="38" r="C81">
        <v>140</v>
      </c>
      <c s="92" r="D81">
        <v>2</v>
      </c>
      <c t="s" r="E81">
        <v>83</v>
      </c>
      <c s="165" r="F81">
        <f>D81</f>
        <v>2</v>
      </c>
      <c s="165" r="G81">
        <f>F81</f>
        <v>2</v>
      </c>
      <c s="165" r="H81">
        <f>G81</f>
        <v>2</v>
      </c>
      <c s="165" r="I81">
        <f>H81</f>
        <v>2</v>
      </c>
    </row>
    <row r="82">
      <c t="s" s="38" r="B82">
        <v>143</v>
      </c>
      <c t="s" s="38" r="C82">
        <v>140</v>
      </c>
      <c s="92" r="D82">
        <v>7</v>
      </c>
      <c t="s" r="E82">
        <v>83</v>
      </c>
      <c s="165" r="F82">
        <f>D82</f>
        <v>7</v>
      </c>
      <c s="165" r="G82">
        <f>F82</f>
        <v>7</v>
      </c>
      <c s="165" r="H82">
        <f>G82</f>
        <v>7</v>
      </c>
      <c s="165" r="I82">
        <f>H82</f>
        <v>7</v>
      </c>
    </row>
    <row r="83">
      <c t="s" s="38" r="B83">
        <v>144</v>
      </c>
      <c t="s" s="38" r="C83">
        <v>140</v>
      </c>
      <c s="92" r="D83">
        <v>1</v>
      </c>
      <c t="s" r="E83">
        <v>83</v>
      </c>
      <c s="165" r="F83">
        <f>D83</f>
        <v>1</v>
      </c>
      <c s="165" r="G83">
        <f>F83</f>
        <v>1</v>
      </c>
      <c s="165" r="H83">
        <f>G83</f>
        <v>1</v>
      </c>
      <c s="165" r="I83">
        <f>H83</f>
        <v>1</v>
      </c>
    </row>
    <row r="84">
      <c t="s" s="38" r="B84">
        <v>145</v>
      </c>
      <c t="s" s="38" r="C84">
        <v>140</v>
      </c>
      <c s="92" r="D84">
        <v>1</v>
      </c>
      <c t="s" r="E84">
        <v>83</v>
      </c>
      <c s="165" r="F84">
        <f>D84</f>
        <v>1</v>
      </c>
      <c s="165" r="G84">
        <f>F84</f>
        <v>1</v>
      </c>
      <c s="165" r="H84">
        <f>G84</f>
        <v>1</v>
      </c>
      <c s="165" r="I84">
        <f>H84</f>
        <v>1</v>
      </c>
    </row>
    <row r="85">
      <c t="s" s="38" r="B85">
        <v>146</v>
      </c>
      <c t="s" s="38" r="C85">
        <v>140</v>
      </c>
      <c s="92" r="D85">
        <v>2</v>
      </c>
      <c t="s" r="E85">
        <v>83</v>
      </c>
      <c s="165" r="F85">
        <f>D85</f>
        <v>2</v>
      </c>
      <c s="165" r="G85">
        <f>F85</f>
        <v>2</v>
      </c>
      <c s="165" r="H85">
        <f>G85</f>
        <v>2</v>
      </c>
      <c s="165" r="I85">
        <f>H85</f>
        <v>2</v>
      </c>
    </row>
    <row r="86">
      <c t="s" s="38" r="B86">
        <v>147</v>
      </c>
      <c t="s" s="38" r="C86">
        <v>140</v>
      </c>
      <c s="92" r="D86">
        <v>1</v>
      </c>
      <c t="s" r="E86">
        <v>83</v>
      </c>
      <c s="165" r="F86">
        <f>D86</f>
        <v>1</v>
      </c>
      <c s="165" r="G86">
        <f>F86</f>
        <v>1</v>
      </c>
      <c s="165" r="H86">
        <f>G86</f>
        <v>1</v>
      </c>
      <c s="165" r="I86">
        <f>H86</f>
        <v>1</v>
      </c>
    </row>
    <row r="87">
      <c t="s" s="38" r="B87">
        <v>148</v>
      </c>
      <c t="s" s="38" r="C87">
        <v>140</v>
      </c>
      <c s="92" r="D87">
        <v>2</v>
      </c>
      <c t="s" r="E87">
        <v>83</v>
      </c>
      <c s="165" r="F87">
        <f>D87</f>
        <v>2</v>
      </c>
      <c s="165" r="G87">
        <f>F87</f>
        <v>2</v>
      </c>
      <c s="165" r="H87">
        <f>G87</f>
        <v>2</v>
      </c>
      <c s="165" r="I87">
        <f>H87</f>
        <v>2</v>
      </c>
    </row>
    <row r="88">
      <c t="s" s="38" r="B88">
        <v>149</v>
      </c>
      <c t="s" s="38" r="C88">
        <v>140</v>
      </c>
      <c s="92" r="D88">
        <v>5</v>
      </c>
      <c t="s" r="E88">
        <v>83</v>
      </c>
      <c s="165" r="F88">
        <f>D88</f>
        <v>5</v>
      </c>
      <c s="165" r="G88">
        <f>F88</f>
        <v>5</v>
      </c>
      <c s="165" r="H88">
        <f>G88</f>
        <v>5</v>
      </c>
      <c s="165" r="I88">
        <f>H88</f>
        <v>5</v>
      </c>
    </row>
    <row r="89">
      <c s="38" r="B89"/>
      <c s="38" r="C89"/>
      <c s="92" r="D89"/>
      <c s="165" r="F89"/>
      <c s="165" r="G89"/>
      <c s="165" r="H89"/>
      <c s="165" r="I89"/>
    </row>
    <row r="90">
      <c s="38" r="C90"/>
      <c s="85" r="D90"/>
    </row>
    <row r="91">
      <c s="85" r="D91"/>
    </row>
    <row r="92">
      <c s="85" r="D92"/>
    </row>
    <row r="93">
      <c s="85" r="D93"/>
    </row>
    <row r="94">
      <c s="85" r="D94"/>
    </row>
    <row r="95">
      <c s="85" r="D95"/>
    </row>
    <row r="96">
      <c s="85" r="D96"/>
    </row>
    <row r="97">
      <c s="85" r="D97"/>
    </row>
    <row r="98">
      <c s="85" r="D98"/>
    </row>
    <row r="99">
      <c s="85" r="D99"/>
    </row>
    <row r="100">
      <c s="85" r="D100"/>
    </row>
    <row r="101">
      <c s="85" r="D101"/>
    </row>
    <row r="102">
      <c s="85" r="D102"/>
    </row>
    <row r="103">
      <c s="85" r="D103"/>
    </row>
    <row r="104">
      <c s="85" r="D104"/>
    </row>
    <row r="105">
      <c s="85" r="D105"/>
    </row>
    <row r="106">
      <c s="85" r="D106"/>
    </row>
    <row r="107">
      <c s="85" r="D107"/>
    </row>
    <row r="108">
      <c s="85" r="D108"/>
    </row>
    <row r="109">
      <c s="85" r="D109"/>
    </row>
    <row r="110">
      <c s="85" r="D110"/>
    </row>
    <row r="111">
      <c s="85" r="D111"/>
    </row>
    <row r="112">
      <c s="85" r="D112"/>
    </row>
    <row r="113">
      <c s="85" r="D113"/>
    </row>
    <row r="114">
      <c s="85" r="D114"/>
    </row>
    <row r="115">
      <c s="85" r="D115"/>
    </row>
    <row r="116">
      <c s="85" r="D116"/>
    </row>
    <row r="117">
      <c s="85" r="D117"/>
    </row>
    <row r="118">
      <c s="85" r="D118"/>
    </row>
    <row r="119">
      <c s="85" r="D119"/>
    </row>
    <row r="120">
      <c s="85" r="D120"/>
    </row>
    <row r="121">
      <c s="85" r="D121"/>
    </row>
    <row r="122">
      <c s="85" r="D122"/>
    </row>
    <row r="123">
      <c s="85" r="D123"/>
    </row>
    <row r="124">
      <c s="85" r="D124"/>
    </row>
    <row r="125">
      <c s="85" r="D125"/>
    </row>
    <row r="126">
      <c s="85" r="D126"/>
    </row>
    <row r="127">
      <c s="85" r="D127"/>
    </row>
    <row r="128">
      <c s="85" r="D128"/>
    </row>
    <row r="129">
      <c s="85" r="D129"/>
    </row>
    <row r="130">
      <c s="85" r="D130"/>
    </row>
    <row r="131">
      <c s="85" r="D131"/>
    </row>
    <row r="132">
      <c s="85" r="D132"/>
    </row>
    <row r="133">
      <c s="85" r="D133"/>
    </row>
    <row r="134">
      <c s="85" r="D134"/>
    </row>
    <row r="135">
      <c s="85" r="D135"/>
    </row>
    <row r="136">
      <c s="85" r="D136"/>
    </row>
    <row r="137">
      <c s="85" r="D137"/>
    </row>
    <row r="138">
      <c s="85" r="D138"/>
    </row>
    <row r="139">
      <c s="85" r="D139"/>
    </row>
    <row r="140">
      <c s="85" r="D140"/>
    </row>
    <row r="141">
      <c s="85" r="D141"/>
    </row>
    <row r="142">
      <c s="85" r="D142"/>
    </row>
    <row r="143">
      <c s="85" r="D143"/>
    </row>
    <row r="144">
      <c s="85" r="D144"/>
    </row>
    <row r="145">
      <c s="85" r="D145"/>
    </row>
    <row r="146">
      <c s="85" r="D146"/>
    </row>
    <row r="147">
      <c s="85" r="D147"/>
    </row>
    <row r="148">
      <c s="85" r="D148"/>
    </row>
    <row r="149">
      <c s="85" r="D149"/>
    </row>
    <row r="150">
      <c s="85" r="D150"/>
    </row>
    <row r="151">
      <c s="85" r="D151"/>
    </row>
    <row r="152">
      <c s="85" r="D152"/>
    </row>
    <row r="153">
      <c s="85" r="D153"/>
    </row>
    <row r="154">
      <c s="85" r="D154"/>
    </row>
    <row r="155">
      <c s="85" r="D155"/>
    </row>
    <row r="156">
      <c s="85" r="D156"/>
    </row>
    <row r="157">
      <c s="85" r="D157"/>
    </row>
    <row r="158">
      <c s="85" r="D158"/>
    </row>
  </sheetData>
  <mergeCells count="2">
    <mergeCell ref="A1:B1"/>
    <mergeCell ref="A5:B5"/>
  </mergeCells>
  <dataValidations>
    <dataValidation showErrorMessage="1" sqref="C8" allowBlank="1" type="list">
      <formula1>'Team'!C3:C12</formula1>
    </dataValidation>
    <dataValidation errorStyle="warning" showErrorMessage="1" sqref="E8" allowBlank="1" type="list">
      <formula1>'Team'!B21:B24</formula1>
    </dataValidation>
    <dataValidation showErrorMessage="1" sqref="C9" allowBlank="1" type="list">
      <formula1>'Team'!C3:C12</formula1>
    </dataValidation>
    <dataValidation errorStyle="warning" showErrorMessage="1" sqref="E9" allowBlank="1" type="list">
      <formula1>'Team'!B21:B24</formula1>
    </dataValidation>
    <dataValidation showErrorMessage="1" sqref="C10" allowBlank="1" type="list">
      <formula1>'Team'!C3:C12</formula1>
    </dataValidation>
    <dataValidation errorStyle="warning" showErrorMessage="1" sqref="E10" allowBlank="1" type="list">
      <formula1>'Team'!B21:B24</formula1>
    </dataValidation>
    <dataValidation showErrorMessage="1" sqref="C11" allowBlank="1" type="list">
      <formula1>'Team'!C3:C12</formula1>
    </dataValidation>
    <dataValidation errorStyle="warning" showErrorMessage="1" sqref="E11" allowBlank="1" type="list">
      <formula1>'Team'!B21:B24</formula1>
    </dataValidation>
    <dataValidation showErrorMessage="1" sqref="C12" allowBlank="1" type="list">
      <formula1>'Team'!C3:C12</formula1>
    </dataValidation>
    <dataValidation errorStyle="warning" showErrorMessage="1" sqref="E12" allowBlank="1" type="list">
      <formula1>'Team'!B21:B24</formula1>
    </dataValidation>
    <dataValidation showErrorMessage="1" sqref="C13" allowBlank="1" type="list">
      <formula1>'Team'!C3:C12</formula1>
    </dataValidation>
    <dataValidation errorStyle="warning" showErrorMessage="1" sqref="E13" allowBlank="1" type="list">
      <formula1>'Team'!B21:B24</formula1>
    </dataValidation>
    <dataValidation showErrorMessage="1" sqref="C14" allowBlank="1" type="list">
      <formula1>'Team'!C3:C12</formula1>
    </dataValidation>
    <dataValidation errorStyle="warning" showErrorMessage="1" sqref="E14" allowBlank="1" type="list">
      <formula1>'Team'!B21:B24</formula1>
    </dataValidation>
    <dataValidation showErrorMessage="1" sqref="C15" allowBlank="1" type="list">
      <formula1>'Team'!C3:C12</formula1>
    </dataValidation>
    <dataValidation errorStyle="warning" showErrorMessage="1" sqref="E15" allowBlank="1" type="list">
      <formula1>'Team'!B21:B24</formula1>
    </dataValidation>
    <dataValidation showErrorMessage="1" sqref="C16" allowBlank="1" type="list">
      <formula1>'Team'!C3:C12</formula1>
    </dataValidation>
    <dataValidation errorStyle="warning" showErrorMessage="1" sqref="E16" allowBlank="1" type="list">
      <formula1>'Team'!B21:B24</formula1>
    </dataValidation>
    <dataValidation showErrorMessage="1" sqref="C17" allowBlank="1" type="list">
      <formula1>'Team'!C3:C12</formula1>
    </dataValidation>
    <dataValidation errorStyle="warning" showErrorMessage="1" sqref="E17" allowBlank="1" type="list">
      <formula1>'Team'!B21:B24</formula1>
    </dataValidation>
    <dataValidation showErrorMessage="1" sqref="C19" allowBlank="1" type="list">
      <formula1>'Team'!C3:C12</formula1>
    </dataValidation>
    <dataValidation errorStyle="warning" showErrorMessage="1" sqref="E19" allowBlank="1" type="list">
      <formula1>'Team'!B21:B24</formula1>
    </dataValidation>
    <dataValidation showErrorMessage="1" sqref="C20" allowBlank="1" type="list">
      <formula1>'Team'!C3:C12</formula1>
    </dataValidation>
    <dataValidation errorStyle="warning" showErrorMessage="1" sqref="E20" allowBlank="1" type="list">
      <formula1>'Team'!B21:B24</formula1>
    </dataValidation>
    <dataValidation showErrorMessage="1" sqref="C21" allowBlank="1" type="list">
      <formula1>'Team'!C3:C12</formula1>
    </dataValidation>
    <dataValidation errorStyle="warning" showErrorMessage="1" sqref="E21" allowBlank="1" type="list">
      <formula1>'Team'!B21:B24</formula1>
    </dataValidation>
    <dataValidation showErrorMessage="1" sqref="C22" allowBlank="1" type="list">
      <formula1>'Team'!C3:C12</formula1>
    </dataValidation>
    <dataValidation errorStyle="warning" showErrorMessage="1" sqref="E22" allowBlank="1" type="list">
      <formula1>'Team'!B21:B24</formula1>
    </dataValidation>
    <dataValidation showErrorMessage="1" sqref="C23" allowBlank="1" type="list">
      <formula1>'Team'!C3:C12</formula1>
    </dataValidation>
    <dataValidation errorStyle="warning" showErrorMessage="1" sqref="E23" allowBlank="1" type="list">
      <formula1>'Team'!B21:B24</formula1>
    </dataValidation>
    <dataValidation showErrorMessage="1" sqref="C24" allowBlank="1" type="list">
      <formula1>'Team'!C3:C12</formula1>
    </dataValidation>
    <dataValidation errorStyle="warning" showErrorMessage="1" sqref="E24" allowBlank="1" type="list">
      <formula1>'Team'!B21:B24</formula1>
    </dataValidation>
    <dataValidation showErrorMessage="1" sqref="C25" allowBlank="1" type="list">
      <formula1>'Team'!C3:C12</formula1>
    </dataValidation>
    <dataValidation errorStyle="warning" showErrorMessage="1" sqref="E25" allowBlank="1" type="list">
      <formula1>'Team'!B21:B24</formula1>
    </dataValidation>
    <dataValidation showErrorMessage="1" sqref="C26" allowBlank="1" type="list">
      <formula1>'Team'!C3:C12</formula1>
    </dataValidation>
    <dataValidation errorStyle="warning" showErrorMessage="1" sqref="E26" allowBlank="1" type="list">
      <formula1>'Team'!B21:B24</formula1>
    </dataValidation>
    <dataValidation showErrorMessage="1" sqref="C27" allowBlank="1" type="list">
      <formula1>'Team'!C3:C12</formula1>
    </dataValidation>
    <dataValidation errorStyle="warning" showErrorMessage="1" sqref="E27" allowBlank="1" type="list">
      <formula1>'Team'!B21:B24</formula1>
    </dataValidation>
    <dataValidation showErrorMessage="1" sqref="C28" allowBlank="1" type="list">
      <formula1>'Team'!C3:C12</formula1>
    </dataValidation>
    <dataValidation errorStyle="warning" showErrorMessage="1" sqref="E28" allowBlank="1" type="list">
      <formula1>'Team'!B21:B24</formula1>
    </dataValidation>
    <dataValidation showErrorMessage="1" sqref="C29" allowBlank="1" type="list">
      <formula1>'Team'!C3:C12</formula1>
    </dataValidation>
    <dataValidation errorStyle="warning" showErrorMessage="1" sqref="E29" allowBlank="1" type="list">
      <formula1>'Team'!B21:B23</formula1>
    </dataValidation>
    <dataValidation showErrorMessage="1" sqref="C31" allowBlank="1" type="list">
      <formula1>'Team'!C3:C12</formula1>
    </dataValidation>
    <dataValidation errorStyle="warning" showErrorMessage="1" sqref="E31" allowBlank="1" type="list">
      <formula1>'Team'!B21:B24</formula1>
    </dataValidation>
    <dataValidation showErrorMessage="1" sqref="C32" allowBlank="1" type="list">
      <formula1>'Team'!C3:C12</formula1>
    </dataValidation>
    <dataValidation errorStyle="warning" showErrorMessage="1" sqref="E32" allowBlank="1" type="list">
      <formula1>'Team'!B21:B24</formula1>
    </dataValidation>
    <dataValidation showErrorMessage="1" sqref="C33" allowBlank="1" type="list">
      <formula1>'Team'!C3:C12</formula1>
    </dataValidation>
    <dataValidation errorStyle="warning" showErrorMessage="1" sqref="E33" allowBlank="1" type="list">
      <formula1>'Team'!B21:B24</formula1>
    </dataValidation>
    <dataValidation showErrorMessage="1" sqref="C34" allowBlank="1" type="list">
      <formula1>'Team'!C3:C12</formula1>
    </dataValidation>
    <dataValidation errorStyle="warning" showErrorMessage="1" sqref="E34" allowBlank="1" type="list">
      <formula1>'Team'!B21:B24</formula1>
    </dataValidation>
    <dataValidation showErrorMessage="1" sqref="C35" allowBlank="1" type="list">
      <formula1>'Team'!C3:C12</formula1>
    </dataValidation>
    <dataValidation errorStyle="warning" showErrorMessage="1" sqref="E35" allowBlank="1" type="list">
      <formula1>'Team'!B21:B24</formula1>
    </dataValidation>
    <dataValidation showErrorMessage="1" sqref="C36" allowBlank="1" type="list">
      <formula1>'Team'!C3:C12</formula1>
    </dataValidation>
    <dataValidation errorStyle="warning" showErrorMessage="1" sqref="E36" allowBlank="1" type="list">
      <formula1>'Team'!B21:B24</formula1>
    </dataValidation>
    <dataValidation showErrorMessage="1" sqref="C37" allowBlank="1" type="list">
      <formula1>'Team'!C3:C12</formula1>
    </dataValidation>
    <dataValidation errorStyle="warning" showErrorMessage="1" sqref="E37" allowBlank="1" type="list">
      <formula1>'Team'!B21:B24</formula1>
    </dataValidation>
    <dataValidation showErrorMessage="1" sqref="C38" allowBlank="1" type="list">
      <formula1>'Team'!C3:C12</formula1>
    </dataValidation>
    <dataValidation errorStyle="warning" showErrorMessage="1" sqref="E38" allowBlank="1" type="list">
      <formula1>'Team'!B21:B24</formula1>
    </dataValidation>
    <dataValidation showErrorMessage="1" sqref="C39" allowBlank="1" type="list">
      <formula1>'Team'!C3:C12</formula1>
    </dataValidation>
    <dataValidation errorStyle="warning" showErrorMessage="1" sqref="E39" allowBlank="1" type="list">
      <formula1>'Team'!B21:B24</formula1>
    </dataValidation>
    <dataValidation showErrorMessage="1" sqref="C40" allowBlank="1" type="list">
      <formula1>'Team'!C3:C12</formula1>
    </dataValidation>
    <dataValidation errorStyle="warning" showErrorMessage="1" sqref="E40" allowBlank="1" type="list">
      <formula1>'Team'!B21:B24</formula1>
    </dataValidation>
    <dataValidation showErrorMessage="1" sqref="C41" allowBlank="1" type="list">
      <formula1>'Team'!C3:C12</formula1>
    </dataValidation>
    <dataValidation errorStyle="warning" showErrorMessage="1" sqref="E41" allowBlank="1" type="list">
      <formula1>'Team'!B21:B23</formula1>
    </dataValidation>
    <dataValidation showErrorMessage="1" sqref="C43" allowBlank="1" type="list">
      <formula1>'Team'!C3:C12</formula1>
    </dataValidation>
    <dataValidation errorStyle="warning" showErrorMessage="1" sqref="E43" allowBlank="1" type="list">
      <formula1>'Team'!B21:B24</formula1>
    </dataValidation>
    <dataValidation showErrorMessage="1" sqref="C44" allowBlank="1" type="list">
      <formula1>'Team'!C3:C12</formula1>
    </dataValidation>
    <dataValidation errorStyle="warning" showErrorMessage="1" sqref="E44" allowBlank="1" type="list">
      <formula1>'Team'!B21:B24</formula1>
    </dataValidation>
    <dataValidation showErrorMessage="1" sqref="C45" allowBlank="1" type="list">
      <formula1>'Team'!C3:C12</formula1>
    </dataValidation>
    <dataValidation errorStyle="warning" showErrorMessage="1" sqref="E45" allowBlank="1" type="list">
      <formula1>'Team'!B21:B24</formula1>
    </dataValidation>
    <dataValidation showErrorMessage="1" sqref="C46" allowBlank="1" type="list">
      <formula1>'Team'!C3:C12</formula1>
    </dataValidation>
    <dataValidation errorStyle="warning" showErrorMessage="1" sqref="E46" allowBlank="1" type="list">
      <formula1>'Team'!B21:B24</formula1>
    </dataValidation>
    <dataValidation showErrorMessage="1" sqref="C47" allowBlank="1" type="list">
      <formula1>'Team'!C3:C12</formula1>
    </dataValidation>
    <dataValidation errorStyle="warning" showErrorMessage="1" sqref="E47" allowBlank="1" type="list">
      <formula1>'Team'!B21:B24</formula1>
    </dataValidation>
    <dataValidation showErrorMessage="1" sqref="C48" allowBlank="1" type="list">
      <formula1>'Team'!C3:C12</formula1>
    </dataValidation>
    <dataValidation errorStyle="warning" showErrorMessage="1" sqref="E48" allowBlank="1" type="list">
      <formula1>'Team'!B21:B24</formula1>
    </dataValidation>
    <dataValidation showErrorMessage="1" sqref="C49" allowBlank="1" type="list">
      <formula1>'Team'!C3:C12</formula1>
    </dataValidation>
    <dataValidation errorStyle="warning" showErrorMessage="1" sqref="E49" allowBlank="1" type="list">
      <formula1>'Team'!B21:B24</formula1>
    </dataValidation>
    <dataValidation showErrorMessage="1" sqref="C50" allowBlank="1" type="list">
      <formula1>'Team'!C3:C12</formula1>
    </dataValidation>
    <dataValidation errorStyle="warning" showErrorMessage="1" sqref="E50" allowBlank="1" type="list">
      <formula1>'Team'!B21:B24</formula1>
    </dataValidation>
    <dataValidation showErrorMessage="1" sqref="C51" allowBlank="1" type="list">
      <formula1>'Team'!C3:C12</formula1>
    </dataValidation>
    <dataValidation errorStyle="warning" showErrorMessage="1" sqref="E51" allowBlank="1" type="list">
      <formula1>'Team'!B21:B24</formula1>
    </dataValidation>
    <dataValidation showErrorMessage="1" sqref="C52" allowBlank="1" type="list">
      <formula1>'Team'!C3:C12</formula1>
    </dataValidation>
    <dataValidation errorStyle="warning" showErrorMessage="1" sqref="E52" allowBlank="1" type="list">
      <formula1>'Team'!B21:B24</formula1>
    </dataValidation>
    <dataValidation showErrorMessage="1" sqref="C53" allowBlank="1" type="list">
      <formula1>'Team'!C3:C12</formula1>
    </dataValidation>
    <dataValidation errorStyle="warning" showErrorMessage="1" sqref="E53" allowBlank="1" type="list">
      <formula1>'Team'!B21:B23</formula1>
    </dataValidation>
    <dataValidation showErrorMessage="1" sqref="C55" allowBlank="1" type="list">
      <formula1>'Team'!C3:C12</formula1>
    </dataValidation>
    <dataValidation errorStyle="warning" showErrorMessage="1" sqref="E55" allowBlank="1" type="list">
      <formula1>'Team'!B21:B24</formula1>
    </dataValidation>
    <dataValidation showErrorMessage="1" sqref="C56" allowBlank="1" type="list">
      <formula1>'Team'!C3:C12</formula1>
    </dataValidation>
    <dataValidation errorStyle="warning" showErrorMessage="1" sqref="E56" allowBlank="1" type="list">
      <formula1>'Team'!B21:B24</formula1>
    </dataValidation>
    <dataValidation showErrorMessage="1" sqref="C57" allowBlank="1" type="list">
      <formula1>'Team'!C3:C12</formula1>
    </dataValidation>
    <dataValidation errorStyle="warning" showErrorMessage="1" sqref="E57" allowBlank="1" type="list">
      <formula1>'Team'!B21:B24</formula1>
    </dataValidation>
    <dataValidation showErrorMessage="1" sqref="C58" allowBlank="1" type="list">
      <formula1>'Team'!C3:C12</formula1>
    </dataValidation>
    <dataValidation errorStyle="warning" showErrorMessage="1" sqref="E58" allowBlank="1" type="list">
      <formula1>'Team'!B21:B24</formula1>
    </dataValidation>
    <dataValidation showErrorMessage="1" sqref="C59" allowBlank="1" type="list">
      <formula1>'Team'!C3:C12</formula1>
    </dataValidation>
    <dataValidation errorStyle="warning" showErrorMessage="1" sqref="E59" allowBlank="1" type="list">
      <formula1>'Team'!B21:B24</formula1>
    </dataValidation>
    <dataValidation showErrorMessage="1" sqref="C60" allowBlank="1" type="list">
      <formula1>'Team'!C3:C12</formula1>
    </dataValidation>
    <dataValidation errorStyle="warning" showErrorMessage="1" sqref="E60" allowBlank="1" type="list">
      <formula1>'Team'!B21:B24</formula1>
    </dataValidation>
    <dataValidation showErrorMessage="1" sqref="C61" allowBlank="1" type="list">
      <formula1>'Team'!C3:C12</formula1>
    </dataValidation>
    <dataValidation errorStyle="warning" showErrorMessage="1" sqref="E61" allowBlank="1" type="list">
      <formula1>'Team'!B21:B24</formula1>
    </dataValidation>
    <dataValidation showErrorMessage="1" sqref="C62" allowBlank="1" type="list">
      <formula1>'Team'!C3:C12</formula1>
    </dataValidation>
    <dataValidation errorStyle="warning" showErrorMessage="1" sqref="E62" allowBlank="1" type="list">
      <formula1>'Team'!B21:B24</formula1>
    </dataValidation>
    <dataValidation showErrorMessage="1" sqref="C63" allowBlank="1" type="list">
      <formula1>'Team'!C3:C12</formula1>
    </dataValidation>
    <dataValidation errorStyle="warning" showErrorMessage="1" sqref="E63" allowBlank="1" type="list">
      <formula1>'Team'!B21:B24</formula1>
    </dataValidation>
    <dataValidation showErrorMessage="1" sqref="C64" allowBlank="1" type="list">
      <formula1>'Team'!C3:C12</formula1>
    </dataValidation>
    <dataValidation errorStyle="warning" showErrorMessage="1" sqref="E64" allowBlank="1" type="list">
      <formula1>'Team'!B21:B24</formula1>
    </dataValidation>
    <dataValidation showErrorMessage="1" sqref="C65" allowBlank="1" type="list">
      <formula1>'Team'!C3:C12</formula1>
    </dataValidation>
    <dataValidation errorStyle="warning" showErrorMessage="1" sqref="E65" allowBlank="1" type="list">
      <formula1>'Team'!B21:B23</formula1>
    </dataValidation>
    <dataValidation showErrorMessage="1" sqref="C67" allowBlank="1" type="list">
      <formula1>'Team'!C3:C12</formula1>
    </dataValidation>
    <dataValidation errorStyle="warning" showErrorMessage="1" sqref="E67" allowBlank="1" type="list">
      <formula1>'Team'!B21:B24</formula1>
    </dataValidation>
    <dataValidation showErrorMessage="1" sqref="C68" allowBlank="1" type="list">
      <formula1>'Team'!C3:C12</formula1>
    </dataValidation>
    <dataValidation errorStyle="warning" showErrorMessage="1" sqref="E68" allowBlank="1" type="list">
      <formula1>'Team'!B21:B24</formula1>
    </dataValidation>
    <dataValidation showErrorMessage="1" sqref="C69" allowBlank="1" type="list">
      <formula1>'Team'!C3:C12</formula1>
    </dataValidation>
    <dataValidation errorStyle="warning" showErrorMessage="1" sqref="E69" allowBlank="1" type="list">
      <formula1>'Team'!B21:B24</formula1>
    </dataValidation>
    <dataValidation showErrorMessage="1" sqref="C70" allowBlank="1" type="list">
      <formula1>'Team'!C3:C12</formula1>
    </dataValidation>
    <dataValidation errorStyle="warning" showErrorMessage="1" sqref="E70" allowBlank="1" type="list">
      <formula1>'Team'!B21:B24</formula1>
    </dataValidation>
    <dataValidation showErrorMessage="1" sqref="C71" allowBlank="1" type="list">
      <formula1>'Team'!C3:C12</formula1>
    </dataValidation>
    <dataValidation errorStyle="warning" showErrorMessage="1" sqref="E71" allowBlank="1" type="list">
      <formula1>'Team'!B21:B24</formula1>
    </dataValidation>
    <dataValidation showErrorMessage="1" sqref="C72" allowBlank="1" type="list">
      <formula1>'Team'!C3:C12</formula1>
    </dataValidation>
    <dataValidation errorStyle="warning" showErrorMessage="1" sqref="E72" allowBlank="1" type="list">
      <formula1>'Team'!B21:B24</formula1>
    </dataValidation>
    <dataValidation showErrorMessage="1" sqref="C73" allowBlank="1" type="list">
      <formula1>'Team'!C3:C12</formula1>
    </dataValidation>
    <dataValidation errorStyle="warning" showErrorMessage="1" sqref="E73" allowBlank="1" type="list">
      <formula1>'Team'!B21:B24</formula1>
    </dataValidation>
    <dataValidation showErrorMessage="1" sqref="C74" allowBlank="1" type="list">
      <formula1>'Team'!C3:C12</formula1>
    </dataValidation>
    <dataValidation errorStyle="warning" showErrorMessage="1" sqref="E74" allowBlank="1" type="list">
      <formula1>'Team'!B21:B24</formula1>
    </dataValidation>
    <dataValidation showErrorMessage="1" sqref="C75" allowBlank="1" type="list">
      <formula1>'Team'!C3:C12</formula1>
    </dataValidation>
    <dataValidation errorStyle="warning" showErrorMessage="1" sqref="E75" allowBlank="1" type="list">
      <formula1>'Team'!B21:B24</formula1>
    </dataValidation>
    <dataValidation showErrorMessage="1" sqref="C76" allowBlank="1" type="list">
      <formula1>'Team'!C3:C12</formula1>
    </dataValidation>
    <dataValidation errorStyle="warning" showErrorMessage="1" sqref="E76" allowBlank="1" type="list">
      <formula1>'Team'!B21:B24</formula1>
    </dataValidation>
    <dataValidation showErrorMessage="1" sqref="C77" allowBlank="1" type="list">
      <formula1>'Team'!C3:C12</formula1>
    </dataValidation>
    <dataValidation errorStyle="warning" showErrorMessage="1" sqref="E77" allowBlank="1" type="list">
      <formula1>'Team'!B21:B23</formula1>
    </dataValidation>
    <dataValidation showErrorMessage="1" sqref="C79" allowBlank="1" type="list">
      <formula1>'Team'!C3:C12</formula1>
    </dataValidation>
    <dataValidation errorStyle="warning" showErrorMessage="1" sqref="E79" allowBlank="1" type="list">
      <formula1>'Team'!B21:B24</formula1>
    </dataValidation>
    <dataValidation showErrorMessage="1" sqref="C80" allowBlank="1" type="list">
      <formula1>'Team'!C3:C12</formula1>
    </dataValidation>
    <dataValidation errorStyle="warning" showErrorMessage="1" sqref="E80" allowBlank="1" type="list">
      <formula1>'Team'!B21:B24</formula1>
    </dataValidation>
    <dataValidation showErrorMessage="1" sqref="C81" allowBlank="1" type="list">
      <formula1>'Team'!C3:C12</formula1>
    </dataValidation>
    <dataValidation errorStyle="warning" showErrorMessage="1" sqref="E81" allowBlank="1" type="list">
      <formula1>'Team'!B21:B24</formula1>
    </dataValidation>
    <dataValidation showErrorMessage="1" sqref="C82" allowBlank="1" type="list">
      <formula1>'Team'!C3:C12</formula1>
    </dataValidation>
    <dataValidation errorStyle="warning" showErrorMessage="1" sqref="E82" allowBlank="1" type="list">
      <formula1>'Team'!B21:B24</formula1>
    </dataValidation>
    <dataValidation showErrorMessage="1" sqref="C83" allowBlank="1" type="list">
      <formula1>'Team'!C3:C12</formula1>
    </dataValidation>
    <dataValidation errorStyle="warning" showErrorMessage="1" sqref="E83" allowBlank="1" type="list">
      <formula1>'Team'!B21:B24</formula1>
    </dataValidation>
    <dataValidation showErrorMessage="1" sqref="C84" allowBlank="1" type="list">
      <formula1>'Team'!C3:C12</formula1>
    </dataValidation>
    <dataValidation errorStyle="warning" showErrorMessage="1" sqref="E84" allowBlank="1" type="list">
      <formula1>'Team'!B21:B24</formula1>
    </dataValidation>
    <dataValidation showErrorMessage="1" sqref="C85" allowBlank="1" type="list">
      <formula1>'Team'!C3:C12</formula1>
    </dataValidation>
    <dataValidation errorStyle="warning" showErrorMessage="1" sqref="E85" allowBlank="1" type="list">
      <formula1>'Team'!B21:B24</formula1>
    </dataValidation>
    <dataValidation showErrorMessage="1" sqref="C86" allowBlank="1" type="list">
      <formula1>'Team'!C3:C12</formula1>
    </dataValidation>
    <dataValidation errorStyle="warning" showErrorMessage="1" sqref="E86" allowBlank="1" type="list">
      <formula1>'Team'!B21:B24</formula1>
    </dataValidation>
    <dataValidation showErrorMessage="1" sqref="C87" allowBlank="1" type="list">
      <formula1>'Team'!C3:C12</formula1>
    </dataValidation>
    <dataValidation errorStyle="warning" showErrorMessage="1" sqref="E87" allowBlank="1" type="list">
      <formula1>'Team'!B21:B24</formula1>
    </dataValidation>
    <dataValidation showErrorMessage="1" sqref="C88" allowBlank="1" type="list">
      <formula1>'Team'!C3:C12</formula1>
    </dataValidation>
    <dataValidation errorStyle="warning" showErrorMessage="1" sqref="E88" allowBlank="1" type="list">
      <formula1>'Team'!B21:B24</formula1>
    </dataValidation>
    <dataValidation showErrorMessage="1" sqref="C89" allowBlank="1" type="list">
      <formula1>'Team'!C3:C12</formula1>
    </dataValidation>
    <dataValidation errorStyle="warning" showErrorMessage="1" sqref="E89" allowBlank="1" type="list">
      <formula1>'Team'!B21:B23</formula1>
    </dataValidation>
    <dataValidation showErrorMessage="1" sqref="C90" allowBlank="1" type="list">
      <formula1>'Team'!C3:C12</formula1>
    </dataValidation>
  </dataValidation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6" ySplit="5.0" activePane="bottomLeft" state="frozen"/>
      <selection sqref="A6" activeCell="A6" pane="bottomLeft"/>
    </sheetView>
  </sheetViews>
  <sheetFormatPr customHeight="1" defaultColWidth="17.14" defaultRowHeight="12.75"/>
  <cols>
    <col min="1" customWidth="1" max="1" width="4.29"/>
    <col min="2" customWidth="1" max="2" width="98.43"/>
    <col min="3" customWidth="1" max="5" width="8.43"/>
    <col min="6" customWidth="1" max="9" width="5.29"/>
  </cols>
  <sheetData>
    <row r="1">
      <c t="s" s="101" r="A1">
        <v>121</v>
      </c>
      <c s="199" r="B1"/>
      <c s="199" r="C1"/>
      <c s="203" r="D1"/>
      <c s="199" r="E1"/>
      <c s="199" r="F1"/>
      <c s="199" r="G1"/>
      <c s="199" r="H1"/>
      <c s="199" r="I1"/>
    </row>
    <row r="2">
      <c s="85" r="D2"/>
    </row>
    <row r="3">
      <c t="s" s="134" r="B3">
        <v>124</v>
      </c>
      <c s="172" r="C3">
        <f>'Product backlog'!L3</f>
        <v>42030</v>
      </c>
      <c s="85" r="D3"/>
    </row>
    <row r="4">
      <c t="s" s="134" r="B4">
        <v>125</v>
      </c>
      <c s="172" r="C4">
        <f>'Product backlog'!O3</f>
        <v>42033</v>
      </c>
      <c s="85" r="D4"/>
      <c s="172" r="F4">
        <f>C3</f>
        <v>42030</v>
      </c>
      <c s="172" r="G4">
        <f>F4+1</f>
        <v>42031</v>
      </c>
      <c s="172" r="H4">
        <f>G4+1</f>
        <v>42032</v>
      </c>
      <c s="172" r="I4">
        <f>H4+1</f>
        <v>42033</v>
      </c>
    </row>
    <row r="5">
      <c t="s" s="98" r="A5">
        <v>150</v>
      </c>
      <c s="112" r="B5"/>
      <c t="s" s="98" r="C5">
        <v>127</v>
      </c>
      <c t="s" s="126" r="D5">
        <v>128</v>
      </c>
      <c t="s" s="98" r="E5">
        <v>82</v>
      </c>
      <c s="112" r="F5">
        <v>16</v>
      </c>
      <c s="112" r="G5">
        <v>15</v>
      </c>
      <c s="112" r="H5">
        <v>14</v>
      </c>
      <c s="112" r="I5">
        <v>13</v>
      </c>
    </row>
    <row r="6">
      <c s="38" r="A6"/>
      <c s="38" r="B6"/>
      <c s="38" r="C6"/>
      <c s="92" r="D6"/>
      <c s="38" r="E6"/>
      <c s="63" r="F6">
        <f>$I$4-F4</f>
        <v>3</v>
      </c>
      <c s="63" r="G6">
        <f>$I$4-G4</f>
        <v>2</v>
      </c>
      <c s="63" r="H6">
        <f>$I$4-H4</f>
        <v>1</v>
      </c>
      <c s="63" r="I6">
        <f>$I$4-I4</f>
        <v>0</v>
      </c>
    </row>
    <row r="7">
      <c s="106" r="A7"/>
      <c t="str" s="106" r="B7">
        <f>'Product backlog'!B23</f>
        <v>opmerkingen Sprint 2</v>
      </c>
      <c s="106" r="C7"/>
      <c s="293" r="D7">
        <f>SUM(D8:D17)</f>
        <v>0</v>
      </c>
      <c s="106" r="E7"/>
      <c s="106" r="F7">
        <f>SUM(F8:F17)</f>
        <v>0</v>
      </c>
      <c s="106" r="G7">
        <f>SUM(G8:G17)</f>
        <v>0</v>
      </c>
      <c s="106" r="H7">
        <f>SUM(H8:H17)</f>
        <v>0</v>
      </c>
      <c s="106" r="I7">
        <f>SUM(I8:I17)</f>
        <v>0</v>
      </c>
    </row>
    <row r="8">
      <c t="s" r="B8">
        <v>129</v>
      </c>
      <c t="s" s="38" r="C8">
        <v>140</v>
      </c>
      <c s="85" r="D8">
        <v>0</v>
      </c>
      <c t="s" r="E8">
        <v>83</v>
      </c>
      <c r="F8">
        <f>D8</f>
        <v>0</v>
      </c>
      <c r="G8">
        <f>F8</f>
        <v>0</v>
      </c>
      <c r="H8">
        <f>G8</f>
        <v>0</v>
      </c>
      <c r="I8">
        <f>H8</f>
        <v>0</v>
      </c>
    </row>
    <row r="9">
      <c t="s" r="B9">
        <v>130</v>
      </c>
      <c t="s" s="38" r="C9">
        <v>140</v>
      </c>
      <c s="85" r="D9">
        <v>0</v>
      </c>
      <c t="s" r="E9">
        <v>83</v>
      </c>
      <c r="F9">
        <f>D9</f>
        <v>0</v>
      </c>
      <c r="G9">
        <f>F9</f>
        <v>0</v>
      </c>
      <c r="H9">
        <f>G9</f>
        <v>0</v>
      </c>
      <c r="I9">
        <f>H9</f>
        <v>0</v>
      </c>
    </row>
    <row r="10">
      <c t="s" r="B10">
        <v>131</v>
      </c>
      <c t="s" s="38" r="C10">
        <v>140</v>
      </c>
      <c s="85" r="D10">
        <v>0</v>
      </c>
      <c t="s" r="E10">
        <v>83</v>
      </c>
      <c r="F10">
        <f>D10</f>
        <v>0</v>
      </c>
      <c r="G10">
        <f>F10</f>
        <v>0</v>
      </c>
      <c r="H10">
        <f>G10</f>
        <v>0</v>
      </c>
      <c r="I10">
        <f>H10</f>
        <v>0</v>
      </c>
    </row>
    <row r="11">
      <c t="s" r="B11">
        <v>132</v>
      </c>
      <c t="s" s="38" r="C11">
        <v>140</v>
      </c>
      <c s="85" r="D11">
        <v>0</v>
      </c>
      <c t="s" r="E11">
        <v>83</v>
      </c>
      <c r="F11">
        <f>D11</f>
        <v>0</v>
      </c>
      <c r="G11">
        <f>F11</f>
        <v>0</v>
      </c>
      <c r="H11">
        <f>G11</f>
        <v>0</v>
      </c>
      <c r="I11">
        <f>H11</f>
        <v>0</v>
      </c>
    </row>
    <row r="12">
      <c t="s" r="B12">
        <v>133</v>
      </c>
      <c t="s" s="38" r="C12">
        <v>140</v>
      </c>
      <c s="85" r="D12">
        <v>0</v>
      </c>
      <c t="s" r="E12">
        <v>83</v>
      </c>
      <c r="F12">
        <f>D12</f>
        <v>0</v>
      </c>
      <c r="G12">
        <f>F12</f>
        <v>0</v>
      </c>
      <c r="H12">
        <f>G12</f>
        <v>0</v>
      </c>
      <c r="I12">
        <f>H12</f>
        <v>0</v>
      </c>
    </row>
    <row r="13">
      <c t="s" r="B13">
        <v>134</v>
      </c>
      <c t="s" s="38" r="C13">
        <v>140</v>
      </c>
      <c s="85" r="D13">
        <v>0</v>
      </c>
      <c t="s" r="E13">
        <v>83</v>
      </c>
      <c r="F13">
        <f>D13</f>
        <v>0</v>
      </c>
      <c r="G13">
        <f>F13</f>
        <v>0</v>
      </c>
      <c r="H13">
        <f>G13</f>
        <v>0</v>
      </c>
      <c r="I13">
        <f>H13</f>
        <v>0</v>
      </c>
    </row>
    <row r="14">
      <c t="s" r="B14">
        <v>135</v>
      </c>
      <c t="s" s="38" r="C14">
        <v>140</v>
      </c>
      <c s="85" r="D14">
        <v>0</v>
      </c>
      <c t="s" r="E14">
        <v>83</v>
      </c>
      <c r="F14">
        <f>D14</f>
        <v>0</v>
      </c>
      <c r="G14">
        <f>F14</f>
        <v>0</v>
      </c>
      <c r="H14">
        <f>G14</f>
        <v>0</v>
      </c>
      <c r="I14">
        <f>H14</f>
        <v>0</v>
      </c>
    </row>
    <row r="15">
      <c t="s" r="B15">
        <v>136</v>
      </c>
      <c t="s" s="38" r="C15">
        <v>140</v>
      </c>
      <c s="85" r="D15">
        <v>0</v>
      </c>
      <c t="s" r="E15">
        <v>83</v>
      </c>
      <c r="F15">
        <f>D15</f>
        <v>0</v>
      </c>
      <c r="G15">
        <f>F15</f>
        <v>0</v>
      </c>
      <c r="H15">
        <f>G15</f>
        <v>0</v>
      </c>
      <c r="I15">
        <f>H15</f>
        <v>0</v>
      </c>
    </row>
    <row r="16">
      <c t="s" r="B16">
        <v>137</v>
      </c>
      <c t="s" s="38" r="C16">
        <v>140</v>
      </c>
      <c s="85" r="D16">
        <v>0</v>
      </c>
      <c t="s" r="E16">
        <v>83</v>
      </c>
      <c r="F16">
        <f>D16</f>
        <v>0</v>
      </c>
      <c r="G16">
        <f>F16</f>
        <v>0</v>
      </c>
      <c r="H16">
        <f>G16</f>
        <v>0</v>
      </c>
      <c r="I16">
        <f>H16</f>
        <v>0</v>
      </c>
    </row>
    <row r="17">
      <c t="s" r="B17">
        <v>138</v>
      </c>
      <c t="s" s="38" r="C17">
        <v>140</v>
      </c>
      <c s="85" r="D17">
        <v>0</v>
      </c>
      <c t="s" r="E17">
        <v>83</v>
      </c>
      <c r="F17">
        <f>D17</f>
        <v>0</v>
      </c>
      <c r="G17">
        <f>F17</f>
        <v>0</v>
      </c>
      <c r="H17">
        <f>G17</f>
        <v>0</v>
      </c>
      <c r="I17">
        <f>H17</f>
        <v>0</v>
      </c>
    </row>
    <row r="18">
      <c s="106" r="A18"/>
      <c t="str" s="106" r="B18">
        <f>'Product backlog'!B24</f>
        <v>user story 20</v>
      </c>
      <c s="106" r="C18"/>
      <c s="293" r="D18">
        <f>SUM(D19:D28)</f>
        <v>9</v>
      </c>
      <c s="106" r="E18"/>
      <c s="106" r="F18">
        <f>SUM(F19:F28)</f>
        <v>9</v>
      </c>
      <c s="106" r="G18">
        <f>SUM(G19:G28)</f>
        <v>9</v>
      </c>
      <c s="106" r="H18">
        <f>SUM(H19:H28)</f>
        <v>9</v>
      </c>
      <c s="106" r="I18">
        <f>SUM(I19:I28)</f>
        <v>9</v>
      </c>
    </row>
    <row r="19">
      <c t="s" s="38" r="B19">
        <v>139</v>
      </c>
      <c t="s" s="38" r="C19">
        <v>140</v>
      </c>
      <c s="92" r="D19">
        <v>1</v>
      </c>
      <c t="s" r="E19">
        <v>83</v>
      </c>
      <c s="165" r="F19">
        <f>D19</f>
        <v>1</v>
      </c>
      <c s="165" r="G19">
        <f>F19</f>
        <v>1</v>
      </c>
      <c s="165" r="H19">
        <f>G19</f>
        <v>1</v>
      </c>
      <c s="165" r="I19">
        <f>H19</f>
        <v>1</v>
      </c>
    </row>
    <row r="20">
      <c t="s" s="38" r="B20">
        <v>141</v>
      </c>
      <c t="s" s="38" r="C20">
        <v>140</v>
      </c>
      <c s="92" r="D20">
        <v>4</v>
      </c>
      <c t="s" r="E20">
        <v>83</v>
      </c>
      <c s="165" r="F20">
        <f>D20</f>
        <v>4</v>
      </c>
      <c s="165" r="G20">
        <f>F20</f>
        <v>4</v>
      </c>
      <c s="165" r="H20">
        <f>G20</f>
        <v>4</v>
      </c>
      <c s="165" r="I20">
        <f>H20</f>
        <v>4</v>
      </c>
    </row>
    <row r="21">
      <c t="s" s="38" r="B21">
        <v>142</v>
      </c>
      <c t="s" s="38" r="C21">
        <v>140</v>
      </c>
      <c s="92" r="D21">
        <v>2</v>
      </c>
      <c t="s" r="E21">
        <v>83</v>
      </c>
      <c s="165" r="F21">
        <f>D21</f>
        <v>2</v>
      </c>
      <c s="165" r="G21">
        <f>F21</f>
        <v>2</v>
      </c>
      <c s="165" r="H21">
        <f>G21</f>
        <v>2</v>
      </c>
      <c s="165" r="I21">
        <f>H21</f>
        <v>2</v>
      </c>
    </row>
    <row r="22">
      <c t="s" s="38" r="B22">
        <v>143</v>
      </c>
      <c t="s" s="38" r="C22">
        <v>140</v>
      </c>
      <c s="92" r="D22">
        <v>2</v>
      </c>
      <c t="s" r="E22">
        <v>83</v>
      </c>
      <c s="165" r="F22">
        <f>D22</f>
        <v>2</v>
      </c>
      <c s="165" r="G22">
        <f>F22</f>
        <v>2</v>
      </c>
      <c s="165" r="H22">
        <f>G22</f>
        <v>2</v>
      </c>
      <c s="165" r="I22">
        <f>H22</f>
        <v>2</v>
      </c>
    </row>
    <row r="23">
      <c t="s" s="38" r="B23">
        <v>144</v>
      </c>
      <c t="s" s="38" r="C23">
        <v>140</v>
      </c>
      <c s="92" r="D23">
        <v>0</v>
      </c>
      <c t="s" r="E23">
        <v>83</v>
      </c>
      <c s="165" r="F23">
        <f>D23</f>
        <v>0</v>
      </c>
      <c s="165" r="G23">
        <f>F23</f>
        <v>0</v>
      </c>
      <c s="165" r="H23">
        <f>G23</f>
        <v>0</v>
      </c>
      <c s="165" r="I23">
        <f>H23</f>
        <v>0</v>
      </c>
    </row>
    <row r="24">
      <c t="s" s="38" r="B24">
        <v>145</v>
      </c>
      <c t="s" s="38" r="C24">
        <v>140</v>
      </c>
      <c s="92" r="D24">
        <v>0</v>
      </c>
      <c t="s" r="E24">
        <v>83</v>
      </c>
      <c s="165" r="F24">
        <f>D24</f>
        <v>0</v>
      </c>
      <c s="165" r="G24">
        <f>F24</f>
        <v>0</v>
      </c>
      <c s="165" r="H24">
        <f>G24</f>
        <v>0</v>
      </c>
      <c s="165" r="I24">
        <f>H24</f>
        <v>0</v>
      </c>
    </row>
    <row r="25">
      <c t="s" s="38" r="B25">
        <v>146</v>
      </c>
      <c t="s" s="38" r="C25">
        <v>140</v>
      </c>
      <c s="92" r="D25">
        <v>0</v>
      </c>
      <c t="s" r="E25">
        <v>83</v>
      </c>
      <c s="165" r="F25">
        <f>D25</f>
        <v>0</v>
      </c>
      <c s="165" r="G25">
        <f>F25</f>
        <v>0</v>
      </c>
      <c s="165" r="H25">
        <f>G25</f>
        <v>0</v>
      </c>
      <c s="165" r="I25">
        <f>H25</f>
        <v>0</v>
      </c>
    </row>
    <row r="26">
      <c t="s" s="38" r="B26">
        <v>147</v>
      </c>
      <c t="s" s="38" r="C26">
        <v>140</v>
      </c>
      <c s="92" r="D26">
        <v>0</v>
      </c>
      <c t="s" r="E26">
        <v>83</v>
      </c>
      <c s="165" r="F26">
        <f>D26</f>
        <v>0</v>
      </c>
      <c s="165" r="G26">
        <f>F26</f>
        <v>0</v>
      </c>
      <c s="165" r="H26">
        <f>G26</f>
        <v>0</v>
      </c>
      <c s="165" r="I26">
        <f>H26</f>
        <v>0</v>
      </c>
    </row>
    <row r="27">
      <c t="s" s="38" r="B27">
        <v>148</v>
      </c>
      <c t="s" s="38" r="C27">
        <v>140</v>
      </c>
      <c s="92" r="D27">
        <v>0</v>
      </c>
      <c t="s" r="E27">
        <v>83</v>
      </c>
      <c s="165" r="F27">
        <f>D27</f>
        <v>0</v>
      </c>
      <c s="165" r="G27">
        <f>F27</f>
        <v>0</v>
      </c>
      <c s="165" r="H27">
        <f>G27</f>
        <v>0</v>
      </c>
      <c s="165" r="I27">
        <f>H27</f>
        <v>0</v>
      </c>
    </row>
    <row r="28">
      <c t="s" s="38" r="B28">
        <v>149</v>
      </c>
      <c t="s" s="38" r="C28">
        <v>140</v>
      </c>
      <c s="92" r="D28">
        <v>0</v>
      </c>
      <c t="s" r="E28">
        <v>83</v>
      </c>
      <c s="165" r="F28">
        <f>D28</f>
        <v>0</v>
      </c>
      <c s="165" r="G28">
        <f>F28</f>
        <v>0</v>
      </c>
      <c s="165" r="H28">
        <f>G28</f>
        <v>0</v>
      </c>
      <c s="165" r="I28">
        <f>H28</f>
        <v>0</v>
      </c>
    </row>
    <row r="29">
      <c s="38" r="B29"/>
      <c s="38" r="C29"/>
      <c s="92" r="D29"/>
      <c s="165" r="F29"/>
      <c s="165" r="G29"/>
      <c s="165" r="H29"/>
      <c s="165" r="I29"/>
    </row>
    <row r="30">
      <c s="106" r="A30"/>
      <c t="str" s="106" r="B30">
        <f>'Product backlog'!B25</f>
        <v>user story 21</v>
      </c>
      <c s="106" r="C30"/>
      <c s="293" r="D30">
        <f>SUM(D31:D40)</f>
        <v>14</v>
      </c>
      <c s="106" r="E30"/>
      <c s="106" r="F30">
        <f>SUM(F31:F40)</f>
        <v>14</v>
      </c>
      <c s="106" r="G30">
        <f>SUM(G31:G40)</f>
        <v>14</v>
      </c>
      <c s="106" r="H30">
        <f>SUM(H31:H40)</f>
        <v>14</v>
      </c>
      <c s="106" r="I30">
        <f>SUM(I31:I40)</f>
        <v>14</v>
      </c>
    </row>
    <row r="31">
      <c t="s" s="38" r="B31">
        <v>139</v>
      </c>
      <c t="s" s="38" r="C31">
        <v>140</v>
      </c>
      <c s="92" r="D31">
        <v>7</v>
      </c>
      <c t="s" r="E31">
        <v>83</v>
      </c>
      <c s="165" r="F31">
        <f>D31</f>
        <v>7</v>
      </c>
      <c s="165" r="G31">
        <f>F31</f>
        <v>7</v>
      </c>
      <c s="165" r="H31">
        <f>G31</f>
        <v>7</v>
      </c>
      <c s="165" r="I31">
        <f>H31</f>
        <v>7</v>
      </c>
    </row>
    <row r="32">
      <c t="s" s="38" r="B32">
        <v>141</v>
      </c>
      <c t="s" s="38" r="C32">
        <v>140</v>
      </c>
      <c s="92" r="D32">
        <v>2</v>
      </c>
      <c t="s" r="E32">
        <v>83</v>
      </c>
      <c s="165" r="F32">
        <f>D32</f>
        <v>2</v>
      </c>
      <c s="165" r="G32">
        <f>F32</f>
        <v>2</v>
      </c>
      <c s="165" r="H32">
        <f>G32</f>
        <v>2</v>
      </c>
      <c s="165" r="I32">
        <f>H32</f>
        <v>2</v>
      </c>
    </row>
    <row r="33">
      <c t="s" s="38" r="B33">
        <v>142</v>
      </c>
      <c t="s" s="38" r="C33">
        <v>140</v>
      </c>
      <c s="92" r="D33">
        <v>1</v>
      </c>
      <c t="s" r="E33">
        <v>83</v>
      </c>
      <c s="165" r="F33">
        <f>D33</f>
        <v>1</v>
      </c>
      <c s="165" r="G33">
        <f>F33</f>
        <v>1</v>
      </c>
      <c s="165" r="H33">
        <f>G33</f>
        <v>1</v>
      </c>
      <c s="165" r="I33">
        <f>H33</f>
        <v>1</v>
      </c>
    </row>
    <row r="34">
      <c t="s" s="38" r="B34">
        <v>143</v>
      </c>
      <c t="s" s="38" r="C34">
        <v>140</v>
      </c>
      <c s="92" r="D34">
        <v>4</v>
      </c>
      <c t="s" r="E34">
        <v>83</v>
      </c>
      <c s="165" r="F34">
        <f>D34</f>
        <v>4</v>
      </c>
      <c s="165" r="G34">
        <f>F34</f>
        <v>4</v>
      </c>
      <c s="165" r="H34">
        <f>G34</f>
        <v>4</v>
      </c>
      <c s="165" r="I34">
        <f>H34</f>
        <v>4</v>
      </c>
    </row>
    <row r="35">
      <c t="s" s="38" r="B35">
        <v>144</v>
      </c>
      <c t="s" s="38" r="C35">
        <v>140</v>
      </c>
      <c s="92" r="D35">
        <v>0</v>
      </c>
      <c t="s" r="E35">
        <v>83</v>
      </c>
      <c s="165" r="F35">
        <f>D35</f>
        <v>0</v>
      </c>
      <c s="165" r="G35">
        <f>F35</f>
        <v>0</v>
      </c>
      <c s="165" r="H35">
        <f>G35</f>
        <v>0</v>
      </c>
      <c s="165" r="I35">
        <f>H35</f>
        <v>0</v>
      </c>
    </row>
    <row r="36">
      <c t="s" s="38" r="B36">
        <v>145</v>
      </c>
      <c t="s" s="38" r="C36">
        <v>140</v>
      </c>
      <c s="92" r="D36">
        <v>0</v>
      </c>
      <c t="s" r="E36">
        <v>83</v>
      </c>
      <c s="165" r="F36">
        <f>D36</f>
        <v>0</v>
      </c>
      <c s="165" r="G36">
        <f>F36</f>
        <v>0</v>
      </c>
      <c s="165" r="H36">
        <f>G36</f>
        <v>0</v>
      </c>
      <c s="165" r="I36">
        <f>H36</f>
        <v>0</v>
      </c>
    </row>
    <row r="37">
      <c t="s" s="38" r="B37">
        <v>146</v>
      </c>
      <c t="s" s="38" r="C37">
        <v>140</v>
      </c>
      <c s="92" r="D37">
        <v>0</v>
      </c>
      <c t="s" r="E37">
        <v>83</v>
      </c>
      <c s="165" r="F37">
        <f>D37</f>
        <v>0</v>
      </c>
      <c s="165" r="G37">
        <f>F37</f>
        <v>0</v>
      </c>
      <c s="165" r="H37">
        <f>G37</f>
        <v>0</v>
      </c>
      <c s="165" r="I37">
        <f>H37</f>
        <v>0</v>
      </c>
    </row>
    <row r="38">
      <c t="s" s="38" r="B38">
        <v>147</v>
      </c>
      <c t="s" s="38" r="C38">
        <v>140</v>
      </c>
      <c s="92" r="D38">
        <v>0</v>
      </c>
      <c t="s" r="E38">
        <v>83</v>
      </c>
      <c s="165" r="F38">
        <f>D38</f>
        <v>0</v>
      </c>
      <c s="165" r="G38">
        <f>F38</f>
        <v>0</v>
      </c>
      <c s="165" r="H38">
        <f>G38</f>
        <v>0</v>
      </c>
      <c s="165" r="I38">
        <f>H38</f>
        <v>0</v>
      </c>
    </row>
    <row r="39">
      <c t="s" s="38" r="B39">
        <v>148</v>
      </c>
      <c t="s" s="38" r="C39">
        <v>140</v>
      </c>
      <c s="92" r="D39">
        <v>0</v>
      </c>
      <c t="s" r="E39">
        <v>83</v>
      </c>
      <c s="165" r="F39">
        <f>D39</f>
        <v>0</v>
      </c>
      <c s="165" r="G39">
        <f>F39</f>
        <v>0</v>
      </c>
      <c s="165" r="H39">
        <f>G39</f>
        <v>0</v>
      </c>
      <c s="165" r="I39">
        <f>H39</f>
        <v>0</v>
      </c>
    </row>
    <row r="40">
      <c t="s" s="38" r="B40">
        <v>149</v>
      </c>
      <c t="s" s="38" r="C40">
        <v>140</v>
      </c>
      <c s="92" r="D40">
        <v>0</v>
      </c>
      <c t="s" r="E40">
        <v>83</v>
      </c>
      <c s="165" r="F40">
        <f>D40</f>
        <v>0</v>
      </c>
      <c s="165" r="G40">
        <f>F40</f>
        <v>0</v>
      </c>
      <c s="165" r="H40">
        <f>G40</f>
        <v>0</v>
      </c>
      <c s="165" r="I40">
        <f>H40</f>
        <v>0</v>
      </c>
    </row>
    <row r="41">
      <c s="38" r="B41"/>
      <c s="38" r="C41"/>
      <c s="92" r="D41"/>
      <c s="165" r="F41"/>
      <c s="165" r="G41"/>
      <c s="165" r="H41"/>
      <c s="165" r="I41"/>
    </row>
    <row r="42">
      <c s="106" r="A42"/>
      <c t="str" s="106" r="B42">
        <f>'Product backlog'!B26</f>
        <v>user story 22</v>
      </c>
      <c s="106" r="C42"/>
      <c s="293" r="D42">
        <f>SUM(D43:D52)</f>
        <v>15</v>
      </c>
      <c s="106" r="E42"/>
      <c s="106" r="F42">
        <f>SUM(F43:F52)</f>
        <v>15</v>
      </c>
      <c s="106" r="G42">
        <f>SUM(G43:G52)</f>
        <v>15</v>
      </c>
      <c s="106" r="H42">
        <f>SUM(H43:H52)</f>
        <v>15</v>
      </c>
      <c s="106" r="I42">
        <f>SUM(I43:I52)</f>
        <v>15</v>
      </c>
    </row>
    <row r="43">
      <c t="s" s="38" r="B43">
        <v>139</v>
      </c>
      <c t="s" s="38" r="C43">
        <v>140</v>
      </c>
      <c s="92" r="D43">
        <v>4</v>
      </c>
      <c t="s" r="E43">
        <v>83</v>
      </c>
      <c s="165" r="F43">
        <f>D43</f>
        <v>4</v>
      </c>
      <c s="165" r="G43">
        <f>F43</f>
        <v>4</v>
      </c>
      <c s="165" r="H43">
        <f>G43</f>
        <v>4</v>
      </c>
      <c s="165" r="I43">
        <f>H43</f>
        <v>4</v>
      </c>
    </row>
    <row r="44">
      <c t="s" s="38" r="B44">
        <v>141</v>
      </c>
      <c t="s" s="38" r="C44">
        <v>140</v>
      </c>
      <c s="92" r="D44">
        <v>2</v>
      </c>
      <c t="s" r="E44">
        <v>83</v>
      </c>
      <c s="165" r="F44">
        <f>D44</f>
        <v>2</v>
      </c>
      <c s="165" r="G44">
        <f>F44</f>
        <v>2</v>
      </c>
      <c s="165" r="H44">
        <f>G44</f>
        <v>2</v>
      </c>
      <c s="165" r="I44">
        <f>H44</f>
        <v>2</v>
      </c>
    </row>
    <row r="45">
      <c t="s" s="38" r="B45">
        <v>142</v>
      </c>
      <c t="s" s="38" r="C45">
        <v>140</v>
      </c>
      <c s="92" r="D45">
        <v>2</v>
      </c>
      <c t="s" r="E45">
        <v>83</v>
      </c>
      <c s="165" r="F45">
        <f>D45</f>
        <v>2</v>
      </c>
      <c s="165" r="G45">
        <f>F45</f>
        <v>2</v>
      </c>
      <c s="165" r="H45">
        <f>G45</f>
        <v>2</v>
      </c>
      <c s="165" r="I45">
        <f>H45</f>
        <v>2</v>
      </c>
    </row>
    <row r="46">
      <c t="s" s="38" r="B46">
        <v>143</v>
      </c>
      <c t="s" s="38" r="C46">
        <v>140</v>
      </c>
      <c s="92" r="D46">
        <v>2</v>
      </c>
      <c t="s" r="E46">
        <v>83</v>
      </c>
      <c s="165" r="F46">
        <f>D46</f>
        <v>2</v>
      </c>
      <c s="165" r="G46">
        <f>F46</f>
        <v>2</v>
      </c>
      <c s="165" r="H46">
        <f>G46</f>
        <v>2</v>
      </c>
      <c s="165" r="I46">
        <f>H46</f>
        <v>2</v>
      </c>
    </row>
    <row r="47">
      <c t="s" s="38" r="B47">
        <v>144</v>
      </c>
      <c t="s" s="38" r="C47">
        <v>140</v>
      </c>
      <c s="92" r="D47">
        <v>3</v>
      </c>
      <c t="s" r="E47">
        <v>83</v>
      </c>
      <c s="165" r="F47">
        <f>D47</f>
        <v>3</v>
      </c>
      <c s="165" r="G47">
        <f>F47</f>
        <v>3</v>
      </c>
      <c s="165" r="H47">
        <f>G47</f>
        <v>3</v>
      </c>
      <c s="165" r="I47">
        <f>H47</f>
        <v>3</v>
      </c>
    </row>
    <row r="48">
      <c t="s" s="38" r="B48">
        <v>145</v>
      </c>
      <c t="s" s="38" r="C48">
        <v>140</v>
      </c>
      <c s="92" r="D48">
        <v>2</v>
      </c>
      <c t="s" r="E48">
        <v>83</v>
      </c>
      <c s="165" r="F48">
        <f>D48</f>
        <v>2</v>
      </c>
      <c s="165" r="G48">
        <f>F48</f>
        <v>2</v>
      </c>
      <c s="165" r="H48">
        <f>G48</f>
        <v>2</v>
      </c>
      <c s="165" r="I48">
        <f>H48</f>
        <v>2</v>
      </c>
    </row>
    <row r="49">
      <c t="s" s="38" r="B49">
        <v>146</v>
      </c>
      <c t="s" s="38" r="C49">
        <v>140</v>
      </c>
      <c s="92" r="D49">
        <v>0</v>
      </c>
      <c t="s" r="E49">
        <v>83</v>
      </c>
      <c s="165" r="F49">
        <f>D49</f>
        <v>0</v>
      </c>
      <c s="165" r="G49">
        <f>F49</f>
        <v>0</v>
      </c>
      <c s="165" r="H49">
        <f>G49</f>
        <v>0</v>
      </c>
      <c s="165" r="I49">
        <f>H49</f>
        <v>0</v>
      </c>
    </row>
    <row r="50">
      <c t="s" s="38" r="B50">
        <v>147</v>
      </c>
      <c t="s" s="38" r="C50">
        <v>140</v>
      </c>
      <c s="92" r="D50">
        <v>0</v>
      </c>
      <c t="s" r="E50">
        <v>83</v>
      </c>
      <c s="165" r="F50">
        <f>D50</f>
        <v>0</v>
      </c>
      <c s="165" r="G50">
        <f>F50</f>
        <v>0</v>
      </c>
      <c s="165" r="H50">
        <f>G50</f>
        <v>0</v>
      </c>
      <c s="165" r="I50">
        <f>H50</f>
        <v>0</v>
      </c>
    </row>
    <row r="51">
      <c t="s" s="38" r="B51">
        <v>148</v>
      </c>
      <c t="s" s="38" r="C51">
        <v>140</v>
      </c>
      <c s="92" r="D51">
        <v>0</v>
      </c>
      <c t="s" r="E51">
        <v>83</v>
      </c>
      <c s="165" r="F51">
        <f>D51</f>
        <v>0</v>
      </c>
      <c s="165" r="G51">
        <f>F51</f>
        <v>0</v>
      </c>
      <c s="165" r="H51">
        <f>G51</f>
        <v>0</v>
      </c>
      <c s="165" r="I51">
        <f>H51</f>
        <v>0</v>
      </c>
    </row>
    <row r="52">
      <c t="s" s="38" r="B52">
        <v>149</v>
      </c>
      <c t="s" s="38" r="C52">
        <v>140</v>
      </c>
      <c s="92" r="D52">
        <v>0</v>
      </c>
      <c t="s" r="E52">
        <v>83</v>
      </c>
      <c s="165" r="F52">
        <f>D52</f>
        <v>0</v>
      </c>
      <c s="165" r="G52">
        <f>F52</f>
        <v>0</v>
      </c>
      <c s="165" r="H52">
        <f>G52</f>
        <v>0</v>
      </c>
      <c s="165" r="I52">
        <f>H52</f>
        <v>0</v>
      </c>
    </row>
    <row r="53">
      <c s="38" r="B53"/>
      <c s="38" r="C53"/>
      <c s="92" r="D53"/>
      <c s="165" r="F53"/>
      <c s="165" r="G53"/>
      <c s="165" r="H53"/>
      <c s="165" r="I53"/>
    </row>
    <row r="54">
      <c s="106" r="A54"/>
      <c t="str" s="106" r="B54">
        <f>'Product backlog'!B27</f>
        <v>user story 23</v>
      </c>
      <c s="106" r="C54"/>
      <c s="293" r="D54">
        <f>SUM(D55:D64)</f>
        <v>48</v>
      </c>
      <c s="106" r="E54"/>
      <c s="106" r="F54">
        <f>SUM(F55:F64)</f>
        <v>48</v>
      </c>
      <c s="106" r="G54">
        <f>SUM(G55:G64)</f>
        <v>48</v>
      </c>
      <c s="106" r="H54">
        <f>SUM(H55:H64)</f>
        <v>48</v>
      </c>
      <c s="106" r="I54">
        <f>SUM(I55:I64)</f>
        <v>48</v>
      </c>
    </row>
    <row r="55">
      <c t="s" s="38" r="B55">
        <v>139</v>
      </c>
      <c t="s" s="38" r="C55">
        <v>140</v>
      </c>
      <c s="92" r="D55">
        <v>1</v>
      </c>
      <c t="s" r="E55">
        <v>83</v>
      </c>
      <c s="165" r="F55">
        <f>D55</f>
        <v>1</v>
      </c>
      <c s="165" r="G55">
        <f>F55</f>
        <v>1</v>
      </c>
      <c s="165" r="H55">
        <f>G55</f>
        <v>1</v>
      </c>
      <c s="165" r="I55">
        <f>H55</f>
        <v>1</v>
      </c>
    </row>
    <row r="56">
      <c t="s" s="38" r="B56">
        <v>141</v>
      </c>
      <c t="s" s="38" r="C56">
        <v>140</v>
      </c>
      <c s="92" r="D56">
        <v>8</v>
      </c>
      <c t="s" r="E56">
        <v>83</v>
      </c>
      <c s="165" r="F56">
        <f>D56</f>
        <v>8</v>
      </c>
      <c s="165" r="G56">
        <f>F56</f>
        <v>8</v>
      </c>
      <c s="165" r="H56">
        <f>G56</f>
        <v>8</v>
      </c>
      <c s="165" r="I56">
        <f>H56</f>
        <v>8</v>
      </c>
    </row>
    <row r="57">
      <c t="s" s="38" r="B57">
        <v>142</v>
      </c>
      <c t="s" s="38" r="C57">
        <v>140</v>
      </c>
      <c s="92" r="D57">
        <v>11</v>
      </c>
      <c t="s" r="E57">
        <v>83</v>
      </c>
      <c s="165" r="F57">
        <f>D57</f>
        <v>11</v>
      </c>
      <c s="165" r="G57">
        <f>F57</f>
        <v>11</v>
      </c>
      <c s="165" r="H57">
        <f>G57</f>
        <v>11</v>
      </c>
      <c s="165" r="I57">
        <f>H57</f>
        <v>11</v>
      </c>
    </row>
    <row r="58">
      <c t="s" s="38" r="B58">
        <v>143</v>
      </c>
      <c t="s" s="38" r="C58">
        <v>140</v>
      </c>
      <c s="92" r="D58">
        <v>4</v>
      </c>
      <c t="s" r="E58">
        <v>83</v>
      </c>
      <c s="165" r="F58">
        <f>D58</f>
        <v>4</v>
      </c>
      <c s="165" r="G58">
        <f>F58</f>
        <v>4</v>
      </c>
      <c s="165" r="H58">
        <f>G58</f>
        <v>4</v>
      </c>
      <c s="165" r="I58">
        <f>H58</f>
        <v>4</v>
      </c>
    </row>
    <row r="59">
      <c t="s" s="38" r="B59">
        <v>144</v>
      </c>
      <c t="s" s="38" r="C59">
        <v>140</v>
      </c>
      <c s="92" r="D59">
        <v>3</v>
      </c>
      <c t="s" r="E59">
        <v>83</v>
      </c>
      <c s="165" r="F59">
        <f>D59</f>
        <v>3</v>
      </c>
      <c s="165" r="G59">
        <f>F59</f>
        <v>3</v>
      </c>
      <c s="165" r="H59">
        <f>G59</f>
        <v>3</v>
      </c>
      <c s="165" r="I59">
        <f>H59</f>
        <v>3</v>
      </c>
    </row>
    <row r="60">
      <c t="s" s="38" r="B60">
        <v>145</v>
      </c>
      <c t="s" s="38" r="C60">
        <v>140</v>
      </c>
      <c s="92" r="D60">
        <v>2</v>
      </c>
      <c t="s" r="E60">
        <v>83</v>
      </c>
      <c s="165" r="F60">
        <f>D60</f>
        <v>2</v>
      </c>
      <c s="165" r="G60">
        <f>F60</f>
        <v>2</v>
      </c>
      <c s="165" r="H60">
        <f>G60</f>
        <v>2</v>
      </c>
      <c s="165" r="I60">
        <f>H60</f>
        <v>2</v>
      </c>
    </row>
    <row r="61">
      <c t="s" s="38" r="B61">
        <v>146</v>
      </c>
      <c t="s" s="38" r="C61">
        <v>140</v>
      </c>
      <c s="92" r="D61">
        <v>6</v>
      </c>
      <c t="s" r="E61">
        <v>83</v>
      </c>
      <c s="165" r="F61">
        <f>D61</f>
        <v>6</v>
      </c>
      <c s="165" r="G61">
        <f>F61</f>
        <v>6</v>
      </c>
      <c s="165" r="H61">
        <f>G61</f>
        <v>6</v>
      </c>
      <c s="165" r="I61">
        <f>H61</f>
        <v>6</v>
      </c>
    </row>
    <row r="62">
      <c t="s" s="38" r="B62">
        <v>147</v>
      </c>
      <c t="s" s="38" r="C62">
        <v>140</v>
      </c>
      <c s="92" r="D62">
        <v>4</v>
      </c>
      <c t="s" r="E62">
        <v>83</v>
      </c>
      <c s="165" r="F62">
        <f>D62</f>
        <v>4</v>
      </c>
      <c s="165" r="G62">
        <f>F62</f>
        <v>4</v>
      </c>
      <c s="165" r="H62">
        <f>G62</f>
        <v>4</v>
      </c>
      <c s="165" r="I62">
        <f>H62</f>
        <v>4</v>
      </c>
    </row>
    <row r="63">
      <c t="s" s="38" r="B63">
        <v>148</v>
      </c>
      <c t="s" s="38" r="C63">
        <v>140</v>
      </c>
      <c s="92" r="D63">
        <v>5</v>
      </c>
      <c t="s" r="E63">
        <v>83</v>
      </c>
      <c s="165" r="F63">
        <f>D63</f>
        <v>5</v>
      </c>
      <c s="165" r="G63">
        <f>F63</f>
        <v>5</v>
      </c>
      <c s="165" r="H63">
        <f>G63</f>
        <v>5</v>
      </c>
      <c s="165" r="I63">
        <f>H63</f>
        <v>5</v>
      </c>
    </row>
    <row r="64">
      <c t="s" s="38" r="B64">
        <v>149</v>
      </c>
      <c t="s" s="38" r="C64">
        <v>140</v>
      </c>
      <c s="92" r="D64">
        <v>4</v>
      </c>
      <c t="s" r="E64">
        <v>83</v>
      </c>
      <c s="165" r="F64">
        <f>D64</f>
        <v>4</v>
      </c>
      <c s="165" r="G64">
        <f>F64</f>
        <v>4</v>
      </c>
      <c s="165" r="H64">
        <f>G64</f>
        <v>4</v>
      </c>
      <c s="165" r="I64">
        <f>H64</f>
        <v>4</v>
      </c>
    </row>
    <row r="65">
      <c s="38" r="B65"/>
      <c s="38" r="C65"/>
      <c s="92" r="D65"/>
      <c s="165" r="F65"/>
      <c s="165" r="G65"/>
      <c s="165" r="H65"/>
      <c s="165" r="I65"/>
    </row>
    <row r="66">
      <c s="106" r="A66"/>
      <c t="str" s="106" r="B66">
        <f>'Product backlog'!B28</f>
        <v>user story 24</v>
      </c>
      <c s="106" r="C66"/>
      <c s="293" r="D66">
        <f>SUM(D67:D76)</f>
        <v>18</v>
      </c>
      <c s="106" r="E66"/>
      <c s="106" r="F66">
        <f>SUM(F67:F76)</f>
        <v>18</v>
      </c>
      <c s="106" r="G66">
        <f>SUM(G67:G76)</f>
        <v>18</v>
      </c>
      <c s="106" r="H66">
        <f>SUM(H67:H76)</f>
        <v>18</v>
      </c>
      <c s="106" r="I66">
        <f>SUM(I67:I76)</f>
        <v>18</v>
      </c>
    </row>
    <row r="67">
      <c t="s" s="38" r="B67">
        <v>139</v>
      </c>
      <c t="s" s="38" r="C67">
        <v>140</v>
      </c>
      <c s="92" r="D67">
        <v>1</v>
      </c>
      <c t="s" r="E67">
        <v>83</v>
      </c>
      <c s="165" r="F67">
        <f>D67</f>
        <v>1</v>
      </c>
      <c s="165" r="G67">
        <f>F67</f>
        <v>1</v>
      </c>
      <c s="165" r="H67">
        <f>G67</f>
        <v>1</v>
      </c>
      <c s="165" r="I67">
        <f>H67</f>
        <v>1</v>
      </c>
    </row>
    <row r="68">
      <c t="s" s="38" r="B68">
        <v>141</v>
      </c>
      <c t="s" s="38" r="C68">
        <v>140</v>
      </c>
      <c s="92" r="D68">
        <v>0</v>
      </c>
      <c t="s" r="E68">
        <v>83</v>
      </c>
      <c s="165" r="F68">
        <f>D68</f>
        <v>0</v>
      </c>
      <c s="165" r="G68">
        <f>F68</f>
        <v>0</v>
      </c>
      <c s="165" r="H68">
        <f>G68</f>
        <v>0</v>
      </c>
      <c s="165" r="I68">
        <f>H68</f>
        <v>0</v>
      </c>
    </row>
    <row r="69">
      <c t="s" s="38" r="B69">
        <v>142</v>
      </c>
      <c t="s" s="38" r="C69">
        <v>140</v>
      </c>
      <c s="92" r="D69">
        <v>2</v>
      </c>
      <c t="s" r="E69">
        <v>83</v>
      </c>
      <c s="165" r="F69">
        <f>D69</f>
        <v>2</v>
      </c>
      <c s="165" r="G69">
        <f>F69</f>
        <v>2</v>
      </c>
      <c s="165" r="H69">
        <f>G69</f>
        <v>2</v>
      </c>
      <c s="165" r="I69">
        <f>H69</f>
        <v>2</v>
      </c>
    </row>
    <row r="70">
      <c t="s" s="38" r="B70">
        <v>143</v>
      </c>
      <c t="s" s="38" r="C70">
        <v>140</v>
      </c>
      <c s="92" r="D70">
        <v>3</v>
      </c>
      <c t="s" r="E70">
        <v>83</v>
      </c>
      <c s="165" r="F70">
        <f>D70</f>
        <v>3</v>
      </c>
      <c s="165" r="G70">
        <f>F70</f>
        <v>3</v>
      </c>
      <c s="165" r="H70">
        <f>G70</f>
        <v>3</v>
      </c>
      <c s="165" r="I70">
        <f>H70</f>
        <v>3</v>
      </c>
    </row>
    <row r="71">
      <c t="s" s="38" r="B71">
        <v>144</v>
      </c>
      <c t="s" s="38" r="C71">
        <v>140</v>
      </c>
      <c s="92" r="D71">
        <v>4</v>
      </c>
      <c t="s" r="E71">
        <v>83</v>
      </c>
      <c s="165" r="F71">
        <f>D71</f>
        <v>4</v>
      </c>
      <c s="165" r="G71">
        <f>F71</f>
        <v>4</v>
      </c>
      <c s="165" r="H71">
        <f>G71</f>
        <v>4</v>
      </c>
      <c s="165" r="I71">
        <f>H71</f>
        <v>4</v>
      </c>
    </row>
    <row r="72">
      <c t="s" s="38" r="B72">
        <v>145</v>
      </c>
      <c t="s" s="38" r="C72">
        <v>140</v>
      </c>
      <c s="92" r="D72">
        <v>0</v>
      </c>
      <c t="s" r="E72">
        <v>83</v>
      </c>
      <c s="165" r="F72">
        <f>D72</f>
        <v>0</v>
      </c>
      <c s="165" r="G72">
        <f>F72</f>
        <v>0</v>
      </c>
      <c s="165" r="H72">
        <f>G72</f>
        <v>0</v>
      </c>
      <c s="165" r="I72">
        <f>H72</f>
        <v>0</v>
      </c>
    </row>
    <row r="73">
      <c t="s" s="38" r="B73">
        <v>146</v>
      </c>
      <c t="s" s="38" r="C73">
        <v>140</v>
      </c>
      <c s="92" r="D73">
        <v>5</v>
      </c>
      <c t="s" r="E73">
        <v>83</v>
      </c>
      <c s="165" r="F73">
        <f>D73</f>
        <v>5</v>
      </c>
      <c s="165" r="G73">
        <f>F73</f>
        <v>5</v>
      </c>
      <c s="165" r="H73">
        <f>G73</f>
        <v>5</v>
      </c>
      <c s="165" r="I73">
        <f>H73</f>
        <v>5</v>
      </c>
    </row>
    <row r="74">
      <c t="s" s="38" r="B74">
        <v>147</v>
      </c>
      <c t="s" s="38" r="C74">
        <v>140</v>
      </c>
      <c s="92" r="D74">
        <v>1</v>
      </c>
      <c t="s" r="E74">
        <v>83</v>
      </c>
      <c s="165" r="F74">
        <f>D74</f>
        <v>1</v>
      </c>
      <c s="165" r="G74">
        <f>F74</f>
        <v>1</v>
      </c>
      <c s="165" r="H74">
        <f>G74</f>
        <v>1</v>
      </c>
      <c s="165" r="I74">
        <f>H74</f>
        <v>1</v>
      </c>
    </row>
    <row r="75">
      <c t="s" s="38" r="B75">
        <v>148</v>
      </c>
      <c t="s" s="38" r="C75">
        <v>140</v>
      </c>
      <c s="92" r="D75">
        <v>1</v>
      </c>
      <c t="s" r="E75">
        <v>83</v>
      </c>
      <c s="165" r="F75">
        <f>D75</f>
        <v>1</v>
      </c>
      <c s="165" r="G75">
        <f>F75</f>
        <v>1</v>
      </c>
      <c s="165" r="H75">
        <f>G75</f>
        <v>1</v>
      </c>
      <c s="165" r="I75">
        <f>H75</f>
        <v>1</v>
      </c>
    </row>
    <row r="76">
      <c t="s" s="38" r="B76">
        <v>149</v>
      </c>
      <c t="s" s="38" r="C76">
        <v>140</v>
      </c>
      <c s="92" r="D76">
        <v>1</v>
      </c>
      <c t="s" r="E76">
        <v>83</v>
      </c>
      <c s="165" r="F76">
        <f>D76</f>
        <v>1</v>
      </c>
      <c s="165" r="G76">
        <f>F76</f>
        <v>1</v>
      </c>
      <c s="165" r="H76">
        <f>G76</f>
        <v>1</v>
      </c>
      <c s="165" r="I76">
        <f>H76</f>
        <v>1</v>
      </c>
    </row>
    <row r="77">
      <c s="38" r="B77"/>
      <c s="38" r="C77"/>
      <c s="92" r="D77"/>
      <c s="165" r="F77"/>
      <c s="165" r="G77"/>
      <c s="165" r="H77"/>
      <c s="165" r="I77"/>
    </row>
    <row r="78">
      <c s="106" r="A78"/>
      <c t="str" s="106" r="B78">
        <f>'Product backlog'!B29</f>
        <v>user story 25</v>
      </c>
      <c s="106" r="C78"/>
      <c s="293" r="D78">
        <f>SUM(D79:D88)</f>
        <v>25</v>
      </c>
      <c s="106" r="E78"/>
      <c s="106" r="F78">
        <f>SUM(F79:F88)</f>
        <v>25</v>
      </c>
      <c s="106" r="G78">
        <f>SUM(G79:G88)</f>
        <v>25</v>
      </c>
      <c s="106" r="H78">
        <f>SUM(H79:H88)</f>
        <v>25</v>
      </c>
      <c s="106" r="I78">
        <f>SUM(I79:I88)</f>
        <v>25</v>
      </c>
    </row>
    <row r="79">
      <c t="s" s="38" r="B79">
        <v>139</v>
      </c>
      <c t="s" s="38" r="C79">
        <v>140</v>
      </c>
      <c s="92" r="D79">
        <v>1</v>
      </c>
      <c t="s" r="E79">
        <v>83</v>
      </c>
      <c s="165" r="F79">
        <f>D79</f>
        <v>1</v>
      </c>
      <c s="165" r="G79">
        <f>F79</f>
        <v>1</v>
      </c>
      <c s="165" r="H79">
        <f>G79</f>
        <v>1</v>
      </c>
      <c s="165" r="I79">
        <f>H79</f>
        <v>1</v>
      </c>
    </row>
    <row r="80">
      <c t="s" s="38" r="B80">
        <v>141</v>
      </c>
      <c t="s" s="38" r="C80">
        <v>140</v>
      </c>
      <c s="92" r="D80">
        <v>3</v>
      </c>
      <c t="s" r="E80">
        <v>83</v>
      </c>
      <c s="165" r="F80">
        <f>D80</f>
        <v>3</v>
      </c>
      <c s="165" r="G80">
        <f>F80</f>
        <v>3</v>
      </c>
      <c s="165" r="H80">
        <f>G80</f>
        <v>3</v>
      </c>
      <c s="165" r="I80">
        <f>H80</f>
        <v>3</v>
      </c>
    </row>
    <row r="81">
      <c t="s" s="38" r="B81">
        <v>142</v>
      </c>
      <c t="s" s="38" r="C81">
        <v>140</v>
      </c>
      <c s="92" r="D81">
        <v>2</v>
      </c>
      <c t="s" r="E81">
        <v>83</v>
      </c>
      <c s="165" r="F81">
        <f>D81</f>
        <v>2</v>
      </c>
      <c s="165" r="G81">
        <f>F81</f>
        <v>2</v>
      </c>
      <c s="165" r="H81">
        <f>G81</f>
        <v>2</v>
      </c>
      <c s="165" r="I81">
        <f>H81</f>
        <v>2</v>
      </c>
    </row>
    <row r="82">
      <c t="s" s="38" r="B82">
        <v>143</v>
      </c>
      <c t="s" s="38" r="C82">
        <v>140</v>
      </c>
      <c s="92" r="D82">
        <v>7</v>
      </c>
      <c t="s" r="E82">
        <v>83</v>
      </c>
      <c s="165" r="F82">
        <f>D82</f>
        <v>7</v>
      </c>
      <c s="165" r="G82">
        <f>F82</f>
        <v>7</v>
      </c>
      <c s="165" r="H82">
        <f>G82</f>
        <v>7</v>
      </c>
      <c s="165" r="I82">
        <f>H82</f>
        <v>7</v>
      </c>
    </row>
    <row r="83">
      <c t="s" s="38" r="B83">
        <v>144</v>
      </c>
      <c t="s" s="38" r="C83">
        <v>140</v>
      </c>
      <c s="92" r="D83">
        <v>1</v>
      </c>
      <c t="s" r="E83">
        <v>83</v>
      </c>
      <c s="165" r="F83">
        <f>D83</f>
        <v>1</v>
      </c>
      <c s="165" r="G83">
        <f>F83</f>
        <v>1</v>
      </c>
      <c s="165" r="H83">
        <f>G83</f>
        <v>1</v>
      </c>
      <c s="165" r="I83">
        <f>H83</f>
        <v>1</v>
      </c>
    </row>
    <row r="84">
      <c t="s" s="38" r="B84">
        <v>145</v>
      </c>
      <c t="s" s="38" r="C84">
        <v>140</v>
      </c>
      <c s="92" r="D84">
        <v>1</v>
      </c>
      <c t="s" r="E84">
        <v>83</v>
      </c>
      <c s="165" r="F84">
        <f>D84</f>
        <v>1</v>
      </c>
      <c s="165" r="G84">
        <f>F84</f>
        <v>1</v>
      </c>
      <c s="165" r="H84">
        <f>G84</f>
        <v>1</v>
      </c>
      <c s="165" r="I84">
        <f>H84</f>
        <v>1</v>
      </c>
    </row>
    <row r="85">
      <c t="s" s="38" r="B85">
        <v>146</v>
      </c>
      <c t="s" s="38" r="C85">
        <v>140</v>
      </c>
      <c s="92" r="D85">
        <v>2</v>
      </c>
      <c t="s" r="E85">
        <v>83</v>
      </c>
      <c s="165" r="F85">
        <f>D85</f>
        <v>2</v>
      </c>
      <c s="165" r="G85">
        <f>F85</f>
        <v>2</v>
      </c>
      <c s="165" r="H85">
        <f>G85</f>
        <v>2</v>
      </c>
      <c s="165" r="I85">
        <f>H85</f>
        <v>2</v>
      </c>
    </row>
    <row r="86">
      <c t="s" s="38" r="B86">
        <v>147</v>
      </c>
      <c t="s" s="38" r="C86">
        <v>140</v>
      </c>
      <c s="92" r="D86">
        <v>1</v>
      </c>
      <c t="s" r="E86">
        <v>83</v>
      </c>
      <c s="165" r="F86">
        <f>D86</f>
        <v>1</v>
      </c>
      <c s="165" r="G86">
        <f>F86</f>
        <v>1</v>
      </c>
      <c s="165" r="H86">
        <f>G86</f>
        <v>1</v>
      </c>
      <c s="165" r="I86">
        <f>H86</f>
        <v>1</v>
      </c>
    </row>
    <row r="87">
      <c t="s" s="38" r="B87">
        <v>148</v>
      </c>
      <c t="s" s="38" r="C87">
        <v>140</v>
      </c>
      <c s="92" r="D87">
        <v>2</v>
      </c>
      <c t="s" r="E87">
        <v>83</v>
      </c>
      <c s="165" r="F87">
        <f>D87</f>
        <v>2</v>
      </c>
      <c s="165" r="G87">
        <f>F87</f>
        <v>2</v>
      </c>
      <c s="165" r="H87">
        <f>G87</f>
        <v>2</v>
      </c>
      <c s="165" r="I87">
        <f>H87</f>
        <v>2</v>
      </c>
    </row>
    <row r="88">
      <c t="s" s="38" r="B88">
        <v>149</v>
      </c>
      <c t="s" s="38" r="C88">
        <v>140</v>
      </c>
      <c s="92" r="D88">
        <v>5</v>
      </c>
      <c t="s" r="E88">
        <v>83</v>
      </c>
      <c s="165" r="F88">
        <f>D88</f>
        <v>5</v>
      </c>
      <c s="165" r="G88">
        <f>F88</f>
        <v>5</v>
      </c>
      <c s="165" r="H88">
        <f>G88</f>
        <v>5</v>
      </c>
      <c s="165" r="I88">
        <f>H88</f>
        <v>5</v>
      </c>
    </row>
    <row r="89">
      <c s="38" r="B89"/>
      <c s="38" r="C89"/>
      <c s="92" r="D89"/>
      <c s="165" r="F89"/>
      <c s="165" r="G89"/>
      <c s="165" r="H89"/>
      <c s="165" r="I89"/>
    </row>
    <row r="90">
      <c s="106" r="A90"/>
      <c t="str" s="106" r="B90">
        <f>'Product backlog'!B30</f>
        <v>user story 26</v>
      </c>
      <c s="106" r="C90"/>
      <c s="293" r="D90">
        <f>SUM(D91:D100)</f>
        <v>25</v>
      </c>
      <c s="106" r="E90"/>
      <c s="106" r="F90">
        <f>SUM(F91:F100)</f>
        <v>25</v>
      </c>
      <c s="106" r="G90">
        <f>SUM(G91:G100)</f>
        <v>25</v>
      </c>
      <c s="106" r="H90">
        <f>SUM(H91:H100)</f>
        <v>25</v>
      </c>
      <c s="106" r="I90">
        <f>SUM(I91:I100)</f>
        <v>25</v>
      </c>
    </row>
    <row r="91">
      <c t="s" s="38" r="B91">
        <v>139</v>
      </c>
      <c t="s" s="38" r="C91">
        <v>140</v>
      </c>
      <c s="92" r="D91">
        <v>1</v>
      </c>
      <c t="s" r="E91">
        <v>83</v>
      </c>
      <c s="165" r="F91">
        <f>D91</f>
        <v>1</v>
      </c>
      <c s="165" r="G91">
        <f>F91</f>
        <v>1</v>
      </c>
      <c s="165" r="H91">
        <f>G91</f>
        <v>1</v>
      </c>
      <c s="165" r="I91">
        <f>H91</f>
        <v>1</v>
      </c>
    </row>
    <row r="92">
      <c t="s" s="38" r="B92">
        <v>141</v>
      </c>
      <c t="s" s="38" r="C92">
        <v>140</v>
      </c>
      <c s="92" r="D92">
        <v>3</v>
      </c>
      <c t="s" r="E92">
        <v>83</v>
      </c>
      <c s="165" r="F92">
        <f>D92</f>
        <v>3</v>
      </c>
      <c s="165" r="G92">
        <f>F92</f>
        <v>3</v>
      </c>
      <c s="165" r="H92">
        <f>G92</f>
        <v>3</v>
      </c>
      <c s="165" r="I92">
        <f>H92</f>
        <v>3</v>
      </c>
    </row>
    <row r="93">
      <c t="s" s="38" r="B93">
        <v>142</v>
      </c>
      <c t="s" s="38" r="C93">
        <v>140</v>
      </c>
      <c s="92" r="D93">
        <v>2</v>
      </c>
      <c t="s" r="E93">
        <v>83</v>
      </c>
      <c s="165" r="F93">
        <f>D93</f>
        <v>2</v>
      </c>
      <c s="165" r="G93">
        <f>F93</f>
        <v>2</v>
      </c>
      <c s="165" r="H93">
        <f>G93</f>
        <v>2</v>
      </c>
      <c s="165" r="I93">
        <f>H93</f>
        <v>2</v>
      </c>
    </row>
    <row r="94">
      <c t="s" s="38" r="B94">
        <v>143</v>
      </c>
      <c t="s" s="38" r="C94">
        <v>140</v>
      </c>
      <c s="92" r="D94">
        <v>7</v>
      </c>
      <c t="s" r="E94">
        <v>83</v>
      </c>
      <c s="165" r="F94">
        <f>D94</f>
        <v>7</v>
      </c>
      <c s="165" r="G94">
        <f>F94</f>
        <v>7</v>
      </c>
      <c s="165" r="H94">
        <f>G94</f>
        <v>7</v>
      </c>
      <c s="165" r="I94">
        <f>H94</f>
        <v>7</v>
      </c>
    </row>
    <row r="95">
      <c t="s" s="38" r="B95">
        <v>144</v>
      </c>
      <c t="s" s="38" r="C95">
        <v>140</v>
      </c>
      <c s="92" r="D95">
        <v>1</v>
      </c>
      <c t="s" r="E95">
        <v>83</v>
      </c>
      <c s="165" r="F95">
        <f>D95</f>
        <v>1</v>
      </c>
      <c s="165" r="G95">
        <f>F95</f>
        <v>1</v>
      </c>
      <c s="165" r="H95">
        <f>G95</f>
        <v>1</v>
      </c>
      <c s="165" r="I95">
        <f>H95</f>
        <v>1</v>
      </c>
    </row>
    <row r="96">
      <c t="s" s="38" r="B96">
        <v>145</v>
      </c>
      <c t="s" s="38" r="C96">
        <v>140</v>
      </c>
      <c s="92" r="D96">
        <v>1</v>
      </c>
      <c t="s" r="E96">
        <v>83</v>
      </c>
      <c s="165" r="F96">
        <f>D96</f>
        <v>1</v>
      </c>
      <c s="165" r="G96">
        <f>F96</f>
        <v>1</v>
      </c>
      <c s="165" r="H96">
        <f>G96</f>
        <v>1</v>
      </c>
      <c s="165" r="I96">
        <f>H96</f>
        <v>1</v>
      </c>
    </row>
    <row r="97">
      <c t="s" s="38" r="B97">
        <v>146</v>
      </c>
      <c t="s" s="38" r="C97">
        <v>140</v>
      </c>
      <c s="92" r="D97">
        <v>2</v>
      </c>
      <c t="s" r="E97">
        <v>83</v>
      </c>
      <c s="165" r="F97">
        <f>D97</f>
        <v>2</v>
      </c>
      <c s="165" r="G97">
        <f>F97</f>
        <v>2</v>
      </c>
      <c s="165" r="H97">
        <f>G97</f>
        <v>2</v>
      </c>
      <c s="165" r="I97">
        <f>H97</f>
        <v>2</v>
      </c>
    </row>
    <row r="98">
      <c t="s" s="38" r="B98">
        <v>147</v>
      </c>
      <c t="s" s="38" r="C98">
        <v>140</v>
      </c>
      <c s="92" r="D98">
        <v>1</v>
      </c>
      <c t="s" r="E98">
        <v>83</v>
      </c>
      <c s="165" r="F98">
        <f>D98</f>
        <v>1</v>
      </c>
      <c s="165" r="G98">
        <f>F98</f>
        <v>1</v>
      </c>
      <c s="165" r="H98">
        <f>G98</f>
        <v>1</v>
      </c>
      <c s="165" r="I98">
        <f>H98</f>
        <v>1</v>
      </c>
    </row>
    <row r="99">
      <c t="s" s="38" r="B99">
        <v>148</v>
      </c>
      <c t="s" s="38" r="C99">
        <v>140</v>
      </c>
      <c s="92" r="D99">
        <v>2</v>
      </c>
      <c t="s" r="E99">
        <v>83</v>
      </c>
      <c s="165" r="F99">
        <f>D99</f>
        <v>2</v>
      </c>
      <c s="165" r="G99">
        <f>F99</f>
        <v>2</v>
      </c>
      <c s="165" r="H99">
        <f>G99</f>
        <v>2</v>
      </c>
      <c s="165" r="I99">
        <f>H99</f>
        <v>2</v>
      </c>
    </row>
    <row r="100">
      <c t="s" s="38" r="B100">
        <v>149</v>
      </c>
      <c t="s" s="38" r="C100">
        <v>140</v>
      </c>
      <c s="92" r="D100">
        <v>5</v>
      </c>
      <c t="s" r="E100">
        <v>83</v>
      </c>
      <c s="165" r="F100">
        <f>D100</f>
        <v>5</v>
      </c>
      <c s="165" r="G100">
        <f>F100</f>
        <v>5</v>
      </c>
      <c s="165" r="H100">
        <f>G100</f>
        <v>5</v>
      </c>
      <c s="165" r="I100">
        <f>H100</f>
        <v>5</v>
      </c>
    </row>
    <row r="101">
      <c s="85" r="D101"/>
    </row>
    <row r="102">
      <c s="85" r="D102"/>
    </row>
    <row r="103">
      <c s="85" r="D103"/>
    </row>
    <row r="104">
      <c s="85" r="D104"/>
    </row>
    <row r="105">
      <c s="85" r="D105"/>
    </row>
    <row r="106">
      <c s="85" r="D106"/>
    </row>
    <row r="107">
      <c s="85" r="D107"/>
    </row>
    <row r="108">
      <c s="85" r="D108"/>
    </row>
    <row r="109">
      <c s="85" r="D109"/>
    </row>
    <row r="110">
      <c s="85" r="D110"/>
    </row>
    <row r="111">
      <c s="85" r="D111"/>
    </row>
    <row r="112">
      <c s="85" r="D112"/>
    </row>
    <row r="113">
      <c s="85" r="D113"/>
    </row>
    <row r="114">
      <c s="85" r="D114"/>
    </row>
    <row r="115">
      <c s="85" r="D115"/>
    </row>
    <row r="116">
      <c s="85" r="D116"/>
    </row>
    <row r="117">
      <c s="85" r="D117"/>
    </row>
    <row r="118">
      <c s="85" r="D118"/>
    </row>
    <row r="119">
      <c s="85" r="D119"/>
    </row>
    <row r="120">
      <c s="85" r="D120"/>
    </row>
    <row r="121">
      <c s="85" r="D121"/>
    </row>
    <row r="122">
      <c s="85" r="D122"/>
    </row>
    <row r="123">
      <c s="85" r="D123"/>
    </row>
    <row r="124">
      <c s="85" r="D124"/>
    </row>
    <row r="125">
      <c s="85" r="D125"/>
    </row>
    <row r="126">
      <c s="85" r="D126"/>
    </row>
    <row r="127">
      <c s="85" r="D127"/>
    </row>
    <row r="128">
      <c s="85" r="D128"/>
    </row>
    <row r="129">
      <c s="85" r="D129"/>
    </row>
    <row r="130">
      <c s="85" r="D130"/>
    </row>
    <row r="131">
      <c s="85" r="D131"/>
    </row>
    <row r="132">
      <c s="85" r="D132"/>
    </row>
    <row r="133">
      <c s="85" r="D133"/>
    </row>
    <row r="134">
      <c s="85" r="D134"/>
    </row>
    <row r="135">
      <c s="85" r="D135"/>
    </row>
    <row r="136">
      <c s="85" r="D136"/>
    </row>
    <row r="137">
      <c s="85" r="D137"/>
    </row>
    <row r="138">
      <c s="85" r="D138"/>
    </row>
    <row r="139">
      <c s="85" r="D139"/>
    </row>
    <row r="140">
      <c s="85" r="D140"/>
    </row>
    <row r="141">
      <c s="85" r="D141"/>
    </row>
    <row r="142">
      <c s="85" r="D142"/>
    </row>
    <row r="143">
      <c s="85" r="D143"/>
    </row>
    <row r="144">
      <c s="85" r="D144"/>
    </row>
    <row r="145">
      <c s="85" r="D145"/>
    </row>
    <row r="146">
      <c s="85" r="D146"/>
    </row>
    <row r="147">
      <c s="85" r="D147"/>
    </row>
    <row r="148">
      <c s="85" r="D148"/>
    </row>
    <row r="149">
      <c s="85" r="D149"/>
    </row>
    <row r="150">
      <c s="85" r="D150"/>
    </row>
    <row r="151">
      <c s="85" r="D151"/>
    </row>
    <row r="152">
      <c s="85" r="D152"/>
    </row>
    <row r="153">
      <c s="85" r="D153"/>
    </row>
    <row r="154">
      <c s="85" r="D154"/>
    </row>
    <row r="155">
      <c s="85" r="D155"/>
    </row>
    <row r="156">
      <c s="85" r="D156"/>
    </row>
    <row r="157">
      <c s="85" r="D157"/>
    </row>
    <row r="158">
      <c s="85" r="D158"/>
    </row>
  </sheetData>
  <mergeCells count="2">
    <mergeCell ref="A1:B1"/>
    <mergeCell ref="A5:B5"/>
  </mergeCells>
  <dataValidations>
    <dataValidation showErrorMessage="1" sqref="C8" allowBlank="1" type="list">
      <formula1>'Team'!C3:C12</formula1>
    </dataValidation>
    <dataValidation errorStyle="warning" showErrorMessage="1" sqref="E8" allowBlank="1" type="list">
      <formula1>'Team'!B21:B24</formula1>
    </dataValidation>
    <dataValidation showErrorMessage="1" sqref="C9" allowBlank="1" type="list">
      <formula1>'Team'!C3:C12</formula1>
    </dataValidation>
    <dataValidation errorStyle="warning" showErrorMessage="1" sqref="E9" allowBlank="1" type="list">
      <formula1>'Team'!B21:B24</formula1>
    </dataValidation>
    <dataValidation showErrorMessage="1" sqref="C10" allowBlank="1" type="list">
      <formula1>'Team'!C3:C12</formula1>
    </dataValidation>
    <dataValidation errorStyle="warning" showErrorMessage="1" sqref="E10" allowBlank="1" type="list">
      <formula1>'Team'!B21:B24</formula1>
    </dataValidation>
    <dataValidation showErrorMessage="1" sqref="C11" allowBlank="1" type="list">
      <formula1>'Team'!C3:C12</formula1>
    </dataValidation>
    <dataValidation errorStyle="warning" showErrorMessage="1" sqref="E11" allowBlank="1" type="list">
      <formula1>'Team'!B21:B24</formula1>
    </dataValidation>
    <dataValidation showErrorMessage="1" sqref="C12" allowBlank="1" type="list">
      <formula1>'Team'!C3:C12</formula1>
    </dataValidation>
    <dataValidation errorStyle="warning" showErrorMessage="1" sqref="E12" allowBlank="1" type="list">
      <formula1>'Team'!B21:B24</formula1>
    </dataValidation>
    <dataValidation showErrorMessage="1" sqref="C13" allowBlank="1" type="list">
      <formula1>'Team'!C3:C12</formula1>
    </dataValidation>
    <dataValidation errorStyle="warning" showErrorMessage="1" sqref="E13" allowBlank="1" type="list">
      <formula1>'Team'!B21:B24</formula1>
    </dataValidation>
    <dataValidation showErrorMessage="1" sqref="C14" allowBlank="1" type="list">
      <formula1>'Team'!C3:C12</formula1>
    </dataValidation>
    <dataValidation errorStyle="warning" showErrorMessage="1" sqref="E14" allowBlank="1" type="list">
      <formula1>'Team'!B21:B24</formula1>
    </dataValidation>
    <dataValidation showErrorMessage="1" sqref="C15" allowBlank="1" type="list">
      <formula1>'Team'!C3:C12</formula1>
    </dataValidation>
    <dataValidation errorStyle="warning" showErrorMessage="1" sqref="E15" allowBlank="1" type="list">
      <formula1>'Team'!B21:B24</formula1>
    </dataValidation>
    <dataValidation showErrorMessage="1" sqref="C16" allowBlank="1" type="list">
      <formula1>'Team'!C3:C12</formula1>
    </dataValidation>
    <dataValidation errorStyle="warning" showErrorMessage="1" sqref="E16" allowBlank="1" type="list">
      <formula1>'Team'!B21:B24</formula1>
    </dataValidation>
    <dataValidation showErrorMessage="1" sqref="C17" allowBlank="1" type="list">
      <formula1>'Team'!C3:C12</formula1>
    </dataValidation>
    <dataValidation errorStyle="warning" showErrorMessage="1" sqref="E17" allowBlank="1" type="list">
      <formula1>'Team'!B21:B24</formula1>
    </dataValidation>
    <dataValidation showErrorMessage="1" sqref="C19" allowBlank="1" type="list">
      <formula1>'Team'!C3:C12</formula1>
    </dataValidation>
    <dataValidation errorStyle="warning" showErrorMessage="1" sqref="E19" allowBlank="1" type="list">
      <formula1>'Team'!B21:B24</formula1>
    </dataValidation>
    <dataValidation showErrorMessage="1" sqref="C20" allowBlank="1" type="list">
      <formula1>'Team'!C3:C12</formula1>
    </dataValidation>
    <dataValidation errorStyle="warning" showErrorMessage="1" sqref="E20" allowBlank="1" type="list">
      <formula1>'Team'!B21:B24</formula1>
    </dataValidation>
    <dataValidation showErrorMessage="1" sqref="C21" allowBlank="1" type="list">
      <formula1>'Team'!C3:C12</formula1>
    </dataValidation>
    <dataValidation errorStyle="warning" showErrorMessage="1" sqref="E21" allowBlank="1" type="list">
      <formula1>'Team'!B21:B24</formula1>
    </dataValidation>
    <dataValidation showErrorMessage="1" sqref="C22" allowBlank="1" type="list">
      <formula1>'Team'!C3:C12</formula1>
    </dataValidation>
    <dataValidation errorStyle="warning" showErrorMessage="1" sqref="E22" allowBlank="1" type="list">
      <formula1>'Team'!B21:B24</formula1>
    </dataValidation>
    <dataValidation showErrorMessage="1" sqref="C23" allowBlank="1" type="list">
      <formula1>'Team'!C3:C12</formula1>
    </dataValidation>
    <dataValidation errorStyle="warning" showErrorMessage="1" sqref="E23" allowBlank="1" type="list">
      <formula1>'Team'!B21:B24</formula1>
    </dataValidation>
    <dataValidation showErrorMessage="1" sqref="C24" allowBlank="1" type="list">
      <formula1>'Team'!C3:C12</formula1>
    </dataValidation>
    <dataValidation errorStyle="warning" showErrorMessage="1" sqref="E24" allowBlank="1" type="list">
      <formula1>'Team'!B21:B24</formula1>
    </dataValidation>
    <dataValidation showErrorMessage="1" sqref="C25" allowBlank="1" type="list">
      <formula1>'Team'!C3:C12</formula1>
    </dataValidation>
    <dataValidation errorStyle="warning" showErrorMessage="1" sqref="E25" allowBlank="1" type="list">
      <formula1>'Team'!B21:B24</formula1>
    </dataValidation>
    <dataValidation showErrorMessage="1" sqref="C26" allowBlank="1" type="list">
      <formula1>'Team'!C3:C12</formula1>
    </dataValidation>
    <dataValidation errorStyle="warning" showErrorMessage="1" sqref="E26" allowBlank="1" type="list">
      <formula1>'Team'!B21:B24</formula1>
    </dataValidation>
    <dataValidation showErrorMessage="1" sqref="C27" allowBlank="1" type="list">
      <formula1>'Team'!C3:C12</formula1>
    </dataValidation>
    <dataValidation errorStyle="warning" showErrorMessage="1" sqref="E27" allowBlank="1" type="list">
      <formula1>'Team'!B21:B24</formula1>
    </dataValidation>
    <dataValidation showErrorMessage="1" sqref="C28" allowBlank="1" type="list">
      <formula1>'Team'!C3:C12</formula1>
    </dataValidation>
    <dataValidation errorStyle="warning" showErrorMessage="1" sqref="E28" allowBlank="1" type="list">
      <formula1>'Team'!B21:B24</formula1>
    </dataValidation>
    <dataValidation showErrorMessage="1" sqref="C29" allowBlank="1" type="list">
      <formula1>'Team'!C3:C12</formula1>
    </dataValidation>
    <dataValidation errorStyle="warning" showErrorMessage="1" sqref="E29" allowBlank="1" type="list">
      <formula1>'Team'!B21:B23</formula1>
    </dataValidation>
    <dataValidation showErrorMessage="1" sqref="C31" allowBlank="1" type="list">
      <formula1>'Team'!C3:C12</formula1>
    </dataValidation>
    <dataValidation errorStyle="warning" showErrorMessage="1" sqref="E31" allowBlank="1" type="list">
      <formula1>'Team'!B21:B24</formula1>
    </dataValidation>
    <dataValidation showErrorMessage="1" sqref="C32" allowBlank="1" type="list">
      <formula1>'Team'!C3:C12</formula1>
    </dataValidation>
    <dataValidation errorStyle="warning" showErrorMessage="1" sqref="E32" allowBlank="1" type="list">
      <formula1>'Team'!B21:B24</formula1>
    </dataValidation>
    <dataValidation showErrorMessage="1" sqref="C33" allowBlank="1" type="list">
      <formula1>'Team'!C3:C12</formula1>
    </dataValidation>
    <dataValidation errorStyle="warning" showErrorMessage="1" sqref="E33" allowBlank="1" type="list">
      <formula1>'Team'!B21:B24</formula1>
    </dataValidation>
    <dataValidation showErrorMessage="1" sqref="C34" allowBlank="1" type="list">
      <formula1>'Team'!C3:C12</formula1>
    </dataValidation>
    <dataValidation errorStyle="warning" showErrorMessage="1" sqref="E34" allowBlank="1" type="list">
      <formula1>'Team'!B21:B24</formula1>
    </dataValidation>
    <dataValidation showErrorMessage="1" sqref="C35" allowBlank="1" type="list">
      <formula1>'Team'!C3:C12</formula1>
    </dataValidation>
    <dataValidation errorStyle="warning" showErrorMessage="1" sqref="E35" allowBlank="1" type="list">
      <formula1>'Team'!B21:B24</formula1>
    </dataValidation>
    <dataValidation showErrorMessage="1" sqref="C36" allowBlank="1" type="list">
      <formula1>'Team'!C3:C12</formula1>
    </dataValidation>
    <dataValidation errorStyle="warning" showErrorMessage="1" sqref="E36" allowBlank="1" type="list">
      <formula1>'Team'!B21:B24</formula1>
    </dataValidation>
    <dataValidation showErrorMessage="1" sqref="C37" allowBlank="1" type="list">
      <formula1>'Team'!C3:C12</formula1>
    </dataValidation>
    <dataValidation errorStyle="warning" showErrorMessage="1" sqref="E37" allowBlank="1" type="list">
      <formula1>'Team'!B21:B24</formula1>
    </dataValidation>
    <dataValidation showErrorMessage="1" sqref="C38" allowBlank="1" type="list">
      <formula1>'Team'!C3:C12</formula1>
    </dataValidation>
    <dataValidation errorStyle="warning" showErrorMessage="1" sqref="E38" allowBlank="1" type="list">
      <formula1>'Team'!B21:B24</formula1>
    </dataValidation>
    <dataValidation showErrorMessage="1" sqref="C39" allowBlank="1" type="list">
      <formula1>'Team'!C3:C12</formula1>
    </dataValidation>
    <dataValidation errorStyle="warning" showErrorMessage="1" sqref="E39" allowBlank="1" type="list">
      <formula1>'Team'!B21:B24</formula1>
    </dataValidation>
    <dataValidation showErrorMessage="1" sqref="C40" allowBlank="1" type="list">
      <formula1>'Team'!C3:C12</formula1>
    </dataValidation>
    <dataValidation errorStyle="warning" showErrorMessage="1" sqref="E40" allowBlank="1" type="list">
      <formula1>'Team'!B21:B24</formula1>
    </dataValidation>
    <dataValidation showErrorMessage="1" sqref="C41" allowBlank="1" type="list">
      <formula1>'Team'!C3:C12</formula1>
    </dataValidation>
    <dataValidation errorStyle="warning" showErrorMessage="1" sqref="E41" allowBlank="1" type="list">
      <formula1>'Team'!B21:B23</formula1>
    </dataValidation>
    <dataValidation showErrorMessage="1" sqref="C43" allowBlank="1" type="list">
      <formula1>'Team'!C3:C12</formula1>
    </dataValidation>
    <dataValidation errorStyle="warning" showErrorMessage="1" sqref="E43" allowBlank="1" type="list">
      <formula1>'Team'!B21:B24</formula1>
    </dataValidation>
    <dataValidation showErrorMessage="1" sqref="C44" allowBlank="1" type="list">
      <formula1>'Team'!C3:C12</formula1>
    </dataValidation>
    <dataValidation errorStyle="warning" showErrorMessage="1" sqref="E44" allowBlank="1" type="list">
      <formula1>'Team'!B21:B24</formula1>
    </dataValidation>
    <dataValidation showErrorMessage="1" sqref="C45" allowBlank="1" type="list">
      <formula1>'Team'!C3:C12</formula1>
    </dataValidation>
    <dataValidation errorStyle="warning" showErrorMessage="1" sqref="E45" allowBlank="1" type="list">
      <formula1>'Team'!B21:B24</formula1>
    </dataValidation>
    <dataValidation showErrorMessage="1" sqref="C46" allowBlank="1" type="list">
      <formula1>'Team'!C3:C12</formula1>
    </dataValidation>
    <dataValidation errorStyle="warning" showErrorMessage="1" sqref="E46" allowBlank="1" type="list">
      <formula1>'Team'!B21:B24</formula1>
    </dataValidation>
    <dataValidation showErrorMessage="1" sqref="C47" allowBlank="1" type="list">
      <formula1>'Team'!C3:C12</formula1>
    </dataValidation>
    <dataValidation errorStyle="warning" showErrorMessage="1" sqref="E47" allowBlank="1" type="list">
      <formula1>'Team'!B21:B24</formula1>
    </dataValidation>
    <dataValidation showErrorMessage="1" sqref="C48" allowBlank="1" type="list">
      <formula1>'Team'!C3:C12</formula1>
    </dataValidation>
    <dataValidation errorStyle="warning" showErrorMessage="1" sqref="E48" allowBlank="1" type="list">
      <formula1>'Team'!B21:B24</formula1>
    </dataValidation>
    <dataValidation showErrorMessage="1" sqref="C49" allowBlank="1" type="list">
      <formula1>'Team'!C3:C12</formula1>
    </dataValidation>
    <dataValidation errorStyle="warning" showErrorMessage="1" sqref="E49" allowBlank="1" type="list">
      <formula1>'Team'!B21:B24</formula1>
    </dataValidation>
    <dataValidation showErrorMessage="1" sqref="C50" allowBlank="1" type="list">
      <formula1>'Team'!C3:C12</formula1>
    </dataValidation>
    <dataValidation errorStyle="warning" showErrorMessage="1" sqref="E50" allowBlank="1" type="list">
      <formula1>'Team'!B21:B24</formula1>
    </dataValidation>
    <dataValidation showErrorMessage="1" sqref="C51" allowBlank="1" type="list">
      <formula1>'Team'!C3:C12</formula1>
    </dataValidation>
    <dataValidation errorStyle="warning" showErrorMessage="1" sqref="E51" allowBlank="1" type="list">
      <formula1>'Team'!B21:B24</formula1>
    </dataValidation>
    <dataValidation showErrorMessage="1" sqref="C52" allowBlank="1" type="list">
      <formula1>'Team'!C3:C12</formula1>
    </dataValidation>
    <dataValidation errorStyle="warning" showErrorMessage="1" sqref="E52" allowBlank="1" type="list">
      <formula1>'Team'!B21:B24</formula1>
    </dataValidation>
    <dataValidation showErrorMessage="1" sqref="C53" allowBlank="1" type="list">
      <formula1>'Team'!C3:C12</formula1>
    </dataValidation>
    <dataValidation errorStyle="warning" showErrorMessage="1" sqref="E53" allowBlank="1" type="list">
      <formula1>'Team'!B21:B23</formula1>
    </dataValidation>
    <dataValidation showErrorMessage="1" sqref="C55" allowBlank="1" type="list">
      <formula1>'Team'!C3:C12</formula1>
    </dataValidation>
    <dataValidation errorStyle="warning" showErrorMessage="1" sqref="E55" allowBlank="1" type="list">
      <formula1>'Team'!B21:B24</formula1>
    </dataValidation>
    <dataValidation showErrorMessage="1" sqref="C56" allowBlank="1" type="list">
      <formula1>'Team'!C3:C12</formula1>
    </dataValidation>
    <dataValidation errorStyle="warning" showErrorMessage="1" sqref="E56" allowBlank="1" type="list">
      <formula1>'Team'!B21:B24</formula1>
    </dataValidation>
    <dataValidation showErrorMessage="1" sqref="C57" allowBlank="1" type="list">
      <formula1>'Team'!C3:C12</formula1>
    </dataValidation>
    <dataValidation errorStyle="warning" showErrorMessage="1" sqref="E57" allowBlank="1" type="list">
      <formula1>'Team'!B21:B24</formula1>
    </dataValidation>
    <dataValidation showErrorMessage="1" sqref="C58" allowBlank="1" type="list">
      <formula1>'Team'!C3:C12</formula1>
    </dataValidation>
    <dataValidation errorStyle="warning" showErrorMessage="1" sqref="E58" allowBlank="1" type="list">
      <formula1>'Team'!B21:B24</formula1>
    </dataValidation>
    <dataValidation showErrorMessage="1" sqref="C59" allowBlank="1" type="list">
      <formula1>'Team'!C3:C12</formula1>
    </dataValidation>
    <dataValidation errorStyle="warning" showErrorMessage="1" sqref="E59" allowBlank="1" type="list">
      <formula1>'Team'!B21:B24</formula1>
    </dataValidation>
    <dataValidation showErrorMessage="1" sqref="C60" allowBlank="1" type="list">
      <formula1>'Team'!C3:C12</formula1>
    </dataValidation>
    <dataValidation errorStyle="warning" showErrorMessage="1" sqref="E60" allowBlank="1" type="list">
      <formula1>'Team'!B21:B24</formula1>
    </dataValidation>
    <dataValidation showErrorMessage="1" sqref="C61" allowBlank="1" type="list">
      <formula1>'Team'!C3:C12</formula1>
    </dataValidation>
    <dataValidation errorStyle="warning" showErrorMessage="1" sqref="E61" allowBlank="1" type="list">
      <formula1>'Team'!B21:B24</formula1>
    </dataValidation>
    <dataValidation showErrorMessage="1" sqref="C62" allowBlank="1" type="list">
      <formula1>'Team'!C3:C12</formula1>
    </dataValidation>
    <dataValidation errorStyle="warning" showErrorMessage="1" sqref="E62" allowBlank="1" type="list">
      <formula1>'Team'!B21:B24</formula1>
    </dataValidation>
    <dataValidation showErrorMessage="1" sqref="C63" allowBlank="1" type="list">
      <formula1>'Team'!C3:C12</formula1>
    </dataValidation>
    <dataValidation errorStyle="warning" showErrorMessage="1" sqref="E63" allowBlank="1" type="list">
      <formula1>'Team'!B21:B24</formula1>
    </dataValidation>
    <dataValidation showErrorMessage="1" sqref="C64" allowBlank="1" type="list">
      <formula1>'Team'!C3:C12</formula1>
    </dataValidation>
    <dataValidation errorStyle="warning" showErrorMessage="1" sqref="E64" allowBlank="1" type="list">
      <formula1>'Team'!B21:B24</formula1>
    </dataValidation>
    <dataValidation showErrorMessage="1" sqref="C65" allowBlank="1" type="list">
      <formula1>'Team'!C3:C12</formula1>
    </dataValidation>
    <dataValidation errorStyle="warning" showErrorMessage="1" sqref="E65" allowBlank="1" type="list">
      <formula1>'Team'!B21:B23</formula1>
    </dataValidation>
    <dataValidation showErrorMessage="1" sqref="C67" allowBlank="1" type="list">
      <formula1>'Team'!C3:C12</formula1>
    </dataValidation>
    <dataValidation errorStyle="warning" showErrorMessage="1" sqref="E67" allowBlank="1" type="list">
      <formula1>'Team'!B21:B24</formula1>
    </dataValidation>
    <dataValidation showErrorMessage="1" sqref="C68" allowBlank="1" type="list">
      <formula1>'Team'!C3:C12</formula1>
    </dataValidation>
    <dataValidation errorStyle="warning" showErrorMessage="1" sqref="E68" allowBlank="1" type="list">
      <formula1>'Team'!B21:B24</formula1>
    </dataValidation>
    <dataValidation showErrorMessage="1" sqref="C69" allowBlank="1" type="list">
      <formula1>'Team'!C3:C12</formula1>
    </dataValidation>
    <dataValidation errorStyle="warning" showErrorMessage="1" sqref="E69" allowBlank="1" type="list">
      <formula1>'Team'!B21:B24</formula1>
    </dataValidation>
    <dataValidation showErrorMessage="1" sqref="C70" allowBlank="1" type="list">
      <formula1>'Team'!C3:C12</formula1>
    </dataValidation>
    <dataValidation errorStyle="warning" showErrorMessage="1" sqref="E70" allowBlank="1" type="list">
      <formula1>'Team'!B21:B24</formula1>
    </dataValidation>
    <dataValidation showErrorMessage="1" sqref="C71" allowBlank="1" type="list">
      <formula1>'Team'!C3:C12</formula1>
    </dataValidation>
    <dataValidation errorStyle="warning" showErrorMessage="1" sqref="E71" allowBlank="1" type="list">
      <formula1>'Team'!B21:B24</formula1>
    </dataValidation>
    <dataValidation showErrorMessage="1" sqref="C72" allowBlank="1" type="list">
      <formula1>'Team'!C3:C12</formula1>
    </dataValidation>
    <dataValidation errorStyle="warning" showErrorMessage="1" sqref="E72" allowBlank="1" type="list">
      <formula1>'Team'!B21:B24</formula1>
    </dataValidation>
    <dataValidation showErrorMessage="1" sqref="C73" allowBlank="1" type="list">
      <formula1>'Team'!C3:C12</formula1>
    </dataValidation>
    <dataValidation errorStyle="warning" showErrorMessage="1" sqref="E73" allowBlank="1" type="list">
      <formula1>'Team'!B21:B24</formula1>
    </dataValidation>
    <dataValidation showErrorMessage="1" sqref="C74" allowBlank="1" type="list">
      <formula1>'Team'!C3:C12</formula1>
    </dataValidation>
    <dataValidation errorStyle="warning" showErrorMessage="1" sqref="E74" allowBlank="1" type="list">
      <formula1>'Team'!B21:B24</formula1>
    </dataValidation>
    <dataValidation showErrorMessage="1" sqref="C75" allowBlank="1" type="list">
      <formula1>'Team'!C3:C12</formula1>
    </dataValidation>
    <dataValidation errorStyle="warning" showErrorMessage="1" sqref="E75" allowBlank="1" type="list">
      <formula1>'Team'!B21:B24</formula1>
    </dataValidation>
    <dataValidation showErrorMessage="1" sqref="C76" allowBlank="1" type="list">
      <formula1>'Team'!C3:C12</formula1>
    </dataValidation>
    <dataValidation errorStyle="warning" showErrorMessage="1" sqref="E76" allowBlank="1" type="list">
      <formula1>'Team'!B21:B24</formula1>
    </dataValidation>
    <dataValidation showErrorMessage="1" sqref="C77" allowBlank="1" type="list">
      <formula1>'Team'!C3:C12</formula1>
    </dataValidation>
    <dataValidation errorStyle="warning" showErrorMessage="1" sqref="E77" allowBlank="1" type="list">
      <formula1>'Team'!B21:B23</formula1>
    </dataValidation>
    <dataValidation showErrorMessage="1" sqref="C79" allowBlank="1" type="list">
      <formula1>'Team'!C3:C12</formula1>
    </dataValidation>
    <dataValidation errorStyle="warning" showErrorMessage="1" sqref="E79" allowBlank="1" type="list">
      <formula1>'Team'!B21:B24</formula1>
    </dataValidation>
    <dataValidation showErrorMessage="1" sqref="C80" allowBlank="1" type="list">
      <formula1>'Team'!C3:C12</formula1>
    </dataValidation>
    <dataValidation errorStyle="warning" showErrorMessage="1" sqref="E80" allowBlank="1" type="list">
      <formula1>'Team'!B21:B24</formula1>
    </dataValidation>
    <dataValidation showErrorMessage="1" sqref="C81" allowBlank="1" type="list">
      <formula1>'Team'!C3:C12</formula1>
    </dataValidation>
    <dataValidation errorStyle="warning" showErrorMessage="1" sqref="E81" allowBlank="1" type="list">
      <formula1>'Team'!B21:B24</formula1>
    </dataValidation>
    <dataValidation showErrorMessage="1" sqref="C82" allowBlank="1" type="list">
      <formula1>'Team'!C3:C12</formula1>
    </dataValidation>
    <dataValidation errorStyle="warning" showErrorMessage="1" sqref="E82" allowBlank="1" type="list">
      <formula1>'Team'!B21:B24</formula1>
    </dataValidation>
    <dataValidation showErrorMessage="1" sqref="C83" allowBlank="1" type="list">
      <formula1>'Team'!C3:C12</formula1>
    </dataValidation>
    <dataValidation errorStyle="warning" showErrorMessage="1" sqref="E83" allowBlank="1" type="list">
      <formula1>'Team'!B21:B24</formula1>
    </dataValidation>
    <dataValidation showErrorMessage="1" sqref="C84" allowBlank="1" type="list">
      <formula1>'Team'!C3:C12</formula1>
    </dataValidation>
    <dataValidation errorStyle="warning" showErrorMessage="1" sqref="E84" allowBlank="1" type="list">
      <formula1>'Team'!B21:B24</formula1>
    </dataValidation>
    <dataValidation showErrorMessage="1" sqref="C85" allowBlank="1" type="list">
      <formula1>'Team'!C3:C12</formula1>
    </dataValidation>
    <dataValidation errorStyle="warning" showErrorMessage="1" sqref="E85" allowBlank="1" type="list">
      <formula1>'Team'!B21:B24</formula1>
    </dataValidation>
    <dataValidation showErrorMessage="1" sqref="C86" allowBlank="1" type="list">
      <formula1>'Team'!C3:C12</formula1>
    </dataValidation>
    <dataValidation errorStyle="warning" showErrorMessage="1" sqref="E86" allowBlank="1" type="list">
      <formula1>'Team'!B21:B24</formula1>
    </dataValidation>
    <dataValidation showErrorMessage="1" sqref="C87" allowBlank="1" type="list">
      <formula1>'Team'!C3:C12</formula1>
    </dataValidation>
    <dataValidation errorStyle="warning" showErrorMessage="1" sqref="E87" allowBlank="1" type="list">
      <formula1>'Team'!B21:B24</formula1>
    </dataValidation>
    <dataValidation showErrorMessage="1" sqref="C88" allowBlank="1" type="list">
      <formula1>'Team'!C3:C12</formula1>
    </dataValidation>
    <dataValidation errorStyle="warning" showErrorMessage="1" sqref="E88" allowBlank="1" type="list">
      <formula1>'Team'!B21:B24</formula1>
    </dataValidation>
    <dataValidation showErrorMessage="1" sqref="C89" allowBlank="1" type="list">
      <formula1>'Team'!C3:C12</formula1>
    </dataValidation>
    <dataValidation errorStyle="warning" showErrorMessage="1" sqref="E89" allowBlank="1" type="list">
      <formula1>'Team'!B21:B23</formula1>
    </dataValidation>
    <dataValidation showErrorMessage="1" sqref="C91" allowBlank="1" type="list">
      <formula1>'Team'!C3:C12</formula1>
    </dataValidation>
    <dataValidation errorStyle="warning" showErrorMessage="1" sqref="E91" allowBlank="1" type="list">
      <formula1>'Team'!B21:B24</formula1>
    </dataValidation>
    <dataValidation showErrorMessage="1" sqref="C92" allowBlank="1" type="list">
      <formula1>'Team'!C3:C12</formula1>
    </dataValidation>
    <dataValidation errorStyle="warning" showErrorMessage="1" sqref="E92" allowBlank="1" type="list">
      <formula1>'Team'!B21:B24</formula1>
    </dataValidation>
    <dataValidation showErrorMessage="1" sqref="C93" allowBlank="1" type="list">
      <formula1>'Team'!C3:C12</formula1>
    </dataValidation>
    <dataValidation errorStyle="warning" showErrorMessage="1" sqref="E93" allowBlank="1" type="list">
      <formula1>'Team'!B21:B24</formula1>
    </dataValidation>
    <dataValidation showErrorMessage="1" sqref="C94" allowBlank="1" type="list">
      <formula1>'Team'!C3:C12</formula1>
    </dataValidation>
    <dataValidation errorStyle="warning" showErrorMessage="1" sqref="E94" allowBlank="1" type="list">
      <formula1>'Team'!B21:B24</formula1>
    </dataValidation>
    <dataValidation showErrorMessage="1" sqref="C95" allowBlank="1" type="list">
      <formula1>'Team'!C3:C12</formula1>
    </dataValidation>
    <dataValidation errorStyle="warning" showErrorMessage="1" sqref="E95" allowBlank="1" type="list">
      <formula1>'Team'!B21:B24</formula1>
    </dataValidation>
    <dataValidation showErrorMessage="1" sqref="C96" allowBlank="1" type="list">
      <formula1>'Team'!C3:C12</formula1>
    </dataValidation>
    <dataValidation errorStyle="warning" showErrorMessage="1" sqref="E96" allowBlank="1" type="list">
      <formula1>'Team'!B21:B24</formula1>
    </dataValidation>
    <dataValidation showErrorMessage="1" sqref="C97" allowBlank="1" type="list">
      <formula1>'Team'!C3:C12</formula1>
    </dataValidation>
    <dataValidation errorStyle="warning" showErrorMessage="1" sqref="E97" allowBlank="1" type="list">
      <formula1>'Team'!B21:B24</formula1>
    </dataValidation>
    <dataValidation showErrorMessage="1" sqref="C98" allowBlank="1" type="list">
      <formula1>'Team'!C3:C12</formula1>
    </dataValidation>
    <dataValidation errorStyle="warning" showErrorMessage="1" sqref="E98" allowBlank="1" type="list">
      <formula1>'Team'!B21:B24</formula1>
    </dataValidation>
    <dataValidation showErrorMessage="1" sqref="C99" allowBlank="1" type="list">
      <formula1>'Team'!C3:C12</formula1>
    </dataValidation>
    <dataValidation errorStyle="warning" showErrorMessage="1" sqref="E99" allowBlank="1" type="list">
      <formula1>'Team'!B21:B24</formula1>
    </dataValidation>
    <dataValidation showErrorMessage="1" sqref="C100" allowBlank="1" type="list">
      <formula1>'Team'!C3:C12</formula1>
    </dataValidation>
    <dataValidation errorStyle="warning" showErrorMessage="1" sqref="E100" allowBlank="1" type="list">
      <formula1>'Team'!B21:B24</formula1>
    </dataValidation>
  </dataValidation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6" ySplit="5.0" activePane="bottomLeft" state="frozen"/>
      <selection sqref="A6" activeCell="A6" pane="bottomLeft"/>
    </sheetView>
  </sheetViews>
  <sheetFormatPr customHeight="1" defaultColWidth="17.14" defaultRowHeight="12.75"/>
  <cols>
    <col min="1" customWidth="1" max="1" width="4.29"/>
    <col min="2" customWidth="1" max="2" width="98.43"/>
    <col min="3" customWidth="1" max="5" width="8.43"/>
    <col min="6" customWidth="1" max="9" width="5.29"/>
  </cols>
  <sheetData>
    <row r="1">
      <c t="s" s="295" r="A1">
        <v>123</v>
      </c>
      <c s="6" r="B1"/>
      <c s="6" r="C1"/>
      <c s="267" r="D1"/>
      <c s="6" r="E1"/>
      <c s="6" r="F1"/>
      <c s="6" r="G1"/>
      <c s="6" r="H1"/>
      <c s="6" r="I1"/>
    </row>
    <row r="2">
      <c s="85" r="D2"/>
    </row>
    <row r="3">
      <c t="s" s="134" r="B3">
        <v>124</v>
      </c>
      <c s="172" r="C3">
        <f>'Product backlog'!L3</f>
        <v>42030</v>
      </c>
      <c s="85" r="D3"/>
    </row>
    <row r="4">
      <c t="s" s="134" r="B4">
        <v>125</v>
      </c>
      <c s="172" r="C4">
        <f>'Product backlog'!O3</f>
        <v>42033</v>
      </c>
      <c s="85" r="D4"/>
      <c s="172" r="F4">
        <f>C3</f>
        <v>42030</v>
      </c>
      <c s="172" r="G4">
        <f>F4+1</f>
        <v>42031</v>
      </c>
      <c s="172" r="H4">
        <f>G4+1</f>
        <v>42032</v>
      </c>
      <c s="172" r="I4">
        <f>H4+1</f>
        <v>42033</v>
      </c>
    </row>
    <row r="5">
      <c t="s" s="215" r="A5">
        <v>150</v>
      </c>
      <c s="111" r="B5"/>
      <c t="s" s="215" r="C5">
        <v>127</v>
      </c>
      <c t="s" s="137" r="D5">
        <v>128</v>
      </c>
      <c t="s" s="215" r="E5">
        <v>82</v>
      </c>
      <c s="111" r="F5">
        <v>16</v>
      </c>
      <c s="111" r="G5">
        <v>15</v>
      </c>
      <c s="111" r="H5">
        <v>14</v>
      </c>
      <c s="111" r="I5">
        <v>13</v>
      </c>
    </row>
    <row r="6">
      <c s="38" r="A6"/>
      <c s="38" r="B6"/>
      <c s="38" r="C6"/>
      <c s="92" r="D6"/>
      <c s="38" r="E6"/>
      <c s="63" r="F6">
        <f>$I$4-F4</f>
        <v>3</v>
      </c>
      <c s="63" r="G6">
        <f>$I$4-G4</f>
        <v>2</v>
      </c>
      <c s="63" r="H6">
        <f>$I$4-H4</f>
        <v>1</v>
      </c>
      <c s="63" r="I6">
        <f>$I$4-I4</f>
        <v>0</v>
      </c>
    </row>
    <row r="7">
      <c s="78" r="A7"/>
      <c t="str" s="78" r="B7">
        <f>'Product backlog'!B23</f>
        <v>opmerkingen Sprint 2</v>
      </c>
      <c s="78" r="C7"/>
      <c s="80" r="D7">
        <f>SUM(D8:D17)</f>
        <v>0</v>
      </c>
      <c s="78" r="E7"/>
      <c s="78" r="F7">
        <f>SUM(F8:F17)</f>
        <v>0</v>
      </c>
      <c s="78" r="G7">
        <f>SUM(G8:G17)</f>
        <v>0</v>
      </c>
      <c s="78" r="H7">
        <f>SUM(H8:H17)</f>
        <v>0</v>
      </c>
      <c s="78" r="I7">
        <f>SUM(I8:I17)</f>
        <v>0</v>
      </c>
    </row>
    <row r="8">
      <c t="s" r="B8">
        <v>129</v>
      </c>
      <c t="s" s="38" r="C8">
        <v>140</v>
      </c>
      <c s="85" r="D8">
        <v>0</v>
      </c>
      <c t="s" r="E8">
        <v>83</v>
      </c>
      <c r="F8">
        <f>D8</f>
        <v>0</v>
      </c>
      <c r="G8">
        <f>F8</f>
        <v>0</v>
      </c>
      <c r="H8">
        <f>G8</f>
        <v>0</v>
      </c>
      <c r="I8">
        <f>H8</f>
        <v>0</v>
      </c>
    </row>
    <row r="9">
      <c t="s" r="B9">
        <v>130</v>
      </c>
      <c t="s" s="38" r="C9">
        <v>140</v>
      </c>
      <c s="85" r="D9">
        <v>0</v>
      </c>
      <c t="s" r="E9">
        <v>83</v>
      </c>
      <c r="F9">
        <f>D9</f>
        <v>0</v>
      </c>
      <c r="G9">
        <f>F9</f>
        <v>0</v>
      </c>
      <c r="H9">
        <f>G9</f>
        <v>0</v>
      </c>
      <c r="I9">
        <f>H9</f>
        <v>0</v>
      </c>
    </row>
    <row r="10">
      <c t="s" r="B10">
        <v>131</v>
      </c>
      <c t="s" s="38" r="C10">
        <v>140</v>
      </c>
      <c s="85" r="D10">
        <v>0</v>
      </c>
      <c t="s" r="E10">
        <v>83</v>
      </c>
      <c r="F10">
        <f>D10</f>
        <v>0</v>
      </c>
      <c r="G10">
        <f>F10</f>
        <v>0</v>
      </c>
      <c r="H10">
        <f>G10</f>
        <v>0</v>
      </c>
      <c r="I10">
        <f>H10</f>
        <v>0</v>
      </c>
    </row>
    <row r="11">
      <c t="s" r="B11">
        <v>132</v>
      </c>
      <c t="s" s="38" r="C11">
        <v>140</v>
      </c>
      <c s="85" r="D11">
        <v>0</v>
      </c>
      <c t="s" r="E11">
        <v>83</v>
      </c>
      <c r="F11">
        <f>D11</f>
        <v>0</v>
      </c>
      <c r="G11">
        <f>F11</f>
        <v>0</v>
      </c>
      <c r="H11">
        <f>G11</f>
        <v>0</v>
      </c>
      <c r="I11">
        <f>H11</f>
        <v>0</v>
      </c>
    </row>
    <row r="12">
      <c t="s" r="B12">
        <v>133</v>
      </c>
      <c t="s" s="38" r="C12">
        <v>140</v>
      </c>
      <c s="85" r="D12">
        <v>0</v>
      </c>
      <c t="s" r="E12">
        <v>83</v>
      </c>
      <c r="F12">
        <f>D12</f>
        <v>0</v>
      </c>
      <c r="G12">
        <f>F12</f>
        <v>0</v>
      </c>
      <c r="H12">
        <f>G12</f>
        <v>0</v>
      </c>
      <c r="I12">
        <f>H12</f>
        <v>0</v>
      </c>
    </row>
    <row r="13">
      <c t="s" r="B13">
        <v>134</v>
      </c>
      <c t="s" s="38" r="C13">
        <v>140</v>
      </c>
      <c s="85" r="D13">
        <v>0</v>
      </c>
      <c t="s" r="E13">
        <v>83</v>
      </c>
      <c r="F13">
        <f>D13</f>
        <v>0</v>
      </c>
      <c r="G13">
        <f>F13</f>
        <v>0</v>
      </c>
      <c r="H13">
        <f>G13</f>
        <v>0</v>
      </c>
      <c r="I13">
        <f>H13</f>
        <v>0</v>
      </c>
    </row>
    <row r="14">
      <c t="s" r="B14">
        <v>135</v>
      </c>
      <c t="s" s="38" r="C14">
        <v>140</v>
      </c>
      <c s="85" r="D14">
        <v>0</v>
      </c>
      <c t="s" r="E14">
        <v>83</v>
      </c>
      <c r="F14">
        <f>D14</f>
        <v>0</v>
      </c>
      <c r="G14">
        <f>F14</f>
        <v>0</v>
      </c>
      <c r="H14">
        <f>G14</f>
        <v>0</v>
      </c>
      <c r="I14">
        <f>H14</f>
        <v>0</v>
      </c>
    </row>
    <row r="15">
      <c t="s" r="B15">
        <v>136</v>
      </c>
      <c t="s" s="38" r="C15">
        <v>140</v>
      </c>
      <c s="85" r="D15">
        <v>0</v>
      </c>
      <c t="s" r="E15">
        <v>83</v>
      </c>
      <c r="F15">
        <f>D15</f>
        <v>0</v>
      </c>
      <c r="G15">
        <f>F15</f>
        <v>0</v>
      </c>
      <c r="H15">
        <f>G15</f>
        <v>0</v>
      </c>
      <c r="I15">
        <f>H15</f>
        <v>0</v>
      </c>
    </row>
    <row r="16">
      <c t="s" r="B16">
        <v>137</v>
      </c>
      <c t="s" s="38" r="C16">
        <v>140</v>
      </c>
      <c s="85" r="D16">
        <v>0</v>
      </c>
      <c t="s" r="E16">
        <v>83</v>
      </c>
      <c r="F16">
        <f>D16</f>
        <v>0</v>
      </c>
      <c r="G16">
        <f>F16</f>
        <v>0</v>
      </c>
      <c r="H16">
        <f>G16</f>
        <v>0</v>
      </c>
      <c r="I16">
        <f>H16</f>
        <v>0</v>
      </c>
    </row>
    <row r="17">
      <c t="s" r="B17">
        <v>138</v>
      </c>
      <c t="s" s="38" r="C17">
        <v>140</v>
      </c>
      <c s="85" r="D17">
        <v>0</v>
      </c>
      <c t="s" r="E17">
        <v>83</v>
      </c>
      <c r="F17">
        <f>D17</f>
        <v>0</v>
      </c>
      <c r="G17">
        <f>F17</f>
        <v>0</v>
      </c>
      <c r="H17">
        <f>G17</f>
        <v>0</v>
      </c>
      <c r="I17">
        <f>H17</f>
        <v>0</v>
      </c>
    </row>
    <row r="18">
      <c s="78" r="A18"/>
      <c t="str" s="78" r="B18">
        <f>'Product backlog'!B24</f>
        <v>user story 20</v>
      </c>
      <c s="78" r="C18"/>
      <c s="80" r="D18">
        <f>SUM(D19:D28)</f>
        <v>9</v>
      </c>
      <c s="78" r="E18"/>
      <c s="78" r="F18">
        <f>SUM(F19:F28)</f>
        <v>9</v>
      </c>
      <c s="78" r="G18">
        <f>SUM(G19:G28)</f>
        <v>9</v>
      </c>
      <c s="78" r="H18">
        <f>SUM(H19:H28)</f>
        <v>9</v>
      </c>
      <c s="78" r="I18">
        <f>SUM(I19:I28)</f>
        <v>9</v>
      </c>
    </row>
    <row r="19">
      <c t="s" s="38" r="B19">
        <v>139</v>
      </c>
      <c t="s" s="38" r="C19">
        <v>140</v>
      </c>
      <c s="92" r="D19">
        <v>1</v>
      </c>
      <c t="s" r="E19">
        <v>83</v>
      </c>
      <c s="165" r="F19">
        <f>D19</f>
        <v>1</v>
      </c>
      <c s="165" r="G19">
        <f>F19</f>
        <v>1</v>
      </c>
      <c s="165" r="H19">
        <f>G19</f>
        <v>1</v>
      </c>
      <c s="165" r="I19">
        <f>H19</f>
        <v>1</v>
      </c>
    </row>
    <row r="20">
      <c t="s" s="38" r="B20">
        <v>141</v>
      </c>
      <c t="s" s="38" r="C20">
        <v>140</v>
      </c>
      <c s="92" r="D20">
        <v>4</v>
      </c>
      <c t="s" r="E20">
        <v>83</v>
      </c>
      <c s="165" r="F20">
        <f>D20</f>
        <v>4</v>
      </c>
      <c s="165" r="G20">
        <f>F20</f>
        <v>4</v>
      </c>
      <c s="165" r="H20">
        <f>G20</f>
        <v>4</v>
      </c>
      <c s="165" r="I20">
        <f>H20</f>
        <v>4</v>
      </c>
    </row>
    <row r="21">
      <c t="s" s="38" r="B21">
        <v>142</v>
      </c>
      <c t="s" s="38" r="C21">
        <v>140</v>
      </c>
      <c s="92" r="D21">
        <v>2</v>
      </c>
      <c t="s" r="E21">
        <v>83</v>
      </c>
      <c s="165" r="F21">
        <f>D21</f>
        <v>2</v>
      </c>
      <c s="165" r="G21">
        <f>F21</f>
        <v>2</v>
      </c>
      <c s="165" r="H21">
        <f>G21</f>
        <v>2</v>
      </c>
      <c s="165" r="I21">
        <f>H21</f>
        <v>2</v>
      </c>
    </row>
    <row r="22">
      <c t="s" s="38" r="B22">
        <v>143</v>
      </c>
      <c t="s" s="38" r="C22">
        <v>140</v>
      </c>
      <c s="92" r="D22">
        <v>2</v>
      </c>
      <c t="s" r="E22">
        <v>83</v>
      </c>
      <c s="165" r="F22">
        <f>D22</f>
        <v>2</v>
      </c>
      <c s="165" r="G22">
        <f>F22</f>
        <v>2</v>
      </c>
      <c s="165" r="H22">
        <f>G22</f>
        <v>2</v>
      </c>
      <c s="165" r="I22">
        <f>H22</f>
        <v>2</v>
      </c>
    </row>
    <row r="23">
      <c t="s" s="38" r="B23">
        <v>144</v>
      </c>
      <c t="s" s="38" r="C23">
        <v>140</v>
      </c>
      <c s="92" r="D23">
        <v>0</v>
      </c>
      <c t="s" r="E23">
        <v>83</v>
      </c>
      <c s="165" r="F23">
        <f>D23</f>
        <v>0</v>
      </c>
      <c s="165" r="G23">
        <f>F23</f>
        <v>0</v>
      </c>
      <c s="165" r="H23">
        <f>G23</f>
        <v>0</v>
      </c>
      <c s="165" r="I23">
        <f>H23</f>
        <v>0</v>
      </c>
    </row>
    <row r="24">
      <c t="s" s="38" r="B24">
        <v>145</v>
      </c>
      <c t="s" s="38" r="C24">
        <v>140</v>
      </c>
      <c s="92" r="D24">
        <v>0</v>
      </c>
      <c t="s" r="E24">
        <v>83</v>
      </c>
      <c s="165" r="F24">
        <f>D24</f>
        <v>0</v>
      </c>
      <c s="165" r="G24">
        <f>F24</f>
        <v>0</v>
      </c>
      <c s="165" r="H24">
        <f>G24</f>
        <v>0</v>
      </c>
      <c s="165" r="I24">
        <f>H24</f>
        <v>0</v>
      </c>
    </row>
    <row r="25">
      <c t="s" s="38" r="B25">
        <v>146</v>
      </c>
      <c t="s" s="38" r="C25">
        <v>140</v>
      </c>
      <c s="92" r="D25">
        <v>0</v>
      </c>
      <c t="s" r="E25">
        <v>83</v>
      </c>
      <c s="165" r="F25">
        <f>D25</f>
        <v>0</v>
      </c>
      <c s="165" r="G25">
        <f>F25</f>
        <v>0</v>
      </c>
      <c s="165" r="H25">
        <f>G25</f>
        <v>0</v>
      </c>
      <c s="165" r="I25">
        <f>H25</f>
        <v>0</v>
      </c>
    </row>
    <row r="26">
      <c t="s" s="38" r="B26">
        <v>147</v>
      </c>
      <c t="s" s="38" r="C26">
        <v>140</v>
      </c>
      <c s="92" r="D26">
        <v>0</v>
      </c>
      <c t="s" r="E26">
        <v>83</v>
      </c>
      <c s="165" r="F26">
        <f>D26</f>
        <v>0</v>
      </c>
      <c s="165" r="G26">
        <f>F26</f>
        <v>0</v>
      </c>
      <c s="165" r="H26">
        <f>G26</f>
        <v>0</v>
      </c>
      <c s="165" r="I26">
        <f>H26</f>
        <v>0</v>
      </c>
    </row>
    <row r="27">
      <c t="s" s="38" r="B27">
        <v>148</v>
      </c>
      <c t="s" s="38" r="C27">
        <v>140</v>
      </c>
      <c s="92" r="D27">
        <v>0</v>
      </c>
      <c t="s" r="E27">
        <v>83</v>
      </c>
      <c s="165" r="F27">
        <f>D27</f>
        <v>0</v>
      </c>
      <c s="165" r="G27">
        <f>F27</f>
        <v>0</v>
      </c>
      <c s="165" r="H27">
        <f>G27</f>
        <v>0</v>
      </c>
      <c s="165" r="I27">
        <f>H27</f>
        <v>0</v>
      </c>
    </row>
    <row r="28">
      <c t="s" s="38" r="B28">
        <v>149</v>
      </c>
      <c t="s" s="38" r="C28">
        <v>140</v>
      </c>
      <c s="92" r="D28">
        <v>0</v>
      </c>
      <c t="s" r="E28">
        <v>83</v>
      </c>
      <c s="165" r="F28">
        <f>D28</f>
        <v>0</v>
      </c>
      <c s="165" r="G28">
        <f>F28</f>
        <v>0</v>
      </c>
      <c s="165" r="H28">
        <f>G28</f>
        <v>0</v>
      </c>
      <c s="165" r="I28">
        <f>H28</f>
        <v>0</v>
      </c>
    </row>
    <row r="29">
      <c s="38" r="B29"/>
      <c s="38" r="C29"/>
      <c s="92" r="D29"/>
      <c s="165" r="F29"/>
      <c s="165" r="G29"/>
      <c s="165" r="H29"/>
      <c s="165" r="I29"/>
    </row>
    <row r="30">
      <c s="78" r="A30"/>
      <c t="str" s="78" r="B30">
        <f>'Product backlog'!B25</f>
        <v>user story 21</v>
      </c>
      <c s="78" r="C30"/>
      <c s="80" r="D30">
        <f>SUM(D31:D40)</f>
        <v>14</v>
      </c>
      <c s="78" r="E30"/>
      <c s="78" r="F30">
        <f>SUM(F31:F40)</f>
        <v>14</v>
      </c>
      <c s="78" r="G30">
        <f>SUM(G31:G40)</f>
        <v>14</v>
      </c>
      <c s="78" r="H30">
        <f>SUM(H31:H40)</f>
        <v>14</v>
      </c>
      <c s="78" r="I30">
        <f>SUM(I31:I40)</f>
        <v>14</v>
      </c>
    </row>
    <row r="31">
      <c t="s" s="38" r="B31">
        <v>139</v>
      </c>
      <c t="s" s="38" r="C31">
        <v>140</v>
      </c>
      <c s="92" r="D31">
        <v>7</v>
      </c>
      <c t="s" r="E31">
        <v>83</v>
      </c>
      <c s="165" r="F31">
        <f>D31</f>
        <v>7</v>
      </c>
      <c s="165" r="G31">
        <f>F31</f>
        <v>7</v>
      </c>
      <c s="165" r="H31">
        <f>G31</f>
        <v>7</v>
      </c>
      <c s="165" r="I31">
        <f>H31</f>
        <v>7</v>
      </c>
    </row>
    <row r="32">
      <c t="s" s="38" r="B32">
        <v>141</v>
      </c>
      <c t="s" s="38" r="C32">
        <v>140</v>
      </c>
      <c s="92" r="D32">
        <v>2</v>
      </c>
      <c t="s" r="E32">
        <v>83</v>
      </c>
      <c s="165" r="F32">
        <f>D32</f>
        <v>2</v>
      </c>
      <c s="165" r="G32">
        <f>F32</f>
        <v>2</v>
      </c>
      <c s="165" r="H32">
        <f>G32</f>
        <v>2</v>
      </c>
      <c s="165" r="I32">
        <f>H32</f>
        <v>2</v>
      </c>
    </row>
    <row r="33">
      <c t="s" s="38" r="B33">
        <v>142</v>
      </c>
      <c t="s" s="38" r="C33">
        <v>140</v>
      </c>
      <c s="92" r="D33">
        <v>1</v>
      </c>
      <c t="s" r="E33">
        <v>83</v>
      </c>
      <c s="165" r="F33">
        <f>D33</f>
        <v>1</v>
      </c>
      <c s="165" r="G33">
        <f>F33</f>
        <v>1</v>
      </c>
      <c s="165" r="H33">
        <f>G33</f>
        <v>1</v>
      </c>
      <c s="165" r="I33">
        <f>H33</f>
        <v>1</v>
      </c>
    </row>
    <row r="34">
      <c t="s" s="38" r="B34">
        <v>143</v>
      </c>
      <c t="s" s="38" r="C34">
        <v>140</v>
      </c>
      <c s="92" r="D34">
        <v>4</v>
      </c>
      <c t="s" r="E34">
        <v>83</v>
      </c>
      <c s="165" r="F34">
        <f>D34</f>
        <v>4</v>
      </c>
      <c s="165" r="G34">
        <f>F34</f>
        <v>4</v>
      </c>
      <c s="165" r="H34">
        <f>G34</f>
        <v>4</v>
      </c>
      <c s="165" r="I34">
        <f>H34</f>
        <v>4</v>
      </c>
    </row>
    <row r="35">
      <c t="s" s="38" r="B35">
        <v>144</v>
      </c>
      <c t="s" s="38" r="C35">
        <v>140</v>
      </c>
      <c s="92" r="D35">
        <v>0</v>
      </c>
      <c t="s" r="E35">
        <v>83</v>
      </c>
      <c s="165" r="F35">
        <f>D35</f>
        <v>0</v>
      </c>
      <c s="165" r="G35">
        <f>F35</f>
        <v>0</v>
      </c>
      <c s="165" r="H35">
        <f>G35</f>
        <v>0</v>
      </c>
      <c s="165" r="I35">
        <f>H35</f>
        <v>0</v>
      </c>
    </row>
    <row r="36">
      <c t="s" s="38" r="B36">
        <v>145</v>
      </c>
      <c t="s" s="38" r="C36">
        <v>140</v>
      </c>
      <c s="92" r="D36">
        <v>0</v>
      </c>
      <c t="s" r="E36">
        <v>83</v>
      </c>
      <c s="165" r="F36">
        <f>D36</f>
        <v>0</v>
      </c>
      <c s="165" r="G36">
        <f>F36</f>
        <v>0</v>
      </c>
      <c s="165" r="H36">
        <f>G36</f>
        <v>0</v>
      </c>
      <c s="165" r="I36">
        <f>H36</f>
        <v>0</v>
      </c>
    </row>
    <row r="37">
      <c t="s" s="38" r="B37">
        <v>146</v>
      </c>
      <c t="s" s="38" r="C37">
        <v>140</v>
      </c>
      <c s="92" r="D37">
        <v>0</v>
      </c>
      <c t="s" r="E37">
        <v>83</v>
      </c>
      <c s="165" r="F37">
        <f>D37</f>
        <v>0</v>
      </c>
      <c s="165" r="G37">
        <f>F37</f>
        <v>0</v>
      </c>
      <c s="165" r="H37">
        <f>G37</f>
        <v>0</v>
      </c>
      <c s="165" r="I37">
        <f>H37</f>
        <v>0</v>
      </c>
    </row>
    <row r="38">
      <c t="s" s="38" r="B38">
        <v>147</v>
      </c>
      <c t="s" s="38" r="C38">
        <v>140</v>
      </c>
      <c s="92" r="D38">
        <v>0</v>
      </c>
      <c t="s" r="E38">
        <v>83</v>
      </c>
      <c s="165" r="F38">
        <f>D38</f>
        <v>0</v>
      </c>
      <c s="165" r="G38">
        <f>F38</f>
        <v>0</v>
      </c>
      <c s="165" r="H38">
        <f>G38</f>
        <v>0</v>
      </c>
      <c s="165" r="I38">
        <f>H38</f>
        <v>0</v>
      </c>
    </row>
    <row r="39">
      <c t="s" s="38" r="B39">
        <v>148</v>
      </c>
      <c t="s" s="38" r="C39">
        <v>140</v>
      </c>
      <c s="92" r="D39">
        <v>0</v>
      </c>
      <c t="s" r="E39">
        <v>83</v>
      </c>
      <c s="165" r="F39">
        <f>D39</f>
        <v>0</v>
      </c>
      <c s="165" r="G39">
        <f>F39</f>
        <v>0</v>
      </c>
      <c s="165" r="H39">
        <f>G39</f>
        <v>0</v>
      </c>
      <c s="165" r="I39">
        <f>H39</f>
        <v>0</v>
      </c>
    </row>
    <row r="40">
      <c t="s" s="38" r="B40">
        <v>149</v>
      </c>
      <c t="s" s="38" r="C40">
        <v>140</v>
      </c>
      <c s="92" r="D40">
        <v>0</v>
      </c>
      <c t="s" r="E40">
        <v>83</v>
      </c>
      <c s="165" r="F40">
        <f>D40</f>
        <v>0</v>
      </c>
      <c s="165" r="G40">
        <f>F40</f>
        <v>0</v>
      </c>
      <c s="165" r="H40">
        <f>G40</f>
        <v>0</v>
      </c>
      <c s="165" r="I40">
        <f>H40</f>
        <v>0</v>
      </c>
    </row>
    <row r="41">
      <c s="38" r="B41"/>
      <c s="38" r="C41"/>
      <c s="92" r="D41"/>
      <c s="165" r="F41"/>
      <c s="165" r="G41"/>
      <c s="165" r="H41"/>
      <c s="165" r="I41"/>
    </row>
    <row r="42">
      <c s="78" r="A42"/>
      <c t="str" s="78" r="B42">
        <f>'Product backlog'!B26</f>
        <v>user story 22</v>
      </c>
      <c s="78" r="C42"/>
      <c s="80" r="D42">
        <f>SUM(D43:D52)</f>
        <v>15</v>
      </c>
      <c s="78" r="E42"/>
      <c s="78" r="F42">
        <f>SUM(F43:F52)</f>
        <v>15</v>
      </c>
      <c s="78" r="G42">
        <f>SUM(G43:G52)</f>
        <v>15</v>
      </c>
      <c s="78" r="H42">
        <f>SUM(H43:H52)</f>
        <v>15</v>
      </c>
      <c s="78" r="I42">
        <f>SUM(I43:I52)</f>
        <v>15</v>
      </c>
    </row>
    <row r="43">
      <c t="s" s="38" r="B43">
        <v>139</v>
      </c>
      <c t="s" s="38" r="C43">
        <v>140</v>
      </c>
      <c s="92" r="D43">
        <v>4</v>
      </c>
      <c t="s" r="E43">
        <v>83</v>
      </c>
      <c s="165" r="F43">
        <f>D43</f>
        <v>4</v>
      </c>
      <c s="165" r="G43">
        <f>F43</f>
        <v>4</v>
      </c>
      <c s="165" r="H43">
        <f>G43</f>
        <v>4</v>
      </c>
      <c s="165" r="I43">
        <f>H43</f>
        <v>4</v>
      </c>
    </row>
    <row r="44">
      <c t="s" s="38" r="B44">
        <v>141</v>
      </c>
      <c t="s" s="38" r="C44">
        <v>140</v>
      </c>
      <c s="92" r="D44">
        <v>2</v>
      </c>
      <c t="s" r="E44">
        <v>83</v>
      </c>
      <c s="165" r="F44">
        <f>D44</f>
        <v>2</v>
      </c>
      <c s="165" r="G44">
        <f>F44</f>
        <v>2</v>
      </c>
      <c s="165" r="H44">
        <f>G44</f>
        <v>2</v>
      </c>
      <c s="165" r="I44">
        <f>H44</f>
        <v>2</v>
      </c>
    </row>
    <row r="45">
      <c t="s" s="38" r="B45">
        <v>142</v>
      </c>
      <c t="s" s="38" r="C45">
        <v>140</v>
      </c>
      <c s="92" r="D45">
        <v>2</v>
      </c>
      <c t="s" r="E45">
        <v>83</v>
      </c>
      <c s="165" r="F45">
        <f>D45</f>
        <v>2</v>
      </c>
      <c s="165" r="G45">
        <f>F45</f>
        <v>2</v>
      </c>
      <c s="165" r="H45">
        <f>G45</f>
        <v>2</v>
      </c>
      <c s="165" r="I45">
        <f>H45</f>
        <v>2</v>
      </c>
    </row>
    <row r="46">
      <c t="s" s="38" r="B46">
        <v>143</v>
      </c>
      <c t="s" s="38" r="C46">
        <v>140</v>
      </c>
      <c s="92" r="D46">
        <v>2</v>
      </c>
      <c t="s" r="E46">
        <v>83</v>
      </c>
      <c s="165" r="F46">
        <f>D46</f>
        <v>2</v>
      </c>
      <c s="165" r="G46">
        <f>F46</f>
        <v>2</v>
      </c>
      <c s="165" r="H46">
        <f>G46</f>
        <v>2</v>
      </c>
      <c s="165" r="I46">
        <f>H46</f>
        <v>2</v>
      </c>
    </row>
    <row r="47">
      <c t="s" s="38" r="B47">
        <v>144</v>
      </c>
      <c t="s" s="38" r="C47">
        <v>140</v>
      </c>
      <c s="92" r="D47">
        <v>3</v>
      </c>
      <c t="s" r="E47">
        <v>83</v>
      </c>
      <c s="165" r="F47">
        <f>D47</f>
        <v>3</v>
      </c>
      <c s="165" r="G47">
        <f>F47</f>
        <v>3</v>
      </c>
      <c s="165" r="H47">
        <f>G47</f>
        <v>3</v>
      </c>
      <c s="165" r="I47">
        <f>H47</f>
        <v>3</v>
      </c>
    </row>
    <row r="48">
      <c t="s" s="38" r="B48">
        <v>145</v>
      </c>
      <c t="s" s="38" r="C48">
        <v>140</v>
      </c>
      <c s="92" r="D48">
        <v>2</v>
      </c>
      <c t="s" r="E48">
        <v>83</v>
      </c>
      <c s="165" r="F48">
        <f>D48</f>
        <v>2</v>
      </c>
      <c s="165" r="G48">
        <f>F48</f>
        <v>2</v>
      </c>
      <c s="165" r="H48">
        <f>G48</f>
        <v>2</v>
      </c>
      <c s="165" r="I48">
        <f>H48</f>
        <v>2</v>
      </c>
    </row>
    <row r="49">
      <c t="s" s="38" r="B49">
        <v>146</v>
      </c>
      <c t="s" s="38" r="C49">
        <v>140</v>
      </c>
      <c s="92" r="D49">
        <v>0</v>
      </c>
      <c t="s" r="E49">
        <v>83</v>
      </c>
      <c s="165" r="F49">
        <f>D49</f>
        <v>0</v>
      </c>
      <c s="165" r="G49">
        <f>F49</f>
        <v>0</v>
      </c>
      <c s="165" r="H49">
        <f>G49</f>
        <v>0</v>
      </c>
      <c s="165" r="I49">
        <f>H49</f>
        <v>0</v>
      </c>
    </row>
    <row r="50">
      <c t="s" s="38" r="B50">
        <v>147</v>
      </c>
      <c t="s" s="38" r="C50">
        <v>140</v>
      </c>
      <c s="92" r="D50">
        <v>0</v>
      </c>
      <c t="s" r="E50">
        <v>83</v>
      </c>
      <c s="165" r="F50">
        <f>D50</f>
        <v>0</v>
      </c>
      <c s="165" r="G50">
        <f>F50</f>
        <v>0</v>
      </c>
      <c s="165" r="H50">
        <f>G50</f>
        <v>0</v>
      </c>
      <c s="165" r="I50">
        <f>H50</f>
        <v>0</v>
      </c>
    </row>
    <row r="51">
      <c t="s" s="38" r="B51">
        <v>148</v>
      </c>
      <c t="s" s="38" r="C51">
        <v>140</v>
      </c>
      <c s="92" r="D51">
        <v>0</v>
      </c>
      <c t="s" r="E51">
        <v>83</v>
      </c>
      <c s="165" r="F51">
        <f>D51</f>
        <v>0</v>
      </c>
      <c s="165" r="G51">
        <f>F51</f>
        <v>0</v>
      </c>
      <c s="165" r="H51">
        <f>G51</f>
        <v>0</v>
      </c>
      <c s="165" r="I51">
        <f>H51</f>
        <v>0</v>
      </c>
    </row>
    <row r="52">
      <c t="s" s="38" r="B52">
        <v>149</v>
      </c>
      <c t="s" s="38" r="C52">
        <v>140</v>
      </c>
      <c s="92" r="D52">
        <v>0</v>
      </c>
      <c t="s" r="E52">
        <v>83</v>
      </c>
      <c s="165" r="F52">
        <f>D52</f>
        <v>0</v>
      </c>
      <c s="165" r="G52">
        <f>F52</f>
        <v>0</v>
      </c>
      <c s="165" r="H52">
        <f>G52</f>
        <v>0</v>
      </c>
      <c s="165" r="I52">
        <f>H52</f>
        <v>0</v>
      </c>
    </row>
    <row r="53">
      <c s="38" r="B53"/>
      <c s="38" r="C53"/>
      <c s="92" r="D53"/>
      <c s="165" r="F53"/>
      <c s="165" r="G53"/>
      <c s="165" r="H53"/>
      <c s="165" r="I53"/>
    </row>
    <row r="54">
      <c s="78" r="A54"/>
      <c t="str" s="78" r="B54">
        <f>'Product backlog'!B27</f>
        <v>user story 23</v>
      </c>
      <c s="78" r="C54"/>
      <c s="80" r="D54">
        <f>SUM(D55:D64)</f>
        <v>48</v>
      </c>
      <c s="78" r="E54"/>
      <c s="78" r="F54">
        <f>SUM(F55:F64)</f>
        <v>48</v>
      </c>
      <c s="78" r="G54">
        <f>SUM(G55:G64)</f>
        <v>48</v>
      </c>
      <c s="78" r="H54">
        <f>SUM(H55:H64)</f>
        <v>48</v>
      </c>
      <c s="78" r="I54">
        <f>SUM(I55:I64)</f>
        <v>48</v>
      </c>
    </row>
    <row r="55">
      <c t="s" s="38" r="B55">
        <v>139</v>
      </c>
      <c t="s" s="38" r="C55">
        <v>140</v>
      </c>
      <c s="92" r="D55">
        <v>1</v>
      </c>
      <c t="s" r="E55">
        <v>83</v>
      </c>
      <c s="165" r="F55">
        <f>D55</f>
        <v>1</v>
      </c>
      <c s="165" r="G55">
        <f>F55</f>
        <v>1</v>
      </c>
      <c s="165" r="H55">
        <f>G55</f>
        <v>1</v>
      </c>
      <c s="165" r="I55">
        <f>H55</f>
        <v>1</v>
      </c>
    </row>
    <row r="56">
      <c t="s" s="38" r="B56">
        <v>141</v>
      </c>
      <c t="s" s="38" r="C56">
        <v>140</v>
      </c>
      <c s="92" r="D56">
        <v>8</v>
      </c>
      <c t="s" r="E56">
        <v>83</v>
      </c>
      <c s="165" r="F56">
        <f>D56</f>
        <v>8</v>
      </c>
      <c s="165" r="G56">
        <f>F56</f>
        <v>8</v>
      </c>
      <c s="165" r="H56">
        <f>G56</f>
        <v>8</v>
      </c>
      <c s="165" r="I56">
        <f>H56</f>
        <v>8</v>
      </c>
    </row>
    <row r="57">
      <c t="s" s="38" r="B57">
        <v>142</v>
      </c>
      <c t="s" s="38" r="C57">
        <v>140</v>
      </c>
      <c s="92" r="D57">
        <v>11</v>
      </c>
      <c t="s" r="E57">
        <v>83</v>
      </c>
      <c s="165" r="F57">
        <f>D57</f>
        <v>11</v>
      </c>
      <c s="165" r="G57">
        <f>F57</f>
        <v>11</v>
      </c>
      <c s="165" r="H57">
        <f>G57</f>
        <v>11</v>
      </c>
      <c s="165" r="I57">
        <f>H57</f>
        <v>11</v>
      </c>
    </row>
    <row r="58">
      <c t="s" s="38" r="B58">
        <v>143</v>
      </c>
      <c t="s" s="38" r="C58">
        <v>140</v>
      </c>
      <c s="92" r="D58">
        <v>4</v>
      </c>
      <c t="s" r="E58">
        <v>83</v>
      </c>
      <c s="165" r="F58">
        <f>D58</f>
        <v>4</v>
      </c>
      <c s="165" r="G58">
        <f>F58</f>
        <v>4</v>
      </c>
      <c s="165" r="H58">
        <f>G58</f>
        <v>4</v>
      </c>
      <c s="165" r="I58">
        <f>H58</f>
        <v>4</v>
      </c>
    </row>
    <row r="59">
      <c t="s" s="38" r="B59">
        <v>144</v>
      </c>
      <c t="s" s="38" r="C59">
        <v>140</v>
      </c>
      <c s="92" r="D59">
        <v>3</v>
      </c>
      <c t="s" r="E59">
        <v>83</v>
      </c>
      <c s="165" r="F59">
        <f>D59</f>
        <v>3</v>
      </c>
      <c s="165" r="G59">
        <f>F59</f>
        <v>3</v>
      </c>
      <c s="165" r="H59">
        <f>G59</f>
        <v>3</v>
      </c>
      <c s="165" r="I59">
        <f>H59</f>
        <v>3</v>
      </c>
    </row>
    <row r="60">
      <c t="s" s="38" r="B60">
        <v>145</v>
      </c>
      <c t="s" s="38" r="C60">
        <v>140</v>
      </c>
      <c s="92" r="D60">
        <v>2</v>
      </c>
      <c t="s" r="E60">
        <v>83</v>
      </c>
      <c s="165" r="F60">
        <f>D60</f>
        <v>2</v>
      </c>
      <c s="165" r="G60">
        <f>F60</f>
        <v>2</v>
      </c>
      <c s="165" r="H60">
        <f>G60</f>
        <v>2</v>
      </c>
      <c s="165" r="I60">
        <f>H60</f>
        <v>2</v>
      </c>
    </row>
    <row r="61">
      <c t="s" s="38" r="B61">
        <v>146</v>
      </c>
      <c t="s" s="38" r="C61">
        <v>140</v>
      </c>
      <c s="92" r="D61">
        <v>6</v>
      </c>
      <c t="s" r="E61">
        <v>83</v>
      </c>
      <c s="165" r="F61">
        <f>D61</f>
        <v>6</v>
      </c>
      <c s="165" r="G61">
        <f>F61</f>
        <v>6</v>
      </c>
      <c s="165" r="H61">
        <f>G61</f>
        <v>6</v>
      </c>
      <c s="165" r="I61">
        <f>H61</f>
        <v>6</v>
      </c>
    </row>
    <row r="62">
      <c t="s" s="38" r="B62">
        <v>147</v>
      </c>
      <c t="s" s="38" r="C62">
        <v>140</v>
      </c>
      <c s="92" r="D62">
        <v>4</v>
      </c>
      <c t="s" r="E62">
        <v>83</v>
      </c>
      <c s="165" r="F62">
        <f>D62</f>
        <v>4</v>
      </c>
      <c s="165" r="G62">
        <f>F62</f>
        <v>4</v>
      </c>
      <c s="165" r="H62">
        <f>G62</f>
        <v>4</v>
      </c>
      <c s="165" r="I62">
        <f>H62</f>
        <v>4</v>
      </c>
    </row>
    <row r="63">
      <c t="s" s="38" r="B63">
        <v>148</v>
      </c>
      <c t="s" s="38" r="C63">
        <v>140</v>
      </c>
      <c s="92" r="D63">
        <v>5</v>
      </c>
      <c t="s" r="E63">
        <v>83</v>
      </c>
      <c s="165" r="F63">
        <f>D63</f>
        <v>5</v>
      </c>
      <c s="165" r="G63">
        <f>F63</f>
        <v>5</v>
      </c>
      <c s="165" r="H63">
        <f>G63</f>
        <v>5</v>
      </c>
      <c s="165" r="I63">
        <f>H63</f>
        <v>5</v>
      </c>
    </row>
    <row r="64">
      <c t="s" s="38" r="B64">
        <v>149</v>
      </c>
      <c t="s" s="38" r="C64">
        <v>140</v>
      </c>
      <c s="92" r="D64">
        <v>4</v>
      </c>
      <c t="s" r="E64">
        <v>83</v>
      </c>
      <c s="165" r="F64">
        <f>D64</f>
        <v>4</v>
      </c>
      <c s="165" r="G64">
        <f>F64</f>
        <v>4</v>
      </c>
      <c s="165" r="H64">
        <f>G64</f>
        <v>4</v>
      </c>
      <c s="165" r="I64">
        <f>H64</f>
        <v>4</v>
      </c>
    </row>
    <row r="65">
      <c s="38" r="B65"/>
      <c s="38" r="C65"/>
      <c s="92" r="D65"/>
      <c s="165" r="F65"/>
      <c s="165" r="G65"/>
      <c s="165" r="H65"/>
      <c s="165" r="I65"/>
    </row>
    <row r="66">
      <c s="78" r="A66"/>
      <c t="str" s="78" r="B66">
        <f>'Product backlog'!B28</f>
        <v>user story 24</v>
      </c>
      <c s="78" r="C66"/>
      <c s="80" r="D66">
        <f>SUM(D67:D76)</f>
        <v>18</v>
      </c>
      <c s="78" r="E66"/>
      <c s="78" r="F66">
        <f>SUM(F67:F76)</f>
        <v>18</v>
      </c>
      <c s="78" r="G66">
        <f>SUM(G67:G76)</f>
        <v>18</v>
      </c>
      <c s="78" r="H66">
        <f>SUM(H67:H76)</f>
        <v>18</v>
      </c>
      <c s="78" r="I66">
        <f>SUM(I67:I76)</f>
        <v>18</v>
      </c>
    </row>
    <row r="67">
      <c t="s" s="38" r="B67">
        <v>139</v>
      </c>
      <c t="s" s="38" r="C67">
        <v>140</v>
      </c>
      <c s="92" r="D67">
        <v>1</v>
      </c>
      <c t="s" r="E67">
        <v>83</v>
      </c>
      <c s="165" r="F67">
        <f>D67</f>
        <v>1</v>
      </c>
      <c s="165" r="G67">
        <f>F67</f>
        <v>1</v>
      </c>
      <c s="165" r="H67">
        <f>G67</f>
        <v>1</v>
      </c>
      <c s="165" r="I67">
        <f>H67</f>
        <v>1</v>
      </c>
    </row>
    <row r="68">
      <c t="s" s="38" r="B68">
        <v>141</v>
      </c>
      <c t="s" s="38" r="C68">
        <v>140</v>
      </c>
      <c s="92" r="D68">
        <v>0</v>
      </c>
      <c t="s" r="E68">
        <v>83</v>
      </c>
      <c s="165" r="F68">
        <f>D68</f>
        <v>0</v>
      </c>
      <c s="165" r="G68">
        <f>F68</f>
        <v>0</v>
      </c>
      <c s="165" r="H68">
        <f>G68</f>
        <v>0</v>
      </c>
      <c s="165" r="I68">
        <f>H68</f>
        <v>0</v>
      </c>
    </row>
    <row r="69">
      <c t="s" s="38" r="B69">
        <v>142</v>
      </c>
      <c t="s" s="38" r="C69">
        <v>140</v>
      </c>
      <c s="92" r="D69">
        <v>2</v>
      </c>
      <c t="s" r="E69">
        <v>83</v>
      </c>
      <c s="165" r="F69">
        <f>D69</f>
        <v>2</v>
      </c>
      <c s="165" r="G69">
        <f>F69</f>
        <v>2</v>
      </c>
      <c s="165" r="H69">
        <f>G69</f>
        <v>2</v>
      </c>
      <c s="165" r="I69">
        <f>H69</f>
        <v>2</v>
      </c>
    </row>
    <row r="70">
      <c t="s" s="38" r="B70">
        <v>143</v>
      </c>
      <c t="s" s="38" r="C70">
        <v>140</v>
      </c>
      <c s="92" r="D70">
        <v>3</v>
      </c>
      <c t="s" r="E70">
        <v>83</v>
      </c>
      <c s="165" r="F70">
        <f>D70</f>
        <v>3</v>
      </c>
      <c s="165" r="G70">
        <f>F70</f>
        <v>3</v>
      </c>
      <c s="165" r="H70">
        <f>G70</f>
        <v>3</v>
      </c>
      <c s="165" r="I70">
        <f>H70</f>
        <v>3</v>
      </c>
    </row>
    <row r="71">
      <c t="s" s="38" r="B71">
        <v>144</v>
      </c>
      <c t="s" s="38" r="C71">
        <v>140</v>
      </c>
      <c s="92" r="D71">
        <v>4</v>
      </c>
      <c t="s" r="E71">
        <v>83</v>
      </c>
      <c s="165" r="F71">
        <f>D71</f>
        <v>4</v>
      </c>
      <c s="165" r="G71">
        <f>F71</f>
        <v>4</v>
      </c>
      <c s="165" r="H71">
        <f>G71</f>
        <v>4</v>
      </c>
      <c s="165" r="I71">
        <f>H71</f>
        <v>4</v>
      </c>
    </row>
    <row r="72">
      <c t="s" s="38" r="B72">
        <v>145</v>
      </c>
      <c t="s" s="38" r="C72">
        <v>140</v>
      </c>
      <c s="92" r="D72">
        <v>0</v>
      </c>
      <c t="s" r="E72">
        <v>83</v>
      </c>
      <c s="165" r="F72">
        <f>D72</f>
        <v>0</v>
      </c>
      <c s="165" r="G72">
        <f>F72</f>
        <v>0</v>
      </c>
      <c s="165" r="H72">
        <f>G72</f>
        <v>0</v>
      </c>
      <c s="165" r="I72">
        <f>H72</f>
        <v>0</v>
      </c>
    </row>
    <row r="73">
      <c t="s" s="38" r="B73">
        <v>146</v>
      </c>
      <c t="s" s="38" r="C73">
        <v>140</v>
      </c>
      <c s="92" r="D73">
        <v>5</v>
      </c>
      <c t="s" r="E73">
        <v>83</v>
      </c>
      <c s="165" r="F73">
        <f>D73</f>
        <v>5</v>
      </c>
      <c s="165" r="G73">
        <f>F73</f>
        <v>5</v>
      </c>
      <c s="165" r="H73">
        <f>G73</f>
        <v>5</v>
      </c>
      <c s="165" r="I73">
        <f>H73</f>
        <v>5</v>
      </c>
    </row>
    <row r="74">
      <c t="s" s="38" r="B74">
        <v>147</v>
      </c>
      <c t="s" s="38" r="C74">
        <v>140</v>
      </c>
      <c s="92" r="D74">
        <v>1</v>
      </c>
      <c t="s" r="E74">
        <v>83</v>
      </c>
      <c s="165" r="F74">
        <f>D74</f>
        <v>1</v>
      </c>
      <c s="165" r="G74">
        <f>F74</f>
        <v>1</v>
      </c>
      <c s="165" r="H74">
        <f>G74</f>
        <v>1</v>
      </c>
      <c s="165" r="I74">
        <f>H74</f>
        <v>1</v>
      </c>
    </row>
    <row r="75">
      <c t="s" s="38" r="B75">
        <v>148</v>
      </c>
      <c t="s" s="38" r="C75">
        <v>140</v>
      </c>
      <c s="92" r="D75">
        <v>1</v>
      </c>
      <c t="s" r="E75">
        <v>83</v>
      </c>
      <c s="165" r="F75">
        <f>D75</f>
        <v>1</v>
      </c>
      <c s="165" r="G75">
        <f>F75</f>
        <v>1</v>
      </c>
      <c s="165" r="H75">
        <f>G75</f>
        <v>1</v>
      </c>
      <c s="165" r="I75">
        <f>H75</f>
        <v>1</v>
      </c>
    </row>
    <row r="76">
      <c t="s" s="38" r="B76">
        <v>149</v>
      </c>
      <c t="s" s="38" r="C76">
        <v>140</v>
      </c>
      <c s="92" r="D76">
        <v>1</v>
      </c>
      <c t="s" r="E76">
        <v>83</v>
      </c>
      <c s="165" r="F76">
        <f>D76</f>
        <v>1</v>
      </c>
      <c s="165" r="G76">
        <f>F76</f>
        <v>1</v>
      </c>
      <c s="165" r="H76">
        <f>G76</f>
        <v>1</v>
      </c>
      <c s="165" r="I76">
        <f>H76</f>
        <v>1</v>
      </c>
    </row>
    <row r="77">
      <c s="38" r="B77"/>
      <c s="38" r="C77"/>
      <c s="92" r="D77"/>
      <c s="165" r="F77"/>
      <c s="165" r="G77"/>
      <c s="165" r="H77"/>
      <c s="165" r="I77"/>
    </row>
    <row r="78">
      <c s="78" r="A78"/>
      <c t="str" s="78" r="B78">
        <f>'Product backlog'!B29</f>
        <v>user story 25</v>
      </c>
      <c s="78" r="C78"/>
      <c s="80" r="D78">
        <f>SUM(D79:D88)</f>
        <v>25</v>
      </c>
      <c s="78" r="E78"/>
      <c s="78" r="F78">
        <f>SUM(F79:F88)</f>
        <v>25</v>
      </c>
      <c s="78" r="G78">
        <f>SUM(G79:G88)</f>
        <v>25</v>
      </c>
      <c s="78" r="H78">
        <f>SUM(H79:H88)</f>
        <v>25</v>
      </c>
      <c s="78" r="I78">
        <f>SUM(I79:I88)</f>
        <v>25</v>
      </c>
    </row>
    <row r="79">
      <c t="s" s="38" r="B79">
        <v>139</v>
      </c>
      <c t="s" s="38" r="C79">
        <v>140</v>
      </c>
      <c s="92" r="D79">
        <v>1</v>
      </c>
      <c t="s" r="E79">
        <v>83</v>
      </c>
      <c s="165" r="F79">
        <f>D79</f>
        <v>1</v>
      </c>
      <c s="165" r="G79">
        <f>F79</f>
        <v>1</v>
      </c>
      <c s="165" r="H79">
        <f>G79</f>
        <v>1</v>
      </c>
      <c s="165" r="I79">
        <f>H79</f>
        <v>1</v>
      </c>
    </row>
    <row r="80">
      <c t="s" s="38" r="B80">
        <v>141</v>
      </c>
      <c t="s" s="38" r="C80">
        <v>140</v>
      </c>
      <c s="92" r="D80">
        <v>3</v>
      </c>
      <c t="s" r="E80">
        <v>83</v>
      </c>
      <c s="165" r="F80">
        <f>D80</f>
        <v>3</v>
      </c>
      <c s="165" r="G80">
        <f>F80</f>
        <v>3</v>
      </c>
      <c s="165" r="H80">
        <f>G80</f>
        <v>3</v>
      </c>
      <c s="165" r="I80">
        <f>H80</f>
        <v>3</v>
      </c>
    </row>
    <row r="81">
      <c t="s" s="38" r="B81">
        <v>142</v>
      </c>
      <c t="s" s="38" r="C81">
        <v>140</v>
      </c>
      <c s="92" r="D81">
        <v>2</v>
      </c>
      <c t="s" r="E81">
        <v>83</v>
      </c>
      <c s="165" r="F81">
        <f>D81</f>
        <v>2</v>
      </c>
      <c s="165" r="G81">
        <f>F81</f>
        <v>2</v>
      </c>
      <c s="165" r="H81">
        <f>G81</f>
        <v>2</v>
      </c>
      <c s="165" r="I81">
        <f>H81</f>
        <v>2</v>
      </c>
    </row>
    <row r="82">
      <c t="s" s="38" r="B82">
        <v>143</v>
      </c>
      <c t="s" s="38" r="C82">
        <v>140</v>
      </c>
      <c s="92" r="D82">
        <v>7</v>
      </c>
      <c t="s" r="E82">
        <v>83</v>
      </c>
      <c s="165" r="F82">
        <f>D82</f>
        <v>7</v>
      </c>
      <c s="165" r="G82">
        <f>F82</f>
        <v>7</v>
      </c>
      <c s="165" r="H82">
        <f>G82</f>
        <v>7</v>
      </c>
      <c s="165" r="I82">
        <f>H82</f>
        <v>7</v>
      </c>
    </row>
    <row r="83">
      <c t="s" s="38" r="B83">
        <v>144</v>
      </c>
      <c t="s" s="38" r="C83">
        <v>140</v>
      </c>
      <c s="92" r="D83">
        <v>1</v>
      </c>
      <c t="s" r="E83">
        <v>83</v>
      </c>
      <c s="165" r="F83">
        <f>D83</f>
        <v>1</v>
      </c>
      <c s="165" r="G83">
        <f>F83</f>
        <v>1</v>
      </c>
      <c s="165" r="H83">
        <f>G83</f>
        <v>1</v>
      </c>
      <c s="165" r="I83">
        <f>H83</f>
        <v>1</v>
      </c>
    </row>
    <row r="84">
      <c t="s" s="38" r="B84">
        <v>145</v>
      </c>
      <c t="s" s="38" r="C84">
        <v>140</v>
      </c>
      <c s="92" r="D84">
        <v>1</v>
      </c>
      <c t="s" r="E84">
        <v>83</v>
      </c>
      <c s="165" r="F84">
        <f>D84</f>
        <v>1</v>
      </c>
      <c s="165" r="G84">
        <f>F84</f>
        <v>1</v>
      </c>
      <c s="165" r="H84">
        <f>G84</f>
        <v>1</v>
      </c>
      <c s="165" r="I84">
        <f>H84</f>
        <v>1</v>
      </c>
    </row>
    <row r="85">
      <c t="s" s="38" r="B85">
        <v>146</v>
      </c>
      <c t="s" s="38" r="C85">
        <v>140</v>
      </c>
      <c s="92" r="D85">
        <v>2</v>
      </c>
      <c t="s" r="E85">
        <v>83</v>
      </c>
      <c s="165" r="F85">
        <f>D85</f>
        <v>2</v>
      </c>
      <c s="165" r="G85">
        <f>F85</f>
        <v>2</v>
      </c>
      <c s="165" r="H85">
        <f>G85</f>
        <v>2</v>
      </c>
      <c s="165" r="I85">
        <f>H85</f>
        <v>2</v>
      </c>
    </row>
    <row r="86">
      <c t="s" s="38" r="B86">
        <v>147</v>
      </c>
      <c t="s" s="38" r="C86">
        <v>140</v>
      </c>
      <c s="92" r="D86">
        <v>1</v>
      </c>
      <c t="s" r="E86">
        <v>83</v>
      </c>
      <c s="165" r="F86">
        <f>D86</f>
        <v>1</v>
      </c>
      <c s="165" r="G86">
        <f>F86</f>
        <v>1</v>
      </c>
      <c s="165" r="H86">
        <f>G86</f>
        <v>1</v>
      </c>
      <c s="165" r="I86">
        <f>H86</f>
        <v>1</v>
      </c>
    </row>
    <row r="87">
      <c t="s" s="38" r="B87">
        <v>148</v>
      </c>
      <c t="s" s="38" r="C87">
        <v>140</v>
      </c>
      <c s="92" r="D87">
        <v>2</v>
      </c>
      <c t="s" r="E87">
        <v>83</v>
      </c>
      <c s="165" r="F87">
        <f>D87</f>
        <v>2</v>
      </c>
      <c s="165" r="G87">
        <f>F87</f>
        <v>2</v>
      </c>
      <c s="165" r="H87">
        <f>G87</f>
        <v>2</v>
      </c>
      <c s="165" r="I87">
        <f>H87</f>
        <v>2</v>
      </c>
    </row>
    <row r="88">
      <c t="s" s="38" r="B88">
        <v>149</v>
      </c>
      <c t="s" s="38" r="C88">
        <v>140</v>
      </c>
      <c s="92" r="D88">
        <v>5</v>
      </c>
      <c t="s" r="E88">
        <v>83</v>
      </c>
      <c s="165" r="F88">
        <f>D88</f>
        <v>5</v>
      </c>
      <c s="165" r="G88">
        <f>F88</f>
        <v>5</v>
      </c>
      <c s="165" r="H88">
        <f>G88</f>
        <v>5</v>
      </c>
      <c s="165" r="I88">
        <f>H88</f>
        <v>5</v>
      </c>
    </row>
    <row r="89">
      <c s="38" r="B89"/>
      <c s="38" r="C89"/>
      <c s="92" r="D89"/>
      <c s="165" r="F89"/>
      <c s="165" r="G89"/>
      <c s="165" r="H89"/>
      <c s="165" r="I89"/>
    </row>
    <row r="90">
      <c s="78" r="A90"/>
      <c t="str" s="78" r="B90">
        <f>'Product backlog'!B30</f>
        <v>user story 26</v>
      </c>
      <c s="78" r="C90"/>
      <c s="80" r="D90">
        <f>SUM(D91:D100)</f>
        <v>25</v>
      </c>
      <c s="78" r="E90"/>
      <c s="78" r="F90">
        <f>SUM(F91:F100)</f>
        <v>25</v>
      </c>
      <c s="78" r="G90">
        <f>SUM(G91:G100)</f>
        <v>25</v>
      </c>
      <c s="78" r="H90">
        <f>SUM(H91:H100)</f>
        <v>25</v>
      </c>
      <c s="78" r="I90">
        <f>SUM(I91:I100)</f>
        <v>25</v>
      </c>
    </row>
    <row r="91">
      <c t="s" s="38" r="B91">
        <v>139</v>
      </c>
      <c t="s" s="38" r="C91">
        <v>140</v>
      </c>
      <c s="92" r="D91">
        <v>1</v>
      </c>
      <c t="s" r="E91">
        <v>83</v>
      </c>
      <c s="165" r="F91">
        <f>D91</f>
        <v>1</v>
      </c>
      <c s="165" r="G91">
        <f>F91</f>
        <v>1</v>
      </c>
      <c s="165" r="H91">
        <f>G91</f>
        <v>1</v>
      </c>
      <c s="165" r="I91">
        <f>H91</f>
        <v>1</v>
      </c>
    </row>
    <row r="92">
      <c t="s" s="38" r="B92">
        <v>141</v>
      </c>
      <c t="s" s="38" r="C92">
        <v>140</v>
      </c>
      <c s="92" r="D92">
        <v>3</v>
      </c>
      <c t="s" r="E92">
        <v>83</v>
      </c>
      <c s="165" r="F92">
        <f>D92</f>
        <v>3</v>
      </c>
      <c s="165" r="G92">
        <f>F92</f>
        <v>3</v>
      </c>
      <c s="165" r="H92">
        <f>G92</f>
        <v>3</v>
      </c>
      <c s="165" r="I92">
        <f>H92</f>
        <v>3</v>
      </c>
    </row>
    <row r="93">
      <c t="s" s="38" r="B93">
        <v>142</v>
      </c>
      <c t="s" s="38" r="C93">
        <v>140</v>
      </c>
      <c s="92" r="D93">
        <v>2</v>
      </c>
      <c t="s" r="E93">
        <v>83</v>
      </c>
      <c s="165" r="F93">
        <f>D93</f>
        <v>2</v>
      </c>
      <c s="165" r="G93">
        <f>F93</f>
        <v>2</v>
      </c>
      <c s="165" r="H93">
        <f>G93</f>
        <v>2</v>
      </c>
      <c s="165" r="I93">
        <f>H93</f>
        <v>2</v>
      </c>
    </row>
    <row r="94">
      <c t="s" s="38" r="B94">
        <v>143</v>
      </c>
      <c t="s" s="38" r="C94">
        <v>140</v>
      </c>
      <c s="92" r="D94">
        <v>7</v>
      </c>
      <c t="s" r="E94">
        <v>83</v>
      </c>
      <c s="165" r="F94">
        <f>D94</f>
        <v>7</v>
      </c>
      <c s="165" r="G94">
        <f>F94</f>
        <v>7</v>
      </c>
      <c s="165" r="H94">
        <f>G94</f>
        <v>7</v>
      </c>
      <c s="165" r="I94">
        <f>H94</f>
        <v>7</v>
      </c>
    </row>
    <row r="95">
      <c t="s" s="38" r="B95">
        <v>144</v>
      </c>
      <c t="s" s="38" r="C95">
        <v>140</v>
      </c>
      <c s="92" r="D95">
        <v>1</v>
      </c>
      <c t="s" r="E95">
        <v>83</v>
      </c>
      <c s="165" r="F95">
        <f>D95</f>
        <v>1</v>
      </c>
      <c s="165" r="G95">
        <f>F95</f>
        <v>1</v>
      </c>
      <c s="165" r="H95">
        <f>G95</f>
        <v>1</v>
      </c>
      <c s="165" r="I95">
        <f>H95</f>
        <v>1</v>
      </c>
    </row>
    <row r="96">
      <c t="s" s="38" r="B96">
        <v>145</v>
      </c>
      <c t="s" s="38" r="C96">
        <v>140</v>
      </c>
      <c s="92" r="D96">
        <v>1</v>
      </c>
      <c t="s" r="E96">
        <v>83</v>
      </c>
      <c s="165" r="F96">
        <f>D96</f>
        <v>1</v>
      </c>
      <c s="165" r="G96">
        <f>F96</f>
        <v>1</v>
      </c>
      <c s="165" r="H96">
        <f>G96</f>
        <v>1</v>
      </c>
      <c s="165" r="I96">
        <f>H96</f>
        <v>1</v>
      </c>
    </row>
    <row r="97">
      <c t="s" s="38" r="B97">
        <v>146</v>
      </c>
      <c t="s" s="38" r="C97">
        <v>140</v>
      </c>
      <c s="92" r="D97">
        <v>2</v>
      </c>
      <c t="s" r="E97">
        <v>83</v>
      </c>
      <c s="165" r="F97">
        <f>D97</f>
        <v>2</v>
      </c>
      <c s="165" r="G97">
        <f>F97</f>
        <v>2</v>
      </c>
      <c s="165" r="H97">
        <f>G97</f>
        <v>2</v>
      </c>
      <c s="165" r="I97">
        <f>H97</f>
        <v>2</v>
      </c>
    </row>
    <row r="98">
      <c t="s" s="38" r="B98">
        <v>147</v>
      </c>
      <c t="s" s="38" r="C98">
        <v>140</v>
      </c>
      <c s="92" r="D98">
        <v>1</v>
      </c>
      <c t="s" r="E98">
        <v>83</v>
      </c>
      <c s="165" r="F98">
        <f>D98</f>
        <v>1</v>
      </c>
      <c s="165" r="G98">
        <f>F98</f>
        <v>1</v>
      </c>
      <c s="165" r="H98">
        <f>G98</f>
        <v>1</v>
      </c>
      <c s="165" r="I98">
        <f>H98</f>
        <v>1</v>
      </c>
    </row>
    <row r="99">
      <c t="s" s="38" r="B99">
        <v>148</v>
      </c>
      <c t="s" s="38" r="C99">
        <v>140</v>
      </c>
      <c s="92" r="D99">
        <v>2</v>
      </c>
      <c t="s" r="E99">
        <v>83</v>
      </c>
      <c s="165" r="F99">
        <f>D99</f>
        <v>2</v>
      </c>
      <c s="165" r="G99">
        <f>F99</f>
        <v>2</v>
      </c>
      <c s="165" r="H99">
        <f>G99</f>
        <v>2</v>
      </c>
      <c s="165" r="I99">
        <f>H99</f>
        <v>2</v>
      </c>
    </row>
    <row r="100">
      <c t="s" s="38" r="B100">
        <v>149</v>
      </c>
      <c t="s" s="38" r="C100">
        <v>140</v>
      </c>
      <c s="92" r="D100">
        <v>5</v>
      </c>
      <c t="s" r="E100">
        <v>83</v>
      </c>
      <c s="165" r="F100">
        <f>D100</f>
        <v>5</v>
      </c>
      <c s="165" r="G100">
        <f>F100</f>
        <v>5</v>
      </c>
      <c s="165" r="H100">
        <f>G100</f>
        <v>5</v>
      </c>
      <c s="165" r="I100">
        <f>H100</f>
        <v>5</v>
      </c>
    </row>
    <row r="101">
      <c s="85" r="D101"/>
    </row>
    <row r="102">
      <c s="85" r="D102"/>
    </row>
    <row r="103">
      <c s="85" r="D103"/>
    </row>
    <row r="104">
      <c s="85" r="D104"/>
    </row>
    <row r="105">
      <c s="85" r="D105"/>
    </row>
    <row r="106">
      <c s="85" r="D106"/>
    </row>
    <row r="107">
      <c s="85" r="D107"/>
    </row>
    <row r="108">
      <c s="85" r="D108"/>
    </row>
    <row r="109">
      <c s="85" r="D109"/>
    </row>
    <row r="110">
      <c s="85" r="D110"/>
    </row>
    <row r="111">
      <c s="85" r="D111"/>
    </row>
    <row r="112">
      <c s="85" r="D112"/>
    </row>
    <row r="113">
      <c s="85" r="D113"/>
    </row>
    <row r="114">
      <c s="85" r="D114"/>
    </row>
    <row r="115">
      <c s="85" r="D115"/>
    </row>
    <row r="116">
      <c s="85" r="D116"/>
    </row>
    <row r="117">
      <c s="85" r="D117"/>
    </row>
    <row r="118">
      <c s="85" r="D118"/>
    </row>
    <row r="119">
      <c s="85" r="D119"/>
    </row>
    <row r="120">
      <c s="85" r="D120"/>
    </row>
    <row r="121">
      <c s="85" r="D121"/>
    </row>
    <row r="122">
      <c s="85" r="D122"/>
    </row>
    <row r="123">
      <c s="85" r="D123"/>
    </row>
    <row r="124">
      <c s="85" r="D124"/>
    </row>
    <row r="125">
      <c s="85" r="D125"/>
    </row>
    <row r="126">
      <c s="85" r="D126"/>
    </row>
    <row r="127">
      <c s="85" r="D127"/>
    </row>
    <row r="128">
      <c s="85" r="D128"/>
    </row>
    <row r="129">
      <c s="85" r="D129"/>
    </row>
    <row r="130">
      <c s="85" r="D130"/>
    </row>
    <row r="131">
      <c s="85" r="D131"/>
    </row>
    <row r="132">
      <c s="85" r="D132"/>
    </row>
    <row r="133">
      <c s="85" r="D133"/>
    </row>
    <row r="134">
      <c s="85" r="D134"/>
    </row>
    <row r="135">
      <c s="85" r="D135"/>
    </row>
    <row r="136">
      <c s="85" r="D136"/>
    </row>
    <row r="137">
      <c s="85" r="D137"/>
    </row>
    <row r="138">
      <c s="85" r="D138"/>
    </row>
    <row r="139">
      <c s="85" r="D139"/>
    </row>
    <row r="140">
      <c s="85" r="D140"/>
    </row>
    <row r="141">
      <c s="85" r="D141"/>
    </row>
    <row r="142">
      <c s="85" r="D142"/>
    </row>
    <row r="143">
      <c s="85" r="D143"/>
    </row>
    <row r="144">
      <c s="85" r="D144"/>
    </row>
    <row r="145">
      <c s="85" r="D145"/>
    </row>
    <row r="146">
      <c s="85" r="D146"/>
    </row>
    <row r="147">
      <c s="85" r="D147"/>
    </row>
    <row r="148">
      <c s="85" r="D148"/>
    </row>
    <row r="149">
      <c s="85" r="D149"/>
    </row>
    <row r="150">
      <c s="85" r="D150"/>
    </row>
    <row r="151">
      <c s="85" r="D151"/>
    </row>
    <row r="152">
      <c s="85" r="D152"/>
    </row>
    <row r="153">
      <c s="85" r="D153"/>
    </row>
    <row r="154">
      <c s="85" r="D154"/>
    </row>
    <row r="155">
      <c s="85" r="D155"/>
    </row>
    <row r="156">
      <c s="85" r="D156"/>
    </row>
    <row r="157">
      <c s="85" r="D157"/>
    </row>
    <row r="158">
      <c s="85" r="D158"/>
    </row>
  </sheetData>
  <mergeCells count="2">
    <mergeCell ref="A1:B1"/>
    <mergeCell ref="A5:B5"/>
  </mergeCells>
  <dataValidations>
    <dataValidation showErrorMessage="1" sqref="C8" allowBlank="1" type="list">
      <formula1>'Team'!C3:C12</formula1>
    </dataValidation>
    <dataValidation errorStyle="warning" showErrorMessage="1" sqref="E8" allowBlank="1" type="list">
      <formula1>'Team'!B21:B24</formula1>
    </dataValidation>
    <dataValidation showErrorMessage="1" sqref="C9" allowBlank="1" type="list">
      <formula1>'Team'!C3:C12</formula1>
    </dataValidation>
    <dataValidation errorStyle="warning" showErrorMessage="1" sqref="E9" allowBlank="1" type="list">
      <formula1>'Team'!B21:B24</formula1>
    </dataValidation>
    <dataValidation showErrorMessage="1" sqref="C10" allowBlank="1" type="list">
      <formula1>'Team'!C3:C12</formula1>
    </dataValidation>
    <dataValidation errorStyle="warning" showErrorMessage="1" sqref="E10" allowBlank="1" type="list">
      <formula1>'Team'!B21:B24</formula1>
    </dataValidation>
    <dataValidation showErrorMessage="1" sqref="C11" allowBlank="1" type="list">
      <formula1>'Team'!C3:C12</formula1>
    </dataValidation>
    <dataValidation errorStyle="warning" showErrorMessage="1" sqref="E11" allowBlank="1" type="list">
      <formula1>'Team'!B21:B24</formula1>
    </dataValidation>
    <dataValidation showErrorMessage="1" sqref="C12" allowBlank="1" type="list">
      <formula1>'Team'!C3:C12</formula1>
    </dataValidation>
    <dataValidation errorStyle="warning" showErrorMessage="1" sqref="E12" allowBlank="1" type="list">
      <formula1>'Team'!B21:B24</formula1>
    </dataValidation>
    <dataValidation showErrorMessage="1" sqref="C13" allowBlank="1" type="list">
      <formula1>'Team'!C3:C12</formula1>
    </dataValidation>
    <dataValidation errorStyle="warning" showErrorMessage="1" sqref="E13" allowBlank="1" type="list">
      <formula1>'Team'!B21:B24</formula1>
    </dataValidation>
    <dataValidation showErrorMessage="1" sqref="C14" allowBlank="1" type="list">
      <formula1>'Team'!C3:C12</formula1>
    </dataValidation>
    <dataValidation errorStyle="warning" showErrorMessage="1" sqref="E14" allowBlank="1" type="list">
      <formula1>'Team'!B21:B24</formula1>
    </dataValidation>
    <dataValidation showErrorMessage="1" sqref="C15" allowBlank="1" type="list">
      <formula1>'Team'!C3:C12</formula1>
    </dataValidation>
    <dataValidation errorStyle="warning" showErrorMessage="1" sqref="E15" allowBlank="1" type="list">
      <formula1>'Team'!B21:B24</formula1>
    </dataValidation>
    <dataValidation showErrorMessage="1" sqref="C16" allowBlank="1" type="list">
      <formula1>'Team'!C3:C12</formula1>
    </dataValidation>
    <dataValidation errorStyle="warning" showErrorMessage="1" sqref="E16" allowBlank="1" type="list">
      <formula1>'Team'!B21:B24</formula1>
    </dataValidation>
    <dataValidation showErrorMessage="1" sqref="C17" allowBlank="1" type="list">
      <formula1>'Team'!C3:C12</formula1>
    </dataValidation>
    <dataValidation errorStyle="warning" showErrorMessage="1" sqref="E17" allowBlank="1" type="list">
      <formula1>'Team'!B21:B24</formula1>
    </dataValidation>
    <dataValidation showErrorMessage="1" sqref="C19" allowBlank="1" type="list">
      <formula1>'Team'!C3:C12</formula1>
    </dataValidation>
    <dataValidation errorStyle="warning" showErrorMessage="1" sqref="E19" allowBlank="1" type="list">
      <formula1>'Team'!B21:B24</formula1>
    </dataValidation>
    <dataValidation showErrorMessage="1" sqref="C20" allowBlank="1" type="list">
      <formula1>'Team'!C3:C12</formula1>
    </dataValidation>
    <dataValidation errorStyle="warning" showErrorMessage="1" sqref="E20" allowBlank="1" type="list">
      <formula1>'Team'!B21:B24</formula1>
    </dataValidation>
    <dataValidation showErrorMessage="1" sqref="C21" allowBlank="1" type="list">
      <formula1>'Team'!C3:C12</formula1>
    </dataValidation>
    <dataValidation errorStyle="warning" showErrorMessage="1" sqref="E21" allowBlank="1" type="list">
      <formula1>'Team'!B21:B24</formula1>
    </dataValidation>
    <dataValidation showErrorMessage="1" sqref="C22" allowBlank="1" type="list">
      <formula1>'Team'!C3:C12</formula1>
    </dataValidation>
    <dataValidation errorStyle="warning" showErrorMessage="1" sqref="E22" allowBlank="1" type="list">
      <formula1>'Team'!B21:B24</formula1>
    </dataValidation>
    <dataValidation showErrorMessage="1" sqref="C23" allowBlank="1" type="list">
      <formula1>'Team'!C3:C12</formula1>
    </dataValidation>
    <dataValidation errorStyle="warning" showErrorMessage="1" sqref="E23" allowBlank="1" type="list">
      <formula1>'Team'!B21:B24</formula1>
    </dataValidation>
    <dataValidation showErrorMessage="1" sqref="C24" allowBlank="1" type="list">
      <formula1>'Team'!C3:C12</formula1>
    </dataValidation>
    <dataValidation errorStyle="warning" showErrorMessage="1" sqref="E24" allowBlank="1" type="list">
      <formula1>'Team'!B21:B24</formula1>
    </dataValidation>
    <dataValidation showErrorMessage="1" sqref="C25" allowBlank="1" type="list">
      <formula1>'Team'!C3:C12</formula1>
    </dataValidation>
    <dataValidation errorStyle="warning" showErrorMessage="1" sqref="E25" allowBlank="1" type="list">
      <formula1>'Team'!B21:B24</formula1>
    </dataValidation>
    <dataValidation showErrorMessage="1" sqref="C26" allowBlank="1" type="list">
      <formula1>'Team'!C3:C12</formula1>
    </dataValidation>
    <dataValidation errorStyle="warning" showErrorMessage="1" sqref="E26" allowBlank="1" type="list">
      <formula1>'Team'!B21:B24</formula1>
    </dataValidation>
    <dataValidation showErrorMessage="1" sqref="C27" allowBlank="1" type="list">
      <formula1>'Team'!C3:C12</formula1>
    </dataValidation>
    <dataValidation errorStyle="warning" showErrorMessage="1" sqref="E27" allowBlank="1" type="list">
      <formula1>'Team'!B21:B24</formula1>
    </dataValidation>
    <dataValidation showErrorMessage="1" sqref="C28" allowBlank="1" type="list">
      <formula1>'Team'!C3:C12</formula1>
    </dataValidation>
    <dataValidation errorStyle="warning" showErrorMessage="1" sqref="E28" allowBlank="1" type="list">
      <formula1>'Team'!B21:B24</formula1>
    </dataValidation>
    <dataValidation showErrorMessage="1" sqref="C29" allowBlank="1" type="list">
      <formula1>'Team'!C3:C12</formula1>
    </dataValidation>
    <dataValidation errorStyle="warning" showErrorMessage="1" sqref="E29" allowBlank="1" type="list">
      <formula1>'Team'!B21:B23</formula1>
    </dataValidation>
    <dataValidation showErrorMessage="1" sqref="C31" allowBlank="1" type="list">
      <formula1>'Team'!C3:C12</formula1>
    </dataValidation>
    <dataValidation errorStyle="warning" showErrorMessage="1" sqref="E31" allowBlank="1" type="list">
      <formula1>'Team'!B21:B24</formula1>
    </dataValidation>
    <dataValidation showErrorMessage="1" sqref="C32" allowBlank="1" type="list">
      <formula1>'Team'!C3:C12</formula1>
    </dataValidation>
    <dataValidation errorStyle="warning" showErrorMessage="1" sqref="E32" allowBlank="1" type="list">
      <formula1>'Team'!B21:B24</formula1>
    </dataValidation>
    <dataValidation showErrorMessage="1" sqref="C33" allowBlank="1" type="list">
      <formula1>'Team'!C3:C12</formula1>
    </dataValidation>
    <dataValidation errorStyle="warning" showErrorMessage="1" sqref="E33" allowBlank="1" type="list">
      <formula1>'Team'!B21:B24</formula1>
    </dataValidation>
    <dataValidation showErrorMessage="1" sqref="C34" allowBlank="1" type="list">
      <formula1>'Team'!C3:C12</formula1>
    </dataValidation>
    <dataValidation errorStyle="warning" showErrorMessage="1" sqref="E34" allowBlank="1" type="list">
      <formula1>'Team'!B21:B24</formula1>
    </dataValidation>
    <dataValidation showErrorMessage="1" sqref="C35" allowBlank="1" type="list">
      <formula1>'Team'!C3:C12</formula1>
    </dataValidation>
    <dataValidation errorStyle="warning" showErrorMessage="1" sqref="E35" allowBlank="1" type="list">
      <formula1>'Team'!B21:B24</formula1>
    </dataValidation>
    <dataValidation showErrorMessage="1" sqref="C36" allowBlank="1" type="list">
      <formula1>'Team'!C3:C12</formula1>
    </dataValidation>
    <dataValidation errorStyle="warning" showErrorMessage="1" sqref="E36" allowBlank="1" type="list">
      <formula1>'Team'!B21:B24</formula1>
    </dataValidation>
    <dataValidation showErrorMessage="1" sqref="C37" allowBlank="1" type="list">
      <formula1>'Team'!C3:C12</formula1>
    </dataValidation>
    <dataValidation errorStyle="warning" showErrorMessage="1" sqref="E37" allowBlank="1" type="list">
      <formula1>'Team'!B21:B24</formula1>
    </dataValidation>
    <dataValidation showErrorMessage="1" sqref="C38" allowBlank="1" type="list">
      <formula1>'Team'!C3:C12</formula1>
    </dataValidation>
    <dataValidation errorStyle="warning" showErrorMessage="1" sqref="E38" allowBlank="1" type="list">
      <formula1>'Team'!B21:B24</formula1>
    </dataValidation>
    <dataValidation showErrorMessage="1" sqref="C39" allowBlank="1" type="list">
      <formula1>'Team'!C3:C12</formula1>
    </dataValidation>
    <dataValidation errorStyle="warning" showErrorMessage="1" sqref="E39" allowBlank="1" type="list">
      <formula1>'Team'!B21:B24</formula1>
    </dataValidation>
    <dataValidation showErrorMessage="1" sqref="C40" allowBlank="1" type="list">
      <formula1>'Team'!C3:C12</formula1>
    </dataValidation>
    <dataValidation errorStyle="warning" showErrorMessage="1" sqref="E40" allowBlank="1" type="list">
      <formula1>'Team'!B21:B24</formula1>
    </dataValidation>
    <dataValidation showErrorMessage="1" sqref="C41" allowBlank="1" type="list">
      <formula1>'Team'!C3:C12</formula1>
    </dataValidation>
    <dataValidation errorStyle="warning" showErrorMessage="1" sqref="E41" allowBlank="1" type="list">
      <formula1>'Team'!B21:B23</formula1>
    </dataValidation>
    <dataValidation showErrorMessage="1" sqref="C43" allowBlank="1" type="list">
      <formula1>'Team'!C3:C12</formula1>
    </dataValidation>
    <dataValidation errorStyle="warning" showErrorMessage="1" sqref="E43" allowBlank="1" type="list">
      <formula1>'Team'!B21:B24</formula1>
    </dataValidation>
    <dataValidation showErrorMessage="1" sqref="C44" allowBlank="1" type="list">
      <formula1>'Team'!C3:C12</formula1>
    </dataValidation>
    <dataValidation errorStyle="warning" showErrorMessage="1" sqref="E44" allowBlank="1" type="list">
      <formula1>'Team'!B21:B24</formula1>
    </dataValidation>
    <dataValidation showErrorMessage="1" sqref="C45" allowBlank="1" type="list">
      <formula1>'Team'!C3:C12</formula1>
    </dataValidation>
    <dataValidation errorStyle="warning" showErrorMessage="1" sqref="E45" allowBlank="1" type="list">
      <formula1>'Team'!B21:B24</formula1>
    </dataValidation>
    <dataValidation showErrorMessage="1" sqref="C46" allowBlank="1" type="list">
      <formula1>'Team'!C3:C12</formula1>
    </dataValidation>
    <dataValidation errorStyle="warning" showErrorMessage="1" sqref="E46" allowBlank="1" type="list">
      <formula1>'Team'!B21:B24</formula1>
    </dataValidation>
    <dataValidation showErrorMessage="1" sqref="C47" allowBlank="1" type="list">
      <formula1>'Team'!C3:C12</formula1>
    </dataValidation>
    <dataValidation errorStyle="warning" showErrorMessage="1" sqref="E47" allowBlank="1" type="list">
      <formula1>'Team'!B21:B24</formula1>
    </dataValidation>
    <dataValidation showErrorMessage="1" sqref="C48" allowBlank="1" type="list">
      <formula1>'Team'!C3:C12</formula1>
    </dataValidation>
    <dataValidation errorStyle="warning" showErrorMessage="1" sqref="E48" allowBlank="1" type="list">
      <formula1>'Team'!B21:B24</formula1>
    </dataValidation>
    <dataValidation showErrorMessage="1" sqref="C49" allowBlank="1" type="list">
      <formula1>'Team'!C3:C12</formula1>
    </dataValidation>
    <dataValidation errorStyle="warning" showErrorMessage="1" sqref="E49" allowBlank="1" type="list">
      <formula1>'Team'!B21:B24</formula1>
    </dataValidation>
    <dataValidation showErrorMessage="1" sqref="C50" allowBlank="1" type="list">
      <formula1>'Team'!C3:C12</formula1>
    </dataValidation>
    <dataValidation errorStyle="warning" showErrorMessage="1" sqref="E50" allowBlank="1" type="list">
      <formula1>'Team'!B21:B24</formula1>
    </dataValidation>
    <dataValidation showErrorMessage="1" sqref="C51" allowBlank="1" type="list">
      <formula1>'Team'!C3:C12</formula1>
    </dataValidation>
    <dataValidation errorStyle="warning" showErrorMessage="1" sqref="E51" allowBlank="1" type="list">
      <formula1>'Team'!B21:B24</formula1>
    </dataValidation>
    <dataValidation showErrorMessage="1" sqref="C52" allowBlank="1" type="list">
      <formula1>'Team'!C3:C12</formula1>
    </dataValidation>
    <dataValidation errorStyle="warning" showErrorMessage="1" sqref="E52" allowBlank="1" type="list">
      <formula1>'Team'!B21:B24</formula1>
    </dataValidation>
    <dataValidation showErrorMessage="1" sqref="C53" allowBlank="1" type="list">
      <formula1>'Team'!C3:C12</formula1>
    </dataValidation>
    <dataValidation errorStyle="warning" showErrorMessage="1" sqref="E53" allowBlank="1" type="list">
      <formula1>'Team'!B21:B23</formula1>
    </dataValidation>
    <dataValidation showErrorMessage="1" sqref="C55" allowBlank="1" type="list">
      <formula1>'Team'!C3:C12</formula1>
    </dataValidation>
    <dataValidation errorStyle="warning" showErrorMessage="1" sqref="E55" allowBlank="1" type="list">
      <formula1>'Team'!B21:B24</formula1>
    </dataValidation>
    <dataValidation showErrorMessage="1" sqref="C56" allowBlank="1" type="list">
      <formula1>'Team'!C3:C12</formula1>
    </dataValidation>
    <dataValidation errorStyle="warning" showErrorMessage="1" sqref="E56" allowBlank="1" type="list">
      <formula1>'Team'!B21:B24</formula1>
    </dataValidation>
    <dataValidation showErrorMessage="1" sqref="C57" allowBlank="1" type="list">
      <formula1>'Team'!C3:C12</formula1>
    </dataValidation>
    <dataValidation errorStyle="warning" showErrorMessage="1" sqref="E57" allowBlank="1" type="list">
      <formula1>'Team'!B21:B24</formula1>
    </dataValidation>
    <dataValidation showErrorMessage="1" sqref="C58" allowBlank="1" type="list">
      <formula1>'Team'!C3:C12</formula1>
    </dataValidation>
    <dataValidation errorStyle="warning" showErrorMessage="1" sqref="E58" allowBlank="1" type="list">
      <formula1>'Team'!B21:B24</formula1>
    </dataValidation>
    <dataValidation showErrorMessage="1" sqref="C59" allowBlank="1" type="list">
      <formula1>'Team'!C3:C12</formula1>
    </dataValidation>
    <dataValidation errorStyle="warning" showErrorMessage="1" sqref="E59" allowBlank="1" type="list">
      <formula1>'Team'!B21:B24</formula1>
    </dataValidation>
    <dataValidation showErrorMessage="1" sqref="C60" allowBlank="1" type="list">
      <formula1>'Team'!C3:C12</formula1>
    </dataValidation>
    <dataValidation errorStyle="warning" showErrorMessage="1" sqref="E60" allowBlank="1" type="list">
      <formula1>'Team'!B21:B24</formula1>
    </dataValidation>
    <dataValidation showErrorMessage="1" sqref="C61" allowBlank="1" type="list">
      <formula1>'Team'!C3:C12</formula1>
    </dataValidation>
    <dataValidation errorStyle="warning" showErrorMessage="1" sqref="E61" allowBlank="1" type="list">
      <formula1>'Team'!B21:B24</formula1>
    </dataValidation>
    <dataValidation showErrorMessage="1" sqref="C62" allowBlank="1" type="list">
      <formula1>'Team'!C3:C12</formula1>
    </dataValidation>
    <dataValidation errorStyle="warning" showErrorMessage="1" sqref="E62" allowBlank="1" type="list">
      <formula1>'Team'!B21:B24</formula1>
    </dataValidation>
    <dataValidation showErrorMessage="1" sqref="C63" allowBlank="1" type="list">
      <formula1>'Team'!C3:C12</formula1>
    </dataValidation>
    <dataValidation errorStyle="warning" showErrorMessage="1" sqref="E63" allowBlank="1" type="list">
      <formula1>'Team'!B21:B24</formula1>
    </dataValidation>
    <dataValidation showErrorMessage="1" sqref="C64" allowBlank="1" type="list">
      <formula1>'Team'!C3:C12</formula1>
    </dataValidation>
    <dataValidation errorStyle="warning" showErrorMessage="1" sqref="E64" allowBlank="1" type="list">
      <formula1>'Team'!B21:B24</formula1>
    </dataValidation>
    <dataValidation showErrorMessage="1" sqref="C65" allowBlank="1" type="list">
      <formula1>'Team'!C3:C12</formula1>
    </dataValidation>
    <dataValidation errorStyle="warning" showErrorMessage="1" sqref="E65" allowBlank="1" type="list">
      <formula1>'Team'!B21:B23</formula1>
    </dataValidation>
    <dataValidation showErrorMessage="1" sqref="C67" allowBlank="1" type="list">
      <formula1>'Team'!C3:C12</formula1>
    </dataValidation>
    <dataValidation errorStyle="warning" showErrorMessage="1" sqref="E67" allowBlank="1" type="list">
      <formula1>'Team'!B21:B24</formula1>
    </dataValidation>
    <dataValidation showErrorMessage="1" sqref="C68" allowBlank="1" type="list">
      <formula1>'Team'!C3:C12</formula1>
    </dataValidation>
    <dataValidation errorStyle="warning" showErrorMessage="1" sqref="E68" allowBlank="1" type="list">
      <formula1>'Team'!B21:B24</formula1>
    </dataValidation>
    <dataValidation showErrorMessage="1" sqref="C69" allowBlank="1" type="list">
      <formula1>'Team'!C3:C12</formula1>
    </dataValidation>
    <dataValidation errorStyle="warning" showErrorMessage="1" sqref="E69" allowBlank="1" type="list">
      <formula1>'Team'!B21:B24</formula1>
    </dataValidation>
    <dataValidation showErrorMessage="1" sqref="C70" allowBlank="1" type="list">
      <formula1>'Team'!C3:C12</formula1>
    </dataValidation>
    <dataValidation errorStyle="warning" showErrorMessage="1" sqref="E70" allowBlank="1" type="list">
      <formula1>'Team'!B21:B24</formula1>
    </dataValidation>
    <dataValidation showErrorMessage="1" sqref="C71" allowBlank="1" type="list">
      <formula1>'Team'!C3:C12</formula1>
    </dataValidation>
    <dataValidation errorStyle="warning" showErrorMessage="1" sqref="E71" allowBlank="1" type="list">
      <formula1>'Team'!B21:B24</formula1>
    </dataValidation>
    <dataValidation showErrorMessage="1" sqref="C72" allowBlank="1" type="list">
      <formula1>'Team'!C3:C12</formula1>
    </dataValidation>
    <dataValidation errorStyle="warning" showErrorMessage="1" sqref="E72" allowBlank="1" type="list">
      <formula1>'Team'!B21:B24</formula1>
    </dataValidation>
    <dataValidation showErrorMessage="1" sqref="C73" allowBlank="1" type="list">
      <formula1>'Team'!C3:C12</formula1>
    </dataValidation>
    <dataValidation errorStyle="warning" showErrorMessage="1" sqref="E73" allowBlank="1" type="list">
      <formula1>'Team'!B21:B24</formula1>
    </dataValidation>
    <dataValidation showErrorMessage="1" sqref="C74" allowBlank="1" type="list">
      <formula1>'Team'!C3:C12</formula1>
    </dataValidation>
    <dataValidation errorStyle="warning" showErrorMessage="1" sqref="E74" allowBlank="1" type="list">
      <formula1>'Team'!B21:B24</formula1>
    </dataValidation>
    <dataValidation showErrorMessage="1" sqref="C75" allowBlank="1" type="list">
      <formula1>'Team'!C3:C12</formula1>
    </dataValidation>
    <dataValidation errorStyle="warning" showErrorMessage="1" sqref="E75" allowBlank="1" type="list">
      <formula1>'Team'!B21:B24</formula1>
    </dataValidation>
    <dataValidation showErrorMessage="1" sqref="C76" allowBlank="1" type="list">
      <formula1>'Team'!C3:C12</formula1>
    </dataValidation>
    <dataValidation errorStyle="warning" showErrorMessage="1" sqref="E76" allowBlank="1" type="list">
      <formula1>'Team'!B21:B24</formula1>
    </dataValidation>
    <dataValidation showErrorMessage="1" sqref="C77" allowBlank="1" type="list">
      <formula1>'Team'!C3:C12</formula1>
    </dataValidation>
    <dataValidation errorStyle="warning" showErrorMessage="1" sqref="E77" allowBlank="1" type="list">
      <formula1>'Team'!B21:B23</formula1>
    </dataValidation>
    <dataValidation showErrorMessage="1" sqref="C79" allowBlank="1" type="list">
      <formula1>'Team'!C3:C12</formula1>
    </dataValidation>
    <dataValidation errorStyle="warning" showErrorMessage="1" sqref="E79" allowBlank="1" type="list">
      <formula1>'Team'!B21:B24</formula1>
    </dataValidation>
    <dataValidation showErrorMessage="1" sqref="C80" allowBlank="1" type="list">
      <formula1>'Team'!C3:C12</formula1>
    </dataValidation>
    <dataValidation errorStyle="warning" showErrorMessage="1" sqref="E80" allowBlank="1" type="list">
      <formula1>'Team'!B21:B24</formula1>
    </dataValidation>
    <dataValidation showErrorMessage="1" sqref="C81" allowBlank="1" type="list">
      <formula1>'Team'!C3:C12</formula1>
    </dataValidation>
    <dataValidation errorStyle="warning" showErrorMessage="1" sqref="E81" allowBlank="1" type="list">
      <formula1>'Team'!B21:B24</formula1>
    </dataValidation>
    <dataValidation showErrorMessage="1" sqref="C82" allowBlank="1" type="list">
      <formula1>'Team'!C3:C12</formula1>
    </dataValidation>
    <dataValidation errorStyle="warning" showErrorMessage="1" sqref="E82" allowBlank="1" type="list">
      <formula1>'Team'!B21:B24</formula1>
    </dataValidation>
    <dataValidation showErrorMessage="1" sqref="C83" allowBlank="1" type="list">
      <formula1>'Team'!C3:C12</formula1>
    </dataValidation>
    <dataValidation errorStyle="warning" showErrorMessage="1" sqref="E83" allowBlank="1" type="list">
      <formula1>'Team'!B21:B24</formula1>
    </dataValidation>
    <dataValidation showErrorMessage="1" sqref="C84" allowBlank="1" type="list">
      <formula1>'Team'!C3:C12</formula1>
    </dataValidation>
    <dataValidation errorStyle="warning" showErrorMessage="1" sqref="E84" allowBlank="1" type="list">
      <formula1>'Team'!B21:B24</formula1>
    </dataValidation>
    <dataValidation showErrorMessage="1" sqref="C85" allowBlank="1" type="list">
      <formula1>'Team'!C3:C12</formula1>
    </dataValidation>
    <dataValidation errorStyle="warning" showErrorMessage="1" sqref="E85" allowBlank="1" type="list">
      <formula1>'Team'!B21:B24</formula1>
    </dataValidation>
    <dataValidation showErrorMessage="1" sqref="C86" allowBlank="1" type="list">
      <formula1>'Team'!C3:C12</formula1>
    </dataValidation>
    <dataValidation errorStyle="warning" showErrorMessage="1" sqref="E86" allowBlank="1" type="list">
      <formula1>'Team'!B21:B24</formula1>
    </dataValidation>
    <dataValidation showErrorMessage="1" sqref="C87" allowBlank="1" type="list">
      <formula1>'Team'!C3:C12</formula1>
    </dataValidation>
    <dataValidation errorStyle="warning" showErrorMessage="1" sqref="E87" allowBlank="1" type="list">
      <formula1>'Team'!B21:B24</formula1>
    </dataValidation>
    <dataValidation showErrorMessage="1" sqref="C88" allowBlank="1" type="list">
      <formula1>'Team'!C3:C12</formula1>
    </dataValidation>
    <dataValidation errorStyle="warning" showErrorMessage="1" sqref="E88" allowBlank="1" type="list">
      <formula1>'Team'!B21:B24</formula1>
    </dataValidation>
    <dataValidation showErrorMessage="1" sqref="C89" allowBlank="1" type="list">
      <formula1>'Team'!C3:C12</formula1>
    </dataValidation>
    <dataValidation errorStyle="warning" showErrorMessage="1" sqref="E89" allowBlank="1" type="list">
      <formula1>'Team'!B21:B23</formula1>
    </dataValidation>
    <dataValidation showErrorMessage="1" sqref="C91" allowBlank="1" type="list">
      <formula1>'Team'!C3:C12</formula1>
    </dataValidation>
    <dataValidation errorStyle="warning" showErrorMessage="1" sqref="E91" allowBlank="1" type="list">
      <formula1>'Team'!B21:B24</formula1>
    </dataValidation>
    <dataValidation showErrorMessage="1" sqref="C92" allowBlank="1" type="list">
      <formula1>'Team'!C3:C12</formula1>
    </dataValidation>
    <dataValidation errorStyle="warning" showErrorMessage="1" sqref="E92" allowBlank="1" type="list">
      <formula1>'Team'!B21:B24</formula1>
    </dataValidation>
    <dataValidation showErrorMessage="1" sqref="C93" allowBlank="1" type="list">
      <formula1>'Team'!C3:C12</formula1>
    </dataValidation>
    <dataValidation errorStyle="warning" showErrorMessage="1" sqref="E93" allowBlank="1" type="list">
      <formula1>'Team'!B21:B24</formula1>
    </dataValidation>
    <dataValidation showErrorMessage="1" sqref="C94" allowBlank="1" type="list">
      <formula1>'Team'!C3:C12</formula1>
    </dataValidation>
    <dataValidation errorStyle="warning" showErrorMessage="1" sqref="E94" allowBlank="1" type="list">
      <formula1>'Team'!B21:B24</formula1>
    </dataValidation>
    <dataValidation showErrorMessage="1" sqref="C95" allowBlank="1" type="list">
      <formula1>'Team'!C3:C12</formula1>
    </dataValidation>
    <dataValidation errorStyle="warning" showErrorMessage="1" sqref="E95" allowBlank="1" type="list">
      <formula1>'Team'!B21:B24</formula1>
    </dataValidation>
    <dataValidation showErrorMessage="1" sqref="C96" allowBlank="1" type="list">
      <formula1>'Team'!C3:C12</formula1>
    </dataValidation>
    <dataValidation errorStyle="warning" showErrorMessage="1" sqref="E96" allowBlank="1" type="list">
      <formula1>'Team'!B21:B24</formula1>
    </dataValidation>
    <dataValidation showErrorMessage="1" sqref="C97" allowBlank="1" type="list">
      <formula1>'Team'!C3:C12</formula1>
    </dataValidation>
    <dataValidation errorStyle="warning" showErrorMessage="1" sqref="E97" allowBlank="1" type="list">
      <formula1>'Team'!B21:B24</formula1>
    </dataValidation>
    <dataValidation showErrorMessage="1" sqref="C98" allowBlank="1" type="list">
      <formula1>'Team'!C3:C12</formula1>
    </dataValidation>
    <dataValidation errorStyle="warning" showErrorMessage="1" sqref="E98" allowBlank="1" type="list">
      <formula1>'Team'!B21:B24</formula1>
    </dataValidation>
    <dataValidation showErrorMessage="1" sqref="C99" allowBlank="1" type="list">
      <formula1>'Team'!C3:C12</formula1>
    </dataValidation>
    <dataValidation errorStyle="warning" showErrorMessage="1" sqref="E99" allowBlank="1" type="list">
      <formula1>'Team'!B21:B24</formula1>
    </dataValidation>
    <dataValidation showErrorMessage="1" sqref="C100" allowBlank="1" type="list">
      <formula1>'Team'!C3:C12</formula1>
    </dataValidation>
    <dataValidation errorStyle="warning" showErrorMessage="1" sqref="E100" allowBlank="1" type="list">
      <formula1>'Team'!B21:B24</formula1>
    </dataValidation>
  </dataValidation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72.29"/>
  </cols>
  <sheetData>
    <row r="1">
      <c t="s" s="131" r="A1">
        <v>36</v>
      </c>
      <c s="201" r="B1"/>
    </row>
    <row r="2">
      <c t="s" s="200" r="A2">
        <v>152</v>
      </c>
      <c s="200" r="B2"/>
    </row>
    <row r="4">
      <c t="s" r="A4">
        <v>153</v>
      </c>
      <c t="s" r="B4">
        <v>154</v>
      </c>
    </row>
    <row r="5">
      <c t="s" s="221" r="A5">
        <v>155</v>
      </c>
      <c s="30" r="B5"/>
    </row>
    <row r="6">
      <c t="s" r="A6">
        <v>52</v>
      </c>
      <c t="s" r="B6">
        <v>151</v>
      </c>
    </row>
    <row r="7">
      <c t="s" r="A7">
        <v>156</v>
      </c>
      <c t="s" r="B7">
        <v>157</v>
      </c>
    </row>
    <row r="14">
      <c s="23" r="A14"/>
    </row>
    <row r="17">
      <c s="23" r="A17"/>
    </row>
    <row r="21">
      <c t="s" s="2" r="A21">
        <v>158</v>
      </c>
      <c s="251" r="B21"/>
    </row>
    <row r="22">
      <c t="s" r="A22">
        <v>156</v>
      </c>
      <c t="s" r="B22">
        <v>159</v>
      </c>
    </row>
    <row r="36">
      <c t="s" s="43" r="A36">
        <v>160</v>
      </c>
      <c s="199" r="B36"/>
    </row>
    <row r="47">
      <c t="s" s="62" r="A47">
        <v>161</v>
      </c>
      <c s="6" r="B47"/>
    </row>
  </sheetData>
  <mergeCells count="6">
    <mergeCell ref="A1:B1"/>
    <mergeCell ref="A2:B2"/>
    <mergeCell ref="A5:B5"/>
    <mergeCell ref="A21:B21"/>
    <mergeCell ref="A36:B36"/>
    <mergeCell ref="A47:B47"/>
  </mergeCells>
</worksheet>
</file>