
<file path=[Content_Types].xml><?xml version="1.0" encoding="utf-8"?>
<Types xmlns="http://schemas.openxmlformats.org/package/2006/content-types">
  <Default Extension="data" ContentType="application/vnd.openxmlformats-officedocument.model+data"/>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A97E6007-D546-4E62-A918-DD59B8648F8F}" xr6:coauthVersionLast="47" xr6:coauthVersionMax="47" xr10:uidLastSave="{00000000-0000-0000-0000-000000000000}"/>
  <bookViews>
    <workbookView xWindow="-110" yWindow="-110" windowWidth="19420" windowHeight="10300" xr2:uid="{B1264087-FE07-4D43-AA0E-AACAA69E24E1}"/>
  </bookViews>
  <sheets>
    <sheet name="Dashboard_report" sheetId="1" r:id="rId1"/>
    <sheet name="Pivot_table" sheetId="3" r:id="rId2"/>
    <sheet name="Amazon_sales_report-2025" sheetId="2" r:id="rId3"/>
  </sheets>
  <definedNames>
    <definedName name="_xlchart.v1.0" hidden="1">Pivot_table!$H$1:$H$4</definedName>
    <definedName name="_xlchart.v1.1" hidden="1">Pivot_table!$I$1:$I$4</definedName>
    <definedName name="_xlchart.v1.2" hidden="1">Pivot_table!$J$1:$J$4</definedName>
    <definedName name="_xlchart.v1.3" hidden="1">Pivot_table!$H$1:$H$4</definedName>
    <definedName name="_xlchart.v1.4" hidden="1">Pivot_table!$I$1:$I$4</definedName>
    <definedName name="_xlchart.v1.5" hidden="1">Pivot_table!$J$1:$J$4</definedName>
    <definedName name="_xlchart.v1.6" hidden="1">Pivot_table!$M$8:$M$18</definedName>
    <definedName name="_xlchart.v1.7" hidden="1">Pivot_table!$N$8:$N$18</definedName>
    <definedName name="ExternalData_1" localSheetId="2" hidden="1">'Amazon_sales_report-2025'!$A$1:$K$251</definedName>
    <definedName name="NativeTimeline_Date.1">#N/A</definedName>
    <definedName name="Slicer_Customer_Location">#N/A</definedName>
    <definedName name="Slicer_Months__Date.1">#N/A</definedName>
    <definedName name="Slicer_Statu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mazon_sales_report-2025_7ccd54de-2f24-4096-920b-9622dbda9732" name="Amazon_sales_report-2025" connection="Query - Amazon_sales_report-2025"/>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3" l="1"/>
  <c r="I3" i="3"/>
  <c r="J3" i="3"/>
  <c r="J2" i="3"/>
  <c r="N10" i="3"/>
  <c r="N16" i="3"/>
  <c r="N11" i="3"/>
  <c r="N12" i="3"/>
  <c r="E5" i="3"/>
  <c r="N14" i="3"/>
  <c r="A5" i="3"/>
  <c r="N13" i="3"/>
  <c r="N8" i="3"/>
  <c r="N17" i="3"/>
  <c r="J1" i="3"/>
  <c r="N9" i="3"/>
  <c r="N15" i="3"/>
  <c r="I1" i="3"/>
  <c r="C5" i="3"/>
  <c r="I4" i="3" l="1"/>
  <c r="J4" i="3"/>
  <c r="N1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B08A92-7316-42C2-ADA5-D04A64776B37}" keepAlive="1" name="ModelConnection_ExternalData_1" description="Data Model" type="5" refreshedVersion="8" minRefreshableVersion="5" saveData="1">
    <dbPr connection="Data Model Connection" command="Amazon_sales_report-2025" commandType="3"/>
    <extLst>
      <ext xmlns:x15="http://schemas.microsoft.com/office/spreadsheetml/2010/11/main" uri="{DE250136-89BD-433C-8126-D09CA5730AF9}">
        <x15:connection id="" model="1"/>
      </ext>
    </extLst>
  </connection>
  <connection id="2" xr16:uid="{1F3E5809-BC88-4EA6-8822-35C6238C8A3F}" name="Query - Amazon_sales_report-2025" description="Connection to the 'Amazon_sales_report-2025' query in the workbook." type="100" refreshedVersion="8" minRefreshableVersion="5">
    <extLst>
      <ext xmlns:x15="http://schemas.microsoft.com/office/spreadsheetml/2010/11/main" uri="{DE250136-89BD-433C-8126-D09CA5730AF9}">
        <x15:connection id="cf70aa8c-477b-4a85-aa91-fddb5f1d25d8"/>
      </ext>
    </extLst>
  </connection>
  <connection id="3" xr16:uid="{D6B51866-D17B-4A0F-A16D-D6BF5CBD319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<sst xmlns="http://schemas.openxmlformats.org/spreadsheetml/2006/main" count="1829" uniqueCount="315">
  <si>
    <t>Order ID</t>
  </si>
  <si>
    <t>Date.1</t>
  </si>
  <si>
    <t>Product</t>
  </si>
  <si>
    <t>Category</t>
  </si>
  <si>
    <t>Price</t>
  </si>
  <si>
    <t>Quantity</t>
  </si>
  <si>
    <t>Total Sales</t>
  </si>
  <si>
    <t>Customer Name</t>
  </si>
  <si>
    <t>Customer Location</t>
  </si>
  <si>
    <t>Payment Method</t>
  </si>
  <si>
    <t>Status</t>
  </si>
  <si>
    <t>ORD0002</t>
  </si>
  <si>
    <t>Headphones</t>
  </si>
  <si>
    <t>Electronics</t>
  </si>
  <si>
    <t>Emily Johnson</t>
  </si>
  <si>
    <t>San Francisco</t>
  </si>
  <si>
    <t>Debit Card</t>
  </si>
  <si>
    <t>Pending</t>
  </si>
  <si>
    <t>ORD0005</t>
  </si>
  <si>
    <t>Smartwatch</t>
  </si>
  <si>
    <t>Emma Clark</t>
  </si>
  <si>
    <t>New York</t>
  </si>
  <si>
    <t>ORD0007</t>
  </si>
  <si>
    <t>Houston</t>
  </si>
  <si>
    <t>PayPal</t>
  </si>
  <si>
    <t>Completed</t>
  </si>
  <si>
    <t>ORD0008</t>
  </si>
  <si>
    <t>Smartphone</t>
  </si>
  <si>
    <t>Sophia Miller</t>
  </si>
  <si>
    <t>Miami</t>
  </si>
  <si>
    <t>ORD0010</t>
  </si>
  <si>
    <t>Credit Card</t>
  </si>
  <si>
    <t>Cancelled</t>
  </si>
  <si>
    <t>ORD0013</t>
  </si>
  <si>
    <t>Laptop</t>
  </si>
  <si>
    <t>Daniel Harris</t>
  </si>
  <si>
    <t>Gift Card</t>
  </si>
  <si>
    <t>ORD0015</t>
  </si>
  <si>
    <t>John Doe</t>
  </si>
  <si>
    <t>Seattle</t>
  </si>
  <si>
    <t>ORD0018</t>
  </si>
  <si>
    <t>Michael Brown</t>
  </si>
  <si>
    <t>Los Angeles</t>
  </si>
  <si>
    <t>Amazon Pay</t>
  </si>
  <si>
    <t>ORD0020</t>
  </si>
  <si>
    <t>Olivia Wilson</t>
  </si>
  <si>
    <t>ORD0021</t>
  </si>
  <si>
    <t>Chris White</t>
  </si>
  <si>
    <t>ORD0028</t>
  </si>
  <si>
    <t>Jane Smith</t>
  </si>
  <si>
    <t>Chicago</t>
  </si>
  <si>
    <t>ORD0029</t>
  </si>
  <si>
    <t>Denver</t>
  </si>
  <si>
    <t>ORD0031</t>
  </si>
  <si>
    <t>ORD0032</t>
  </si>
  <si>
    <t>ORD0035</t>
  </si>
  <si>
    <t>ORD0037</t>
  </si>
  <si>
    <t>ORD0038</t>
  </si>
  <si>
    <t>ORD0039</t>
  </si>
  <si>
    <t>ORD0040</t>
  </si>
  <si>
    <t>ORD0042</t>
  </si>
  <si>
    <t>ORD0044</t>
  </si>
  <si>
    <t>ORD0049</t>
  </si>
  <si>
    <t>ORD0052</t>
  </si>
  <si>
    <t>ORD0054</t>
  </si>
  <si>
    <t>David Lee</t>
  </si>
  <si>
    <t>Boston</t>
  </si>
  <si>
    <t>ORD0056</t>
  </si>
  <si>
    <t>Dallas</t>
  </si>
  <si>
    <t>ORD0057</t>
  </si>
  <si>
    <t>ORD0058</t>
  </si>
  <si>
    <t>ORD0059</t>
  </si>
  <si>
    <t>ORD0062</t>
  </si>
  <si>
    <t>ORD0063</t>
  </si>
  <si>
    <t>ORD0066</t>
  </si>
  <si>
    <t>ORD0067</t>
  </si>
  <si>
    <t>ORD0068</t>
  </si>
  <si>
    <t>ORD0071</t>
  </si>
  <si>
    <t>ORD0072</t>
  </si>
  <si>
    <t>ORD0073</t>
  </si>
  <si>
    <t>ORD0075</t>
  </si>
  <si>
    <t>ORD0077</t>
  </si>
  <si>
    <t>ORD0078</t>
  </si>
  <si>
    <t>ORD0081</t>
  </si>
  <si>
    <t>ORD0082</t>
  </si>
  <si>
    <t>ORD0085</t>
  </si>
  <si>
    <t>ORD0086</t>
  </si>
  <si>
    <t>ORD0090</t>
  </si>
  <si>
    <t>ORD0091</t>
  </si>
  <si>
    <t>ORD0092</t>
  </si>
  <si>
    <t>ORD0095</t>
  </si>
  <si>
    <t>ORD0096</t>
  </si>
  <si>
    <t>ORD0098</t>
  </si>
  <si>
    <t>ORD0102</t>
  </si>
  <si>
    <t>ORD0108</t>
  </si>
  <si>
    <t>ORD0110</t>
  </si>
  <si>
    <t>ORD0111</t>
  </si>
  <si>
    <t>ORD0116</t>
  </si>
  <si>
    <t>ORD0118</t>
  </si>
  <si>
    <t>ORD0119</t>
  </si>
  <si>
    <t>ORD0120</t>
  </si>
  <si>
    <t>ORD0121</t>
  </si>
  <si>
    <t>ORD0122</t>
  </si>
  <si>
    <t>ORD0125</t>
  </si>
  <si>
    <t>ORD0128</t>
  </si>
  <si>
    <t>ORD0130</t>
  </si>
  <si>
    <t>ORD0132</t>
  </si>
  <si>
    <t>ORD0133</t>
  </si>
  <si>
    <t>ORD0134</t>
  </si>
  <si>
    <t>ORD0137</t>
  </si>
  <si>
    <t>ORD0138</t>
  </si>
  <si>
    <t>ORD0139</t>
  </si>
  <si>
    <t>ORD0140</t>
  </si>
  <si>
    <t>ORD0141</t>
  </si>
  <si>
    <t>ORD0142</t>
  </si>
  <si>
    <t>ORD0145</t>
  </si>
  <si>
    <t>ORD0146</t>
  </si>
  <si>
    <t>ORD0148</t>
  </si>
  <si>
    <t>ORD0152</t>
  </si>
  <si>
    <t>ORD0153</t>
  </si>
  <si>
    <t>ORD0154</t>
  </si>
  <si>
    <t>ORD0156</t>
  </si>
  <si>
    <t>ORD0157</t>
  </si>
  <si>
    <t>ORD0158</t>
  </si>
  <si>
    <t>ORD0161</t>
  </si>
  <si>
    <t>ORD0162</t>
  </si>
  <si>
    <t>ORD0164</t>
  </si>
  <si>
    <t>ORD0168</t>
  </si>
  <si>
    <t>ORD0170</t>
  </si>
  <si>
    <t>ORD0171</t>
  </si>
  <si>
    <t>ORD0174</t>
  </si>
  <si>
    <t>ORD0178</t>
  </si>
  <si>
    <t>ORD0187</t>
  </si>
  <si>
    <t>ORD0189</t>
  </si>
  <si>
    <t>ORD0192</t>
  </si>
  <si>
    <t>ORD0195</t>
  </si>
  <si>
    <t>ORD0196</t>
  </si>
  <si>
    <t>ORD0198</t>
  </si>
  <si>
    <t>ORD0199</t>
  </si>
  <si>
    <t>ORD0202</t>
  </si>
  <si>
    <t>ORD0205</t>
  </si>
  <si>
    <t>ORD0210</t>
  </si>
  <si>
    <t>ORD0211</t>
  </si>
  <si>
    <t>ORD0213</t>
  </si>
  <si>
    <t>ORD0214</t>
  </si>
  <si>
    <t>ORD0218</t>
  </si>
  <si>
    <t>ORD0219</t>
  </si>
  <si>
    <t>ORD0220</t>
  </si>
  <si>
    <t>ORD0227</t>
  </si>
  <si>
    <t>ORD0230</t>
  </si>
  <si>
    <t>ORD0231</t>
  </si>
  <si>
    <t>ORD0236</t>
  </si>
  <si>
    <t>ORD0237</t>
  </si>
  <si>
    <t>ORD0238</t>
  </si>
  <si>
    <t>ORD0239</t>
  </si>
  <si>
    <t>ORD0240</t>
  </si>
  <si>
    <t>ORD0241</t>
  </si>
  <si>
    <t>ORD0242</t>
  </si>
  <si>
    <t>ORD0244</t>
  </si>
  <si>
    <t>ORD0245</t>
  </si>
  <si>
    <t>ORD0249</t>
  </si>
  <si>
    <t>ORD0250</t>
  </si>
  <si>
    <t>ORD0001</t>
  </si>
  <si>
    <t>Running Shoes</t>
  </si>
  <si>
    <t>Footwear</t>
  </si>
  <si>
    <t>ORD0003</t>
  </si>
  <si>
    <t>ORD0004</t>
  </si>
  <si>
    <t>ORD0006</t>
  </si>
  <si>
    <t>T-Shirt</t>
  </si>
  <si>
    <t>Clothing</t>
  </si>
  <si>
    <t>ORD0009</t>
  </si>
  <si>
    <t>ORD0011</t>
  </si>
  <si>
    <t>Book</t>
  </si>
  <si>
    <t>Books</t>
  </si>
  <si>
    <t>ORD0012</t>
  </si>
  <si>
    <t>Jeans</t>
  </si>
  <si>
    <t>ORD0014</t>
  </si>
  <si>
    <t>Washing Machine</t>
  </si>
  <si>
    <t>Home Appliances</t>
  </si>
  <si>
    <t>ORD0016</t>
  </si>
  <si>
    <t>Refrigerator</t>
  </si>
  <si>
    <t>ORD0017</t>
  </si>
  <si>
    <t>ORD0019</t>
  </si>
  <si>
    <t>ORD0022</t>
  </si>
  <si>
    <t>ORD0023</t>
  </si>
  <si>
    <t>ORD0024</t>
  </si>
  <si>
    <t>ORD0025</t>
  </si>
  <si>
    <t>ORD0026</t>
  </si>
  <si>
    <t>ORD0027</t>
  </si>
  <si>
    <t>ORD0030</t>
  </si>
  <si>
    <t>ORD0033</t>
  </si>
  <si>
    <t>ORD0034</t>
  </si>
  <si>
    <t>ORD0036</t>
  </si>
  <si>
    <t>ORD0041</t>
  </si>
  <si>
    <t>ORD0043</t>
  </si>
  <si>
    <t>ORD0045</t>
  </si>
  <si>
    <t>ORD0046</t>
  </si>
  <si>
    <t>ORD0047</t>
  </si>
  <si>
    <t>ORD0048</t>
  </si>
  <si>
    <t>ORD0050</t>
  </si>
  <si>
    <t>ORD0051</t>
  </si>
  <si>
    <t>ORD0053</t>
  </si>
  <si>
    <t>ORD0055</t>
  </si>
  <si>
    <t>ORD0060</t>
  </si>
  <si>
    <t>ORD0061</t>
  </si>
  <si>
    <t>ORD0064</t>
  </si>
  <si>
    <t>ORD0065</t>
  </si>
  <si>
    <t>ORD0069</t>
  </si>
  <si>
    <t>ORD0070</t>
  </si>
  <si>
    <t>ORD0074</t>
  </si>
  <si>
    <t>ORD0076</t>
  </si>
  <si>
    <t>ORD0079</t>
  </si>
  <si>
    <t>ORD0080</t>
  </si>
  <si>
    <t>ORD0083</t>
  </si>
  <si>
    <t>ORD0084</t>
  </si>
  <si>
    <t>ORD0087</t>
  </si>
  <si>
    <t>ORD0088</t>
  </si>
  <si>
    <t>ORD0089</t>
  </si>
  <si>
    <t>ORD0093</t>
  </si>
  <si>
    <t>ORD0094</t>
  </si>
  <si>
    <t>ORD0097</t>
  </si>
  <si>
    <t>ORD0099</t>
  </si>
  <si>
    <t>ORD0100</t>
  </si>
  <si>
    <t>ORD0101</t>
  </si>
  <si>
    <t>ORD0103</t>
  </si>
  <si>
    <t>ORD0104</t>
  </si>
  <si>
    <t>ORD0105</t>
  </si>
  <si>
    <t>ORD0106</t>
  </si>
  <si>
    <t>ORD0107</t>
  </si>
  <si>
    <t>ORD0109</t>
  </si>
  <si>
    <t>ORD0112</t>
  </si>
  <si>
    <t>ORD0113</t>
  </si>
  <si>
    <t>ORD0114</t>
  </si>
  <si>
    <t>ORD0115</t>
  </si>
  <si>
    <t>ORD0117</t>
  </si>
  <si>
    <t>ORD0123</t>
  </si>
  <si>
    <t>ORD0124</t>
  </si>
  <si>
    <t>ORD0126</t>
  </si>
  <si>
    <t>ORD0127</t>
  </si>
  <si>
    <t>ORD0129</t>
  </si>
  <si>
    <t>ORD0131</t>
  </si>
  <si>
    <t>ORD0135</t>
  </si>
  <si>
    <t>ORD0136</t>
  </si>
  <si>
    <t>ORD0143</t>
  </si>
  <si>
    <t>ORD0144</t>
  </si>
  <si>
    <t>ORD0147</t>
  </si>
  <si>
    <t>ORD0149</t>
  </si>
  <si>
    <t>ORD0150</t>
  </si>
  <si>
    <t>ORD0151</t>
  </si>
  <si>
    <t>ORD0155</t>
  </si>
  <si>
    <t>ORD0159</t>
  </si>
  <si>
    <t>ORD0160</t>
  </si>
  <si>
    <t>ORD0163</t>
  </si>
  <si>
    <t>ORD0165</t>
  </si>
  <si>
    <t>ORD0166</t>
  </si>
  <si>
    <t>ORD0167</t>
  </si>
  <si>
    <t>ORD0169</t>
  </si>
  <si>
    <t>ORD0172</t>
  </si>
  <si>
    <t>ORD0173</t>
  </si>
  <si>
    <t>ORD0175</t>
  </si>
  <si>
    <t>ORD0176</t>
  </si>
  <si>
    <t>ORD0177</t>
  </si>
  <si>
    <t>ORD0179</t>
  </si>
  <si>
    <t>ORD0180</t>
  </si>
  <si>
    <t>ORD0181</t>
  </si>
  <si>
    <t>ORD0182</t>
  </si>
  <si>
    <t>ORD0183</t>
  </si>
  <si>
    <t>ORD0184</t>
  </si>
  <si>
    <t>ORD0185</t>
  </si>
  <si>
    <t>ORD0186</t>
  </si>
  <si>
    <t>ORD0188</t>
  </si>
  <si>
    <t>ORD0190</t>
  </si>
  <si>
    <t>ORD0191</t>
  </si>
  <si>
    <t>ORD0193</t>
  </si>
  <si>
    <t>ORD0194</t>
  </si>
  <si>
    <t>ORD0197</t>
  </si>
  <si>
    <t>ORD0200</t>
  </si>
  <si>
    <t>ORD0201</t>
  </si>
  <si>
    <t>ORD0203</t>
  </si>
  <si>
    <t>ORD0204</t>
  </si>
  <si>
    <t>ORD0206</t>
  </si>
  <si>
    <t>ORD0207</t>
  </si>
  <si>
    <t>ORD0208</t>
  </si>
  <si>
    <t>ORD0209</t>
  </si>
  <si>
    <t>ORD0212</t>
  </si>
  <si>
    <t>ORD0215</t>
  </si>
  <si>
    <t>ORD0216</t>
  </si>
  <si>
    <t>ORD0217</t>
  </si>
  <si>
    <t>ORD0221</t>
  </si>
  <si>
    <t>ORD0222</t>
  </si>
  <si>
    <t>ORD0223</t>
  </si>
  <si>
    <t>ORD0224</t>
  </si>
  <si>
    <t>ORD0225</t>
  </si>
  <si>
    <t>ORD0226</t>
  </si>
  <si>
    <t>ORD0228</t>
  </si>
  <si>
    <t>ORD0229</t>
  </si>
  <si>
    <t>ORD0232</t>
  </si>
  <si>
    <t>ORD0233</t>
  </si>
  <si>
    <t>ORD0234</t>
  </si>
  <si>
    <t>ORD0235</t>
  </si>
  <si>
    <t>ORD0243</t>
  </si>
  <si>
    <t>ORD0246</t>
  </si>
  <si>
    <t>ORD0247</t>
  </si>
  <si>
    <t>ORD0248</t>
  </si>
  <si>
    <t>Row Labels</t>
  </si>
  <si>
    <t>Grand Total</t>
  </si>
  <si>
    <t>Sum of Total Sales</t>
  </si>
  <si>
    <t>Count of Order ID</t>
  </si>
  <si>
    <t>Average of Total Sales</t>
  </si>
  <si>
    <t>Sum of Quantity</t>
  </si>
  <si>
    <t>Average of Quantity</t>
  </si>
  <si>
    <t>Feb</t>
  </si>
  <si>
    <t>Mar</t>
  </si>
  <si>
    <t>Apr</t>
  </si>
  <si>
    <t>Sum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</si>
</sst>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4" tint="0.79998168889431442"/>
        <bgColor theme="4" tint="0.79998168889431442"/>
      </patternFill>
    </fill>
  </fills>
  <borders count="12">
    <border>
      <left/>
      <right/>
      <top/>
      <bottom/>
      <diagonal/>
    </border>
    <border>
      <left style="thin">
        <color indexed="65"/>
      </left>
      <right/>
      <top style="thin">
        <color indexed="65"/>
      </top>
      <bottom/>
      <diagonal/>
    </border>
    <border>
      <left/>
      <right/>
      <top/>
      <bottom style="thin">
        <color theme="4" tint="0.39997558519241921"/>
      </bottom>
      <diagonal/>
    </border>
    <border>
      <left/>
      <right/>
      <top style="thin">
        <color theme="4" tint="0.39997558519241921"/>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7">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0" borderId="1" xfId="0" applyBorder="1"/>
    <xf numFmtId="0" fontId="1" fillId="3" borderId="3" xfId="0" applyFont="1" applyFill="1" applyBorder="1" applyAlignment="1">
      <alignment horizontal="left"/>
    </xf>
    <xf numFmtId="0" fontId="1" fillId="0" borderId="2" xfId="0" applyFont="1"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fill>
        <patternFill>
          <bgColor theme="0"/>
        </patternFill>
      </fill>
    </dxf>
    <dxf>
      <fill>
        <patternFill>
          <bgColor rgb="FF002060"/>
        </patternFill>
      </fill>
    </dxf>
    <dxf>
      <fill>
        <patternFill>
          <bgColor rgb="FFFF0066"/>
        </patternFill>
      </fill>
    </dxf>
    <dxf>
      <fill>
        <patternFill>
          <bgColor rgb="FF002060"/>
        </patternFill>
      </fill>
    </dxf>
    <dxf>
      <fill>
        <patternFill>
          <bgColor theme="5"/>
        </patternFill>
      </fill>
    </dxf>
    <dxf>
      <fill>
        <patternFill>
          <bgColor rgb="FF002060"/>
        </patternFill>
      </fill>
    </dxf>
    <dxf>
      <fill>
        <patternFill patternType="solid">
          <bgColor rgb="FF002060"/>
        </patternFill>
      </fill>
    </dxf>
  </dxfs>
  <tableStyles count="11" defaultTableStyle="TableStyleMedium2" defaultPivotStyle="PivotStyleLight16">
    <tableStyle name="Slicer Style 1" pivot="0" table="0" count="1" xr9:uid="{653BF8E5-EDB3-43EE-A3B7-B1A77BBD3F75}">
      <tableStyleElement type="wholeTable" dxfId="14"/>
    </tableStyle>
    <tableStyle name="Slicer Style 10" pivot="0" table="0" count="0" xr9:uid="{9E80643C-A1A7-4E42-9397-323BE1026A11}"/>
    <tableStyle name="Slicer Style 11" pivot="0" table="0" count="3" xr9:uid="{6B46A6E2-791E-42D1-BA96-3BB31B7FBE28}">
      <tableStyleElement type="wholeTable" dxfId="13"/>
      <tableStyleElement type="headerRow" dxfId="12"/>
    </tableStyle>
    <tableStyle name="Slicer Style 2" pivot="0" table="0" count="1" xr9:uid="{3B750220-C129-4B5A-89A4-094C4D1404BC}">
      <tableStyleElement type="wholeTable" dxfId="11"/>
    </tableStyle>
    <tableStyle name="Slicer Style 3" pivot="0" table="0" count="2" xr9:uid="{085C2AAF-F33D-4031-B4F0-7EE633C6F56E}"/>
    <tableStyle name="Slicer Style 4" pivot="0" table="0" count="1" xr9:uid="{5D611AEA-45E6-4FDE-A5A8-74A0BCEE50A6}"/>
    <tableStyle name="Slicer Style 5" pivot="0" table="0" count="1" xr9:uid="{A0748680-6197-427F-B0D8-B09C35A18AF7}"/>
    <tableStyle name="Slicer Style 6" pivot="0" table="0" count="0" xr9:uid="{26FE3FF5-43DD-4262-BFAF-094ECEF2DBAB}"/>
    <tableStyle name="Slicer Style 7" pivot="0" table="0" count="1" xr9:uid="{C3DC0BD7-1FE9-434E-9BCC-5C3FC59D0E11}">
      <tableStyleElement type="wholeTable" dxfId="10"/>
    </tableStyle>
    <tableStyle name="Slicer Style 8" pivot="0" table="0" count="1" xr9:uid="{1AFAE0E5-3FB9-4835-B884-A71C26CCD8B7}"/>
    <tableStyle name="Slicer Style 9" pivot="0" table="0" count="3" xr9:uid="{49DFAF1A-E78C-49B1-BB5B-D4683359BA5F}">
      <tableStyleElement type="wholeTable" dxfId="9"/>
      <tableStyleElement type="headerRow" dxfId="8"/>
    </tableStyle>
  </tableStyles>
  <colors>
    <mruColors>
      <color rgb="FFF12D73"/>
      <color rgb="FFFF3399"/>
      <color rgb="FF0000CC"/>
      <color rgb="FFFF99FF"/>
      <color rgb="FFFF0066"/>
    </mruColors>
  </colors>
  <extLst>
    <ext xmlns:x14="http://schemas.microsoft.com/office/spreadsheetml/2009/9/main" uri="{46F421CA-312F-682f-3DD2-61675219B42D}">
      <x14:dxfs count="7">
        <dxf>
          <fill>
            <patternFill>
              <bgColor theme="5"/>
            </patternFill>
          </fill>
        </dxf>
        <dxf>
          <fill>
            <patternFill>
              <bgColor rgb="FFFFC000"/>
            </patternFill>
          </fill>
        </dxf>
        <dxf>
          <fill>
            <patternFill>
              <bgColor rgb="FF002060"/>
            </patternFill>
          </fill>
        </dxf>
        <dxf>
          <fill>
            <patternFill>
              <bgColor theme="0"/>
            </patternFill>
          </fill>
        </dxf>
        <dxf>
          <fill>
            <patternFill>
              <bgColor theme="0"/>
            </patternFill>
          </fill>
        </dxf>
        <dxf>
          <fill>
            <patternFill>
              <bgColor theme="0"/>
            </patternFill>
          </fill>
        </dxf>
        <dxf>
          <fill>
            <patternFill>
              <bgColor theme="5"/>
            </patternFill>
          </fill>
        </dxf>
      </x14:dxfs>
    </ext>
    <ext xmlns:x14="http://schemas.microsoft.com/office/spreadsheetml/2009/9/main" uri="{EB79DEF2-80B8-43e5-95BD-54CBDDF9020C}">
      <x14:slicerStyles defaultSlicerStyle="SlicerStyleLight1">
        <x14:slicerStyle name="Slicer Style 1"/>
        <x14:slicerStyle name="Slicer Style 10"/>
        <x14:slicerStyle name="Slicer Style 11">
          <x14:slicerStyleElements>
            <x14:slicerStyleElement type="selectedItemWithData" dxfId="6"/>
          </x14:slicerStyleElements>
        </x14:slicerStyle>
        <x14:slicerStyle name="Slicer Style 2"/>
        <x14:slicerStyle name="Slicer Style 3">
          <x14:slicerStyleElements>
            <x14:slicerStyleElement type="selectedItemWithNoData" dxfId="5"/>
            <x14:slicerStyleElement type="hoveredSelectedItemWithData" dxfId="4"/>
          </x14:slicerStyleElements>
        </x14:slicerStyle>
        <x14:slicerStyle name="Slicer Style 4">
          <x14:slicerStyleElements>
            <x14:slicerStyleElement type="hoveredSelectedItemWithNoData" dxfId="3"/>
          </x14:slicerStyleElements>
        </x14:slicerStyle>
        <x14:slicerStyle name="Slicer Style 5">
          <x14:slicerStyleElements>
            <x14:slicerStyleElement type="selectedItemWithData" dxfId="2"/>
          </x14:slicerStyleElements>
        </x14:slicerStyle>
        <x14:slicerStyle name="Slicer Style 6"/>
        <x14:slicerStyle name="Slicer Style 7"/>
        <x14:slicerStyle name="Slicer Style 8">
          <x14:slicerStyleElements>
            <x14:slicerStyleElement type="hoveredSelectedItemWithData" dxfId="1"/>
          </x14:slicerStyleElements>
        </x14:slicerStyle>
        <x14:slicerStyle name="Slicer Style 9">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powerPivotData" Target="model/item.data"/><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[Amazon_sales_report_-2025.xlsx]Pivot_table!PivotTable8</c:name>
    <c:fmtId val="4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a:sp3d/>
        </c:spPr>
      </c:pivotFmt>
      <c:pivotFmt>
        <c:idx val="7"/>
        <c:spPr>
          <a:solidFill>
            <a:schemeClr val="accent2">
              <a:lumMod val="75000"/>
            </a:schemeClr>
          </a:solidFill>
          <a:ln>
            <a:noFill/>
          </a:ln>
          <a:effectLst/>
          <a:sp3d/>
        </c:spPr>
      </c:pivotFmt>
      <c:pivotFmt>
        <c:idx val="8"/>
        <c:spPr>
          <a:solidFill>
            <a:srgbClr val="0070C0"/>
          </a:solidFill>
          <a:ln>
            <a:noFill/>
          </a:ln>
          <a:effectLst/>
          <a:sp3d/>
        </c:spPr>
      </c:pivotFmt>
      <c:pivotFmt>
        <c:idx val="9"/>
        <c:spPr>
          <a:solidFill>
            <a:srgbClr val="C00000"/>
          </a:solidFill>
          <a:ln>
            <a:noFill/>
          </a:ln>
          <a:effectLst/>
          <a:sp3d/>
        </c:spPr>
      </c:pivotFmt>
      <c:pivotFmt>
        <c:idx val="10"/>
        <c:spPr>
          <a:solidFill>
            <a:srgbClr val="00B050"/>
          </a:solidFill>
          <a:ln>
            <a:noFill/>
          </a:ln>
          <a:effectLst/>
          <a:sp3d/>
        </c:spPr>
      </c:pivotFmt>
    </c:pivotFmts>
    <c:view3D>
      <c:rotX val="15"/>
      <c:rotY val="20"/>
      <c:depthPercent val="100"/>
      <c:rAngAx val="1"/>
    </c:view3D>
    <c:floor>
      <c:thickness val="0"/>
      <c:spPr>
        <a:solidFill>
          <a:srgbClr val="FFC000"/>
        </a:solidFill>
        <a:ln>
          <a:noFill/>
        </a:ln>
        <a:effectLst/>
        <a:sp3d/>
      </c:spPr>
    </c:floor>
    <c:sideWall>
      <c:thickness val="0"/>
      <c:spPr>
        <a:noFill/>
        <a:ln>
          <a:noFill/>
        </a:ln>
        <a:effectLst>
          <a:outerShdw blurRad="50800" dist="38100" dir="5400000" algn="ctr" rotWithShape="0">
            <a:srgbClr val="000000">
              <a:alpha val="43137"/>
            </a:srgbClr>
          </a:outerShdw>
        </a:effectLst>
        <a:sp3d/>
      </c:spPr>
    </c:sideWall>
    <c:backWall>
      <c:thickness val="0"/>
      <c:spPr>
        <a:noFill/>
        <a:ln>
          <a:noFill/>
        </a:ln>
        <a:effectLst>
          <a:outerShdw blurRad="50800" dist="38100" dir="5400000" algn="ctr" rotWithShape="0">
            <a:srgbClr val="000000">
              <a:alpha val="43137"/>
            </a:srgbClr>
          </a:outerShdw>
        </a:effectLst>
        <a:sp3d/>
      </c:spPr>
    </c:backWall>
    <c:plotArea>
      <c:layout/>
      <c:bar3DChart>
        <c:barDir val="col"/>
        <c:grouping val="clustered"/>
        <c:varyColors val="0"/>
        <c:ser>
          <c:idx val="0"/>
          <c:order val="0"/>
          <c:tx>
            <c:strRef>
              <c:f>Pivot_table!$B$20</c:f>
              <c:strCache>
                <c:ptCount val="1"/>
                <c:pt idx="0">
                  <c:v>Sum of Quantity</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Pivot_table!$A$21:$A$26</c:f>
              <c:strCache>
                <c:ptCount val="5"/>
                <c:pt idx="0">
                  <c:v>Amazon Pay</c:v>
                </c:pt>
                <c:pt idx="1">
                  <c:v>Credit Card</c:v>
                </c:pt>
                <c:pt idx="2">
                  <c:v>Debit Card</c:v>
                </c:pt>
                <c:pt idx="3">
                  <c:v>Gift Card</c:v>
                </c:pt>
                <c:pt idx="4">
                  <c:v>PayPal</c:v>
                </c:pt>
              </c:strCache>
            </c:strRef>
          </c:cat>
          <c:val>
            <c:numRef>
              <c:f>Pivot_table!$B$21:$B$26</c:f>
              <c:numCache>
                <c:formatCode>General</c:formatCode>
                <c:ptCount val="5"/>
                <c:pt idx="0">
                  <c:v>124</c:v>
                </c:pt>
                <c:pt idx="1">
                  <c:v>154</c:v>
                </c:pt>
                <c:pt idx="2">
                  <c:v>156</c:v>
                </c:pt>
                <c:pt idx="3">
                  <c:v>109</c:v>
                </c:pt>
                <c:pt idx="4">
                  <c:v>171</c:v>
                </c:pt>
              </c:numCache>
            </c:numRef>
          </c:val>
          <c:extLst>
            <c:ext xmlns:c16="http://schemas.microsoft.com/office/drawing/2014/chart" uri="{C3380CC4-5D6E-409C-BE32-E72D297353CC}">
              <c16:uniqueId val="{00000000-F17A-4594-A2EB-F86E8F94CC43}"/>
            </c:ext>
          </c:extLst>
        </c:ser>
        <c:ser>
          <c:idx val="1"/>
          <c:order val="1"/>
          <c:tx>
            <c:strRef>
              <c:f>Pivot_table!$C$20</c:f>
              <c:strCache>
                <c:ptCount val="1"/>
                <c:pt idx="0">
                  <c:v>Sum of Total Sales</c:v>
                </c:pt>
              </c:strCache>
            </c:strRef>
          </c:tx>
          <c:spPr>
            <a:solidFill>
              <a:schemeClr val="accent2"/>
            </a:solidFill>
            <a:ln>
              <a:noFill/>
            </a:ln>
            <a:effectLst/>
            <a:sp3d/>
          </c:spPr>
          <c:invertIfNegative val="0"/>
          <c:dPt>
            <c:idx val="0"/>
            <c:invertIfNegative val="0"/>
            <c:bubble3D val="0"/>
            <c:spPr>
              <a:solidFill>
                <a:srgbClr val="00B050"/>
              </a:solidFill>
              <a:ln>
                <a:noFill/>
              </a:ln>
              <a:effectLst/>
              <a:sp3d/>
            </c:spPr>
            <c:extLst>
              <c:ext xmlns:c16="http://schemas.microsoft.com/office/drawing/2014/chart" uri="{C3380CC4-5D6E-409C-BE32-E72D297353CC}">
                <c16:uniqueId val="{00000006-F17A-4594-A2EB-F86E8F94CC43}"/>
              </c:ext>
            </c:extLst>
          </c:dPt>
          <c:dPt>
            <c:idx val="1"/>
            <c:invertIfNegative val="0"/>
            <c:bubble3D val="0"/>
            <c:spPr>
              <a:solidFill>
                <a:srgbClr val="C00000"/>
              </a:solidFill>
              <a:ln>
                <a:noFill/>
              </a:ln>
              <a:effectLst/>
              <a:sp3d/>
            </c:spPr>
            <c:extLst>
              <c:ext xmlns:c16="http://schemas.microsoft.com/office/drawing/2014/chart" uri="{C3380CC4-5D6E-409C-BE32-E72D297353CC}">
                <c16:uniqueId val="{00000005-F17A-4594-A2EB-F86E8F94CC43}"/>
              </c:ext>
            </c:extLst>
          </c:dPt>
          <c:dPt>
            <c:idx val="2"/>
            <c:invertIfNegative val="0"/>
            <c:bubble3D val="0"/>
            <c:spPr>
              <a:solidFill>
                <a:srgbClr val="0070C0"/>
              </a:solidFill>
              <a:ln>
                <a:noFill/>
              </a:ln>
              <a:effectLst/>
              <a:sp3d/>
            </c:spPr>
            <c:extLst>
              <c:ext xmlns:c16="http://schemas.microsoft.com/office/drawing/2014/chart" uri="{C3380CC4-5D6E-409C-BE32-E72D297353CC}">
                <c16:uniqueId val="{00000004-F17A-4594-A2EB-F86E8F94CC43}"/>
              </c:ext>
            </c:extLst>
          </c:dPt>
          <c:dPt>
            <c:idx val="3"/>
            <c:invertIfNegative val="0"/>
            <c:bubble3D val="0"/>
            <c:spPr>
              <a:solidFill>
                <a:schemeClr val="accent2">
                  <a:lumMod val="75000"/>
                </a:schemeClr>
              </a:solidFill>
              <a:ln>
                <a:noFill/>
              </a:ln>
              <a:effectLst/>
              <a:sp3d/>
            </c:spPr>
            <c:extLst>
              <c:ext xmlns:c16="http://schemas.microsoft.com/office/drawing/2014/chart" uri="{C3380CC4-5D6E-409C-BE32-E72D297353CC}">
                <c16:uniqueId val="{00000003-F17A-4594-A2EB-F86E8F94CC43}"/>
              </c:ext>
            </c:extLst>
          </c:dPt>
          <c:dPt>
            <c:idx val="4"/>
            <c:invertIfNegative val="0"/>
            <c:bubble3D val="0"/>
            <c:spPr>
              <a:solidFill>
                <a:schemeClr val="accent6">
                  <a:lumMod val="75000"/>
                </a:schemeClr>
              </a:solidFill>
              <a:ln>
                <a:noFill/>
              </a:ln>
              <a:effectLst/>
              <a:sp3d/>
            </c:spPr>
            <c:extLst>
              <c:ext xmlns:c16="http://schemas.microsoft.com/office/drawing/2014/chart" uri="{C3380CC4-5D6E-409C-BE32-E72D297353CC}">
                <c16:uniqueId val="{00000002-F17A-4594-A2EB-F86E8F94CC43}"/>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Pivot_table!$A$21:$A$26</c:f>
              <c:strCache>
                <c:ptCount val="5"/>
                <c:pt idx="0">
                  <c:v>Amazon Pay</c:v>
                </c:pt>
                <c:pt idx="1">
                  <c:v>Credit Card</c:v>
                </c:pt>
                <c:pt idx="2">
                  <c:v>Debit Card</c:v>
                </c:pt>
                <c:pt idx="3">
                  <c:v>Gift Card</c:v>
                </c:pt>
                <c:pt idx="4">
                  <c:v>PayPal</c:v>
                </c:pt>
              </c:strCache>
            </c:strRef>
          </c:cat>
          <c:val>
            <c:numRef>
              <c:f>Pivot_table!$C$21:$C$26</c:f>
              <c:numCache>
                <c:formatCode>General</c:formatCode>
                <c:ptCount val="5"/>
                <c:pt idx="0">
                  <c:v>32750</c:v>
                </c:pt>
                <c:pt idx="1">
                  <c:v>61595</c:v>
                </c:pt>
                <c:pt idx="2">
                  <c:v>31900</c:v>
                </c:pt>
                <c:pt idx="3">
                  <c:v>47955</c:v>
                </c:pt>
                <c:pt idx="4">
                  <c:v>69645</c:v>
                </c:pt>
              </c:numCache>
            </c:numRef>
          </c:val>
          <c:extLst>
            <c:ext xmlns:c16="http://schemas.microsoft.com/office/drawing/2014/chart" uri="{C3380CC4-5D6E-409C-BE32-E72D297353CC}">
              <c16:uniqueId val="{00000001-F17A-4594-A2EB-F86E8F94CC43}"/>
            </c:ext>
          </c:extLst>
        </c:ser>
        <c:dLbls>
          <c:showLegendKey val="0"/>
          <c:showVal val="1"/>
          <c:showCatName val="0"/>
          <c:showSerName val="0"/>
          <c:showPercent val="0"/>
          <c:showBubbleSize val="0"/>
        </c:dLbls>
        <c:gapWidth val="150"/>
        <c:shape val="box"/>
        <c:axId val="1667458480"/>
        <c:axId val="1667462800"/>
        <c:axId val="0"/>
      </c:bar3DChart>
      <c:catAx>
        <c:axId val="166745848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67462800"/>
        <c:crosses val="autoZero"/>
        <c:auto val="1"/>
        <c:lblAlgn val="ctr"/>
        <c:lblOffset val="100"/>
        <c:noMultiLvlLbl val="0"/>
      </c:catAx>
      <c:valAx>
        <c:axId val="16674628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67458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[Amazon_sales_report_-2025.xlsx]Pivot_table!PivotTable5</c:name>
    <c:fmtId val="9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89000">
                <a:srgbClr val="C7BEC3">
                  <a:lumMod val="93000"/>
                </a:srgbClr>
              </a:gs>
              <a:gs pos="14000">
                <a:srgbClr val="FF3399">
                  <a:lumMod val="99000"/>
                </a:srgbClr>
              </a:gs>
              <a:gs pos="0">
                <a:schemeClr val="accent2">
                  <a:lumMod val="75000"/>
                </a:schemeClr>
              </a:gs>
              <a:gs pos="100000">
                <a:schemeClr val="accent1">
                  <a:lumMod val="30000"/>
                  <a:lumOff val="70000"/>
                </a:schemeClr>
              </a:gs>
            </a:gsLst>
            <a:lin ang="5400000" scaled="1"/>
          </a:gradFill>
          <a:ln w="22225">
            <a:gradFill>
              <a:gsLst>
                <a:gs pos="39650">
                  <a:srgbClr val="FF0000"/>
                </a:gs>
                <a:gs pos="15000">
                  <a:srgbClr val="FF0000"/>
                </a:gs>
                <a:gs pos="6000">
                  <a:srgbClr val="FF0000"/>
                </a:gs>
                <a:gs pos="100000">
                  <a:srgbClr val="FF0000"/>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91645410270297"/>
          <c:y val="5.7090501317535979E-2"/>
          <c:w val="0.86830647322013788"/>
          <c:h val="0.5519016745945996"/>
        </c:manualLayout>
      </c:layout>
      <c:areaChart>
        <c:grouping val="stacked"/>
        <c:varyColors val="0"/>
        <c:ser>
          <c:idx val="1"/>
          <c:order val="1"/>
          <c:tx>
            <c:strRef>
              <c:f>Pivot_table!$G$7</c:f>
              <c:strCache>
                <c:ptCount val="1"/>
                <c:pt idx="0">
                  <c:v>Sum of Total Sales</c:v>
                </c:pt>
              </c:strCache>
            </c:strRef>
          </c:tx>
          <c:spPr>
            <a:gradFill>
              <a:gsLst>
                <a:gs pos="89000">
                  <a:srgbClr val="C7BEC3">
                    <a:lumMod val="93000"/>
                  </a:srgbClr>
                </a:gs>
                <a:gs pos="14000">
                  <a:srgbClr val="FF3399">
                    <a:lumMod val="99000"/>
                  </a:srgbClr>
                </a:gs>
                <a:gs pos="0">
                  <a:schemeClr val="accent2">
                    <a:lumMod val="75000"/>
                  </a:schemeClr>
                </a:gs>
                <a:gs pos="100000">
                  <a:schemeClr val="accent1">
                    <a:lumMod val="30000"/>
                    <a:lumOff val="70000"/>
                  </a:schemeClr>
                </a:gs>
              </a:gsLst>
              <a:lin ang="5400000" scaled="1"/>
            </a:gradFill>
            <a:ln w="22225">
              <a:gradFill>
                <a:gsLst>
                  <a:gs pos="39650">
                    <a:srgbClr val="FF0000"/>
                  </a:gs>
                  <a:gs pos="15000">
                    <a:srgbClr val="FF0000"/>
                  </a:gs>
                  <a:gs pos="6000">
                    <a:srgbClr val="FF0000"/>
                  </a:gs>
                  <a:gs pos="100000">
                    <a:srgbClr val="FF0000"/>
                  </a:gs>
                </a:gsLst>
                <a:lin ang="5400000" scaled="1"/>
              </a:gradFill>
            </a:ln>
            <a:effectLst/>
          </c:spPr>
          <c:cat>
            <c:strRef>
              <c:f>Pivot_table!$E$8:$E$18</c:f>
              <c:strCache>
                <c:ptCount val="10"/>
                <c:pt idx="0">
                  <c:v>Book</c:v>
                </c:pt>
                <c:pt idx="1">
                  <c:v>Headphones</c:v>
                </c:pt>
                <c:pt idx="2">
                  <c:v>Jeans</c:v>
                </c:pt>
                <c:pt idx="3">
                  <c:v>Laptop</c:v>
                </c:pt>
                <c:pt idx="4">
                  <c:v>Refrigerator</c:v>
                </c:pt>
                <c:pt idx="5">
                  <c:v>Running Shoes</c:v>
                </c:pt>
                <c:pt idx="6">
                  <c:v>Smartphone</c:v>
                </c:pt>
                <c:pt idx="7">
                  <c:v>Smartwatch</c:v>
                </c:pt>
                <c:pt idx="8">
                  <c:v>T-Shirt</c:v>
                </c:pt>
                <c:pt idx="9">
                  <c:v>Washing Machine</c:v>
                </c:pt>
              </c:strCache>
            </c:strRef>
          </c:cat>
          <c:val>
            <c:numRef>
              <c:f>Pivot_table!$G$8:$G$18</c:f>
              <c:numCache>
                <c:formatCode>General</c:formatCode>
                <c:ptCount val="10"/>
                <c:pt idx="0">
                  <c:v>1035</c:v>
                </c:pt>
                <c:pt idx="1">
                  <c:v>7300</c:v>
                </c:pt>
                <c:pt idx="2">
                  <c:v>2480</c:v>
                </c:pt>
                <c:pt idx="3">
                  <c:v>58400</c:v>
                </c:pt>
                <c:pt idx="4">
                  <c:v>78000</c:v>
                </c:pt>
                <c:pt idx="5">
                  <c:v>4320</c:v>
                </c:pt>
                <c:pt idx="6">
                  <c:v>48500</c:v>
                </c:pt>
                <c:pt idx="7">
                  <c:v>15750</c:v>
                </c:pt>
                <c:pt idx="8">
                  <c:v>1060</c:v>
                </c:pt>
                <c:pt idx="9">
                  <c:v>27000</c:v>
                </c:pt>
              </c:numCache>
            </c:numRef>
          </c:val>
          <c:extLst>
            <c:ext xmlns:c16="http://schemas.microsoft.com/office/drawing/2014/chart" uri="{C3380CC4-5D6E-409C-BE32-E72D297353CC}">
              <c16:uniqueId val="{00000001-DBC2-4114-BC0E-D32532B52602}"/>
            </c:ext>
          </c:extLst>
        </c:ser>
        <c:dLbls>
          <c:showLegendKey val="0"/>
          <c:showVal val="0"/>
          <c:showCatName val="0"/>
          <c:showSerName val="0"/>
          <c:showPercent val="0"/>
          <c:showBubbleSize val="0"/>
        </c:dLbls>
        <c:axId val="1813755968"/>
        <c:axId val="1813766048"/>
      </c:areaChart>
      <c:lineChart>
        <c:grouping val="standard"/>
        <c:varyColors val="0"/>
        <c:ser>
          <c:idx val="0"/>
          <c:order val="0"/>
          <c:tx>
            <c:strRef>
              <c:f>Pivot_table!$F$7</c:f>
              <c:strCache>
                <c:ptCount val="1"/>
                <c:pt idx="0">
                  <c:v>Sum of Price</c:v>
                </c:pt>
              </c:strCache>
            </c:strRef>
          </c:tx>
          <c:spPr>
            <a:ln w="28575" cap="rnd">
              <a:solidFill>
                <a:srgbClr val="002060"/>
              </a:solidFill>
              <a:round/>
            </a:ln>
            <a:effectLst/>
          </c:spPr>
          <c:marker>
            <c:symbol val="none"/>
          </c:marker>
          <c:cat>
            <c:strRef>
              <c:f>Pivot_table!$E$8:$E$18</c:f>
              <c:strCache>
                <c:ptCount val="10"/>
                <c:pt idx="0">
                  <c:v>Book</c:v>
                </c:pt>
                <c:pt idx="1">
                  <c:v>Headphones</c:v>
                </c:pt>
                <c:pt idx="2">
                  <c:v>Jeans</c:v>
                </c:pt>
                <c:pt idx="3">
                  <c:v>Laptop</c:v>
                </c:pt>
                <c:pt idx="4">
                  <c:v>Refrigerator</c:v>
                </c:pt>
                <c:pt idx="5">
                  <c:v>Running Shoes</c:v>
                </c:pt>
                <c:pt idx="6">
                  <c:v>Smartphone</c:v>
                </c:pt>
                <c:pt idx="7">
                  <c:v>Smartwatch</c:v>
                </c:pt>
                <c:pt idx="8">
                  <c:v>T-Shirt</c:v>
                </c:pt>
                <c:pt idx="9">
                  <c:v>Washing Machine</c:v>
                </c:pt>
              </c:strCache>
            </c:strRef>
          </c:cat>
          <c:val>
            <c:numRef>
              <c:f>Pivot_table!$F$8:$F$18</c:f>
              <c:numCache>
                <c:formatCode>General</c:formatCode>
                <c:ptCount val="10"/>
                <c:pt idx="0">
                  <c:v>375</c:v>
                </c:pt>
                <c:pt idx="1">
                  <c:v>2500</c:v>
                </c:pt>
                <c:pt idx="2">
                  <c:v>800</c:v>
                </c:pt>
                <c:pt idx="3">
                  <c:v>19200</c:v>
                </c:pt>
                <c:pt idx="4">
                  <c:v>28800</c:v>
                </c:pt>
                <c:pt idx="5">
                  <c:v>1620</c:v>
                </c:pt>
                <c:pt idx="6">
                  <c:v>17500</c:v>
                </c:pt>
                <c:pt idx="7">
                  <c:v>5100</c:v>
                </c:pt>
                <c:pt idx="8">
                  <c:v>400</c:v>
                </c:pt>
                <c:pt idx="9">
                  <c:v>9600</c:v>
                </c:pt>
              </c:numCache>
            </c:numRef>
          </c:val>
          <c:smooth val="1"/>
          <c:extLst>
            <c:ext xmlns:c16="http://schemas.microsoft.com/office/drawing/2014/chart" uri="{C3380CC4-5D6E-409C-BE32-E72D297353CC}">
              <c16:uniqueId val="{00000000-DBC2-4114-BC0E-D32532B52602}"/>
            </c:ext>
          </c:extLst>
        </c:ser>
        <c:ser>
          <c:idx val="2"/>
          <c:order val="2"/>
          <c:tx>
            <c:strRef>
              <c:f>Pivot_table!$H$7</c:f>
              <c:strCache>
                <c:ptCount val="1"/>
                <c:pt idx="0">
                  <c:v>Sum of Quantity</c:v>
                </c:pt>
              </c:strCache>
            </c:strRef>
          </c:tx>
          <c:spPr>
            <a:ln w="28575" cap="rnd">
              <a:solidFill>
                <a:schemeClr val="accent3"/>
              </a:solidFill>
              <a:round/>
            </a:ln>
            <a:effectLst/>
          </c:spPr>
          <c:marker>
            <c:symbol val="none"/>
          </c:marker>
          <c:cat>
            <c:strRef>
              <c:f>Pivot_table!$E$8:$E$18</c:f>
              <c:strCache>
                <c:ptCount val="10"/>
                <c:pt idx="0">
                  <c:v>Book</c:v>
                </c:pt>
                <c:pt idx="1">
                  <c:v>Headphones</c:v>
                </c:pt>
                <c:pt idx="2">
                  <c:v>Jeans</c:v>
                </c:pt>
                <c:pt idx="3">
                  <c:v>Laptop</c:v>
                </c:pt>
                <c:pt idx="4">
                  <c:v>Refrigerator</c:v>
                </c:pt>
                <c:pt idx="5">
                  <c:v>Running Shoes</c:v>
                </c:pt>
                <c:pt idx="6">
                  <c:v>Smartphone</c:v>
                </c:pt>
                <c:pt idx="7">
                  <c:v>Smartwatch</c:v>
                </c:pt>
                <c:pt idx="8">
                  <c:v>T-Shirt</c:v>
                </c:pt>
                <c:pt idx="9">
                  <c:v>Washing Machine</c:v>
                </c:pt>
              </c:strCache>
            </c:strRef>
          </c:cat>
          <c:val>
            <c:numRef>
              <c:f>Pivot_table!$H$8:$H$18</c:f>
              <c:numCache>
                <c:formatCode>General</c:formatCode>
                <c:ptCount val="10"/>
                <c:pt idx="0">
                  <c:v>69</c:v>
                </c:pt>
                <c:pt idx="1">
                  <c:v>73</c:v>
                </c:pt>
                <c:pt idx="2">
                  <c:v>62</c:v>
                </c:pt>
                <c:pt idx="3">
                  <c:v>73</c:v>
                </c:pt>
                <c:pt idx="4">
                  <c:v>65</c:v>
                </c:pt>
                <c:pt idx="5">
                  <c:v>72</c:v>
                </c:pt>
                <c:pt idx="6">
                  <c:v>97</c:v>
                </c:pt>
                <c:pt idx="7">
                  <c:v>105</c:v>
                </c:pt>
                <c:pt idx="8">
                  <c:v>53</c:v>
                </c:pt>
                <c:pt idx="9">
                  <c:v>45</c:v>
                </c:pt>
              </c:numCache>
            </c:numRef>
          </c:val>
          <c:smooth val="0"/>
          <c:extLst>
            <c:ext xmlns:c16="http://schemas.microsoft.com/office/drawing/2014/chart" uri="{C3380CC4-5D6E-409C-BE32-E72D297353CC}">
              <c16:uniqueId val="{00000002-DBC2-4114-BC0E-D32532B52602}"/>
            </c:ext>
          </c:extLst>
        </c:ser>
        <c:dLbls>
          <c:showLegendKey val="0"/>
          <c:showVal val="0"/>
          <c:showCatName val="0"/>
          <c:showSerName val="0"/>
          <c:showPercent val="0"/>
          <c:showBubbleSize val="0"/>
        </c:dLbls>
        <c:marker val="1"/>
        <c:smooth val="0"/>
        <c:axId val="1813755968"/>
        <c:axId val="1813766048"/>
      </c:lineChart>
      <c:catAx>
        <c:axId val="18137559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13766048"/>
        <c:crosses val="autoZero"/>
        <c:auto val="1"/>
        <c:lblAlgn val="ctr"/>
        <c:lblOffset val="100"/>
        <c:noMultiLvlLbl val="0"/>
      </c:catAx>
      <c:valAx>
        <c:axId val="18137660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1375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[Amazon_sales_report_-2025.xlsx]Pivot_table!PivotTable7</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0.22003277700335305"/>
          <c:y val="0.11382350905126164"/>
          <c:w val="0.46351254958977456"/>
          <c:h val="0.66069710290401851"/>
        </c:manualLayout>
      </c:layout>
      <c:doughnutChart>
        <c:varyColors val="1"/>
        <c:ser>
          <c:idx val="0"/>
          <c:order val="0"/>
          <c:tx>
            <c:strRef>
              <c:f>Pivot_table!$B$13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38-4F8D-A34C-4A9DC26EFD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38-4F8D-A34C-4A9DC26EFDB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B38-4F8D-A34C-4A9DC26EFDB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Pivot_table!$A$14:$A$17</c:f>
              <c:strCache>
                <c:ptCount val="3"/>
                <c:pt idx="0">
                  <c:v>Cancelled</c:v>
                </c:pt>
                <c:pt idx="1">
                  <c:v>Completed</c:v>
                </c:pt>
                <c:pt idx="2">
                  <c:v>Pending</c:v>
                </c:pt>
              </c:strCache>
            </c:strRef>
          </c:cat>
          <c:val>
            <c:numRef>
              <c:f>Pivot_table!$B$14:$B$17</c:f>
              <c:numCache>
                <c:formatCode>General</c:formatCode>
                <c:ptCount val="3"/>
                <c:pt idx="0">
                  <c:v>194</c:v>
                </c:pt>
                <c:pt idx="1">
                  <c:v>256</c:v>
                </c:pt>
                <c:pt idx="2">
                  <c:v>264</c:v>
                </c:pt>
              </c:numCache>
            </c:numRef>
          </c:val>
          <c:extLst>
            <c:ext xmlns:c16="http://schemas.microsoft.com/office/drawing/2014/chart" uri="{C3380CC4-5D6E-409C-BE32-E72D297353CC}">
              <c16:uniqueId val="{00000006-FB38-4F8D-A34C-4A9DC26EFDBF}"/>
            </c:ext>
          </c:extLst>
        </c:ser>
        <c:dLbls>
          <c:showLegendKey val="0"/>
          <c:showVal val="1"/>
          <c:showCatName val="0"/>
          <c:showSerName val="0"/>
          <c:showPercent val="0"/>
          <c:showBubbleSize val="0"/>
          <c:showLeaderLines val="1"/>
        </c:dLbls>
        <c:firstSliceAng val="256"/>
        <c:holeSize val="5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A4B1BD50-DF07-4BFD-8CD9-B82E48878B00}">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_xlchart.v1.4</cx:f>
      </cx:numDim>
    </cx:data>
    <cx:data id="1">
      <cx:strDim type="cat">
        <cx:f>_xlchart.v1.3</cx:f>
      </cx:strDim>
      <cx:numDim type="val">
        <cx:f>_xlchart.v1.5</cx:f>
      </cx:numDim>
    </cx:data>
  </cx:chartData>
  <cx:chart>
    <cx:plotArea>
      <cx:plotAreaRegion>
        <cx:plotSurface>
          <cx:spPr>
            <a:ln>
              <a:noFill/>
            </a:ln>
          </cx:spPr>
        </cx:plotSurface>
        <cx:series layoutId="waterfall" uniqueId="{F6E5644A-E4C7-473D-B2A5-86BC60B5D3A8}" formatIdx="0">
          <cx:spPr>
            <a:gradFill>
              <a:gsLst>
                <a:gs pos="11494">
                  <a:schemeClr val="accent2">
                    <a:lumMod val="75000"/>
                  </a:schemeClr>
                </a:gs>
                <a:gs pos="100000">
                  <a:schemeClr val="bg1"/>
                </a:gs>
                <a:gs pos="21000">
                  <a:schemeClr val="accent2">
                    <a:lumMod val="75000"/>
                  </a:schemeClr>
                </a:gs>
              </a:gsLst>
              <a:lin ang="5400000" scaled="1"/>
            </a:gradFill>
            <a:ln>
              <a:solidFill>
                <a:srgbClr val="C00000"/>
              </a:solidFill>
            </a:ln>
          </cx:spPr>
          <cx:data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panose="020F0502020204030204"/>
                </a:endParaRPr>
              </a:p>
            </cx:txPr>
            <cx:visibility seriesName="0" categoryName="0" value="1"/>
          </cx:dataLabels>
          <cx:dataId val="0"/>
          <cx:layoutPr>
            <cx:subtotals/>
          </cx:layoutPr>
        </cx:series>
        <cx:series layoutId="waterfall" hidden="1" uniqueId="{C1D2F086-2295-4983-BBA0-06B3791DCC42}" formatIdx="1">
          <cx:dataLabels>
            <cx:visibility seriesName="0" categoryName="0" value="1"/>
          </cx:dataLabels>
          <cx:dataId val="1"/>
          <cx:layoutPr>
            <cx:subtotals/>
          </cx:layoutPr>
        </cx:series>
      </cx:plotAreaRegion>
      <cx:axis id="0">
        <cx:catScaling gapWidth="0.5"/>
        <cx:tick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chart" Target="../charts/chart3.xml"/><Relationship Id="rId3" Type="http://schemas.openxmlformats.org/officeDocument/2006/relationships/image" Target="../media/image2.png"/><Relationship Id="rId7" Type="http://schemas.openxmlformats.org/officeDocument/2006/relationships/image" Target="../media/image6.png"/><Relationship Id="rId12" Type="http://schemas.microsoft.com/office/2014/relationships/chartEx" Target="../charts/chartEx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5.svg"/><Relationship Id="rId11" Type="http://schemas.openxmlformats.org/officeDocument/2006/relationships/image" Target="../media/image8.jpg"/><Relationship Id="rId5" Type="http://schemas.openxmlformats.org/officeDocument/2006/relationships/image" Target="../media/image4.png"/><Relationship Id="rId10" Type="http://schemas.openxmlformats.org/officeDocument/2006/relationships/chart" Target="../charts/chart2.xml"/><Relationship Id="rId4" Type="http://schemas.openxmlformats.org/officeDocument/2006/relationships/image" Target="../media/image3.svg"/><Relationship Id="rId9"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12</xdr:col>
      <xdr:colOff>381000</xdr:colOff>
      <xdr:row>26</xdr:row>
      <xdr:rowOff>99786</xdr:rowOff>
    </xdr:from>
    <xdr:to>
      <xdr:col>20</xdr:col>
      <xdr:colOff>545354</xdr:colOff>
      <xdr:row>32</xdr:row>
      <xdr:rowOff>108857</xdr:rowOff>
    </xdr:to>
    <mc:AlternateContent xmlns:mc="http://schemas.openxmlformats.org/markup-compatibility/2006">
      <mc:Choice xmlns:tsle="http://schemas.microsoft.com/office/drawing/2012/timeslicer" Requires="tsle">
        <xdr:graphicFrame macro="">
          <xdr:nvGraphicFramePr>
            <xdr:cNvPr id="20" name="Date.1">
              <a:extLst>
                <a:ext uri="{FF2B5EF4-FFF2-40B4-BE49-F238E27FC236}">
                  <a16:creationId xmlns:a16="http://schemas.microsoft.com/office/drawing/2014/main" id="{05B89BC2-B1F8-4EB4-8EF0-52C6C7FCE12B}"/>
                </a:ext>
              </a:extLst>
            </xdr:cNvPr>
            <xdr:cNvGraphicFramePr/>
          </xdr:nvGraphicFramePr>
          <xdr:xfrm>
            <a:off x="0" y="0"/>
            <a:ext cx="0" cy="0"/>
          </xdr:xfrm>
          <a:graphic>
            <a:graphicData uri="http://schemas.microsoft.com/office/drawing/2012/timeslicer">
              <tsle:timeslicer xmlns:tsle="http://schemas.microsoft.com/office/drawing/2012/timeslicer" name="Date.1"/>
            </a:graphicData>
          </a:graphic>
        </xdr:graphicFrame>
      </mc:Choice>
      <mc:Fallback>
        <xdr:sp macro="" textlink="">
          <xdr:nvSpPr>
            <xdr:cNvPr id="0" name=""/>
            <xdr:cNvSpPr>
              <a:spLocks noTextEdit="1"/>
            </xdr:cNvSpPr>
          </xdr:nvSpPr>
          <xdr:spPr>
            <a:xfrm>
              <a:off x="7674429" y="4816929"/>
              <a:ext cx="5026639" cy="109764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50800</xdr:colOff>
      <xdr:row>0</xdr:row>
      <xdr:rowOff>76200</xdr:rowOff>
    </xdr:from>
    <xdr:to>
      <xdr:col>9</xdr:col>
      <xdr:colOff>134471</xdr:colOff>
      <xdr:row>4</xdr:row>
      <xdr:rowOff>95250</xdr:rowOff>
    </xdr:to>
    <xdr:sp macro="" textlink="">
      <xdr:nvSpPr>
        <xdr:cNvPr id="3" name="Rectangle: Rounded Corners 2">
          <a:extLst>
            <a:ext uri="{FF2B5EF4-FFF2-40B4-BE49-F238E27FC236}">
              <a16:creationId xmlns:a16="http://schemas.microsoft.com/office/drawing/2014/main" id="{014366EF-EAD7-F7E9-421D-0EC052CFAFD5}"/>
            </a:ext>
          </a:extLst>
        </xdr:cNvPr>
        <xdr:cNvSpPr/>
      </xdr:nvSpPr>
      <xdr:spPr>
        <a:xfrm>
          <a:off x="50800" y="76200"/>
          <a:ext cx="5596965" cy="766109"/>
        </a:xfrm>
        <a:prstGeom prst="roundRect">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r>
            <a:rPr lang="en-US" sz="3200">
              <a:latin typeface="Imprint MT Shadow" panose="04020605060303030202" pitchFamily="82" charset="0"/>
            </a:rPr>
            <a:t>Sales Dashboard-2025</a:t>
          </a:r>
          <a:endParaRPr lang="en-US" sz="1100">
            <a:latin typeface="Imprint MT Shadow" panose="04020605060303030202" pitchFamily="82" charset="0"/>
          </a:endParaRPr>
        </a:p>
      </xdr:txBody>
    </xdr:sp>
    <xdr:clientData/>
  </xdr:twoCellAnchor>
  <xdr:twoCellAnchor>
    <xdr:from>
      <xdr:col>12</xdr:col>
      <xdr:colOff>351117</xdr:colOff>
      <xdr:row>4</xdr:row>
      <xdr:rowOff>110938</xdr:rowOff>
    </xdr:from>
    <xdr:to>
      <xdr:col>17</xdr:col>
      <xdr:colOff>470647</xdr:colOff>
      <xdr:row>16</xdr:row>
      <xdr:rowOff>145143</xdr:rowOff>
    </xdr:to>
    <xdr:sp macro="" textlink="">
      <xdr:nvSpPr>
        <xdr:cNvPr id="4" name="Rectangle: Rounded Corners 3">
          <a:extLst>
            <a:ext uri="{FF2B5EF4-FFF2-40B4-BE49-F238E27FC236}">
              <a16:creationId xmlns:a16="http://schemas.microsoft.com/office/drawing/2014/main" id="{115658E8-C65F-262A-6DE1-17D1907D75EF}"/>
            </a:ext>
          </a:extLst>
        </xdr:cNvPr>
        <xdr:cNvSpPr/>
      </xdr:nvSpPr>
      <xdr:spPr>
        <a:xfrm>
          <a:off x="7644546" y="836652"/>
          <a:ext cx="3158458" cy="2211348"/>
        </a:xfrm>
        <a:prstGeom prst="roundRect">
          <a:avLst>
            <a:gd name="adj" fmla="val 5002"/>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201706</xdr:colOff>
      <xdr:row>0</xdr:row>
      <xdr:rowOff>57150</xdr:rowOff>
    </xdr:from>
    <xdr:to>
      <xdr:col>12</xdr:col>
      <xdr:colOff>19050</xdr:colOff>
      <xdr:row>4</xdr:row>
      <xdr:rowOff>82550</xdr:rowOff>
    </xdr:to>
    <xdr:sp macro="" textlink="Pivot_table!A5">
      <xdr:nvSpPr>
        <xdr:cNvPr id="5" name="Rectangle: Rounded Corners 4">
          <a:extLst>
            <a:ext uri="{FF2B5EF4-FFF2-40B4-BE49-F238E27FC236}">
              <a16:creationId xmlns:a16="http://schemas.microsoft.com/office/drawing/2014/main" id="{69DB10B0-4D12-E167-5B47-FBE95E04F717}"/>
            </a:ext>
          </a:extLst>
        </xdr:cNvPr>
        <xdr:cNvSpPr/>
      </xdr:nvSpPr>
      <xdr:spPr>
        <a:xfrm>
          <a:off x="5715000" y="57150"/>
          <a:ext cx="1655109" cy="772459"/>
        </a:xfrm>
        <a:prstGeom prst="roundRect">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AE84A97D-4AD3-450A-AF48-331307ED829D}" type="TxLink">
            <a:rPr lang="en-US" sz="1600" b="0" i="0" u="none" strike="noStrike">
              <a:solidFill>
                <a:schemeClr val="accent4"/>
              </a:solidFill>
              <a:latin typeface="Calibri"/>
              <a:cs typeface="Calibri"/>
            </a:rPr>
            <a:pPr algn="ctr"/>
            <a:t>250</a:t>
          </a:fld>
          <a:endParaRPr lang="en-US" sz="1100" b="0" i="0" u="none" strike="noStrike">
            <a:solidFill>
              <a:schemeClr val="bg1"/>
            </a:solidFill>
            <a:latin typeface="Calibri"/>
            <a:cs typeface="Calibri"/>
          </a:endParaRPr>
        </a:p>
        <a:p>
          <a:pPr algn="ctr"/>
          <a:r>
            <a:rPr lang="en-US" sz="1100" b="0" i="0" u="none" strike="noStrike">
              <a:solidFill>
                <a:schemeClr val="bg1"/>
              </a:solidFill>
              <a:latin typeface="Calibri"/>
              <a:cs typeface="Calibri"/>
            </a:rPr>
            <a:t>No.of Total id</a:t>
          </a:r>
          <a:endParaRPr lang="en-US" sz="1100" b="0" i="0" u="none" strike="noStrike">
            <a:solidFill>
              <a:schemeClr val="accent4"/>
            </a:solidFill>
            <a:latin typeface="Calibri"/>
            <a:cs typeface="Calibri"/>
          </a:endParaRPr>
        </a:p>
        <a:p>
          <a:pPr algn="ctr"/>
          <a:endParaRPr lang="en-US" sz="1600" b="0" i="0" u="none" strike="noStrike">
            <a:solidFill>
              <a:schemeClr val="accent4"/>
            </a:solidFill>
            <a:latin typeface="Calibri"/>
            <a:cs typeface="Calibri"/>
          </a:endParaRPr>
        </a:p>
        <a:p>
          <a:pPr algn="ctr"/>
          <a:endParaRPr lang="en-US" sz="1400">
            <a:solidFill>
              <a:schemeClr val="accent4"/>
            </a:solidFill>
          </a:endParaRPr>
        </a:p>
      </xdr:txBody>
    </xdr:sp>
    <xdr:clientData/>
  </xdr:twoCellAnchor>
  <xdr:twoCellAnchor>
    <xdr:from>
      <xdr:col>0</xdr:col>
      <xdr:colOff>0</xdr:colOff>
      <xdr:row>5</xdr:row>
      <xdr:rowOff>82177</xdr:rowOff>
    </xdr:from>
    <xdr:to>
      <xdr:col>3</xdr:col>
      <xdr:colOff>74705</xdr:colOff>
      <xdr:row>11</xdr:row>
      <xdr:rowOff>59764</xdr:rowOff>
    </xdr:to>
    <xdr:sp macro="" textlink="">
      <xdr:nvSpPr>
        <xdr:cNvPr id="6" name="Rectangle: Rounded Corners 5">
          <a:extLst>
            <a:ext uri="{FF2B5EF4-FFF2-40B4-BE49-F238E27FC236}">
              <a16:creationId xmlns:a16="http://schemas.microsoft.com/office/drawing/2014/main" id="{744B88FD-E4B7-AE33-2167-A50FC1874D18}"/>
            </a:ext>
          </a:extLst>
        </xdr:cNvPr>
        <xdr:cNvSpPr/>
      </xdr:nvSpPr>
      <xdr:spPr>
        <a:xfrm>
          <a:off x="0" y="1016001"/>
          <a:ext cx="1912470" cy="1098175"/>
        </a:xfrm>
        <a:prstGeom prst="roundRect">
          <a:avLst>
            <a:gd name="adj" fmla="val 4761"/>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50800</xdr:colOff>
      <xdr:row>0</xdr:row>
      <xdr:rowOff>82550</xdr:rowOff>
    </xdr:from>
    <xdr:to>
      <xdr:col>14</xdr:col>
      <xdr:colOff>571500</xdr:colOff>
      <xdr:row>4</xdr:row>
      <xdr:rowOff>82550</xdr:rowOff>
    </xdr:to>
    <xdr:sp macro="" textlink="Pivot_table!E5">
      <xdr:nvSpPr>
        <xdr:cNvPr id="7" name="Rectangle: Rounded Corners 6">
          <a:extLst>
            <a:ext uri="{FF2B5EF4-FFF2-40B4-BE49-F238E27FC236}">
              <a16:creationId xmlns:a16="http://schemas.microsoft.com/office/drawing/2014/main" id="{44569D1A-A30C-9DD5-3719-2EC8F362CE0E}"/>
            </a:ext>
          </a:extLst>
        </xdr:cNvPr>
        <xdr:cNvSpPr/>
      </xdr:nvSpPr>
      <xdr:spPr>
        <a:xfrm>
          <a:off x="7366000" y="82550"/>
          <a:ext cx="1739900" cy="736600"/>
        </a:xfrm>
        <a:prstGeom prst="roundRect">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5541A3D-CBFB-46C5-875B-EB489A684636}" type="TxLink">
            <a:rPr lang="en-US" sz="1600" b="0" i="0" u="none" strike="noStrike">
              <a:solidFill>
                <a:schemeClr val="accent4"/>
              </a:solidFill>
              <a:latin typeface="Calibri"/>
              <a:cs typeface="Calibri"/>
            </a:rPr>
            <a:pPr algn="ctr"/>
            <a:t>2.856</a:t>
          </a:fld>
          <a:endParaRPr lang="en-US" sz="1200" b="0" i="0" u="none" strike="noStrike">
            <a:solidFill>
              <a:schemeClr val="bg1"/>
            </a:solidFill>
            <a:latin typeface="Calibri"/>
            <a:cs typeface="Calibri"/>
          </a:endParaRPr>
        </a:p>
        <a:p>
          <a:pPr algn="ctr"/>
          <a:r>
            <a:rPr lang="en-US" sz="1200" b="0" i="0" u="none" strike="noStrike">
              <a:solidFill>
                <a:schemeClr val="bg1"/>
              </a:solidFill>
              <a:latin typeface="Calibri"/>
              <a:cs typeface="Calibri"/>
            </a:rPr>
            <a:t>Avg of total qty</a:t>
          </a:r>
          <a:endParaRPr lang="en-US" sz="1600">
            <a:solidFill>
              <a:schemeClr val="accent4"/>
            </a:solidFill>
          </a:endParaRPr>
        </a:p>
      </xdr:txBody>
    </xdr:sp>
    <xdr:clientData/>
  </xdr:twoCellAnchor>
  <xdr:twoCellAnchor>
    <xdr:from>
      <xdr:col>0</xdr:col>
      <xdr:colOff>0</xdr:colOff>
      <xdr:row>18</xdr:row>
      <xdr:rowOff>143807</xdr:rowOff>
    </xdr:from>
    <xdr:to>
      <xdr:col>5</xdr:col>
      <xdr:colOff>597647</xdr:colOff>
      <xdr:row>32</xdr:row>
      <xdr:rowOff>97116</xdr:rowOff>
    </xdr:to>
    <xdr:sp macro="" textlink="">
      <xdr:nvSpPr>
        <xdr:cNvPr id="8" name="Rectangle: Rounded Corners 7">
          <a:extLst>
            <a:ext uri="{FF2B5EF4-FFF2-40B4-BE49-F238E27FC236}">
              <a16:creationId xmlns:a16="http://schemas.microsoft.com/office/drawing/2014/main" id="{A9D156EE-7DE7-FD0B-D342-2E3B29B54121}"/>
            </a:ext>
          </a:extLst>
        </xdr:cNvPr>
        <xdr:cNvSpPr/>
      </xdr:nvSpPr>
      <xdr:spPr>
        <a:xfrm>
          <a:off x="0" y="3505572"/>
          <a:ext cx="3660588" cy="2568015"/>
        </a:xfrm>
        <a:prstGeom prst="roundRect">
          <a:avLst>
            <a:gd name="adj" fmla="val 3506"/>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164353</xdr:colOff>
      <xdr:row>4</xdr:row>
      <xdr:rowOff>156883</xdr:rowOff>
    </xdr:from>
    <xdr:to>
      <xdr:col>12</xdr:col>
      <xdr:colOff>268942</xdr:colOff>
      <xdr:row>18</xdr:row>
      <xdr:rowOff>99733</xdr:rowOff>
    </xdr:to>
    <xdr:sp macro="" textlink="">
      <xdr:nvSpPr>
        <xdr:cNvPr id="9" name="Rectangle: Rounded Corners 8">
          <a:extLst>
            <a:ext uri="{FF2B5EF4-FFF2-40B4-BE49-F238E27FC236}">
              <a16:creationId xmlns:a16="http://schemas.microsoft.com/office/drawing/2014/main" id="{E8A3DA0C-F4E4-0046-86BD-45F45A434C78}"/>
            </a:ext>
          </a:extLst>
        </xdr:cNvPr>
        <xdr:cNvSpPr/>
      </xdr:nvSpPr>
      <xdr:spPr>
        <a:xfrm>
          <a:off x="2002118" y="903942"/>
          <a:ext cx="5617883" cy="2557556"/>
        </a:xfrm>
        <a:prstGeom prst="roundRect">
          <a:avLst>
            <a:gd name="adj" fmla="val 6537"/>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590550</xdr:colOff>
      <xdr:row>0</xdr:row>
      <xdr:rowOff>57150</xdr:rowOff>
    </xdr:from>
    <xdr:to>
      <xdr:col>17</xdr:col>
      <xdr:colOff>444500</xdr:colOff>
      <xdr:row>4</xdr:row>
      <xdr:rowOff>82550</xdr:rowOff>
    </xdr:to>
    <xdr:sp macro="" textlink="Pivot_table!C5">
      <xdr:nvSpPr>
        <xdr:cNvPr id="11" name="Rectangle: Rounded Corners 10">
          <a:extLst>
            <a:ext uri="{FF2B5EF4-FFF2-40B4-BE49-F238E27FC236}">
              <a16:creationId xmlns:a16="http://schemas.microsoft.com/office/drawing/2014/main" id="{916FE6CD-A4A0-EEA4-AFDD-077C1B4D9A29}"/>
            </a:ext>
          </a:extLst>
        </xdr:cNvPr>
        <xdr:cNvSpPr/>
      </xdr:nvSpPr>
      <xdr:spPr>
        <a:xfrm>
          <a:off x="9124950" y="57150"/>
          <a:ext cx="1682750" cy="762000"/>
        </a:xfrm>
        <a:prstGeom prst="roundRect">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85DB407-2E27-4434-BB42-3300F936A3A8}" type="TxLink">
            <a:rPr lang="en-US" sz="1600" b="0" i="0" u="none" strike="noStrike">
              <a:solidFill>
                <a:schemeClr val="accent4"/>
              </a:solidFill>
              <a:latin typeface="Calibri"/>
              <a:cs typeface="Calibri"/>
            </a:rPr>
            <a:pPr algn="ctr"/>
            <a:t>975.38</a:t>
          </a:fld>
          <a:endParaRPr lang="en-US" sz="1200" b="0" i="0" u="none" strike="noStrike">
            <a:solidFill>
              <a:schemeClr val="bg1"/>
            </a:solidFill>
            <a:latin typeface="Calibri"/>
            <a:cs typeface="Calibri"/>
          </a:endParaRPr>
        </a:p>
        <a:p>
          <a:pPr algn="ctr"/>
          <a:r>
            <a:rPr lang="en-US" sz="1200" b="0" i="0" u="none" strike="noStrike">
              <a:solidFill>
                <a:schemeClr val="bg1"/>
              </a:solidFill>
              <a:latin typeface="Calibri"/>
              <a:cs typeface="Calibri"/>
            </a:rPr>
            <a:t>Avg of Total</a:t>
          </a:r>
          <a:r>
            <a:rPr lang="en-US" sz="1200" b="0" i="0" u="none" strike="noStrike" baseline="0">
              <a:solidFill>
                <a:schemeClr val="bg1"/>
              </a:solidFill>
              <a:latin typeface="Calibri"/>
              <a:cs typeface="Calibri"/>
            </a:rPr>
            <a:t> sales</a:t>
          </a:r>
          <a:endParaRPr lang="en-US" sz="1200" b="0" i="0" u="none" strike="noStrike">
            <a:solidFill>
              <a:schemeClr val="accent4"/>
            </a:solidFill>
            <a:latin typeface="Calibri"/>
            <a:cs typeface="Calibri"/>
          </a:endParaRPr>
        </a:p>
        <a:p>
          <a:pPr algn="ctr"/>
          <a:endParaRPr lang="en-US" sz="1200" b="0" i="0" u="none" strike="noStrike">
            <a:solidFill>
              <a:schemeClr val="accent4"/>
            </a:solidFill>
            <a:latin typeface="Calibri"/>
            <a:cs typeface="Calibri"/>
          </a:endParaRPr>
        </a:p>
        <a:p>
          <a:pPr algn="ctr"/>
          <a:endParaRPr lang="en-US" sz="1600" b="0" i="0" u="none" strike="noStrike">
            <a:solidFill>
              <a:schemeClr val="bg1"/>
            </a:solidFill>
            <a:latin typeface="Calibri"/>
            <a:cs typeface="Calibri"/>
          </a:endParaRPr>
        </a:p>
        <a:p>
          <a:pPr algn="ctr"/>
          <a:endParaRPr lang="en-US" sz="1600">
            <a:solidFill>
              <a:schemeClr val="accent4"/>
            </a:solidFill>
          </a:endParaRPr>
        </a:p>
      </xdr:txBody>
    </xdr:sp>
    <xdr:clientData/>
  </xdr:twoCellAnchor>
  <xdr:twoCellAnchor editAs="oneCell">
    <xdr:from>
      <xdr:col>0</xdr:col>
      <xdr:colOff>19050</xdr:colOff>
      <xdr:row>0</xdr:row>
      <xdr:rowOff>76200</xdr:rowOff>
    </xdr:from>
    <xdr:to>
      <xdr:col>2</xdr:col>
      <xdr:colOff>38100</xdr:colOff>
      <xdr:row>4</xdr:row>
      <xdr:rowOff>74706</xdr:rowOff>
    </xdr:to>
    <xdr:pic>
      <xdr:nvPicPr>
        <xdr:cNvPr id="12" name="Picture 11">
          <a:extLst>
            <a:ext uri="{FF2B5EF4-FFF2-40B4-BE49-F238E27FC236}">
              <a16:creationId xmlns:a16="http://schemas.microsoft.com/office/drawing/2014/main" id="{131A8FBC-F4FF-E459-C50A-B854FA580D9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110" r="-21917"/>
        <a:stretch/>
      </xdr:blipFill>
      <xdr:spPr>
        <a:xfrm>
          <a:off x="19050" y="76200"/>
          <a:ext cx="1244226" cy="745565"/>
        </a:xfrm>
        <a:prstGeom prst="rect">
          <a:avLst/>
        </a:prstGeom>
      </xdr:spPr>
    </xdr:pic>
    <xdr:clientData/>
  </xdr:twoCellAnchor>
  <xdr:twoCellAnchor>
    <xdr:from>
      <xdr:col>3</xdr:col>
      <xdr:colOff>276411</xdr:colOff>
      <xdr:row>5</xdr:row>
      <xdr:rowOff>6350</xdr:rowOff>
    </xdr:from>
    <xdr:to>
      <xdr:col>12</xdr:col>
      <xdr:colOff>171823</xdr:colOff>
      <xdr:row>17</xdr:row>
      <xdr:rowOff>158750</xdr:rowOff>
    </xdr:to>
    <xdr:graphicFrame macro="">
      <xdr:nvGraphicFramePr>
        <xdr:cNvPr id="13" name="Chart 12">
          <a:extLst>
            <a:ext uri="{FF2B5EF4-FFF2-40B4-BE49-F238E27FC236}">
              <a16:creationId xmlns:a16="http://schemas.microsoft.com/office/drawing/2014/main" id="{0E086F61-A846-444A-989C-3985E0CAC4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317500</xdr:colOff>
      <xdr:row>0</xdr:row>
      <xdr:rowOff>107950</xdr:rowOff>
    </xdr:from>
    <xdr:to>
      <xdr:col>10</xdr:col>
      <xdr:colOff>88900</xdr:colOff>
      <xdr:row>3</xdr:row>
      <xdr:rowOff>76200</xdr:rowOff>
    </xdr:to>
    <xdr:pic>
      <xdr:nvPicPr>
        <xdr:cNvPr id="15" name="Graphic 14" descr="Business Growth with solid fill">
          <a:extLst>
            <a:ext uri="{FF2B5EF4-FFF2-40B4-BE49-F238E27FC236}">
              <a16:creationId xmlns:a16="http://schemas.microsoft.com/office/drawing/2014/main" id="{101813A0-3694-B03C-7FDF-FE80A5B5FF9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803900" y="107950"/>
          <a:ext cx="381000" cy="520700"/>
        </a:xfrm>
        <a:prstGeom prst="rect">
          <a:avLst/>
        </a:prstGeom>
      </xdr:spPr>
    </xdr:pic>
    <xdr:clientData/>
  </xdr:twoCellAnchor>
  <xdr:twoCellAnchor editAs="oneCell">
    <xdr:from>
      <xdr:col>12</xdr:col>
      <xdr:colOff>25400</xdr:colOff>
      <xdr:row>0</xdr:row>
      <xdr:rowOff>139700</xdr:rowOff>
    </xdr:from>
    <xdr:to>
      <xdr:col>12</xdr:col>
      <xdr:colOff>463176</xdr:colOff>
      <xdr:row>3</xdr:row>
      <xdr:rowOff>38100</xdr:rowOff>
    </xdr:to>
    <xdr:pic>
      <xdr:nvPicPr>
        <xdr:cNvPr id="17" name="Graphic 16" descr="Database with solid fill">
          <a:extLst>
            <a:ext uri="{FF2B5EF4-FFF2-40B4-BE49-F238E27FC236}">
              <a16:creationId xmlns:a16="http://schemas.microsoft.com/office/drawing/2014/main" id="{C0F7CA5E-3D76-B09B-F7E3-8DEC2D2F041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376459" y="139700"/>
          <a:ext cx="437776" cy="458694"/>
        </a:xfrm>
        <a:prstGeom prst="rect">
          <a:avLst/>
        </a:prstGeom>
      </xdr:spPr>
    </xdr:pic>
    <xdr:clientData/>
  </xdr:twoCellAnchor>
  <xdr:twoCellAnchor editAs="oneCell">
    <xdr:from>
      <xdr:col>14</xdr:col>
      <xdr:colOff>577850</xdr:colOff>
      <xdr:row>0</xdr:row>
      <xdr:rowOff>95250</xdr:rowOff>
    </xdr:from>
    <xdr:to>
      <xdr:col>15</xdr:col>
      <xdr:colOff>355600</xdr:colOff>
      <xdr:row>3</xdr:row>
      <xdr:rowOff>6350</xdr:rowOff>
    </xdr:to>
    <xdr:pic>
      <xdr:nvPicPr>
        <xdr:cNvPr id="19" name="Graphic 18" descr="Hourglass Finished with solid fill">
          <a:extLst>
            <a:ext uri="{FF2B5EF4-FFF2-40B4-BE49-F238E27FC236}">
              <a16:creationId xmlns:a16="http://schemas.microsoft.com/office/drawing/2014/main" id="{E4C22761-AA92-93FA-FB54-62645C492F0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112250" y="95250"/>
          <a:ext cx="387350" cy="463550"/>
        </a:xfrm>
        <a:prstGeom prst="rect">
          <a:avLst/>
        </a:prstGeom>
      </xdr:spPr>
    </xdr:pic>
    <xdr:clientData/>
  </xdr:twoCellAnchor>
  <xdr:twoCellAnchor>
    <xdr:from>
      <xdr:col>6</xdr:col>
      <xdr:colOff>14942</xdr:colOff>
      <xdr:row>18</xdr:row>
      <xdr:rowOff>171450</xdr:rowOff>
    </xdr:from>
    <xdr:to>
      <xdr:col>12</xdr:col>
      <xdr:colOff>281214</xdr:colOff>
      <xdr:row>32</xdr:row>
      <xdr:rowOff>114300</xdr:rowOff>
    </xdr:to>
    <xdr:sp macro="" textlink="">
      <xdr:nvSpPr>
        <xdr:cNvPr id="23" name="Rectangle: Rounded Corners 22">
          <a:extLst>
            <a:ext uri="{FF2B5EF4-FFF2-40B4-BE49-F238E27FC236}">
              <a16:creationId xmlns:a16="http://schemas.microsoft.com/office/drawing/2014/main" id="{7D4CAD27-0706-116C-2F09-118E2B1AC600}"/>
            </a:ext>
          </a:extLst>
        </xdr:cNvPr>
        <xdr:cNvSpPr/>
      </xdr:nvSpPr>
      <xdr:spPr>
        <a:xfrm>
          <a:off x="3661656" y="3437164"/>
          <a:ext cx="3912987" cy="2482850"/>
        </a:xfrm>
        <a:prstGeom prst="roundRect">
          <a:avLst>
            <a:gd name="adj" fmla="val 3916"/>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59765</xdr:colOff>
      <xdr:row>19</xdr:row>
      <xdr:rowOff>0</xdr:rowOff>
    </xdr:from>
    <xdr:to>
      <xdr:col>12</xdr:col>
      <xdr:colOff>254000</xdr:colOff>
      <xdr:row>32</xdr:row>
      <xdr:rowOff>95250</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D4E11D28-1880-4DDB-9EA1-06CBFD3496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3706479" y="3447143"/>
              <a:ext cx="3840950" cy="24538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344714</xdr:colOff>
      <xdr:row>17</xdr:row>
      <xdr:rowOff>45358</xdr:rowOff>
    </xdr:from>
    <xdr:to>
      <xdr:col>20</xdr:col>
      <xdr:colOff>560293</xdr:colOff>
      <xdr:row>26</xdr:row>
      <xdr:rowOff>44825</xdr:rowOff>
    </xdr:to>
    <xdr:sp macro="" textlink="">
      <xdr:nvSpPr>
        <xdr:cNvPr id="25" name="Rectangle: Rounded Corners 24">
          <a:extLst>
            <a:ext uri="{FF2B5EF4-FFF2-40B4-BE49-F238E27FC236}">
              <a16:creationId xmlns:a16="http://schemas.microsoft.com/office/drawing/2014/main" id="{7F4E9E87-6E1F-C86D-3B44-659BE6C89284}"/>
            </a:ext>
          </a:extLst>
        </xdr:cNvPr>
        <xdr:cNvSpPr/>
      </xdr:nvSpPr>
      <xdr:spPr>
        <a:xfrm>
          <a:off x="7638143" y="3129644"/>
          <a:ext cx="5077864" cy="1632324"/>
        </a:xfrm>
        <a:prstGeom prst="roundRect">
          <a:avLst>
            <a:gd name="adj" fmla="val 5264"/>
          </a:avLst>
        </a:prstGeom>
        <a:gradFill flip="none" rotWithShape="1">
          <a:gsLst>
            <a:gs pos="1000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417286</xdr:colOff>
      <xdr:row>17</xdr:row>
      <xdr:rowOff>90714</xdr:rowOff>
    </xdr:from>
    <xdr:to>
      <xdr:col>20</xdr:col>
      <xdr:colOff>470647</xdr:colOff>
      <xdr:row>25</xdr:row>
      <xdr:rowOff>145143</xdr:rowOff>
    </xdr:to>
    <xdr:graphicFrame macro="">
      <xdr:nvGraphicFramePr>
        <xdr:cNvPr id="26" name="Chart 25">
          <a:extLst>
            <a:ext uri="{FF2B5EF4-FFF2-40B4-BE49-F238E27FC236}">
              <a16:creationId xmlns:a16="http://schemas.microsoft.com/office/drawing/2014/main" id="{79558810-B50F-42CB-AB8C-9687B49577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515471</xdr:colOff>
      <xdr:row>0</xdr:row>
      <xdr:rowOff>62750</xdr:rowOff>
    </xdr:from>
    <xdr:to>
      <xdr:col>20</xdr:col>
      <xdr:colOff>582706</xdr:colOff>
      <xdr:row>10</xdr:row>
      <xdr:rowOff>112059</xdr:rowOff>
    </xdr:to>
    <xdr:sp macro="" textlink="">
      <xdr:nvSpPr>
        <xdr:cNvPr id="2" name="Rectangle: Rounded Corners 1">
          <a:extLst>
            <a:ext uri="{FF2B5EF4-FFF2-40B4-BE49-F238E27FC236}">
              <a16:creationId xmlns:a16="http://schemas.microsoft.com/office/drawing/2014/main" id="{E2EEF2EA-3B17-9362-F7F8-79FCC5864163}"/>
            </a:ext>
          </a:extLst>
        </xdr:cNvPr>
        <xdr:cNvSpPr/>
      </xdr:nvSpPr>
      <xdr:spPr>
        <a:xfrm>
          <a:off x="10929471" y="62750"/>
          <a:ext cx="1905000" cy="1916956"/>
        </a:xfrm>
        <a:prstGeom prst="roundRect">
          <a:avLst>
            <a:gd name="adj" fmla="val 3618"/>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67235</xdr:colOff>
      <xdr:row>5</xdr:row>
      <xdr:rowOff>141941</xdr:rowOff>
    </xdr:from>
    <xdr:to>
      <xdr:col>3</xdr:col>
      <xdr:colOff>29882</xdr:colOff>
      <xdr:row>10</xdr:row>
      <xdr:rowOff>179294</xdr:rowOff>
    </xdr:to>
    <mc:AlternateContent xmlns:mc="http://schemas.openxmlformats.org/markup-compatibility/2006" xmlns:a14="http://schemas.microsoft.com/office/drawing/2010/main">
      <mc:Choice Requires="a14">
        <xdr:graphicFrame macro="">
          <xdr:nvGraphicFramePr>
            <xdr:cNvPr id="10" name="Customer Location">
              <a:extLst>
                <a:ext uri="{FF2B5EF4-FFF2-40B4-BE49-F238E27FC236}">
                  <a16:creationId xmlns:a16="http://schemas.microsoft.com/office/drawing/2014/main" id="{41211710-9440-41FE-A2AB-63D19D271E8F}"/>
                </a:ext>
              </a:extLst>
            </xdr:cNvPr>
            <xdr:cNvGraphicFramePr/>
          </xdr:nvGraphicFramePr>
          <xdr:xfrm>
            <a:off x="0" y="0"/>
            <a:ext cx="0" cy="0"/>
          </xdr:xfrm>
          <a:graphic>
            <a:graphicData uri="http://schemas.microsoft.com/office/drawing/2010/slicer">
              <sle:slicer xmlns:sle="http://schemas.microsoft.com/office/drawing/2010/slicer" name="Customer Location"/>
            </a:graphicData>
          </a:graphic>
        </xdr:graphicFrame>
      </mc:Choice>
      <mc:Fallback xmlns="">
        <xdr:sp macro="" textlink="">
          <xdr:nvSpPr>
            <xdr:cNvPr id="0" name=""/>
            <xdr:cNvSpPr>
              <a:spLocks noTextEdit="1"/>
            </xdr:cNvSpPr>
          </xdr:nvSpPr>
          <xdr:spPr>
            <a:xfrm>
              <a:off x="67235" y="1120588"/>
              <a:ext cx="1322294" cy="22934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545354</xdr:colOff>
      <xdr:row>11</xdr:row>
      <xdr:rowOff>27215</xdr:rowOff>
    </xdr:from>
    <xdr:to>
      <xdr:col>20</xdr:col>
      <xdr:colOff>545353</xdr:colOff>
      <xdr:row>16</xdr:row>
      <xdr:rowOff>163287</xdr:rowOff>
    </xdr:to>
    <xdr:sp macro="" textlink="">
      <xdr:nvSpPr>
        <xdr:cNvPr id="16" name="Rectangle: Rounded Corners 15">
          <a:extLst>
            <a:ext uri="{FF2B5EF4-FFF2-40B4-BE49-F238E27FC236}">
              <a16:creationId xmlns:a16="http://schemas.microsoft.com/office/drawing/2014/main" id="{6209EF5E-BC70-DC65-D297-E4535777B59E}"/>
            </a:ext>
          </a:extLst>
        </xdr:cNvPr>
        <xdr:cNvSpPr/>
      </xdr:nvSpPr>
      <xdr:spPr>
        <a:xfrm>
          <a:off x="10877711" y="2022929"/>
          <a:ext cx="1823356" cy="1043215"/>
        </a:xfrm>
        <a:prstGeom prst="roundRect">
          <a:avLst>
            <a:gd name="adj" fmla="val 3951"/>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605118</xdr:colOff>
      <xdr:row>11</xdr:row>
      <xdr:rowOff>81643</xdr:rowOff>
    </xdr:from>
    <xdr:to>
      <xdr:col>20</xdr:col>
      <xdr:colOff>478116</xdr:colOff>
      <xdr:row>16</xdr:row>
      <xdr:rowOff>108857</xdr:rowOff>
    </xdr:to>
    <mc:AlternateContent xmlns:mc="http://schemas.openxmlformats.org/markup-compatibility/2006" xmlns:a14="http://schemas.microsoft.com/office/drawing/2010/main">
      <mc:Choice Requires="a14">
        <xdr:graphicFrame macro="">
          <xdr:nvGraphicFramePr>
            <xdr:cNvPr id="21" name="Months (Date.1)">
              <a:extLst>
                <a:ext uri="{FF2B5EF4-FFF2-40B4-BE49-F238E27FC236}">
                  <a16:creationId xmlns:a16="http://schemas.microsoft.com/office/drawing/2014/main" id="{EFA0977A-33FF-4C91-8994-A6C4AFC7A7C0}"/>
                </a:ext>
              </a:extLst>
            </xdr:cNvPr>
            <xdr:cNvGraphicFramePr/>
          </xdr:nvGraphicFramePr>
          <xdr:xfrm>
            <a:off x="0" y="0"/>
            <a:ext cx="0" cy="0"/>
          </xdr:xfrm>
          <a:graphic>
            <a:graphicData uri="http://schemas.microsoft.com/office/drawing/2010/slicer">
              <sle:slicer xmlns:sle="http://schemas.microsoft.com/office/drawing/2010/slicer" name="Months (Date.1)"/>
            </a:graphicData>
          </a:graphic>
        </xdr:graphicFrame>
      </mc:Choice>
      <mc:Fallback xmlns="">
        <xdr:sp macro="" textlink="">
          <xdr:nvSpPr>
            <xdr:cNvPr id="0" name=""/>
            <xdr:cNvSpPr>
              <a:spLocks noTextEdit="1"/>
            </xdr:cNvSpPr>
          </xdr:nvSpPr>
          <xdr:spPr>
            <a:xfrm>
              <a:off x="9472706" y="2271059"/>
              <a:ext cx="2076823" cy="1174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545353</xdr:colOff>
      <xdr:row>0</xdr:row>
      <xdr:rowOff>104589</xdr:rowOff>
    </xdr:from>
    <xdr:to>
      <xdr:col>20</xdr:col>
      <xdr:colOff>545353</xdr:colOff>
      <xdr:row>8</xdr:row>
      <xdr:rowOff>104588</xdr:rowOff>
    </xdr:to>
    <xdr:pic>
      <xdr:nvPicPr>
        <xdr:cNvPr id="28" name="Picture 27">
          <a:extLst>
            <a:ext uri="{FF2B5EF4-FFF2-40B4-BE49-F238E27FC236}">
              <a16:creationId xmlns:a16="http://schemas.microsoft.com/office/drawing/2014/main" id="{413C5899-B3B7-B048-B947-9A106D62B7C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959353" y="104589"/>
          <a:ext cx="1837765" cy="1494117"/>
        </a:xfrm>
        <a:prstGeom prst="rect">
          <a:avLst/>
        </a:prstGeom>
      </xdr:spPr>
    </xdr:pic>
    <xdr:clientData/>
  </xdr:twoCellAnchor>
  <xdr:twoCellAnchor>
    <xdr:from>
      <xdr:col>0</xdr:col>
      <xdr:colOff>0</xdr:colOff>
      <xdr:row>11</xdr:row>
      <xdr:rowOff>104588</xdr:rowOff>
    </xdr:from>
    <xdr:to>
      <xdr:col>3</xdr:col>
      <xdr:colOff>104587</xdr:colOff>
      <xdr:row>18</xdr:row>
      <xdr:rowOff>89646</xdr:rowOff>
    </xdr:to>
    <xdr:sp macro="" textlink="">
      <xdr:nvSpPr>
        <xdr:cNvPr id="31" name="Rectangle: Rounded Corners 30">
          <a:extLst>
            <a:ext uri="{FF2B5EF4-FFF2-40B4-BE49-F238E27FC236}">
              <a16:creationId xmlns:a16="http://schemas.microsoft.com/office/drawing/2014/main" id="{3A24DE66-DBDE-6057-D963-A96E31A929F9}"/>
            </a:ext>
          </a:extLst>
        </xdr:cNvPr>
        <xdr:cNvSpPr/>
      </xdr:nvSpPr>
      <xdr:spPr>
        <a:xfrm>
          <a:off x="0" y="2159000"/>
          <a:ext cx="1942352" cy="1292411"/>
        </a:xfrm>
        <a:prstGeom prst="roundRect">
          <a:avLst>
            <a:gd name="adj" fmla="val 3750"/>
          </a:avLst>
        </a:prstGeom>
        <a:gradFill flip="none" rotWithShape="1">
          <a:gsLst>
            <a:gs pos="0">
              <a:schemeClr val="accent1">
                <a:lumMod val="50000"/>
                <a:shade val="30000"/>
                <a:satMod val="115000"/>
              </a:schemeClr>
            </a:gs>
            <a:gs pos="50000">
              <a:schemeClr val="accent1">
                <a:lumMod val="50000"/>
                <a:shade val="67500"/>
                <a:satMod val="115000"/>
              </a:schemeClr>
            </a:gs>
            <a:gs pos="100000">
              <a:schemeClr val="accent1">
                <a:lumMod val="50000"/>
                <a:shade val="100000"/>
                <a:satMod val="11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52294</xdr:colOff>
      <xdr:row>11</xdr:row>
      <xdr:rowOff>164353</xdr:rowOff>
    </xdr:from>
    <xdr:to>
      <xdr:col>3</xdr:col>
      <xdr:colOff>59763</xdr:colOff>
      <xdr:row>18</xdr:row>
      <xdr:rowOff>7469</xdr:rowOff>
    </xdr:to>
    <mc:AlternateContent xmlns:mc="http://schemas.openxmlformats.org/markup-compatibility/2006" xmlns:a14="http://schemas.microsoft.com/office/drawing/2010/main">
      <mc:Choice Requires="a14">
        <xdr:graphicFrame macro="">
          <xdr:nvGraphicFramePr>
            <xdr:cNvPr id="32" name="Status">
              <a:extLst>
                <a:ext uri="{FF2B5EF4-FFF2-40B4-BE49-F238E27FC236}">
                  <a16:creationId xmlns:a16="http://schemas.microsoft.com/office/drawing/2014/main" id="{6CC3142E-525A-4BC7-B898-315923452D58}"/>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52294" y="2218766"/>
              <a:ext cx="1845234" cy="12206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14941</xdr:colOff>
      <xdr:row>18</xdr:row>
      <xdr:rowOff>164352</xdr:rowOff>
    </xdr:from>
    <xdr:to>
      <xdr:col>5</xdr:col>
      <xdr:colOff>567765</xdr:colOff>
      <xdr:row>32</xdr:row>
      <xdr:rowOff>29881</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E183C803-1F63-4AE2-94A1-6F70AABE52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4941" y="3526117"/>
              <a:ext cx="3615765" cy="248023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448235</xdr:colOff>
      <xdr:row>4</xdr:row>
      <xdr:rowOff>171823</xdr:rowOff>
    </xdr:from>
    <xdr:to>
      <xdr:col>17</xdr:col>
      <xdr:colOff>410882</xdr:colOff>
      <xdr:row>18</xdr:row>
      <xdr:rowOff>14941</xdr:rowOff>
    </xdr:to>
    <xdr:graphicFrame macro="">
      <xdr:nvGraphicFramePr>
        <xdr:cNvPr id="14" name="Chart 13">
          <a:extLst>
            <a:ext uri="{FF2B5EF4-FFF2-40B4-BE49-F238E27FC236}">
              <a16:creationId xmlns:a16="http://schemas.microsoft.com/office/drawing/2014/main" id="{85B1C677-7911-4A68-9911-CDC7EAB265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2.63849409722" createdVersion="8" refreshedVersion="8" minRefreshableVersion="3" recordCount="250" xr:uid="{DAFF04FF-6904-456D-BF0A-09D11EB82B71}">
  <cacheSource type="worksheet">
    <worksheetSource name="Amazon_sales_report_2025"/>
  </cacheSource>
  <cacheFields count="13">
    <cacheField name="Order ID" numFmtId="0">
      <sharedItems/>
    </cacheField>
    <cacheField name="Date.1" numFmtId="14">
      <sharedItems containsSemiMixedTypes="0" containsNonDate="0" containsDate="1" containsString="0" minDate="2025-02-02T00:00:00" maxDate="2025-04-03T00:00:00" count="60">
        <d v="2025-03-20T00:00:00"/>
        <d v="2025-03-10T00:00:00"/>
        <d v="2025-03-18T00:00:00"/>
        <d v="2025-03-02T00:00:00"/>
        <d v="2025-03-12T00:00:00"/>
        <d v="2025-03-01T00:00:00"/>
        <d v="2025-02-20T00:00:00"/>
        <d v="2025-02-10T00:00:00"/>
        <d v="2025-03-07T00:00:00"/>
        <d v="2025-02-05T00:00:00"/>
        <d v="2025-02-03T00:00:00"/>
        <d v="2025-02-12T00:00:00"/>
        <d v="2025-03-24T00:00:00"/>
        <d v="2025-04-02T00:00:00"/>
        <d v="2025-02-16T00:00:00"/>
        <d v="2025-03-26T00:00:00"/>
        <d v="2025-03-17T00:00:00"/>
        <d v="2025-02-18T00:00:00"/>
        <d v="2025-02-24T00:00:00"/>
        <d v="2025-03-15T00:00:00"/>
        <d v="2025-03-19T00:00:00"/>
        <d v="2025-03-13T00:00:00"/>
        <d v="2025-04-01T00:00:00"/>
        <d v="2025-03-30T00:00:00"/>
        <d v="2025-03-14T00:00:00"/>
        <d v="2025-03-31T00:00:00"/>
        <d v="2025-02-23T00:00:00"/>
        <d v="2025-03-16T00:00:00"/>
        <d v="2025-02-26T00:00:00"/>
        <d v="2025-02-06T00:00:00"/>
        <d v="2025-02-25T00:00:00"/>
        <d v="2025-02-17T00:00:00"/>
        <d v="2025-02-14T00:00:00"/>
        <d v="2025-02-28T00:00:00"/>
        <d v="2025-03-28T00:00:00"/>
        <d v="2025-03-23T00:00:00"/>
        <d v="2025-02-07T00:00:00"/>
        <d v="2025-02-11T00:00:00"/>
        <d v="2025-03-21T00:00:00"/>
        <d v="2025-03-08T00:00:00"/>
        <d v="2025-03-25T00:00:00"/>
        <d v="2025-02-08T00:00:00"/>
        <d v="2025-02-22T00:00:00"/>
        <d v="2025-02-09T00:00:00"/>
        <d v="2025-03-04T00:00:00"/>
        <d v="2025-02-21T00:00:00"/>
        <d v="2025-02-27T00:00:00"/>
        <d v="2025-02-15T00:00:00"/>
        <d v="2025-03-05T00:00:00"/>
        <d v="2025-03-22T00:00:00"/>
        <d v="2025-02-04T00:00:00"/>
        <d v="2025-02-19T00:00:00"/>
        <d v="2025-03-06T00:00:00"/>
        <d v="2025-03-11T00:00:00"/>
        <d v="2025-02-13T00:00:00"/>
        <d v="2025-03-09T00:00:00"/>
        <d v="2025-03-29T00:00:00"/>
        <d v="2025-03-27T00:00:00"/>
        <d v="2025-03-03T00:00:00"/>
        <d v="2025-02-02T00:00:00"/>
      </sharedItems>
      <fieldGroup par="12"/>
    </cacheField>
    <cacheField name="Product" numFmtId="0">
      <sharedItems count="10">
        <s v="Headphones"/>
        <s v="Smartwatch"/>
        <s v="Smartphone"/>
        <s v="Laptop"/>
        <s v="Running Shoes"/>
        <s v="T-Shirt"/>
        <s v="Book"/>
        <s v="Jeans"/>
        <s v="Washing Machine"/>
        <s v="Refrigerator"/>
      </sharedItems>
    </cacheField>
    <cacheField name="Category" numFmtId="0">
      <sharedItems count="5">
        <s v="Electronics"/>
        <s v="Footwear"/>
        <s v="Clothing"/>
        <s v="Books"/>
        <s v="Home Appliances"/>
      </sharedItems>
    </cacheField>
    <cacheField name="Price" numFmtId="0">
      <sharedItems containsSemiMixedTypes="0" containsString="0" containsNumber="1" containsInteger="1" minValue="15" maxValue="1200"/>
    </cacheField>
    <cacheField name="Quantity" numFmtId="0">
      <sharedItems containsSemiMixedTypes="0" containsString="0" containsNumber="1" containsInteger="1" minValue="1" maxValue="5"/>
    </cacheField>
    <cacheField name="Total Sales" numFmtId="0">
      <sharedItems containsSemiMixedTypes="0" containsString="0" containsNumber="1" containsInteger="1" minValue="15" maxValue="6000"/>
    </cacheField>
    <cacheField name="Customer Name" numFmtId="0">
      <sharedItems/>
    </cacheField>
    <cacheField name="Customer Location" numFmtId="0">
      <sharedItems count="10">
        <s v="San Francisco"/>
        <s v="New York"/>
        <s v="Houston"/>
        <s v="Miami"/>
        <s v="Seattle"/>
        <s v="Los Angeles"/>
        <s v="Chicago"/>
        <s v="Denver"/>
        <s v="Boston"/>
        <s v="Dallas"/>
      </sharedItems>
    </cacheField>
    <cacheField name="Payment Method" numFmtId="0">
      <sharedItems count="5">
        <s v="Debit Card"/>
        <s v="PayPal"/>
        <s v="Credit Card"/>
        <s v="Gift Card"/>
        <s v="Amazon Pay"/>
      </sharedItems>
    </cacheField>
    <cacheField name="Status" numFmtId="0">
      <sharedItems count="3">
        <s v="Pending"/>
        <s v="Completed"/>
        <s v="Cancelled"/>
      </sharedItems>
    </cacheField>
    <cacheField name="Days (Date.1)" numFmtId="0" databaseField="0">
      <fieldGroup base="1">
        <rangePr groupBy="days" startDate="2025-02-02T00:00:00" endDate="2025-04-03T00:00:00"/>
        <groupItems count="368">
          <s v="&lt;2/2/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3/2025"/>
        </groupItems>
      </fieldGroup>
    </cacheField>
    <cacheField name="Months (Date.1)" numFmtId="0" databaseField="0">
      <fieldGroup base="1">
        <rangePr groupBy="months" startDate="2025-02-02T00:00:00" endDate="2025-04-03T00:00:00"/>
        <groupItems count="14">
          <s v="&lt;2/2/2025"/>
          <s v="Jan"/>
          <s v="Feb"/>
          <s v="Mar"/>
          <s v="Apr"/>
          <s v="May"/>
          <s v="Jun"/>
          <s v="Jul"/>
          <s v="Aug"/>
          <s v="Sep"/>
          <s v="Oct"/>
          <s v="Nov"/>
          <s v="Dec"/>
          <s v="&gt;4/3/2025"/>
        </groupItems>
      </fieldGroup>
    </cacheField>
  </cacheFields>
  <extLst>
    <ext xmlns:x14="http://schemas.microsoft.com/office/spreadsheetml/2009/9/main" uri="{725AE2AE-9491-48be-B2B4-4EB974FC3084}">
      <x14:pivotCacheDefinition pivotCacheId="509583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ORD0002"/>
    <x v="0"/>
    <x v="0"/>
    <x v="0"/>
    <n v="100"/>
    <n v="4"/>
    <n v="400"/>
    <s v="Emily Johnson"/>
    <x v="0"/>
    <x v="0"/>
    <x v="0"/>
  </r>
  <r>
    <s v="ORD0005"/>
    <x v="1"/>
    <x v="1"/>
    <x v="0"/>
    <n v="150"/>
    <n v="3"/>
    <n v="450"/>
    <s v="Emma Clark"/>
    <x v="1"/>
    <x v="0"/>
    <x v="0"/>
  </r>
  <r>
    <s v="ORD0007"/>
    <x v="2"/>
    <x v="1"/>
    <x v="0"/>
    <n v="150"/>
    <n v="4"/>
    <n v="600"/>
    <s v="Emma Clark"/>
    <x v="2"/>
    <x v="1"/>
    <x v="1"/>
  </r>
  <r>
    <s v="ORD0008"/>
    <x v="3"/>
    <x v="2"/>
    <x v="0"/>
    <n v="500"/>
    <n v="1"/>
    <n v="500"/>
    <s v="Sophia Miller"/>
    <x v="3"/>
    <x v="1"/>
    <x v="1"/>
  </r>
  <r>
    <s v="ORD0010"/>
    <x v="4"/>
    <x v="2"/>
    <x v="0"/>
    <n v="500"/>
    <n v="1"/>
    <n v="500"/>
    <s v="Emily Johnson"/>
    <x v="0"/>
    <x v="2"/>
    <x v="2"/>
  </r>
  <r>
    <s v="ORD0013"/>
    <x v="5"/>
    <x v="3"/>
    <x v="0"/>
    <n v="800"/>
    <n v="2"/>
    <n v="1600"/>
    <s v="Daniel Harris"/>
    <x v="0"/>
    <x v="3"/>
    <x v="0"/>
  </r>
  <r>
    <s v="ORD0015"/>
    <x v="6"/>
    <x v="1"/>
    <x v="0"/>
    <n v="150"/>
    <n v="4"/>
    <n v="600"/>
    <s v="John Doe"/>
    <x v="4"/>
    <x v="2"/>
    <x v="1"/>
  </r>
  <r>
    <s v="ORD0018"/>
    <x v="7"/>
    <x v="2"/>
    <x v="0"/>
    <n v="500"/>
    <n v="2"/>
    <n v="1000"/>
    <s v="Michael Brown"/>
    <x v="5"/>
    <x v="4"/>
    <x v="1"/>
  </r>
  <r>
    <s v="ORD0020"/>
    <x v="8"/>
    <x v="0"/>
    <x v="0"/>
    <n v="100"/>
    <n v="4"/>
    <n v="400"/>
    <s v="Olivia Wilson"/>
    <x v="4"/>
    <x v="0"/>
    <x v="0"/>
  </r>
  <r>
    <s v="ORD0021"/>
    <x v="9"/>
    <x v="0"/>
    <x v="0"/>
    <n v="100"/>
    <n v="3"/>
    <n v="300"/>
    <s v="Chris White"/>
    <x v="3"/>
    <x v="0"/>
    <x v="2"/>
  </r>
  <r>
    <s v="ORD0028"/>
    <x v="10"/>
    <x v="0"/>
    <x v="0"/>
    <n v="100"/>
    <n v="1"/>
    <n v="100"/>
    <s v="Jane Smith"/>
    <x v="6"/>
    <x v="4"/>
    <x v="1"/>
  </r>
  <r>
    <s v="ORD0029"/>
    <x v="11"/>
    <x v="2"/>
    <x v="0"/>
    <n v="500"/>
    <n v="1"/>
    <n v="500"/>
    <s v="Sophia Miller"/>
    <x v="7"/>
    <x v="2"/>
    <x v="2"/>
  </r>
  <r>
    <s v="ORD0031"/>
    <x v="12"/>
    <x v="2"/>
    <x v="0"/>
    <n v="500"/>
    <n v="1"/>
    <n v="500"/>
    <s v="John Doe"/>
    <x v="2"/>
    <x v="3"/>
    <x v="0"/>
  </r>
  <r>
    <s v="ORD0032"/>
    <x v="1"/>
    <x v="2"/>
    <x v="0"/>
    <n v="500"/>
    <n v="4"/>
    <n v="2000"/>
    <s v="Michael Brown"/>
    <x v="4"/>
    <x v="1"/>
    <x v="0"/>
  </r>
  <r>
    <s v="ORD0035"/>
    <x v="13"/>
    <x v="3"/>
    <x v="0"/>
    <n v="800"/>
    <n v="3"/>
    <n v="2400"/>
    <s v="Emma Clark"/>
    <x v="7"/>
    <x v="4"/>
    <x v="1"/>
  </r>
  <r>
    <s v="ORD0037"/>
    <x v="14"/>
    <x v="0"/>
    <x v="0"/>
    <n v="100"/>
    <n v="3"/>
    <n v="300"/>
    <s v="Michael Brown"/>
    <x v="1"/>
    <x v="0"/>
    <x v="2"/>
  </r>
  <r>
    <s v="ORD0038"/>
    <x v="15"/>
    <x v="3"/>
    <x v="0"/>
    <n v="800"/>
    <n v="3"/>
    <n v="2400"/>
    <s v="Olivia Wilson"/>
    <x v="6"/>
    <x v="4"/>
    <x v="1"/>
  </r>
  <r>
    <s v="ORD0039"/>
    <x v="3"/>
    <x v="3"/>
    <x v="0"/>
    <n v="800"/>
    <n v="2"/>
    <n v="1600"/>
    <s v="Olivia Wilson"/>
    <x v="0"/>
    <x v="1"/>
    <x v="1"/>
  </r>
  <r>
    <s v="ORD0040"/>
    <x v="15"/>
    <x v="1"/>
    <x v="0"/>
    <n v="150"/>
    <n v="1"/>
    <n v="150"/>
    <s v="Emily Johnson"/>
    <x v="4"/>
    <x v="3"/>
    <x v="0"/>
  </r>
  <r>
    <s v="ORD0042"/>
    <x v="16"/>
    <x v="0"/>
    <x v="0"/>
    <n v="100"/>
    <n v="3"/>
    <n v="300"/>
    <s v="Jane Smith"/>
    <x v="6"/>
    <x v="4"/>
    <x v="2"/>
  </r>
  <r>
    <s v="ORD0044"/>
    <x v="12"/>
    <x v="1"/>
    <x v="0"/>
    <n v="150"/>
    <n v="1"/>
    <n v="150"/>
    <s v="Chris White"/>
    <x v="2"/>
    <x v="0"/>
    <x v="0"/>
  </r>
  <r>
    <s v="ORD0049"/>
    <x v="17"/>
    <x v="2"/>
    <x v="0"/>
    <n v="500"/>
    <n v="4"/>
    <n v="2000"/>
    <s v="Emma Clark"/>
    <x v="6"/>
    <x v="0"/>
    <x v="1"/>
  </r>
  <r>
    <s v="ORD0052"/>
    <x v="18"/>
    <x v="3"/>
    <x v="0"/>
    <n v="800"/>
    <n v="3"/>
    <n v="2400"/>
    <s v="John Doe"/>
    <x v="0"/>
    <x v="2"/>
    <x v="0"/>
  </r>
  <r>
    <s v="ORD0054"/>
    <x v="19"/>
    <x v="1"/>
    <x v="0"/>
    <n v="150"/>
    <n v="3"/>
    <n v="450"/>
    <s v="David Lee"/>
    <x v="8"/>
    <x v="3"/>
    <x v="0"/>
  </r>
  <r>
    <s v="ORD0056"/>
    <x v="20"/>
    <x v="1"/>
    <x v="0"/>
    <n v="150"/>
    <n v="2"/>
    <n v="300"/>
    <s v="Emma Clark"/>
    <x v="9"/>
    <x v="2"/>
    <x v="1"/>
  </r>
  <r>
    <s v="ORD0057"/>
    <x v="19"/>
    <x v="2"/>
    <x v="0"/>
    <n v="500"/>
    <n v="1"/>
    <n v="500"/>
    <s v="Jane Smith"/>
    <x v="5"/>
    <x v="0"/>
    <x v="2"/>
  </r>
  <r>
    <s v="ORD0058"/>
    <x v="21"/>
    <x v="2"/>
    <x v="0"/>
    <n v="500"/>
    <n v="1"/>
    <n v="500"/>
    <s v="Jane Smith"/>
    <x v="6"/>
    <x v="1"/>
    <x v="2"/>
  </r>
  <r>
    <s v="ORD0059"/>
    <x v="22"/>
    <x v="1"/>
    <x v="0"/>
    <n v="150"/>
    <n v="2"/>
    <n v="300"/>
    <s v="Daniel Harris"/>
    <x v="9"/>
    <x v="2"/>
    <x v="2"/>
  </r>
  <r>
    <s v="ORD0062"/>
    <x v="7"/>
    <x v="3"/>
    <x v="0"/>
    <n v="800"/>
    <n v="5"/>
    <n v="4000"/>
    <s v="Olivia Wilson"/>
    <x v="0"/>
    <x v="1"/>
    <x v="1"/>
  </r>
  <r>
    <s v="ORD0063"/>
    <x v="23"/>
    <x v="2"/>
    <x v="0"/>
    <n v="500"/>
    <n v="5"/>
    <n v="2500"/>
    <s v="Emma Clark"/>
    <x v="3"/>
    <x v="3"/>
    <x v="1"/>
  </r>
  <r>
    <s v="ORD0066"/>
    <x v="24"/>
    <x v="1"/>
    <x v="0"/>
    <n v="150"/>
    <n v="2"/>
    <n v="300"/>
    <s v="Michael Brown"/>
    <x v="7"/>
    <x v="1"/>
    <x v="0"/>
  </r>
  <r>
    <s v="ORD0067"/>
    <x v="25"/>
    <x v="0"/>
    <x v="0"/>
    <n v="100"/>
    <n v="3"/>
    <n v="300"/>
    <s v="Chris White"/>
    <x v="1"/>
    <x v="0"/>
    <x v="0"/>
  </r>
  <r>
    <s v="ORD0068"/>
    <x v="26"/>
    <x v="0"/>
    <x v="0"/>
    <n v="100"/>
    <n v="1"/>
    <n v="100"/>
    <s v="David Lee"/>
    <x v="2"/>
    <x v="0"/>
    <x v="2"/>
  </r>
  <r>
    <s v="ORD0071"/>
    <x v="27"/>
    <x v="1"/>
    <x v="0"/>
    <n v="150"/>
    <n v="5"/>
    <n v="750"/>
    <s v="John Doe"/>
    <x v="7"/>
    <x v="2"/>
    <x v="0"/>
  </r>
  <r>
    <s v="ORD0072"/>
    <x v="8"/>
    <x v="3"/>
    <x v="0"/>
    <n v="800"/>
    <n v="3"/>
    <n v="2400"/>
    <s v="Daniel Harris"/>
    <x v="2"/>
    <x v="2"/>
    <x v="0"/>
  </r>
  <r>
    <s v="ORD0073"/>
    <x v="6"/>
    <x v="2"/>
    <x v="0"/>
    <n v="500"/>
    <n v="5"/>
    <n v="2500"/>
    <s v="Emily Johnson"/>
    <x v="3"/>
    <x v="2"/>
    <x v="2"/>
  </r>
  <r>
    <s v="ORD0075"/>
    <x v="28"/>
    <x v="0"/>
    <x v="0"/>
    <n v="100"/>
    <n v="2"/>
    <n v="200"/>
    <s v="Daniel Harris"/>
    <x v="8"/>
    <x v="1"/>
    <x v="0"/>
  </r>
  <r>
    <s v="ORD0077"/>
    <x v="0"/>
    <x v="0"/>
    <x v="0"/>
    <n v="100"/>
    <n v="2"/>
    <n v="200"/>
    <s v="Daniel Harris"/>
    <x v="2"/>
    <x v="2"/>
    <x v="1"/>
  </r>
  <r>
    <s v="ORD0078"/>
    <x v="2"/>
    <x v="1"/>
    <x v="0"/>
    <n v="150"/>
    <n v="2"/>
    <n v="300"/>
    <s v="Emma Clark"/>
    <x v="5"/>
    <x v="3"/>
    <x v="2"/>
  </r>
  <r>
    <s v="ORD0081"/>
    <x v="28"/>
    <x v="0"/>
    <x v="0"/>
    <n v="100"/>
    <n v="3"/>
    <n v="300"/>
    <s v="Michael Brown"/>
    <x v="6"/>
    <x v="1"/>
    <x v="2"/>
  </r>
  <r>
    <s v="ORD0082"/>
    <x v="18"/>
    <x v="2"/>
    <x v="0"/>
    <n v="500"/>
    <n v="3"/>
    <n v="1500"/>
    <s v="Jane Smith"/>
    <x v="4"/>
    <x v="0"/>
    <x v="2"/>
  </r>
  <r>
    <s v="ORD0085"/>
    <x v="29"/>
    <x v="2"/>
    <x v="0"/>
    <n v="500"/>
    <n v="5"/>
    <n v="2500"/>
    <s v="Michael Brown"/>
    <x v="2"/>
    <x v="1"/>
    <x v="1"/>
  </r>
  <r>
    <s v="ORD0086"/>
    <x v="30"/>
    <x v="1"/>
    <x v="0"/>
    <n v="150"/>
    <n v="5"/>
    <n v="750"/>
    <s v="Jane Smith"/>
    <x v="9"/>
    <x v="1"/>
    <x v="2"/>
  </r>
  <r>
    <s v="ORD0090"/>
    <x v="12"/>
    <x v="1"/>
    <x v="0"/>
    <n v="150"/>
    <n v="5"/>
    <n v="750"/>
    <s v="Emily Johnson"/>
    <x v="2"/>
    <x v="4"/>
    <x v="1"/>
  </r>
  <r>
    <s v="ORD0091"/>
    <x v="10"/>
    <x v="3"/>
    <x v="0"/>
    <n v="800"/>
    <n v="4"/>
    <n v="3200"/>
    <s v="Daniel Harris"/>
    <x v="2"/>
    <x v="3"/>
    <x v="0"/>
  </r>
  <r>
    <s v="ORD0092"/>
    <x v="19"/>
    <x v="2"/>
    <x v="0"/>
    <n v="500"/>
    <n v="2"/>
    <n v="1000"/>
    <s v="Olivia Wilson"/>
    <x v="8"/>
    <x v="1"/>
    <x v="2"/>
  </r>
  <r>
    <s v="ORD0095"/>
    <x v="31"/>
    <x v="1"/>
    <x v="0"/>
    <n v="150"/>
    <n v="4"/>
    <n v="600"/>
    <s v="Chris White"/>
    <x v="1"/>
    <x v="0"/>
    <x v="2"/>
  </r>
  <r>
    <s v="ORD0096"/>
    <x v="23"/>
    <x v="1"/>
    <x v="0"/>
    <n v="150"/>
    <n v="3"/>
    <n v="450"/>
    <s v="Jane Smith"/>
    <x v="1"/>
    <x v="4"/>
    <x v="1"/>
  </r>
  <r>
    <s v="ORD0098"/>
    <x v="32"/>
    <x v="1"/>
    <x v="0"/>
    <n v="150"/>
    <n v="2"/>
    <n v="300"/>
    <s v="Chris White"/>
    <x v="3"/>
    <x v="1"/>
    <x v="0"/>
  </r>
  <r>
    <s v="ORD0102"/>
    <x v="33"/>
    <x v="2"/>
    <x v="0"/>
    <n v="500"/>
    <n v="2"/>
    <n v="1000"/>
    <s v="David Lee"/>
    <x v="8"/>
    <x v="1"/>
    <x v="0"/>
  </r>
  <r>
    <s v="ORD0108"/>
    <x v="27"/>
    <x v="0"/>
    <x v="0"/>
    <n v="100"/>
    <n v="2"/>
    <n v="200"/>
    <s v="Daniel Harris"/>
    <x v="3"/>
    <x v="1"/>
    <x v="0"/>
  </r>
  <r>
    <s v="ORD0110"/>
    <x v="17"/>
    <x v="2"/>
    <x v="0"/>
    <n v="500"/>
    <n v="5"/>
    <n v="2500"/>
    <s v="Olivia Wilson"/>
    <x v="9"/>
    <x v="4"/>
    <x v="0"/>
  </r>
  <r>
    <s v="ORD0111"/>
    <x v="25"/>
    <x v="3"/>
    <x v="0"/>
    <n v="800"/>
    <n v="4"/>
    <n v="3200"/>
    <s v="Emma Clark"/>
    <x v="5"/>
    <x v="2"/>
    <x v="1"/>
  </r>
  <r>
    <s v="ORD0116"/>
    <x v="20"/>
    <x v="3"/>
    <x v="0"/>
    <n v="800"/>
    <n v="4"/>
    <n v="3200"/>
    <s v="Emma Clark"/>
    <x v="5"/>
    <x v="4"/>
    <x v="1"/>
  </r>
  <r>
    <s v="ORD0118"/>
    <x v="7"/>
    <x v="0"/>
    <x v="0"/>
    <n v="100"/>
    <n v="5"/>
    <n v="500"/>
    <s v="John Doe"/>
    <x v="2"/>
    <x v="4"/>
    <x v="1"/>
  </r>
  <r>
    <s v="ORD0119"/>
    <x v="27"/>
    <x v="2"/>
    <x v="0"/>
    <n v="500"/>
    <n v="2"/>
    <n v="1000"/>
    <s v="Chris White"/>
    <x v="6"/>
    <x v="1"/>
    <x v="0"/>
  </r>
  <r>
    <s v="ORD0120"/>
    <x v="14"/>
    <x v="3"/>
    <x v="0"/>
    <n v="800"/>
    <n v="5"/>
    <n v="4000"/>
    <s v="Emily Johnson"/>
    <x v="7"/>
    <x v="1"/>
    <x v="1"/>
  </r>
  <r>
    <s v="ORD0121"/>
    <x v="17"/>
    <x v="2"/>
    <x v="0"/>
    <n v="500"/>
    <n v="1"/>
    <n v="500"/>
    <s v="John Doe"/>
    <x v="9"/>
    <x v="3"/>
    <x v="0"/>
  </r>
  <r>
    <s v="ORD0122"/>
    <x v="34"/>
    <x v="3"/>
    <x v="0"/>
    <n v="800"/>
    <n v="3"/>
    <n v="2400"/>
    <s v="John Doe"/>
    <x v="3"/>
    <x v="2"/>
    <x v="2"/>
  </r>
  <r>
    <s v="ORD0125"/>
    <x v="26"/>
    <x v="2"/>
    <x v="0"/>
    <n v="500"/>
    <n v="1"/>
    <n v="500"/>
    <s v="Emily Johnson"/>
    <x v="7"/>
    <x v="4"/>
    <x v="1"/>
  </r>
  <r>
    <s v="ORD0128"/>
    <x v="35"/>
    <x v="1"/>
    <x v="0"/>
    <n v="150"/>
    <n v="2"/>
    <n v="300"/>
    <s v="Emily Johnson"/>
    <x v="9"/>
    <x v="1"/>
    <x v="2"/>
  </r>
  <r>
    <s v="ORD0130"/>
    <x v="7"/>
    <x v="1"/>
    <x v="0"/>
    <n v="150"/>
    <n v="5"/>
    <n v="750"/>
    <s v="David Lee"/>
    <x v="8"/>
    <x v="1"/>
    <x v="1"/>
  </r>
  <r>
    <s v="ORD0132"/>
    <x v="8"/>
    <x v="2"/>
    <x v="0"/>
    <n v="500"/>
    <n v="2"/>
    <n v="1000"/>
    <s v="Olivia Wilson"/>
    <x v="6"/>
    <x v="0"/>
    <x v="0"/>
  </r>
  <r>
    <s v="ORD0133"/>
    <x v="26"/>
    <x v="3"/>
    <x v="0"/>
    <n v="800"/>
    <n v="1"/>
    <n v="800"/>
    <s v="Emily Johnson"/>
    <x v="1"/>
    <x v="4"/>
    <x v="0"/>
  </r>
  <r>
    <s v="ORD0134"/>
    <x v="36"/>
    <x v="2"/>
    <x v="0"/>
    <n v="500"/>
    <n v="5"/>
    <n v="2500"/>
    <s v="David Lee"/>
    <x v="6"/>
    <x v="3"/>
    <x v="0"/>
  </r>
  <r>
    <s v="ORD0137"/>
    <x v="0"/>
    <x v="1"/>
    <x v="0"/>
    <n v="150"/>
    <n v="3"/>
    <n v="450"/>
    <s v="Sophia Miller"/>
    <x v="0"/>
    <x v="0"/>
    <x v="1"/>
  </r>
  <r>
    <s v="ORD0138"/>
    <x v="37"/>
    <x v="1"/>
    <x v="0"/>
    <n v="150"/>
    <n v="5"/>
    <n v="750"/>
    <s v="John Doe"/>
    <x v="5"/>
    <x v="2"/>
    <x v="2"/>
  </r>
  <r>
    <s v="ORD0139"/>
    <x v="2"/>
    <x v="3"/>
    <x v="0"/>
    <n v="800"/>
    <n v="2"/>
    <n v="1600"/>
    <s v="Michael Brown"/>
    <x v="7"/>
    <x v="1"/>
    <x v="2"/>
  </r>
  <r>
    <s v="ORD0140"/>
    <x v="20"/>
    <x v="1"/>
    <x v="0"/>
    <n v="150"/>
    <n v="2"/>
    <n v="300"/>
    <s v="Olivia Wilson"/>
    <x v="3"/>
    <x v="0"/>
    <x v="1"/>
  </r>
  <r>
    <s v="ORD0141"/>
    <x v="38"/>
    <x v="2"/>
    <x v="0"/>
    <n v="500"/>
    <n v="2"/>
    <n v="1000"/>
    <s v="John Doe"/>
    <x v="3"/>
    <x v="1"/>
    <x v="1"/>
  </r>
  <r>
    <s v="ORD0142"/>
    <x v="19"/>
    <x v="2"/>
    <x v="0"/>
    <n v="500"/>
    <n v="3"/>
    <n v="1500"/>
    <s v="Sophia Miller"/>
    <x v="3"/>
    <x v="3"/>
    <x v="1"/>
  </r>
  <r>
    <s v="ORD0145"/>
    <x v="39"/>
    <x v="1"/>
    <x v="0"/>
    <n v="150"/>
    <n v="2"/>
    <n v="300"/>
    <s v="Michael Brown"/>
    <x v="4"/>
    <x v="0"/>
    <x v="2"/>
  </r>
  <r>
    <s v="ORD0146"/>
    <x v="40"/>
    <x v="1"/>
    <x v="0"/>
    <n v="150"/>
    <n v="2"/>
    <n v="300"/>
    <s v="Emma Clark"/>
    <x v="8"/>
    <x v="0"/>
    <x v="1"/>
  </r>
  <r>
    <s v="ORD0148"/>
    <x v="29"/>
    <x v="0"/>
    <x v="0"/>
    <n v="100"/>
    <n v="4"/>
    <n v="400"/>
    <s v="Emily Johnson"/>
    <x v="5"/>
    <x v="4"/>
    <x v="2"/>
  </r>
  <r>
    <s v="ORD0152"/>
    <x v="33"/>
    <x v="1"/>
    <x v="0"/>
    <n v="150"/>
    <n v="1"/>
    <n v="150"/>
    <s v="John Doe"/>
    <x v="4"/>
    <x v="3"/>
    <x v="1"/>
  </r>
  <r>
    <s v="ORD0153"/>
    <x v="26"/>
    <x v="1"/>
    <x v="0"/>
    <n v="150"/>
    <n v="5"/>
    <n v="750"/>
    <s v="Sophia Miller"/>
    <x v="0"/>
    <x v="1"/>
    <x v="0"/>
  </r>
  <r>
    <s v="ORD0154"/>
    <x v="5"/>
    <x v="0"/>
    <x v="0"/>
    <n v="100"/>
    <n v="2"/>
    <n v="200"/>
    <s v="John Doe"/>
    <x v="7"/>
    <x v="0"/>
    <x v="1"/>
  </r>
  <r>
    <s v="ORD0156"/>
    <x v="27"/>
    <x v="1"/>
    <x v="0"/>
    <n v="150"/>
    <n v="4"/>
    <n v="600"/>
    <s v="Olivia Wilson"/>
    <x v="3"/>
    <x v="1"/>
    <x v="2"/>
  </r>
  <r>
    <s v="ORD0157"/>
    <x v="41"/>
    <x v="2"/>
    <x v="0"/>
    <n v="500"/>
    <n v="3"/>
    <n v="1500"/>
    <s v="Sophia Miller"/>
    <x v="7"/>
    <x v="2"/>
    <x v="0"/>
  </r>
  <r>
    <s v="ORD0158"/>
    <x v="18"/>
    <x v="3"/>
    <x v="0"/>
    <n v="800"/>
    <n v="3"/>
    <n v="2400"/>
    <s v="Chris White"/>
    <x v="3"/>
    <x v="0"/>
    <x v="0"/>
  </r>
  <r>
    <s v="ORD0161"/>
    <x v="42"/>
    <x v="0"/>
    <x v="0"/>
    <n v="100"/>
    <n v="1"/>
    <n v="100"/>
    <s v="Emily Johnson"/>
    <x v="5"/>
    <x v="2"/>
    <x v="1"/>
  </r>
  <r>
    <s v="ORD0162"/>
    <x v="43"/>
    <x v="2"/>
    <x v="0"/>
    <n v="500"/>
    <n v="2"/>
    <n v="1000"/>
    <s v="Olivia Wilson"/>
    <x v="6"/>
    <x v="2"/>
    <x v="1"/>
  </r>
  <r>
    <s v="ORD0164"/>
    <x v="30"/>
    <x v="1"/>
    <x v="0"/>
    <n v="150"/>
    <n v="5"/>
    <n v="750"/>
    <s v="Michael Brown"/>
    <x v="8"/>
    <x v="0"/>
    <x v="0"/>
  </r>
  <r>
    <s v="ORD0168"/>
    <x v="12"/>
    <x v="3"/>
    <x v="0"/>
    <n v="800"/>
    <n v="5"/>
    <n v="4000"/>
    <s v="Michael Brown"/>
    <x v="3"/>
    <x v="0"/>
    <x v="0"/>
  </r>
  <r>
    <s v="ORD0170"/>
    <x v="33"/>
    <x v="3"/>
    <x v="0"/>
    <n v="800"/>
    <n v="1"/>
    <n v="800"/>
    <s v="Emma Clark"/>
    <x v="0"/>
    <x v="3"/>
    <x v="0"/>
  </r>
  <r>
    <s v="ORD0171"/>
    <x v="33"/>
    <x v="1"/>
    <x v="0"/>
    <n v="150"/>
    <n v="2"/>
    <n v="300"/>
    <s v="Daniel Harris"/>
    <x v="2"/>
    <x v="1"/>
    <x v="1"/>
  </r>
  <r>
    <s v="ORD0174"/>
    <x v="21"/>
    <x v="1"/>
    <x v="0"/>
    <n v="150"/>
    <n v="2"/>
    <n v="300"/>
    <s v="David Lee"/>
    <x v="6"/>
    <x v="0"/>
    <x v="0"/>
  </r>
  <r>
    <s v="ORD0178"/>
    <x v="29"/>
    <x v="2"/>
    <x v="0"/>
    <n v="500"/>
    <n v="3"/>
    <n v="1500"/>
    <s v="Emily Johnson"/>
    <x v="6"/>
    <x v="1"/>
    <x v="1"/>
  </r>
  <r>
    <s v="ORD0187"/>
    <x v="21"/>
    <x v="3"/>
    <x v="0"/>
    <n v="800"/>
    <n v="3"/>
    <n v="2400"/>
    <s v="John Doe"/>
    <x v="1"/>
    <x v="1"/>
    <x v="0"/>
  </r>
  <r>
    <s v="ORD0189"/>
    <x v="7"/>
    <x v="3"/>
    <x v="0"/>
    <n v="800"/>
    <n v="3"/>
    <n v="2400"/>
    <s v="Jane Smith"/>
    <x v="2"/>
    <x v="4"/>
    <x v="1"/>
  </r>
  <r>
    <s v="ORD0192"/>
    <x v="25"/>
    <x v="0"/>
    <x v="0"/>
    <n v="100"/>
    <n v="3"/>
    <n v="300"/>
    <s v="Sophia Miller"/>
    <x v="9"/>
    <x v="3"/>
    <x v="0"/>
  </r>
  <r>
    <s v="ORD0195"/>
    <x v="1"/>
    <x v="2"/>
    <x v="0"/>
    <n v="500"/>
    <n v="3"/>
    <n v="1500"/>
    <s v="Olivia Wilson"/>
    <x v="7"/>
    <x v="3"/>
    <x v="2"/>
  </r>
  <r>
    <s v="ORD0196"/>
    <x v="44"/>
    <x v="0"/>
    <x v="0"/>
    <n v="100"/>
    <n v="5"/>
    <n v="500"/>
    <s v="Daniel Harris"/>
    <x v="4"/>
    <x v="0"/>
    <x v="0"/>
  </r>
  <r>
    <s v="ORD0198"/>
    <x v="6"/>
    <x v="3"/>
    <x v="0"/>
    <n v="800"/>
    <n v="4"/>
    <n v="3200"/>
    <s v="Jane Smith"/>
    <x v="4"/>
    <x v="4"/>
    <x v="0"/>
  </r>
  <r>
    <s v="ORD0199"/>
    <x v="42"/>
    <x v="2"/>
    <x v="0"/>
    <n v="500"/>
    <n v="3"/>
    <n v="1500"/>
    <s v="Chris White"/>
    <x v="9"/>
    <x v="2"/>
    <x v="1"/>
  </r>
  <r>
    <s v="ORD0202"/>
    <x v="45"/>
    <x v="2"/>
    <x v="0"/>
    <n v="500"/>
    <n v="2"/>
    <n v="1000"/>
    <s v="Daniel Harris"/>
    <x v="3"/>
    <x v="2"/>
    <x v="2"/>
  </r>
  <r>
    <s v="ORD0205"/>
    <x v="46"/>
    <x v="0"/>
    <x v="0"/>
    <n v="100"/>
    <n v="2"/>
    <n v="200"/>
    <s v="David Lee"/>
    <x v="2"/>
    <x v="1"/>
    <x v="1"/>
  </r>
  <r>
    <s v="ORD0210"/>
    <x v="35"/>
    <x v="3"/>
    <x v="0"/>
    <n v="800"/>
    <n v="3"/>
    <n v="2400"/>
    <s v="Jane Smith"/>
    <x v="1"/>
    <x v="1"/>
    <x v="1"/>
  </r>
  <r>
    <s v="ORD0211"/>
    <x v="21"/>
    <x v="2"/>
    <x v="0"/>
    <n v="500"/>
    <n v="1"/>
    <n v="500"/>
    <s v="David Lee"/>
    <x v="3"/>
    <x v="3"/>
    <x v="0"/>
  </r>
  <r>
    <s v="ORD0213"/>
    <x v="29"/>
    <x v="3"/>
    <x v="0"/>
    <n v="800"/>
    <n v="1"/>
    <n v="800"/>
    <s v="Jane Smith"/>
    <x v="5"/>
    <x v="4"/>
    <x v="2"/>
  </r>
  <r>
    <s v="ORD0214"/>
    <x v="17"/>
    <x v="1"/>
    <x v="0"/>
    <n v="150"/>
    <n v="5"/>
    <n v="750"/>
    <s v="Emily Johnson"/>
    <x v="2"/>
    <x v="0"/>
    <x v="1"/>
  </r>
  <r>
    <s v="ORD0218"/>
    <x v="47"/>
    <x v="0"/>
    <x v="0"/>
    <n v="100"/>
    <n v="4"/>
    <n v="400"/>
    <s v="Daniel Harris"/>
    <x v="1"/>
    <x v="3"/>
    <x v="2"/>
  </r>
  <r>
    <s v="ORD0219"/>
    <x v="31"/>
    <x v="0"/>
    <x v="0"/>
    <n v="100"/>
    <n v="3"/>
    <n v="300"/>
    <s v="David Lee"/>
    <x v="2"/>
    <x v="1"/>
    <x v="2"/>
  </r>
  <r>
    <s v="ORD0220"/>
    <x v="7"/>
    <x v="1"/>
    <x v="0"/>
    <n v="150"/>
    <n v="3"/>
    <n v="450"/>
    <s v="Michael Brown"/>
    <x v="7"/>
    <x v="0"/>
    <x v="1"/>
  </r>
  <r>
    <s v="ORD0227"/>
    <x v="13"/>
    <x v="0"/>
    <x v="0"/>
    <n v="100"/>
    <n v="5"/>
    <n v="500"/>
    <s v="Emma Clark"/>
    <x v="3"/>
    <x v="4"/>
    <x v="2"/>
  </r>
  <r>
    <s v="ORD0230"/>
    <x v="25"/>
    <x v="0"/>
    <x v="0"/>
    <n v="100"/>
    <n v="4"/>
    <n v="400"/>
    <s v="Jane Smith"/>
    <x v="0"/>
    <x v="4"/>
    <x v="0"/>
  </r>
  <r>
    <s v="ORD0231"/>
    <x v="14"/>
    <x v="3"/>
    <x v="0"/>
    <n v="800"/>
    <n v="5"/>
    <n v="4000"/>
    <s v="Jane Smith"/>
    <x v="8"/>
    <x v="2"/>
    <x v="2"/>
  </r>
  <r>
    <s v="ORD0236"/>
    <x v="48"/>
    <x v="2"/>
    <x v="0"/>
    <n v="500"/>
    <n v="5"/>
    <n v="2500"/>
    <s v="John Doe"/>
    <x v="8"/>
    <x v="1"/>
    <x v="1"/>
  </r>
  <r>
    <s v="ORD0237"/>
    <x v="37"/>
    <x v="0"/>
    <x v="0"/>
    <n v="100"/>
    <n v="3"/>
    <n v="300"/>
    <s v="Michael Brown"/>
    <x v="2"/>
    <x v="0"/>
    <x v="2"/>
  </r>
  <r>
    <s v="ORD0238"/>
    <x v="27"/>
    <x v="0"/>
    <x v="0"/>
    <n v="100"/>
    <n v="1"/>
    <n v="100"/>
    <s v="Olivia Wilson"/>
    <x v="7"/>
    <x v="1"/>
    <x v="1"/>
  </r>
  <r>
    <s v="ORD0239"/>
    <x v="49"/>
    <x v="1"/>
    <x v="0"/>
    <n v="150"/>
    <n v="5"/>
    <n v="750"/>
    <s v="Daniel Harris"/>
    <x v="2"/>
    <x v="4"/>
    <x v="1"/>
  </r>
  <r>
    <s v="ORD0240"/>
    <x v="43"/>
    <x v="1"/>
    <x v="0"/>
    <n v="150"/>
    <n v="1"/>
    <n v="150"/>
    <s v="John Doe"/>
    <x v="7"/>
    <x v="3"/>
    <x v="0"/>
  </r>
  <r>
    <s v="ORD0241"/>
    <x v="23"/>
    <x v="2"/>
    <x v="0"/>
    <n v="500"/>
    <n v="4"/>
    <n v="2000"/>
    <s v="Olivia Wilson"/>
    <x v="1"/>
    <x v="2"/>
    <x v="0"/>
  </r>
  <r>
    <s v="ORD0242"/>
    <x v="39"/>
    <x v="2"/>
    <x v="0"/>
    <n v="500"/>
    <n v="4"/>
    <n v="2000"/>
    <s v="Chris White"/>
    <x v="8"/>
    <x v="3"/>
    <x v="0"/>
  </r>
  <r>
    <s v="ORD0244"/>
    <x v="29"/>
    <x v="2"/>
    <x v="0"/>
    <n v="500"/>
    <n v="4"/>
    <n v="2000"/>
    <s v="Emma Clark"/>
    <x v="2"/>
    <x v="2"/>
    <x v="1"/>
  </r>
  <r>
    <s v="ORD0245"/>
    <x v="50"/>
    <x v="3"/>
    <x v="0"/>
    <n v="800"/>
    <n v="1"/>
    <n v="800"/>
    <s v="Michael Brown"/>
    <x v="5"/>
    <x v="2"/>
    <x v="2"/>
  </r>
  <r>
    <s v="ORD0249"/>
    <x v="39"/>
    <x v="1"/>
    <x v="0"/>
    <n v="150"/>
    <n v="3"/>
    <n v="450"/>
    <s v="Emily Johnson"/>
    <x v="1"/>
    <x v="0"/>
    <x v="2"/>
  </r>
  <r>
    <s v="ORD0250"/>
    <x v="51"/>
    <x v="2"/>
    <x v="0"/>
    <n v="500"/>
    <n v="4"/>
    <n v="2000"/>
    <s v="Emily Johnson"/>
    <x v="4"/>
    <x v="4"/>
    <x v="1"/>
  </r>
  <r>
    <s v="ORD0001"/>
    <x v="24"/>
    <x v="4"/>
    <x v="1"/>
    <n v="60"/>
    <n v="3"/>
    <n v="180"/>
    <s v="Emma Clark"/>
    <x v="1"/>
    <x v="0"/>
    <x v="2"/>
  </r>
  <r>
    <s v="ORD0003"/>
    <x v="47"/>
    <x v="4"/>
    <x v="1"/>
    <n v="60"/>
    <n v="2"/>
    <n v="120"/>
    <s v="John Doe"/>
    <x v="7"/>
    <x v="4"/>
    <x v="2"/>
  </r>
  <r>
    <s v="ORD0004"/>
    <x v="51"/>
    <x v="4"/>
    <x v="1"/>
    <n v="60"/>
    <n v="3"/>
    <n v="180"/>
    <s v="Olivia Wilson"/>
    <x v="9"/>
    <x v="2"/>
    <x v="0"/>
  </r>
  <r>
    <s v="ORD0006"/>
    <x v="24"/>
    <x v="5"/>
    <x v="2"/>
    <n v="20"/>
    <n v="1"/>
    <n v="20"/>
    <s v="John Doe"/>
    <x v="9"/>
    <x v="2"/>
    <x v="0"/>
  </r>
  <r>
    <s v="ORD0009"/>
    <x v="39"/>
    <x v="5"/>
    <x v="2"/>
    <n v="20"/>
    <n v="3"/>
    <n v="60"/>
    <s v="Sophia Miller"/>
    <x v="8"/>
    <x v="1"/>
    <x v="1"/>
  </r>
  <r>
    <s v="ORD0011"/>
    <x v="31"/>
    <x v="6"/>
    <x v="3"/>
    <n v="15"/>
    <n v="2"/>
    <n v="30"/>
    <s v="David Lee"/>
    <x v="8"/>
    <x v="4"/>
    <x v="0"/>
  </r>
  <r>
    <s v="ORD0012"/>
    <x v="21"/>
    <x v="7"/>
    <x v="2"/>
    <n v="40"/>
    <n v="4"/>
    <n v="160"/>
    <s v="Michael Brown"/>
    <x v="9"/>
    <x v="2"/>
    <x v="1"/>
  </r>
  <r>
    <s v="ORD0014"/>
    <x v="44"/>
    <x v="8"/>
    <x v="4"/>
    <n v="600"/>
    <n v="3"/>
    <n v="1800"/>
    <s v="Michael Brown"/>
    <x v="3"/>
    <x v="2"/>
    <x v="2"/>
  </r>
  <r>
    <s v="ORD0016"/>
    <x v="28"/>
    <x v="9"/>
    <x v="4"/>
    <n v="1200"/>
    <n v="1"/>
    <n v="1200"/>
    <s v="John Doe"/>
    <x v="8"/>
    <x v="2"/>
    <x v="2"/>
  </r>
  <r>
    <s v="ORD0017"/>
    <x v="22"/>
    <x v="5"/>
    <x v="2"/>
    <n v="20"/>
    <n v="1"/>
    <n v="20"/>
    <s v="Emma Clark"/>
    <x v="1"/>
    <x v="4"/>
    <x v="1"/>
  </r>
  <r>
    <s v="ORD0019"/>
    <x v="49"/>
    <x v="4"/>
    <x v="1"/>
    <n v="60"/>
    <n v="3"/>
    <n v="180"/>
    <s v="Olivia Wilson"/>
    <x v="2"/>
    <x v="2"/>
    <x v="1"/>
  </r>
  <r>
    <s v="ORD0022"/>
    <x v="8"/>
    <x v="9"/>
    <x v="4"/>
    <n v="1200"/>
    <n v="4"/>
    <n v="4800"/>
    <s v="Olivia Wilson"/>
    <x v="2"/>
    <x v="2"/>
    <x v="0"/>
  </r>
  <r>
    <s v="ORD0023"/>
    <x v="26"/>
    <x v="6"/>
    <x v="3"/>
    <n v="15"/>
    <n v="1"/>
    <n v="15"/>
    <s v="Emma Clark"/>
    <x v="2"/>
    <x v="2"/>
    <x v="0"/>
  </r>
  <r>
    <s v="ORD0024"/>
    <x v="12"/>
    <x v="9"/>
    <x v="4"/>
    <n v="1200"/>
    <n v="3"/>
    <n v="3600"/>
    <s v="Chris White"/>
    <x v="9"/>
    <x v="2"/>
    <x v="2"/>
  </r>
  <r>
    <s v="ORD0025"/>
    <x v="3"/>
    <x v="6"/>
    <x v="3"/>
    <n v="15"/>
    <n v="5"/>
    <n v="75"/>
    <s v="Sophia Miller"/>
    <x v="4"/>
    <x v="4"/>
    <x v="1"/>
  </r>
  <r>
    <s v="ORD0026"/>
    <x v="32"/>
    <x v="8"/>
    <x v="4"/>
    <n v="600"/>
    <n v="1"/>
    <n v="600"/>
    <s v="Olivia Wilson"/>
    <x v="8"/>
    <x v="0"/>
    <x v="2"/>
  </r>
  <r>
    <s v="ORD0027"/>
    <x v="36"/>
    <x v="5"/>
    <x v="2"/>
    <n v="20"/>
    <n v="1"/>
    <n v="20"/>
    <s v="Daniel Harris"/>
    <x v="1"/>
    <x v="4"/>
    <x v="0"/>
  </r>
  <r>
    <s v="ORD0030"/>
    <x v="7"/>
    <x v="8"/>
    <x v="4"/>
    <n v="600"/>
    <n v="3"/>
    <n v="1800"/>
    <s v="Emily Johnson"/>
    <x v="9"/>
    <x v="3"/>
    <x v="2"/>
  </r>
  <r>
    <s v="ORD0033"/>
    <x v="50"/>
    <x v="6"/>
    <x v="3"/>
    <n v="15"/>
    <n v="1"/>
    <n v="15"/>
    <s v="Olivia Wilson"/>
    <x v="1"/>
    <x v="0"/>
    <x v="2"/>
  </r>
  <r>
    <s v="ORD0034"/>
    <x v="13"/>
    <x v="5"/>
    <x v="2"/>
    <n v="20"/>
    <n v="5"/>
    <n v="100"/>
    <s v="Jane Smith"/>
    <x v="1"/>
    <x v="2"/>
    <x v="0"/>
  </r>
  <r>
    <s v="ORD0036"/>
    <x v="43"/>
    <x v="9"/>
    <x v="4"/>
    <n v="1200"/>
    <n v="2"/>
    <n v="2400"/>
    <s v="Sophia Miller"/>
    <x v="8"/>
    <x v="1"/>
    <x v="2"/>
  </r>
  <r>
    <s v="ORD0041"/>
    <x v="6"/>
    <x v="6"/>
    <x v="3"/>
    <n v="15"/>
    <n v="1"/>
    <n v="15"/>
    <s v="Jane Smith"/>
    <x v="3"/>
    <x v="2"/>
    <x v="2"/>
  </r>
  <r>
    <s v="ORD0043"/>
    <x v="41"/>
    <x v="5"/>
    <x v="2"/>
    <n v="20"/>
    <n v="4"/>
    <n v="80"/>
    <s v="Jane Smith"/>
    <x v="7"/>
    <x v="2"/>
    <x v="0"/>
  </r>
  <r>
    <s v="ORD0045"/>
    <x v="19"/>
    <x v="9"/>
    <x v="4"/>
    <n v="1200"/>
    <n v="3"/>
    <n v="3600"/>
    <s v="Daniel Harris"/>
    <x v="1"/>
    <x v="2"/>
    <x v="0"/>
  </r>
  <r>
    <s v="ORD0046"/>
    <x v="52"/>
    <x v="4"/>
    <x v="1"/>
    <n v="60"/>
    <n v="2"/>
    <n v="120"/>
    <s v="David Lee"/>
    <x v="2"/>
    <x v="0"/>
    <x v="2"/>
  </r>
  <r>
    <s v="ORD0047"/>
    <x v="15"/>
    <x v="5"/>
    <x v="2"/>
    <n v="20"/>
    <n v="2"/>
    <n v="40"/>
    <s v="Chris White"/>
    <x v="3"/>
    <x v="3"/>
    <x v="2"/>
  </r>
  <r>
    <s v="ORD0048"/>
    <x v="37"/>
    <x v="5"/>
    <x v="2"/>
    <n v="20"/>
    <n v="5"/>
    <n v="100"/>
    <s v="Jane Smith"/>
    <x v="7"/>
    <x v="4"/>
    <x v="1"/>
  </r>
  <r>
    <s v="ORD0050"/>
    <x v="24"/>
    <x v="7"/>
    <x v="2"/>
    <n v="40"/>
    <n v="3"/>
    <n v="120"/>
    <s v="John Doe"/>
    <x v="8"/>
    <x v="3"/>
    <x v="1"/>
  </r>
  <r>
    <s v="ORD0051"/>
    <x v="51"/>
    <x v="6"/>
    <x v="3"/>
    <n v="15"/>
    <n v="1"/>
    <n v="15"/>
    <s v="Emma Clark"/>
    <x v="2"/>
    <x v="3"/>
    <x v="2"/>
  </r>
  <r>
    <s v="ORD0053"/>
    <x v="12"/>
    <x v="4"/>
    <x v="1"/>
    <n v="60"/>
    <n v="4"/>
    <n v="240"/>
    <s v="Emily Johnson"/>
    <x v="5"/>
    <x v="1"/>
    <x v="1"/>
  </r>
  <r>
    <s v="ORD0055"/>
    <x v="19"/>
    <x v="7"/>
    <x v="2"/>
    <n v="40"/>
    <n v="2"/>
    <n v="80"/>
    <s v="Sophia Miller"/>
    <x v="9"/>
    <x v="1"/>
    <x v="1"/>
  </r>
  <r>
    <s v="ORD0060"/>
    <x v="4"/>
    <x v="6"/>
    <x v="3"/>
    <n v="15"/>
    <n v="5"/>
    <n v="75"/>
    <s v="Jane Smith"/>
    <x v="9"/>
    <x v="2"/>
    <x v="0"/>
  </r>
  <r>
    <s v="ORD0061"/>
    <x v="53"/>
    <x v="9"/>
    <x v="4"/>
    <n v="1200"/>
    <n v="1"/>
    <n v="1200"/>
    <s v="Jane Smith"/>
    <x v="1"/>
    <x v="1"/>
    <x v="2"/>
  </r>
  <r>
    <s v="ORD0064"/>
    <x v="54"/>
    <x v="9"/>
    <x v="4"/>
    <n v="1200"/>
    <n v="4"/>
    <n v="4800"/>
    <s v="Emily Johnson"/>
    <x v="7"/>
    <x v="1"/>
    <x v="0"/>
  </r>
  <r>
    <s v="ORD0065"/>
    <x v="27"/>
    <x v="6"/>
    <x v="3"/>
    <n v="15"/>
    <n v="3"/>
    <n v="45"/>
    <s v="Emma Clark"/>
    <x v="0"/>
    <x v="4"/>
    <x v="0"/>
  </r>
  <r>
    <s v="ORD0069"/>
    <x v="30"/>
    <x v="9"/>
    <x v="4"/>
    <n v="1200"/>
    <n v="4"/>
    <n v="4800"/>
    <s v="David Lee"/>
    <x v="8"/>
    <x v="3"/>
    <x v="0"/>
  </r>
  <r>
    <s v="ORD0070"/>
    <x v="1"/>
    <x v="6"/>
    <x v="3"/>
    <n v="15"/>
    <n v="1"/>
    <n v="15"/>
    <s v="Emily Johnson"/>
    <x v="8"/>
    <x v="2"/>
    <x v="1"/>
  </r>
  <r>
    <s v="ORD0074"/>
    <x v="40"/>
    <x v="9"/>
    <x v="4"/>
    <n v="1200"/>
    <n v="4"/>
    <n v="4800"/>
    <s v="Jane Smith"/>
    <x v="9"/>
    <x v="3"/>
    <x v="2"/>
  </r>
  <r>
    <s v="ORD0076"/>
    <x v="18"/>
    <x v="8"/>
    <x v="4"/>
    <n v="600"/>
    <n v="1"/>
    <n v="600"/>
    <s v="Jane Smith"/>
    <x v="9"/>
    <x v="4"/>
    <x v="1"/>
  </r>
  <r>
    <s v="ORD0079"/>
    <x v="55"/>
    <x v="4"/>
    <x v="1"/>
    <n v="60"/>
    <n v="2"/>
    <n v="120"/>
    <s v="Emily Johnson"/>
    <x v="7"/>
    <x v="3"/>
    <x v="2"/>
  </r>
  <r>
    <s v="ORD0080"/>
    <x v="26"/>
    <x v="4"/>
    <x v="1"/>
    <n v="60"/>
    <n v="4"/>
    <n v="240"/>
    <s v="Sophia Miller"/>
    <x v="0"/>
    <x v="0"/>
    <x v="0"/>
  </r>
  <r>
    <s v="ORD0083"/>
    <x v="33"/>
    <x v="8"/>
    <x v="4"/>
    <n v="600"/>
    <n v="4"/>
    <n v="2400"/>
    <s v="Emma Clark"/>
    <x v="2"/>
    <x v="3"/>
    <x v="2"/>
  </r>
  <r>
    <s v="ORD0084"/>
    <x v="32"/>
    <x v="5"/>
    <x v="2"/>
    <n v="20"/>
    <n v="5"/>
    <n v="100"/>
    <s v="Olivia Wilson"/>
    <x v="8"/>
    <x v="1"/>
    <x v="1"/>
  </r>
  <r>
    <s v="ORD0087"/>
    <x v="21"/>
    <x v="4"/>
    <x v="1"/>
    <n v="60"/>
    <n v="5"/>
    <n v="300"/>
    <s v="Emma Clark"/>
    <x v="3"/>
    <x v="0"/>
    <x v="1"/>
  </r>
  <r>
    <s v="ORD0088"/>
    <x v="29"/>
    <x v="9"/>
    <x v="4"/>
    <n v="1200"/>
    <n v="2"/>
    <n v="2400"/>
    <s v="Chris White"/>
    <x v="4"/>
    <x v="0"/>
    <x v="0"/>
  </r>
  <r>
    <s v="ORD0089"/>
    <x v="15"/>
    <x v="4"/>
    <x v="1"/>
    <n v="60"/>
    <n v="5"/>
    <n v="300"/>
    <s v="Emma Clark"/>
    <x v="5"/>
    <x v="2"/>
    <x v="2"/>
  </r>
  <r>
    <s v="ORD0093"/>
    <x v="52"/>
    <x v="9"/>
    <x v="4"/>
    <n v="1200"/>
    <n v="5"/>
    <n v="6000"/>
    <s v="David Lee"/>
    <x v="7"/>
    <x v="1"/>
    <x v="2"/>
  </r>
  <r>
    <s v="ORD0094"/>
    <x v="40"/>
    <x v="7"/>
    <x v="2"/>
    <n v="40"/>
    <n v="5"/>
    <n v="200"/>
    <s v="Daniel Harris"/>
    <x v="4"/>
    <x v="2"/>
    <x v="2"/>
  </r>
  <r>
    <s v="ORD0097"/>
    <x v="40"/>
    <x v="6"/>
    <x v="3"/>
    <n v="15"/>
    <n v="5"/>
    <n v="75"/>
    <s v="Olivia Wilson"/>
    <x v="6"/>
    <x v="4"/>
    <x v="0"/>
  </r>
  <r>
    <s v="ORD0099"/>
    <x v="17"/>
    <x v="8"/>
    <x v="4"/>
    <n v="600"/>
    <n v="5"/>
    <n v="3000"/>
    <s v="Michael Brown"/>
    <x v="4"/>
    <x v="0"/>
    <x v="1"/>
  </r>
  <r>
    <s v="ORD0100"/>
    <x v="54"/>
    <x v="4"/>
    <x v="1"/>
    <n v="60"/>
    <n v="1"/>
    <n v="60"/>
    <s v="Jane Smith"/>
    <x v="2"/>
    <x v="3"/>
    <x v="2"/>
  </r>
  <r>
    <s v="ORD0101"/>
    <x v="6"/>
    <x v="6"/>
    <x v="3"/>
    <n v="15"/>
    <n v="5"/>
    <n v="75"/>
    <s v="John Doe"/>
    <x v="7"/>
    <x v="1"/>
    <x v="0"/>
  </r>
  <r>
    <s v="ORD0103"/>
    <x v="24"/>
    <x v="5"/>
    <x v="2"/>
    <n v="20"/>
    <n v="2"/>
    <n v="40"/>
    <s v="Michael Brown"/>
    <x v="6"/>
    <x v="1"/>
    <x v="0"/>
  </r>
  <r>
    <s v="ORD0104"/>
    <x v="42"/>
    <x v="7"/>
    <x v="2"/>
    <n v="40"/>
    <n v="5"/>
    <n v="200"/>
    <s v="Jane Smith"/>
    <x v="9"/>
    <x v="0"/>
    <x v="0"/>
  </r>
  <r>
    <s v="ORD0105"/>
    <x v="27"/>
    <x v="7"/>
    <x v="2"/>
    <n v="40"/>
    <n v="1"/>
    <n v="40"/>
    <s v="Jane Smith"/>
    <x v="8"/>
    <x v="0"/>
    <x v="0"/>
  </r>
  <r>
    <s v="ORD0106"/>
    <x v="19"/>
    <x v="5"/>
    <x v="2"/>
    <n v="20"/>
    <n v="3"/>
    <n v="60"/>
    <s v="Olivia Wilson"/>
    <x v="6"/>
    <x v="1"/>
    <x v="0"/>
  </r>
  <r>
    <s v="ORD0107"/>
    <x v="20"/>
    <x v="7"/>
    <x v="2"/>
    <n v="40"/>
    <n v="3"/>
    <n v="120"/>
    <s v="Olivia Wilson"/>
    <x v="9"/>
    <x v="2"/>
    <x v="2"/>
  </r>
  <r>
    <s v="ORD0109"/>
    <x v="16"/>
    <x v="7"/>
    <x v="2"/>
    <n v="40"/>
    <n v="5"/>
    <n v="200"/>
    <s v="Michael Brown"/>
    <x v="1"/>
    <x v="1"/>
    <x v="1"/>
  </r>
  <r>
    <s v="ORD0112"/>
    <x v="52"/>
    <x v="8"/>
    <x v="4"/>
    <n v="600"/>
    <n v="2"/>
    <n v="1200"/>
    <s v="David Lee"/>
    <x v="9"/>
    <x v="3"/>
    <x v="2"/>
  </r>
  <r>
    <s v="ORD0113"/>
    <x v="20"/>
    <x v="6"/>
    <x v="3"/>
    <n v="15"/>
    <n v="5"/>
    <n v="75"/>
    <s v="David Lee"/>
    <x v="0"/>
    <x v="0"/>
    <x v="0"/>
  </r>
  <r>
    <s v="ORD0114"/>
    <x v="26"/>
    <x v="4"/>
    <x v="1"/>
    <n v="60"/>
    <n v="1"/>
    <n v="60"/>
    <s v="Emma Clark"/>
    <x v="2"/>
    <x v="2"/>
    <x v="0"/>
  </r>
  <r>
    <s v="ORD0115"/>
    <x v="38"/>
    <x v="4"/>
    <x v="1"/>
    <n v="60"/>
    <n v="3"/>
    <n v="180"/>
    <s v="Olivia Wilson"/>
    <x v="3"/>
    <x v="4"/>
    <x v="1"/>
  </r>
  <r>
    <s v="ORD0117"/>
    <x v="46"/>
    <x v="5"/>
    <x v="2"/>
    <n v="20"/>
    <n v="1"/>
    <n v="20"/>
    <s v="Daniel Harris"/>
    <x v="1"/>
    <x v="2"/>
    <x v="1"/>
  </r>
  <r>
    <s v="ORD0123"/>
    <x v="26"/>
    <x v="6"/>
    <x v="3"/>
    <n v="15"/>
    <n v="3"/>
    <n v="45"/>
    <s v="Chris White"/>
    <x v="8"/>
    <x v="3"/>
    <x v="2"/>
  </r>
  <r>
    <s v="ORD0124"/>
    <x v="7"/>
    <x v="6"/>
    <x v="3"/>
    <n v="15"/>
    <n v="1"/>
    <n v="15"/>
    <s v="Emma Clark"/>
    <x v="4"/>
    <x v="3"/>
    <x v="0"/>
  </r>
  <r>
    <s v="ORD0126"/>
    <x v="50"/>
    <x v="9"/>
    <x v="4"/>
    <n v="1200"/>
    <n v="5"/>
    <n v="6000"/>
    <s v="Olivia Wilson"/>
    <x v="6"/>
    <x v="3"/>
    <x v="0"/>
  </r>
  <r>
    <s v="ORD0127"/>
    <x v="17"/>
    <x v="5"/>
    <x v="2"/>
    <n v="20"/>
    <n v="3"/>
    <n v="60"/>
    <s v="Emma Clark"/>
    <x v="9"/>
    <x v="0"/>
    <x v="1"/>
  </r>
  <r>
    <s v="ORD0129"/>
    <x v="28"/>
    <x v="7"/>
    <x v="2"/>
    <n v="40"/>
    <n v="5"/>
    <n v="200"/>
    <s v="Emily Johnson"/>
    <x v="1"/>
    <x v="0"/>
    <x v="0"/>
  </r>
  <r>
    <s v="ORD0131"/>
    <x v="28"/>
    <x v="7"/>
    <x v="2"/>
    <n v="40"/>
    <n v="2"/>
    <n v="80"/>
    <s v="Daniel Harris"/>
    <x v="6"/>
    <x v="2"/>
    <x v="0"/>
  </r>
  <r>
    <s v="ORD0135"/>
    <x v="7"/>
    <x v="5"/>
    <x v="2"/>
    <n v="20"/>
    <n v="1"/>
    <n v="20"/>
    <s v="Olivia Wilson"/>
    <x v="3"/>
    <x v="2"/>
    <x v="0"/>
  </r>
  <r>
    <s v="ORD0136"/>
    <x v="37"/>
    <x v="9"/>
    <x v="4"/>
    <n v="1200"/>
    <n v="2"/>
    <n v="2400"/>
    <s v="Daniel Harris"/>
    <x v="0"/>
    <x v="1"/>
    <x v="2"/>
  </r>
  <r>
    <s v="ORD0143"/>
    <x v="25"/>
    <x v="9"/>
    <x v="4"/>
    <n v="1200"/>
    <n v="2"/>
    <n v="2400"/>
    <s v="Jane Smith"/>
    <x v="9"/>
    <x v="1"/>
    <x v="2"/>
  </r>
  <r>
    <s v="ORD0144"/>
    <x v="46"/>
    <x v="7"/>
    <x v="2"/>
    <n v="40"/>
    <n v="2"/>
    <n v="80"/>
    <s v="Michael Brown"/>
    <x v="5"/>
    <x v="3"/>
    <x v="2"/>
  </r>
  <r>
    <s v="ORD0147"/>
    <x v="9"/>
    <x v="4"/>
    <x v="1"/>
    <n v="60"/>
    <n v="5"/>
    <n v="300"/>
    <s v="Jane Smith"/>
    <x v="9"/>
    <x v="1"/>
    <x v="0"/>
  </r>
  <r>
    <s v="ORD0149"/>
    <x v="0"/>
    <x v="4"/>
    <x v="1"/>
    <n v="60"/>
    <n v="3"/>
    <n v="180"/>
    <s v="Michael Brown"/>
    <x v="1"/>
    <x v="3"/>
    <x v="0"/>
  </r>
  <r>
    <s v="ORD0150"/>
    <x v="41"/>
    <x v="6"/>
    <x v="3"/>
    <n v="15"/>
    <n v="4"/>
    <n v="60"/>
    <s v="Daniel Harris"/>
    <x v="6"/>
    <x v="3"/>
    <x v="2"/>
  </r>
  <r>
    <s v="ORD0151"/>
    <x v="56"/>
    <x v="8"/>
    <x v="4"/>
    <n v="600"/>
    <n v="4"/>
    <n v="2400"/>
    <s v="Jane Smith"/>
    <x v="5"/>
    <x v="4"/>
    <x v="0"/>
  </r>
  <r>
    <s v="ORD0155"/>
    <x v="9"/>
    <x v="9"/>
    <x v="4"/>
    <n v="1200"/>
    <n v="4"/>
    <n v="4800"/>
    <s v="Sophia Miller"/>
    <x v="4"/>
    <x v="2"/>
    <x v="0"/>
  </r>
  <r>
    <s v="ORD0159"/>
    <x v="14"/>
    <x v="5"/>
    <x v="2"/>
    <n v="20"/>
    <n v="2"/>
    <n v="40"/>
    <s v="David Lee"/>
    <x v="9"/>
    <x v="3"/>
    <x v="2"/>
  </r>
  <r>
    <s v="ORD0160"/>
    <x v="29"/>
    <x v="8"/>
    <x v="4"/>
    <n v="600"/>
    <n v="3"/>
    <n v="1800"/>
    <s v="Olivia Wilson"/>
    <x v="7"/>
    <x v="3"/>
    <x v="2"/>
  </r>
  <r>
    <s v="ORD0163"/>
    <x v="6"/>
    <x v="4"/>
    <x v="1"/>
    <n v="60"/>
    <n v="2"/>
    <n v="120"/>
    <s v="Chris White"/>
    <x v="2"/>
    <x v="1"/>
    <x v="1"/>
  </r>
  <r>
    <s v="ORD0165"/>
    <x v="24"/>
    <x v="6"/>
    <x v="3"/>
    <n v="15"/>
    <n v="1"/>
    <n v="15"/>
    <s v="David Lee"/>
    <x v="1"/>
    <x v="4"/>
    <x v="0"/>
  </r>
  <r>
    <s v="ORD0166"/>
    <x v="23"/>
    <x v="8"/>
    <x v="4"/>
    <n v="600"/>
    <n v="4"/>
    <n v="2400"/>
    <s v="Chris White"/>
    <x v="2"/>
    <x v="2"/>
    <x v="0"/>
  </r>
  <r>
    <s v="ORD0167"/>
    <x v="0"/>
    <x v="9"/>
    <x v="4"/>
    <n v="1200"/>
    <n v="2"/>
    <n v="2400"/>
    <s v="Olivia Wilson"/>
    <x v="4"/>
    <x v="2"/>
    <x v="1"/>
  </r>
  <r>
    <s v="ORD0169"/>
    <x v="52"/>
    <x v="9"/>
    <x v="4"/>
    <n v="1200"/>
    <n v="2"/>
    <n v="2400"/>
    <s v="John Doe"/>
    <x v="7"/>
    <x v="1"/>
    <x v="1"/>
  </r>
  <r>
    <s v="ORD0172"/>
    <x v="4"/>
    <x v="6"/>
    <x v="3"/>
    <n v="15"/>
    <n v="1"/>
    <n v="15"/>
    <s v="David Lee"/>
    <x v="3"/>
    <x v="0"/>
    <x v="2"/>
  </r>
  <r>
    <s v="ORD0173"/>
    <x v="33"/>
    <x v="9"/>
    <x v="4"/>
    <n v="1200"/>
    <n v="1"/>
    <n v="1200"/>
    <s v="Olivia Wilson"/>
    <x v="4"/>
    <x v="1"/>
    <x v="1"/>
  </r>
  <r>
    <s v="ORD0175"/>
    <x v="12"/>
    <x v="7"/>
    <x v="2"/>
    <n v="40"/>
    <n v="5"/>
    <n v="200"/>
    <s v="David Lee"/>
    <x v="1"/>
    <x v="0"/>
    <x v="2"/>
  </r>
  <r>
    <s v="ORD0176"/>
    <x v="57"/>
    <x v="6"/>
    <x v="3"/>
    <n v="15"/>
    <n v="1"/>
    <n v="15"/>
    <s v="Michael Brown"/>
    <x v="8"/>
    <x v="4"/>
    <x v="1"/>
  </r>
  <r>
    <s v="ORD0177"/>
    <x v="24"/>
    <x v="6"/>
    <x v="3"/>
    <n v="15"/>
    <n v="5"/>
    <n v="75"/>
    <s v="David Lee"/>
    <x v="0"/>
    <x v="2"/>
    <x v="0"/>
  </r>
  <r>
    <s v="ORD0179"/>
    <x v="40"/>
    <x v="7"/>
    <x v="2"/>
    <n v="40"/>
    <n v="1"/>
    <n v="40"/>
    <s v="Olivia Wilson"/>
    <x v="4"/>
    <x v="1"/>
    <x v="2"/>
  </r>
  <r>
    <s v="ORD0180"/>
    <x v="44"/>
    <x v="9"/>
    <x v="4"/>
    <n v="1200"/>
    <n v="3"/>
    <n v="3600"/>
    <s v="David Lee"/>
    <x v="8"/>
    <x v="3"/>
    <x v="1"/>
  </r>
  <r>
    <s v="ORD0181"/>
    <x v="58"/>
    <x v="4"/>
    <x v="1"/>
    <n v="60"/>
    <n v="2"/>
    <n v="120"/>
    <s v="David Lee"/>
    <x v="5"/>
    <x v="0"/>
    <x v="2"/>
  </r>
  <r>
    <s v="ORD0182"/>
    <x v="13"/>
    <x v="5"/>
    <x v="2"/>
    <n v="20"/>
    <n v="5"/>
    <n v="100"/>
    <s v="Emma Clark"/>
    <x v="7"/>
    <x v="1"/>
    <x v="1"/>
  </r>
  <r>
    <s v="ORD0183"/>
    <x v="40"/>
    <x v="8"/>
    <x v="4"/>
    <n v="600"/>
    <n v="1"/>
    <n v="600"/>
    <s v="Emma Clark"/>
    <x v="4"/>
    <x v="0"/>
    <x v="0"/>
  </r>
  <r>
    <s v="ORD0184"/>
    <x v="31"/>
    <x v="6"/>
    <x v="3"/>
    <n v="15"/>
    <n v="5"/>
    <n v="75"/>
    <s v="Daniel Harris"/>
    <x v="3"/>
    <x v="0"/>
    <x v="0"/>
  </r>
  <r>
    <s v="ORD0185"/>
    <x v="49"/>
    <x v="5"/>
    <x v="2"/>
    <n v="20"/>
    <n v="1"/>
    <n v="20"/>
    <s v="Chris White"/>
    <x v="9"/>
    <x v="0"/>
    <x v="1"/>
  </r>
  <r>
    <s v="ORD0186"/>
    <x v="3"/>
    <x v="8"/>
    <x v="4"/>
    <n v="600"/>
    <n v="4"/>
    <n v="2400"/>
    <s v="Michael Brown"/>
    <x v="1"/>
    <x v="1"/>
    <x v="1"/>
  </r>
  <r>
    <s v="ORD0188"/>
    <x v="32"/>
    <x v="6"/>
    <x v="3"/>
    <n v="15"/>
    <n v="1"/>
    <n v="15"/>
    <s v="John Doe"/>
    <x v="8"/>
    <x v="4"/>
    <x v="1"/>
  </r>
  <r>
    <s v="ORD0190"/>
    <x v="26"/>
    <x v="4"/>
    <x v="1"/>
    <n v="60"/>
    <n v="1"/>
    <n v="60"/>
    <s v="Sophia Miller"/>
    <x v="2"/>
    <x v="1"/>
    <x v="1"/>
  </r>
  <r>
    <s v="ORD0191"/>
    <x v="33"/>
    <x v="7"/>
    <x v="2"/>
    <n v="40"/>
    <n v="4"/>
    <n v="160"/>
    <s v="John Doe"/>
    <x v="4"/>
    <x v="4"/>
    <x v="0"/>
  </r>
  <r>
    <s v="ORD0193"/>
    <x v="23"/>
    <x v="6"/>
    <x v="3"/>
    <n v="15"/>
    <n v="5"/>
    <n v="75"/>
    <s v="David Lee"/>
    <x v="6"/>
    <x v="4"/>
    <x v="0"/>
  </r>
  <r>
    <s v="ORD0194"/>
    <x v="6"/>
    <x v="7"/>
    <x v="2"/>
    <n v="40"/>
    <n v="4"/>
    <n v="160"/>
    <s v="John Doe"/>
    <x v="0"/>
    <x v="0"/>
    <x v="2"/>
  </r>
  <r>
    <s v="ORD0197"/>
    <x v="4"/>
    <x v="4"/>
    <x v="1"/>
    <n v="60"/>
    <n v="2"/>
    <n v="120"/>
    <s v="Michael Brown"/>
    <x v="7"/>
    <x v="3"/>
    <x v="1"/>
  </r>
  <r>
    <s v="ORD0200"/>
    <x v="7"/>
    <x v="6"/>
    <x v="3"/>
    <n v="15"/>
    <n v="2"/>
    <n v="30"/>
    <s v="Chris White"/>
    <x v="5"/>
    <x v="0"/>
    <x v="1"/>
  </r>
  <r>
    <s v="ORD0201"/>
    <x v="10"/>
    <x v="6"/>
    <x v="3"/>
    <n v="15"/>
    <n v="4"/>
    <n v="60"/>
    <s v="Michael Brown"/>
    <x v="0"/>
    <x v="2"/>
    <x v="1"/>
  </r>
  <r>
    <s v="ORD0203"/>
    <x v="45"/>
    <x v="9"/>
    <x v="4"/>
    <n v="1200"/>
    <n v="3"/>
    <n v="3600"/>
    <s v="John Doe"/>
    <x v="9"/>
    <x v="0"/>
    <x v="1"/>
  </r>
  <r>
    <s v="ORD0204"/>
    <x v="39"/>
    <x v="4"/>
    <x v="1"/>
    <n v="60"/>
    <n v="5"/>
    <n v="300"/>
    <s v="Jane Smith"/>
    <x v="3"/>
    <x v="3"/>
    <x v="0"/>
  </r>
  <r>
    <s v="ORD0206"/>
    <x v="11"/>
    <x v="8"/>
    <x v="4"/>
    <n v="600"/>
    <n v="5"/>
    <n v="3000"/>
    <s v="Emma Clark"/>
    <x v="3"/>
    <x v="4"/>
    <x v="0"/>
  </r>
  <r>
    <s v="ORD0207"/>
    <x v="38"/>
    <x v="8"/>
    <x v="4"/>
    <n v="600"/>
    <n v="1"/>
    <n v="600"/>
    <s v="John Doe"/>
    <x v="3"/>
    <x v="2"/>
    <x v="1"/>
  </r>
  <r>
    <s v="ORD0208"/>
    <x v="59"/>
    <x v="9"/>
    <x v="4"/>
    <n v="1200"/>
    <n v="3"/>
    <n v="3600"/>
    <s v="John Doe"/>
    <x v="3"/>
    <x v="1"/>
    <x v="1"/>
  </r>
  <r>
    <s v="ORD0209"/>
    <x v="56"/>
    <x v="7"/>
    <x v="2"/>
    <n v="40"/>
    <n v="5"/>
    <n v="200"/>
    <s v="Daniel Harris"/>
    <x v="9"/>
    <x v="1"/>
    <x v="1"/>
  </r>
  <r>
    <s v="ORD0212"/>
    <x v="55"/>
    <x v="5"/>
    <x v="2"/>
    <n v="20"/>
    <n v="4"/>
    <n v="80"/>
    <s v="Emma Clark"/>
    <x v="2"/>
    <x v="0"/>
    <x v="1"/>
  </r>
  <r>
    <s v="ORD0215"/>
    <x v="8"/>
    <x v="4"/>
    <x v="1"/>
    <n v="60"/>
    <n v="1"/>
    <n v="60"/>
    <s v="Emma Clark"/>
    <x v="2"/>
    <x v="1"/>
    <x v="1"/>
  </r>
  <r>
    <s v="ORD0216"/>
    <x v="15"/>
    <x v="7"/>
    <x v="2"/>
    <n v="40"/>
    <n v="2"/>
    <n v="80"/>
    <s v="Chris White"/>
    <x v="6"/>
    <x v="2"/>
    <x v="1"/>
  </r>
  <r>
    <s v="ORD0217"/>
    <x v="20"/>
    <x v="4"/>
    <x v="1"/>
    <n v="60"/>
    <n v="2"/>
    <n v="120"/>
    <s v="Emma Clark"/>
    <x v="8"/>
    <x v="3"/>
    <x v="0"/>
  </r>
  <r>
    <s v="ORD0221"/>
    <x v="33"/>
    <x v="8"/>
    <x v="4"/>
    <n v="600"/>
    <n v="2"/>
    <n v="1200"/>
    <s v="Emily Johnson"/>
    <x v="6"/>
    <x v="3"/>
    <x v="2"/>
  </r>
  <r>
    <s v="ORD0222"/>
    <x v="14"/>
    <x v="8"/>
    <x v="4"/>
    <n v="600"/>
    <n v="2"/>
    <n v="1200"/>
    <s v="Chris White"/>
    <x v="4"/>
    <x v="1"/>
    <x v="2"/>
  </r>
  <r>
    <s v="ORD0223"/>
    <x v="12"/>
    <x v="7"/>
    <x v="2"/>
    <n v="40"/>
    <n v="2"/>
    <n v="80"/>
    <s v="David Lee"/>
    <x v="7"/>
    <x v="4"/>
    <x v="2"/>
  </r>
  <r>
    <s v="ORD0224"/>
    <x v="2"/>
    <x v="9"/>
    <x v="4"/>
    <n v="1200"/>
    <n v="1"/>
    <n v="1200"/>
    <s v="Jane Smith"/>
    <x v="3"/>
    <x v="1"/>
    <x v="1"/>
  </r>
  <r>
    <s v="ORD0225"/>
    <x v="53"/>
    <x v="7"/>
    <x v="2"/>
    <n v="40"/>
    <n v="1"/>
    <n v="40"/>
    <s v="Sophia Miller"/>
    <x v="1"/>
    <x v="3"/>
    <x v="2"/>
  </r>
  <r>
    <s v="ORD0226"/>
    <x v="48"/>
    <x v="4"/>
    <x v="1"/>
    <n v="60"/>
    <n v="4"/>
    <n v="240"/>
    <s v="Chris White"/>
    <x v="6"/>
    <x v="4"/>
    <x v="1"/>
  </r>
  <r>
    <s v="ORD0228"/>
    <x v="11"/>
    <x v="4"/>
    <x v="1"/>
    <n v="60"/>
    <n v="1"/>
    <n v="60"/>
    <s v="David Lee"/>
    <x v="0"/>
    <x v="2"/>
    <x v="0"/>
  </r>
  <r>
    <s v="ORD0229"/>
    <x v="38"/>
    <x v="4"/>
    <x v="1"/>
    <n v="60"/>
    <n v="3"/>
    <n v="180"/>
    <s v="Emma Clark"/>
    <x v="0"/>
    <x v="2"/>
    <x v="0"/>
  </r>
  <r>
    <s v="ORD0232"/>
    <x v="24"/>
    <x v="9"/>
    <x v="4"/>
    <n v="1200"/>
    <n v="3"/>
    <n v="3600"/>
    <s v="Emma Clark"/>
    <x v="5"/>
    <x v="2"/>
    <x v="1"/>
  </r>
  <r>
    <s v="ORD0233"/>
    <x v="6"/>
    <x v="4"/>
    <x v="1"/>
    <n v="60"/>
    <n v="1"/>
    <n v="60"/>
    <s v="David Lee"/>
    <x v="8"/>
    <x v="1"/>
    <x v="2"/>
  </r>
  <r>
    <s v="ORD0234"/>
    <x v="39"/>
    <x v="6"/>
    <x v="3"/>
    <n v="15"/>
    <n v="1"/>
    <n v="15"/>
    <s v="Jane Smith"/>
    <x v="3"/>
    <x v="4"/>
    <x v="2"/>
  </r>
  <r>
    <s v="ORD0235"/>
    <x v="35"/>
    <x v="9"/>
    <x v="4"/>
    <n v="1200"/>
    <n v="1"/>
    <n v="1200"/>
    <s v="Daniel Harris"/>
    <x v="9"/>
    <x v="1"/>
    <x v="1"/>
  </r>
  <r>
    <s v="ORD0243"/>
    <x v="48"/>
    <x v="4"/>
    <x v="1"/>
    <n v="60"/>
    <n v="2"/>
    <n v="120"/>
    <s v="Chris White"/>
    <x v="2"/>
    <x v="4"/>
    <x v="1"/>
  </r>
  <r>
    <s v="ORD0246"/>
    <x v="16"/>
    <x v="5"/>
    <x v="2"/>
    <n v="20"/>
    <n v="2"/>
    <n v="40"/>
    <s v="Daniel Harris"/>
    <x v="3"/>
    <x v="0"/>
    <x v="2"/>
  </r>
  <r>
    <s v="ORD0247"/>
    <x v="23"/>
    <x v="7"/>
    <x v="2"/>
    <n v="40"/>
    <n v="1"/>
    <n v="40"/>
    <s v="Sophia Miller"/>
    <x v="9"/>
    <x v="0"/>
    <x v="2"/>
  </r>
  <r>
    <s v="ORD0248"/>
    <x v="48"/>
    <x v="5"/>
    <x v="2"/>
    <n v="20"/>
    <n v="2"/>
    <n v="40"/>
    <s v="Chris White"/>
    <x v="7"/>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91DE7D-733B-4691-90B6-EA5A7DA1F1D2}"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J7:K18" firstHeaderRow="1" firstDataRow="1" firstDataCol="1"/>
  <pivotFields count="13">
    <pivotField showAll="0"/>
    <pivotField numFmtId="14" showAll="0">
      <items count="61">
        <item x="59"/>
        <item x="10"/>
        <item x="50"/>
        <item x="9"/>
        <item x="29"/>
        <item x="36"/>
        <item x="41"/>
        <item x="43"/>
        <item x="7"/>
        <item x="37"/>
        <item x="11"/>
        <item x="54"/>
        <item x="32"/>
        <item x="47"/>
        <item x="14"/>
        <item x="31"/>
        <item x="17"/>
        <item x="51"/>
        <item x="6"/>
        <item x="45"/>
        <item x="42"/>
        <item x="26"/>
        <item x="18"/>
        <item x="30"/>
        <item x="28"/>
        <item x="46"/>
        <item x="33"/>
        <item x="5"/>
        <item x="3"/>
        <item x="58"/>
        <item x="44"/>
        <item x="48"/>
        <item x="52"/>
        <item x="8"/>
        <item x="39"/>
        <item x="55"/>
        <item x="1"/>
        <item x="53"/>
        <item x="4"/>
        <item x="21"/>
        <item x="24"/>
        <item x="19"/>
        <item x="27"/>
        <item x="16"/>
        <item x="2"/>
        <item x="20"/>
        <item x="0"/>
        <item x="38"/>
        <item x="49"/>
        <item x="35"/>
        <item x="12"/>
        <item x="40"/>
        <item x="15"/>
        <item x="57"/>
        <item x="34"/>
        <item x="56"/>
        <item x="23"/>
        <item x="25"/>
        <item x="22"/>
        <item x="13"/>
        <item t="default"/>
      </items>
    </pivotField>
    <pivotField showAll="0"/>
    <pivotField showAll="0"/>
    <pivotField showAll="0"/>
    <pivotField showAll="0"/>
    <pivotField dataField="1" showAll="0"/>
    <pivotField showAll="0"/>
    <pivotField axis="axisRow" showAll="0">
      <items count="11">
        <item x="8"/>
        <item x="6"/>
        <item x="9"/>
        <item x="7"/>
        <item x="2"/>
        <item x="5"/>
        <item x="3"/>
        <item x="1"/>
        <item x="0"/>
        <item x="4"/>
        <item t="default"/>
      </items>
    </pivotField>
    <pivotField showAll="0"/>
    <pivotField showAll="0">
      <items count="4">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8"/>
  </rowFields>
  <rowItems count="11">
    <i>
      <x/>
    </i>
    <i>
      <x v="1"/>
    </i>
    <i>
      <x v="2"/>
    </i>
    <i>
      <x v="3"/>
    </i>
    <i>
      <x v="4"/>
    </i>
    <i>
      <x v="5"/>
    </i>
    <i>
      <x v="6"/>
    </i>
    <i>
      <x v="7"/>
    </i>
    <i>
      <x v="8"/>
    </i>
    <i>
      <x v="9"/>
    </i>
    <i t="grand">
      <x/>
    </i>
  </rowItems>
  <colItems count="1">
    <i/>
  </colItems>
  <dataFields count="1">
    <dataField name="Sum of Total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46EEDC-2201-415C-8D1A-DB64BD006056}"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4">
  <location ref="A20:C26" firstHeaderRow="0" firstDataRow="1" firstDataCol="1"/>
  <pivotFields count="13">
    <pivotField showAll="0"/>
    <pivotField numFmtId="14" showAll="0">
      <items count="61">
        <item x="59"/>
        <item x="10"/>
        <item x="50"/>
        <item x="9"/>
        <item x="29"/>
        <item x="36"/>
        <item x="41"/>
        <item x="43"/>
        <item x="7"/>
        <item x="37"/>
        <item x="11"/>
        <item x="54"/>
        <item x="32"/>
        <item x="47"/>
        <item x="14"/>
        <item x="31"/>
        <item x="17"/>
        <item x="51"/>
        <item x="6"/>
        <item x="45"/>
        <item x="42"/>
        <item x="26"/>
        <item x="18"/>
        <item x="30"/>
        <item x="28"/>
        <item x="46"/>
        <item x="33"/>
        <item x="5"/>
        <item x="3"/>
        <item x="58"/>
        <item x="44"/>
        <item x="48"/>
        <item x="52"/>
        <item x="8"/>
        <item x="39"/>
        <item x="55"/>
        <item x="1"/>
        <item x="53"/>
        <item x="4"/>
        <item x="21"/>
        <item x="24"/>
        <item x="19"/>
        <item x="27"/>
        <item x="16"/>
        <item x="2"/>
        <item x="20"/>
        <item x="0"/>
        <item x="38"/>
        <item x="49"/>
        <item x="35"/>
        <item x="12"/>
        <item x="40"/>
        <item x="15"/>
        <item x="57"/>
        <item x="34"/>
        <item x="56"/>
        <item x="23"/>
        <item x="25"/>
        <item x="22"/>
        <item x="13"/>
        <item t="default"/>
      </items>
    </pivotField>
    <pivotField showAll="0"/>
    <pivotField showAll="0"/>
    <pivotField showAll="0"/>
    <pivotField dataField="1" showAll="0"/>
    <pivotField dataField="1" showAll="0"/>
    <pivotField showAll="0"/>
    <pivotField showAll="0">
      <items count="11">
        <item x="8"/>
        <item x="6"/>
        <item x="9"/>
        <item x="7"/>
        <item x="2"/>
        <item x="5"/>
        <item x="3"/>
        <item x="1"/>
        <item x="0"/>
        <item x="4"/>
        <item t="default"/>
      </items>
    </pivotField>
    <pivotField axis="axisRow" showAll="0">
      <items count="6">
        <item x="4"/>
        <item x="2"/>
        <item x="0"/>
        <item x="3"/>
        <item x="1"/>
        <item t="default"/>
      </items>
    </pivotField>
    <pivotField showAll="0">
      <items count="4">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6">
    <i>
      <x/>
    </i>
    <i>
      <x v="1"/>
    </i>
    <i>
      <x v="2"/>
    </i>
    <i>
      <x v="3"/>
    </i>
    <i>
      <x v="4"/>
    </i>
    <i t="grand">
      <x/>
    </i>
  </rowItems>
  <colFields count="1">
    <field x="-2"/>
  </colFields>
  <colItems count="2">
    <i>
      <x/>
    </i>
    <i i="1">
      <x v="1"/>
    </i>
  </colItems>
  <dataFields count="2">
    <dataField name="Sum of Quantity" fld="5" baseField="0" baseItem="0"/>
    <dataField name="Sum of Total Sales" fld="6" baseField="0" baseItem="0"/>
  </dataFields>
  <chartFormats count="15">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31" format="0" series="1">
      <pivotArea type="data" outline="0" fieldPosition="0">
        <references count="1">
          <reference field="4294967294" count="1" selected="0">
            <x v="0"/>
          </reference>
        </references>
      </pivotArea>
    </chartFormat>
    <chartFormat chart="31" format="1" series="1">
      <pivotArea type="data" outline="0" fieldPosition="0">
        <references count="1">
          <reference field="4294967294" count="1" selected="0">
            <x v="1"/>
          </reference>
        </references>
      </pivotArea>
    </chartFormat>
    <chartFormat chart="33" format="4" series="1">
      <pivotArea type="data" outline="0" fieldPosition="0">
        <references count="1">
          <reference field="4294967294" count="1" selected="0">
            <x v="0"/>
          </reference>
        </references>
      </pivotArea>
    </chartFormat>
    <chartFormat chart="33" format="5" series="1">
      <pivotArea type="data" outline="0" fieldPosition="0">
        <references count="1">
          <reference field="4294967294" count="1" selected="0">
            <x v="1"/>
          </reference>
        </references>
      </pivotArea>
    </chartFormat>
    <chartFormat chart="34" format="6" series="1">
      <pivotArea type="data" outline="0" fieldPosition="0">
        <references count="1">
          <reference field="4294967294" count="1" selected="0">
            <x v="0"/>
          </reference>
        </references>
      </pivotArea>
    </chartFormat>
    <chartFormat chart="34" format="7" series="1">
      <pivotArea type="data" outline="0" fieldPosition="0">
        <references count="1">
          <reference field="4294967294" count="1" selected="0">
            <x v="1"/>
          </reference>
        </references>
      </pivotArea>
    </chartFormat>
    <chartFormat chart="40" format="4" series="1">
      <pivotArea type="data" outline="0" fieldPosition="0">
        <references count="1">
          <reference field="4294967294" count="1" selected="0">
            <x v="0"/>
          </reference>
        </references>
      </pivotArea>
    </chartFormat>
    <chartFormat chart="40" format="5" series="1">
      <pivotArea type="data" outline="0" fieldPosition="0">
        <references count="1">
          <reference field="4294967294" count="1" selected="0">
            <x v="1"/>
          </reference>
        </references>
      </pivotArea>
    </chartFormat>
    <chartFormat chart="40" format="6">
      <pivotArea type="data" outline="0" fieldPosition="0">
        <references count="2">
          <reference field="4294967294" count="1" selected="0">
            <x v="1"/>
          </reference>
          <reference field="9" count="1" selected="0">
            <x v="4"/>
          </reference>
        </references>
      </pivotArea>
    </chartFormat>
    <chartFormat chart="40" format="7">
      <pivotArea type="data" outline="0" fieldPosition="0">
        <references count="2">
          <reference field="4294967294" count="1" selected="0">
            <x v="1"/>
          </reference>
          <reference field="9" count="1" selected="0">
            <x v="3"/>
          </reference>
        </references>
      </pivotArea>
    </chartFormat>
    <chartFormat chart="40" format="8">
      <pivotArea type="data" outline="0" fieldPosition="0">
        <references count="2">
          <reference field="4294967294" count="1" selected="0">
            <x v="1"/>
          </reference>
          <reference field="9" count="1" selected="0">
            <x v="2"/>
          </reference>
        </references>
      </pivotArea>
    </chartFormat>
    <chartFormat chart="40" format="9">
      <pivotArea type="data" outline="0" fieldPosition="0">
        <references count="2">
          <reference field="4294967294" count="1" selected="0">
            <x v="1"/>
          </reference>
          <reference field="9" count="1" selected="0">
            <x v="1"/>
          </reference>
        </references>
      </pivotArea>
    </chartFormat>
    <chartFormat chart="40" format="10">
      <pivotArea type="data" outline="0" fieldPosition="0">
        <references count="2">
          <reference field="4294967294" count="1" selected="0">
            <x v="1"/>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BCCB9F-CCE4-4A61-BB4F-A77C34218D1D}"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3:E4" firstHeaderRow="1" firstDataRow="1" firstDataCol="0"/>
  <pivotFields count="13">
    <pivotField showAll="0"/>
    <pivotField numFmtId="14" showAll="0">
      <items count="61">
        <item x="59"/>
        <item x="10"/>
        <item x="50"/>
        <item x="9"/>
        <item x="29"/>
        <item x="36"/>
        <item x="41"/>
        <item x="43"/>
        <item x="7"/>
        <item x="37"/>
        <item x="11"/>
        <item x="54"/>
        <item x="32"/>
        <item x="47"/>
        <item x="14"/>
        <item x="31"/>
        <item x="17"/>
        <item x="51"/>
        <item x="6"/>
        <item x="45"/>
        <item x="42"/>
        <item x="26"/>
        <item x="18"/>
        <item x="30"/>
        <item x="28"/>
        <item x="46"/>
        <item x="33"/>
        <item x="5"/>
        <item x="3"/>
        <item x="58"/>
        <item x="44"/>
        <item x="48"/>
        <item x="52"/>
        <item x="8"/>
        <item x="39"/>
        <item x="55"/>
        <item x="1"/>
        <item x="53"/>
        <item x="4"/>
        <item x="21"/>
        <item x="24"/>
        <item x="19"/>
        <item x="27"/>
        <item x="16"/>
        <item x="2"/>
        <item x="20"/>
        <item x="0"/>
        <item x="38"/>
        <item x="49"/>
        <item x="35"/>
        <item x="12"/>
        <item x="40"/>
        <item x="15"/>
        <item x="57"/>
        <item x="34"/>
        <item x="56"/>
        <item x="23"/>
        <item x="25"/>
        <item x="22"/>
        <item x="13"/>
        <item t="default"/>
      </items>
    </pivotField>
    <pivotField showAll="0"/>
    <pivotField showAll="0"/>
    <pivotField showAll="0"/>
    <pivotField dataField="1" showAll="0"/>
    <pivotField showAll="0"/>
    <pivotField showAll="0"/>
    <pivotField showAll="0">
      <items count="11">
        <item x="8"/>
        <item x="6"/>
        <item x="9"/>
        <item x="7"/>
        <item x="2"/>
        <item x="5"/>
        <item x="3"/>
        <item x="1"/>
        <item x="0"/>
        <item x="4"/>
        <item t="default"/>
      </items>
    </pivotField>
    <pivotField showAll="0"/>
    <pivotField showAll="0">
      <items count="4">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Quantity" fld="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81127D-6A3E-4A26-AEAF-CD9681BF7E50}"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E20:G37" firstHeaderRow="1" firstDataRow="1" firstDataCol="0"/>
  <pivotFields count="13">
    <pivotField showAll="0"/>
    <pivotField numFmtId="14" showAll="0">
      <items count="61">
        <item x="59"/>
        <item x="10"/>
        <item x="50"/>
        <item x="9"/>
        <item x="29"/>
        <item x="36"/>
        <item x="41"/>
        <item x="43"/>
        <item x="7"/>
        <item x="37"/>
        <item x="11"/>
        <item x="54"/>
        <item x="32"/>
        <item x="47"/>
        <item x="14"/>
        <item x="31"/>
        <item x="17"/>
        <item x="51"/>
        <item x="6"/>
        <item x="45"/>
        <item x="42"/>
        <item x="26"/>
        <item x="18"/>
        <item x="30"/>
        <item x="28"/>
        <item x="46"/>
        <item x="33"/>
        <item x="5"/>
        <item x="3"/>
        <item x="58"/>
        <item x="44"/>
        <item x="48"/>
        <item x="52"/>
        <item x="8"/>
        <item x="39"/>
        <item x="55"/>
        <item x="1"/>
        <item x="53"/>
        <item x="4"/>
        <item x="21"/>
        <item x="24"/>
        <item x="19"/>
        <item x="27"/>
        <item x="16"/>
        <item x="2"/>
        <item x="20"/>
        <item x="0"/>
        <item x="38"/>
        <item x="49"/>
        <item x="35"/>
        <item x="12"/>
        <item x="40"/>
        <item x="15"/>
        <item x="57"/>
        <item x="34"/>
        <item x="56"/>
        <item x="23"/>
        <item x="25"/>
        <item x="22"/>
        <item x="13"/>
        <item t="default"/>
      </items>
    </pivotField>
    <pivotField showAll="0"/>
    <pivotField showAll="0"/>
    <pivotField showAll="0"/>
    <pivotField showAll="0"/>
    <pivotField showAll="0"/>
    <pivotField showAll="0"/>
    <pivotField showAll="0">
      <items count="11">
        <item x="8"/>
        <item x="6"/>
        <item x="9"/>
        <item x="7"/>
        <item x="2"/>
        <item x="5"/>
        <item x="3"/>
        <item x="1"/>
        <item x="0"/>
        <item x="4"/>
        <item t="default"/>
      </items>
    </pivotField>
    <pivotField showAll="0"/>
    <pivotField showAll="0">
      <items count="4">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62BF11-AEB8-40A3-8050-3F2249CC5494}"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7:C11" firstHeaderRow="0" firstDataRow="1" firstDataCol="1"/>
  <pivotFields count="13">
    <pivotField showAll="0"/>
    <pivotField numFmtId="14" showAll="0">
      <items count="61">
        <item x="59"/>
        <item x="10"/>
        <item x="50"/>
        <item x="9"/>
        <item x="29"/>
        <item x="36"/>
        <item x="41"/>
        <item x="43"/>
        <item x="7"/>
        <item x="37"/>
        <item x="11"/>
        <item x="54"/>
        <item x="32"/>
        <item x="47"/>
        <item x="14"/>
        <item x="31"/>
        <item x="17"/>
        <item x="51"/>
        <item x="6"/>
        <item x="45"/>
        <item x="42"/>
        <item x="26"/>
        <item x="18"/>
        <item x="30"/>
        <item x="28"/>
        <item x="46"/>
        <item x="33"/>
        <item x="5"/>
        <item x="3"/>
        <item x="58"/>
        <item x="44"/>
        <item x="48"/>
        <item x="52"/>
        <item x="8"/>
        <item x="39"/>
        <item x="55"/>
        <item x="1"/>
        <item x="53"/>
        <item x="4"/>
        <item x="21"/>
        <item x="24"/>
        <item x="19"/>
        <item x="27"/>
        <item x="16"/>
        <item x="2"/>
        <item x="20"/>
        <item x="0"/>
        <item x="38"/>
        <item x="49"/>
        <item x="35"/>
        <item x="12"/>
        <item x="40"/>
        <item x="15"/>
        <item x="57"/>
        <item x="34"/>
        <item x="56"/>
        <item x="23"/>
        <item x="25"/>
        <item x="22"/>
        <item x="13"/>
        <item t="default"/>
      </items>
    </pivotField>
    <pivotField showAll="0"/>
    <pivotField showAll="0"/>
    <pivotField showAll="0"/>
    <pivotField dataField="1" showAll="0"/>
    <pivotField dataField="1" showAll="0"/>
    <pivotField showAll="0"/>
    <pivotField showAll="0">
      <items count="11">
        <item x="8"/>
        <item x="6"/>
        <item x="9"/>
        <item x="7"/>
        <item x="2"/>
        <item x="5"/>
        <item x="3"/>
        <item x="1"/>
        <item x="0"/>
        <item x="4"/>
        <item t="default"/>
      </items>
    </pivotField>
    <pivotField showAll="0"/>
    <pivotField showAll="0">
      <items count="4">
        <item x="2"/>
        <item x="1"/>
        <item x="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4">
    <i>
      <x v="2"/>
    </i>
    <i>
      <x v="3"/>
    </i>
    <i>
      <x v="4"/>
    </i>
    <i t="grand">
      <x/>
    </i>
  </rowItems>
  <colFields count="1">
    <field x="-2"/>
  </colFields>
  <colItems count="2">
    <i>
      <x/>
    </i>
    <i i="1">
      <x v="1"/>
    </i>
  </colItems>
  <dataFields count="2">
    <dataField name="Sum of Quantity" fld="5" baseField="0" baseItem="0"/>
    <dataField name="Sum of Total Sales" fld="6" baseField="0" baseItem="0"/>
  </dataFields>
  <chartFormats count="4">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6" format="2"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A826E4-CB4A-4C09-A575-A1584F980C93}"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13:B17" firstHeaderRow="1" firstDataRow="1" firstDataCol="1"/>
  <pivotFields count="13">
    <pivotField showAll="0"/>
    <pivotField numFmtId="14" showAll="0">
      <items count="61">
        <item x="59"/>
        <item x="10"/>
        <item x="50"/>
        <item x="9"/>
        <item x="29"/>
        <item x="36"/>
        <item x="41"/>
        <item x="43"/>
        <item x="7"/>
        <item x="37"/>
        <item x="11"/>
        <item x="54"/>
        <item x="32"/>
        <item x="47"/>
        <item x="14"/>
        <item x="31"/>
        <item x="17"/>
        <item x="51"/>
        <item x="6"/>
        <item x="45"/>
        <item x="42"/>
        <item x="26"/>
        <item x="18"/>
        <item x="30"/>
        <item x="28"/>
        <item x="46"/>
        <item x="33"/>
        <item x="5"/>
        <item x="3"/>
        <item x="58"/>
        <item x="44"/>
        <item x="48"/>
        <item x="52"/>
        <item x="8"/>
        <item x="39"/>
        <item x="55"/>
        <item x="1"/>
        <item x="53"/>
        <item x="4"/>
        <item x="21"/>
        <item x="24"/>
        <item x="19"/>
        <item x="27"/>
        <item x="16"/>
        <item x="2"/>
        <item x="20"/>
        <item x="0"/>
        <item x="38"/>
        <item x="49"/>
        <item x="35"/>
        <item x="12"/>
        <item x="40"/>
        <item x="15"/>
        <item x="57"/>
        <item x="34"/>
        <item x="56"/>
        <item x="23"/>
        <item x="25"/>
        <item x="22"/>
        <item x="13"/>
        <item t="default"/>
      </items>
    </pivotField>
    <pivotField showAll="0"/>
    <pivotField showAll="0"/>
    <pivotField showAll="0"/>
    <pivotField dataField="1" showAll="0"/>
    <pivotField showAll="0"/>
    <pivotField showAll="0"/>
    <pivotField showAll="0">
      <items count="11">
        <item x="8"/>
        <item x="6"/>
        <item x="9"/>
        <item x="7"/>
        <item x="2"/>
        <item x="5"/>
        <item x="3"/>
        <item x="1"/>
        <item x="0"/>
        <item x="4"/>
        <item t="default"/>
      </items>
    </pivotField>
    <pivotField showAll="0"/>
    <pivotField axis="axisRow" showAll="0">
      <items count="4">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4">
    <i>
      <x/>
    </i>
    <i>
      <x v="1"/>
    </i>
    <i>
      <x v="2"/>
    </i>
    <i t="grand">
      <x/>
    </i>
  </rowItems>
  <colItems count="1">
    <i/>
  </colItems>
  <dataFields count="1">
    <dataField name="Sum of Quantity" fld="5" baseField="0" baseItem="0"/>
  </dataFields>
  <chartFormats count="16">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0" count="1" selected="0">
            <x v="0"/>
          </reference>
        </references>
      </pivotArea>
    </chartFormat>
    <chartFormat chart="2" format="7">
      <pivotArea type="data" outline="0" fieldPosition="0">
        <references count="2">
          <reference field="4294967294" count="1" selected="0">
            <x v="0"/>
          </reference>
          <reference field="10" count="1" selected="0">
            <x v="1"/>
          </reference>
        </references>
      </pivotArea>
    </chartFormat>
    <chartFormat chart="2" format="8">
      <pivotArea type="data" outline="0" fieldPosition="0">
        <references count="2">
          <reference field="4294967294" count="1" selected="0">
            <x v="0"/>
          </reference>
          <reference field="10" count="1" selected="0">
            <x v="2"/>
          </reference>
        </references>
      </pivotArea>
    </chartFormat>
    <chartFormat chart="14" format="5" series="1">
      <pivotArea type="data" outline="0" fieldPosition="0">
        <references count="1">
          <reference field="4294967294" count="1" selected="0">
            <x v="0"/>
          </reference>
        </references>
      </pivotArea>
    </chartFormat>
    <chartFormat chart="14" format="6">
      <pivotArea type="data" outline="0" fieldPosition="0">
        <references count="2">
          <reference field="4294967294" count="1" selected="0">
            <x v="0"/>
          </reference>
          <reference field="10" count="1" selected="0">
            <x v="0"/>
          </reference>
        </references>
      </pivotArea>
    </chartFormat>
    <chartFormat chart="14" format="7">
      <pivotArea type="data" outline="0" fieldPosition="0">
        <references count="2">
          <reference field="4294967294" count="1" selected="0">
            <x v="0"/>
          </reference>
          <reference field="10" count="1" selected="0">
            <x v="1"/>
          </reference>
        </references>
      </pivotArea>
    </chartFormat>
    <chartFormat chart="14" format="8">
      <pivotArea type="data" outline="0" fieldPosition="0">
        <references count="2">
          <reference field="4294967294" count="1" selected="0">
            <x v="0"/>
          </reference>
          <reference field="10" count="1" selected="0">
            <x v="2"/>
          </reference>
        </references>
      </pivotArea>
    </chartFormat>
    <chartFormat chart="17" format="9" series="1">
      <pivotArea type="data" outline="0" fieldPosition="0">
        <references count="1">
          <reference field="4294967294" count="1" selected="0">
            <x v="0"/>
          </reference>
        </references>
      </pivotArea>
    </chartFormat>
    <chartFormat chart="17" format="10">
      <pivotArea type="data" outline="0" fieldPosition="0">
        <references count="2">
          <reference field="4294967294" count="1" selected="0">
            <x v="0"/>
          </reference>
          <reference field="10" count="1" selected="0">
            <x v="0"/>
          </reference>
        </references>
      </pivotArea>
    </chartFormat>
    <chartFormat chart="17" format="11">
      <pivotArea type="data" outline="0" fieldPosition="0">
        <references count="2">
          <reference field="4294967294" count="1" selected="0">
            <x v="0"/>
          </reference>
          <reference field="10" count="1" selected="0">
            <x v="1"/>
          </reference>
        </references>
      </pivotArea>
    </chartFormat>
    <chartFormat chart="17" format="12">
      <pivotArea type="data" outline="0" fieldPosition="0">
        <references count="2">
          <reference field="4294967294" count="1" selected="0">
            <x v="0"/>
          </reference>
          <reference field="10" count="1" selected="0">
            <x v="2"/>
          </reference>
        </references>
      </pivotArea>
    </chartFormat>
    <chartFormat chart="18" format="13" series="1">
      <pivotArea type="data" outline="0" fieldPosition="0">
        <references count="1">
          <reference field="4294967294" count="1" selected="0">
            <x v="0"/>
          </reference>
        </references>
      </pivotArea>
    </chartFormat>
    <chartFormat chart="18" format="14">
      <pivotArea type="data" outline="0" fieldPosition="0">
        <references count="2">
          <reference field="4294967294" count="1" selected="0">
            <x v="0"/>
          </reference>
          <reference field="10" count="1" selected="0">
            <x v="0"/>
          </reference>
        </references>
      </pivotArea>
    </chartFormat>
    <chartFormat chart="18" format="15">
      <pivotArea type="data" outline="0" fieldPosition="0">
        <references count="2">
          <reference field="4294967294" count="1" selected="0">
            <x v="0"/>
          </reference>
          <reference field="10" count="1" selected="0">
            <x v="1"/>
          </reference>
        </references>
      </pivotArea>
    </chartFormat>
    <chartFormat chart="18" format="16">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C1B4FB-ADE8-4505-B418-5B67AAE26388}"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C3:C4" firstHeaderRow="1" firstDataRow="1" firstDataCol="0"/>
  <pivotFields count="13">
    <pivotField showAll="0"/>
    <pivotField numFmtId="14" showAll="0">
      <items count="61">
        <item x="59"/>
        <item x="10"/>
        <item x="50"/>
        <item x="9"/>
        <item x="29"/>
        <item x="36"/>
        <item x="41"/>
        <item x="43"/>
        <item x="7"/>
        <item x="37"/>
        <item x="11"/>
        <item x="54"/>
        <item x="32"/>
        <item x="47"/>
        <item x="14"/>
        <item x="31"/>
        <item x="17"/>
        <item x="51"/>
        <item x="6"/>
        <item x="45"/>
        <item x="42"/>
        <item x="26"/>
        <item x="18"/>
        <item x="30"/>
        <item x="28"/>
        <item x="46"/>
        <item x="33"/>
        <item x="5"/>
        <item x="3"/>
        <item x="58"/>
        <item x="44"/>
        <item x="48"/>
        <item x="52"/>
        <item x="8"/>
        <item x="39"/>
        <item x="55"/>
        <item x="1"/>
        <item x="53"/>
        <item x="4"/>
        <item x="21"/>
        <item x="24"/>
        <item x="19"/>
        <item x="27"/>
        <item x="16"/>
        <item x="2"/>
        <item x="20"/>
        <item x="0"/>
        <item x="38"/>
        <item x="49"/>
        <item x="35"/>
        <item x="12"/>
        <item x="40"/>
        <item x="15"/>
        <item x="57"/>
        <item x="34"/>
        <item x="56"/>
        <item x="23"/>
        <item x="25"/>
        <item x="22"/>
        <item x="13"/>
        <item t="default"/>
      </items>
    </pivotField>
    <pivotField showAll="0"/>
    <pivotField showAll="0"/>
    <pivotField showAll="0"/>
    <pivotField showAll="0"/>
    <pivotField dataField="1" showAll="0"/>
    <pivotField showAll="0"/>
    <pivotField showAll="0">
      <items count="11">
        <item x="8"/>
        <item x="6"/>
        <item x="9"/>
        <item x="7"/>
        <item x="2"/>
        <item x="5"/>
        <item x="3"/>
        <item x="1"/>
        <item x="0"/>
        <item x="4"/>
        <item t="default"/>
      </items>
    </pivotField>
    <pivotField showAll="0"/>
    <pivotField showAll="0">
      <items count="4">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Total Sales" fld="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410451C-093F-4907-B132-94DC8E467966}"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4" firstHeaderRow="1" firstDataRow="1" firstDataCol="0"/>
  <pivotFields count="13">
    <pivotField dataField="1" showAll="0"/>
    <pivotField numFmtId="14" showAll="0">
      <items count="61">
        <item x="59"/>
        <item x="10"/>
        <item x="50"/>
        <item x="9"/>
        <item x="29"/>
        <item x="36"/>
        <item x="41"/>
        <item x="43"/>
        <item x="7"/>
        <item x="37"/>
        <item x="11"/>
        <item x="54"/>
        <item x="32"/>
        <item x="47"/>
        <item x="14"/>
        <item x="31"/>
        <item x="17"/>
        <item x="51"/>
        <item x="6"/>
        <item x="45"/>
        <item x="42"/>
        <item x="26"/>
        <item x="18"/>
        <item x="30"/>
        <item x="28"/>
        <item x="46"/>
        <item x="33"/>
        <item x="5"/>
        <item x="3"/>
        <item x="58"/>
        <item x="44"/>
        <item x="48"/>
        <item x="52"/>
        <item x="8"/>
        <item x="39"/>
        <item x="55"/>
        <item x="1"/>
        <item x="53"/>
        <item x="4"/>
        <item x="21"/>
        <item x="24"/>
        <item x="19"/>
        <item x="27"/>
        <item x="16"/>
        <item x="2"/>
        <item x="20"/>
        <item x="0"/>
        <item x="38"/>
        <item x="49"/>
        <item x="35"/>
        <item x="12"/>
        <item x="40"/>
        <item x="15"/>
        <item x="57"/>
        <item x="34"/>
        <item x="56"/>
        <item x="23"/>
        <item x="25"/>
        <item x="22"/>
        <item x="13"/>
        <item t="default"/>
      </items>
    </pivotField>
    <pivotField showAll="0"/>
    <pivotField showAll="0"/>
    <pivotField showAll="0"/>
    <pivotField showAll="0"/>
    <pivotField showAll="0"/>
    <pivotField showAll="0"/>
    <pivotField showAll="0">
      <items count="11">
        <item x="8"/>
        <item x="6"/>
        <item x="9"/>
        <item x="7"/>
        <item x="2"/>
        <item x="5"/>
        <item x="3"/>
        <item x="1"/>
        <item x="0"/>
        <item x="4"/>
        <item t="default"/>
      </items>
    </pivotField>
    <pivotField showAll="0"/>
    <pivotField showAll="0">
      <items count="4">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9834EE0-FFEC-4B60-9DB7-758A0D0F40CB}"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9">
  <location ref="E7:H18" firstHeaderRow="0" firstDataRow="1" firstDataCol="1"/>
  <pivotFields count="13">
    <pivotField showAll="0"/>
    <pivotField numFmtId="14" showAll="0">
      <items count="61">
        <item x="59"/>
        <item x="10"/>
        <item x="50"/>
        <item x="9"/>
        <item x="29"/>
        <item x="36"/>
        <item x="41"/>
        <item x="43"/>
        <item x="7"/>
        <item x="37"/>
        <item x="11"/>
        <item x="54"/>
        <item x="32"/>
        <item x="47"/>
        <item x="14"/>
        <item x="31"/>
        <item x="17"/>
        <item x="51"/>
        <item x="6"/>
        <item x="45"/>
        <item x="42"/>
        <item x="26"/>
        <item x="18"/>
        <item x="30"/>
        <item x="28"/>
        <item x="46"/>
        <item x="33"/>
        <item x="5"/>
        <item x="3"/>
        <item x="58"/>
        <item x="44"/>
        <item x="48"/>
        <item x="52"/>
        <item x="8"/>
        <item x="39"/>
        <item x="55"/>
        <item x="1"/>
        <item x="53"/>
        <item x="4"/>
        <item x="21"/>
        <item x="24"/>
        <item x="19"/>
        <item x="27"/>
        <item x="16"/>
        <item x="2"/>
        <item x="20"/>
        <item x="0"/>
        <item x="38"/>
        <item x="49"/>
        <item x="35"/>
        <item x="12"/>
        <item x="40"/>
        <item x="15"/>
        <item x="57"/>
        <item x="34"/>
        <item x="56"/>
        <item x="23"/>
        <item x="25"/>
        <item x="22"/>
        <item x="13"/>
        <item t="default"/>
      </items>
    </pivotField>
    <pivotField axis="axisRow" showAll="0">
      <items count="11">
        <item x="6"/>
        <item x="0"/>
        <item x="7"/>
        <item x="3"/>
        <item x="9"/>
        <item x="4"/>
        <item x="2"/>
        <item x="1"/>
        <item x="5"/>
        <item x="8"/>
        <item t="default"/>
      </items>
    </pivotField>
    <pivotField showAll="0">
      <items count="6">
        <item x="3"/>
        <item x="2"/>
        <item x="0"/>
        <item x="1"/>
        <item x="4"/>
        <item t="default"/>
      </items>
    </pivotField>
    <pivotField dataField="1" showAll="0"/>
    <pivotField dataField="1" showAll="0"/>
    <pivotField dataField="1" showAll="0"/>
    <pivotField showAll="0"/>
    <pivotField showAll="0">
      <items count="11">
        <item x="8"/>
        <item x="6"/>
        <item x="9"/>
        <item x="7"/>
        <item x="2"/>
        <item x="5"/>
        <item x="3"/>
        <item x="1"/>
        <item x="0"/>
        <item x="4"/>
        <item t="default"/>
      </items>
    </pivotField>
    <pivotField showAll="0">
      <items count="6">
        <item x="4"/>
        <item x="2"/>
        <item x="0"/>
        <item x="3"/>
        <item x="1"/>
        <item t="default"/>
      </items>
    </pivotField>
    <pivotField showAll="0">
      <items count="4">
        <item x="2"/>
        <item x="1"/>
        <item x="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1">
    <i>
      <x/>
    </i>
    <i>
      <x v="1"/>
    </i>
    <i>
      <x v="2"/>
    </i>
    <i>
      <x v="3"/>
    </i>
    <i>
      <x v="4"/>
    </i>
    <i>
      <x v="5"/>
    </i>
    <i>
      <x v="6"/>
    </i>
    <i>
      <x v="7"/>
    </i>
    <i>
      <x v="8"/>
    </i>
    <i>
      <x v="9"/>
    </i>
    <i t="grand">
      <x/>
    </i>
  </rowItems>
  <colFields count="1">
    <field x="-2"/>
  </colFields>
  <colItems count="3">
    <i>
      <x/>
    </i>
    <i i="1">
      <x v="1"/>
    </i>
    <i i="2">
      <x v="2"/>
    </i>
  </colItems>
  <dataFields count="3">
    <dataField name="Sum of Price" fld="4" baseField="0" baseItem="0"/>
    <dataField name="Sum of Total Sales" fld="6" baseField="0" baseItem="0"/>
    <dataField name="Sum of Quantity" fld="5" baseField="0" baseItem="0"/>
  </dataFields>
  <chartFormats count="25">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 chart="21"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1"/>
          </reference>
        </references>
      </pivotArea>
    </chartFormat>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 chart="23" format="7" series="1">
      <pivotArea type="data" outline="0" fieldPosition="0">
        <references count="1">
          <reference field="4294967294" count="1" selected="0">
            <x v="0"/>
          </reference>
        </references>
      </pivotArea>
    </chartFormat>
    <chartFormat chart="23" format="8" series="1">
      <pivotArea type="data" outline="0" fieldPosition="0">
        <references count="1">
          <reference field="4294967294" count="1" selected="0">
            <x v="1"/>
          </reference>
        </references>
      </pivotArea>
    </chartFormat>
    <chartFormat chart="57" format="0" series="1">
      <pivotArea type="data" outline="0" fieldPosition="0">
        <references count="1">
          <reference field="4294967294" count="1" selected="0">
            <x v="0"/>
          </reference>
        </references>
      </pivotArea>
    </chartFormat>
    <chartFormat chart="57" format="1" series="1">
      <pivotArea type="data" outline="0" fieldPosition="0">
        <references count="1">
          <reference field="4294967294" count="1" selected="0">
            <x v="1"/>
          </reference>
        </references>
      </pivotArea>
    </chartFormat>
    <chartFormat chart="60" format="4" series="1">
      <pivotArea type="data" outline="0" fieldPosition="0">
        <references count="1">
          <reference field="4294967294" count="1" selected="0">
            <x v="0"/>
          </reference>
        </references>
      </pivotArea>
    </chartFormat>
    <chartFormat chart="60" format="5" series="1">
      <pivotArea type="data" outline="0" fieldPosition="0">
        <references count="1">
          <reference field="4294967294" count="1" selected="0">
            <x v="1"/>
          </reference>
        </references>
      </pivotArea>
    </chartFormat>
    <chartFormat chart="66" format="0" series="1">
      <pivotArea type="data" outline="0" fieldPosition="0">
        <references count="1">
          <reference field="4294967294" count="1" selected="0">
            <x v="0"/>
          </reference>
        </references>
      </pivotArea>
    </chartFormat>
    <chartFormat chart="66" format="1" series="1">
      <pivotArea type="data" outline="0" fieldPosition="0">
        <references count="1">
          <reference field="4294967294" count="1" selected="0">
            <x v="1"/>
          </reference>
        </references>
      </pivotArea>
    </chartFormat>
    <chartFormat chart="68" format="4" series="1">
      <pivotArea type="data" outline="0" fieldPosition="0">
        <references count="1">
          <reference field="4294967294" count="1" selected="0">
            <x v="0"/>
          </reference>
        </references>
      </pivotArea>
    </chartFormat>
    <chartFormat chart="68" format="5" series="1">
      <pivotArea type="data" outline="0" fieldPosition="0">
        <references count="1">
          <reference field="4294967294" count="1" selected="0">
            <x v="1"/>
          </reference>
        </references>
      </pivotArea>
    </chartFormat>
    <chartFormat chart="68" format="6" series="1">
      <pivotArea type="data" outline="0" fieldPosition="0">
        <references count="1">
          <reference field="4294967294" count="1" selected="0">
            <x v="2"/>
          </reference>
        </references>
      </pivotArea>
    </chartFormat>
    <chartFormat chart="66" format="2" series="1">
      <pivotArea type="data" outline="0" fieldPosition="0">
        <references count="1">
          <reference field="4294967294" count="1" selected="0">
            <x v="2"/>
          </reference>
        </references>
      </pivotArea>
    </chartFormat>
    <chartFormat chart="23" format="9" series="1">
      <pivotArea type="data" outline="0" fieldPosition="0">
        <references count="1">
          <reference field="4294967294" count="1" selected="0">
            <x v="2"/>
          </reference>
        </references>
      </pivotArea>
    </chartFormat>
    <chartFormat chart="95" format="3" series="1">
      <pivotArea type="data" outline="0" fieldPosition="0">
        <references count="1">
          <reference field="4294967294" count="1" selected="0">
            <x v="0"/>
          </reference>
        </references>
      </pivotArea>
    </chartFormat>
    <chartFormat chart="95" format="4" series="1">
      <pivotArea type="data" outline="0" fieldPosition="0">
        <references count="1">
          <reference field="4294967294" count="1" selected="0">
            <x v="1"/>
          </reference>
        </references>
      </pivotArea>
    </chartFormat>
    <chartFormat chart="95" format="5" series="1">
      <pivotArea type="data" outline="0" fieldPosition="0">
        <references count="1">
          <reference field="4294967294" count="1" selected="0">
            <x v="2"/>
          </reference>
        </references>
      </pivotArea>
    </chartFormat>
    <chartFormat chart="96" format="6" series="1">
      <pivotArea type="data" outline="0" fieldPosition="0">
        <references count="1">
          <reference field="4294967294" count="1" selected="0">
            <x v="0"/>
          </reference>
        </references>
      </pivotArea>
    </chartFormat>
    <chartFormat chart="96" format="7" series="1">
      <pivotArea type="data" outline="0" fieldPosition="0">
        <references count="1">
          <reference field="4294967294" count="1" selected="0">
            <x v="1"/>
          </reference>
        </references>
      </pivotArea>
    </chartFormat>
    <chartFormat chart="9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0EEB0973-EAEE-4D80-B69F-35773B55344D}" autoFormatId="16" applyNumberFormats="0" applyBorderFormats="0" applyFontFormats="0" applyPatternFormats="0" applyAlignmentFormats="0" applyWidthHeightFormats="0">
  <queryTableRefresh nextId="12">
    <queryTableFields count="11">
      <queryTableField id="1" name="Order ID" tableColumnId="1"/>
      <queryTableField id="2" name="Date.1" tableColumnId="2"/>
      <queryTableField id="3" name="Product" tableColumnId="3"/>
      <queryTableField id="4" name="Category" tableColumnId="4"/>
      <queryTableField id="5" name="Price" tableColumnId="5"/>
      <queryTableField id="6" name="Quantity" tableColumnId="6"/>
      <queryTableField id="7" name="Total Sales" tableColumnId="7"/>
      <queryTableField id="8" name="Customer Name" tableColumnId="8"/>
      <queryTableField id="9" name="Customer Location" tableColumnId="9"/>
      <queryTableField id="10" name="Payment Method" tableColumnId="10"/>
      <queryTableField id="11" name="Status" tableColumnId="11"/>
    </queryTableFields>
  </queryTableRefresh>
  <extLst>
    <ext xmlns:x15="http://schemas.microsoft.com/office/spreadsheetml/2010/11/main" uri="{883FBD77-0823-4a55-B5E3-86C4891E6966}">
      <x15:queryTable sourceDataName="Query - Amazon_sales_report-2025"/>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Location" xr10:uid="{C398553F-4EFA-444E-8978-A3129B65EA68}" sourceName="Customer Location">
  <pivotTables>
    <pivotTable tabId="3" name="PivotTable5"/>
    <pivotTable tabId="3" name="PivotTable1"/>
    <pivotTable tabId="3" name="PivotTable10"/>
    <pivotTable tabId="3" name="PivotTable2"/>
    <pivotTable tabId="3" name="PivotTable3"/>
    <pivotTable tabId="3" name="PivotTable4"/>
    <pivotTable tabId="3" name="PivotTable7"/>
    <pivotTable tabId="3" name="PivotTable8"/>
    <pivotTable tabId="3" name="PivotTable9"/>
  </pivotTables>
  <data>
    <tabular pivotCacheId="509583646">
      <items count="10">
        <i x="8" s="1"/>
        <i x="6" s="1"/>
        <i x="9" s="1"/>
        <i x="7" s="1"/>
        <i x="2" s="1"/>
        <i x="5" s="1"/>
        <i x="3" s="1"/>
        <i x="1" s="1"/>
        <i x="0"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1" xr10:uid="{B56CB53D-557C-4DBA-B28B-CCC87B6E7744}" sourceName="Months (Date.1)">
  <pivotTables>
    <pivotTable tabId="3" name="PivotTable5"/>
    <pivotTable tabId="3" name="PivotTable1"/>
    <pivotTable tabId="3" name="PivotTable10"/>
    <pivotTable tabId="3" name="PivotTable2"/>
    <pivotTable tabId="3" name="PivotTable3"/>
    <pivotTable tabId="3" name="PivotTable4"/>
    <pivotTable tabId="3" name="PivotTable7"/>
    <pivotTable tabId="3" name="PivotTable8"/>
    <pivotTable tabId="3" name="PivotTable9"/>
  </pivotTables>
  <data>
    <tabular pivotCacheId="509583646">
      <items count="14">
        <i x="2" s="1"/>
        <i x="3" s="1"/>
        <i x="4" s="1"/>
        <i x="1" s="1" nd="1"/>
        <i x="5" s="1" nd="1"/>
        <i x="6" s="1" nd="1"/>
        <i x="7" s="1" nd="1"/>
        <i x="8" s="1" nd="1"/>
        <i x="9" s="1" nd="1"/>
        <i x="10" s="1" nd="1"/>
        <i x="11" s="1" nd="1"/>
        <i x="12" s="1" nd="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581D1ECF-3CDC-4E4E-ABA0-DE5CA096B37F}" sourceName="Status">
  <pivotTables>
    <pivotTable tabId="3" name="PivotTable5"/>
    <pivotTable tabId="3" name="PivotTable1"/>
    <pivotTable tabId="3" name="PivotTable10"/>
    <pivotTable tabId="3" name="PivotTable2"/>
    <pivotTable tabId="3" name="PivotTable3"/>
    <pivotTable tabId="3" name="PivotTable4"/>
    <pivotTable tabId="3" name="PivotTable7"/>
    <pivotTable tabId="3" name="PivotTable8"/>
    <pivotTable tabId="3" name="PivotTable9"/>
  </pivotTables>
  <data>
    <tabular pivotCacheId="50958364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Location" xr10:uid="{BEEBB51C-B5DA-4239-8456-8656D05C85D5}" cache="Slicer_Customer_Location" caption="Customer Location" startItem="8" style="SlicerStyleDark2" rowHeight="241300"/>
  <slicer name="Months (Date.1)" xr10:uid="{00B83706-A2A9-4E54-AB1D-40A922527C4E}" cache="Slicer_Months__Date.1" caption="Months (Date.1)" style="SlicerStyleDark2" rowHeight="241300"/>
  <slicer name="Status" xr10:uid="{C0DE0873-34D4-45B1-99D1-C6F3CEF7EEE0}" cache="Slicer_Status" caption="Status" style="SlicerStyleDark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7DD78D-D0B5-411A-ACFC-37EEDDDE7E84}" name="Amazon_sales_report_2025" displayName="Amazon_sales_report_2025" ref="A1:K251" tableType="queryTable" totalsRowShown="0">
  <autoFilter ref="A1:K251" xr:uid="{E67DD78D-D0B5-411A-ACFC-37EEDDDE7E84}"/>
  <tableColumns count="11">
    <tableColumn id="1" xr3:uid="{15CCEBE2-9A9B-4B55-8DDD-D7A6A395ECCB}" uniqueName="1" name="Order ID" queryTableFieldId="1" dataDxfId="7"/>
    <tableColumn id="2" xr3:uid="{957C7D30-5A9E-4416-8911-77A4DA4C3796}" uniqueName="2" name="Date.1" queryTableFieldId="2" dataDxfId="6"/>
    <tableColumn id="3" xr3:uid="{DC6194C4-D25D-4D0E-821B-E253F02208B6}" uniqueName="3" name="Product" queryTableFieldId="3" dataDxfId="5"/>
    <tableColumn id="4" xr3:uid="{78B6A622-EDF1-4CC5-B8AE-A3A6769860D3}" uniqueName="4" name="Category" queryTableFieldId="4" dataDxfId="4"/>
    <tableColumn id="5" xr3:uid="{F6CE12D8-5989-486B-BF22-D010E2C4ECC7}" uniqueName="5" name="Price" queryTableFieldId="5"/>
    <tableColumn id="6" xr3:uid="{C683DB2F-CB74-4931-939E-138219B64BCF}" uniqueName="6" name="Quantity" queryTableFieldId="6"/>
    <tableColumn id="7" xr3:uid="{6ADB0B27-4879-4497-BC25-2206F2D37ED6}" uniqueName="7" name="Total Sales" queryTableFieldId="7"/>
    <tableColumn id="8" xr3:uid="{AB2EB44A-F1A9-4034-BE12-FDA788E3F69D}" uniqueName="8" name="Customer Name" queryTableFieldId="8" dataDxfId="3"/>
    <tableColumn id="9" xr3:uid="{94A5BD9B-30C4-4D3C-97E6-BC813DEEC4D8}" uniqueName="9" name="Customer Location" queryTableFieldId="9" dataDxfId="2"/>
    <tableColumn id="10" xr3:uid="{454DC8AE-473B-485C-8990-57A0D282C71C}" uniqueName="10" name="Payment Method" queryTableFieldId="10" dataDxfId="1"/>
    <tableColumn id="11" xr3:uid="{91AEFD94-ED49-46AD-A382-0C0D4ACD96AE}" uniqueName="11" name="Status"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077CC402-F061-4440-AF8E-DF7D7E34F55A}" sourceName="Date.1">
  <pivotTables>
    <pivotTable tabId="3" name="PivotTable4"/>
    <pivotTable tabId="3" name="PivotTable1"/>
    <pivotTable tabId="3" name="PivotTable10"/>
    <pivotTable tabId="3" name="PivotTable2"/>
    <pivotTable tabId="3" name="PivotTable3"/>
    <pivotTable tabId="3" name="PivotTable5"/>
    <pivotTable tabId="3" name="PivotTable7"/>
    <pivotTable tabId="3" name="PivotTable8"/>
    <pivotTable tabId="3" name="PivotTable9"/>
  </pivotTables>
  <state minimalRefreshVersion="6" lastRefreshVersion="6" pivotCacheId="509583646" filterType="unknown">
    <bounds startDate="202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1" xr10:uid="{0E9BF096-CD12-48D0-AA03-4F54ADC4E554}" cache="NativeTimeline_Date.1" caption="Date.1" showHorizontalScrollbar="0" level="2" selectionLevel="2" scrollPosition="2025-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445E4-F4AB-434F-A349-36EB9970C769}">
  <dimension ref="A1:U33"/>
  <sheetViews>
    <sheetView tabSelected="1" topLeftCell="A7" zoomScale="70" zoomScaleNormal="70" workbookViewId="0">
      <selection activeCell="W21" sqref="W21"/>
    </sheetView>
  </sheetViews>
  <sheetFormatPr defaultRowHeight="14.5" x14ac:dyDescent="0.35"/>
  <sheetData>
    <row r="1" spans="1:21" x14ac:dyDescent="0.35">
      <c r="A1" s="5"/>
      <c r="B1" s="5"/>
      <c r="C1" s="5"/>
      <c r="D1" s="5"/>
      <c r="E1" s="5"/>
      <c r="F1" s="5"/>
      <c r="G1" s="5"/>
      <c r="H1" s="5"/>
      <c r="I1" s="5"/>
      <c r="J1" s="5"/>
      <c r="K1" s="5"/>
      <c r="L1" s="5"/>
      <c r="M1" s="5"/>
      <c r="N1" s="5"/>
      <c r="O1" s="5"/>
      <c r="P1" s="5"/>
      <c r="Q1" s="5"/>
      <c r="R1" s="5"/>
      <c r="S1" s="5"/>
      <c r="T1" s="5"/>
      <c r="U1" s="5"/>
    </row>
    <row r="2" spans="1:21" x14ac:dyDescent="0.35">
      <c r="A2" s="5"/>
      <c r="B2" s="5"/>
      <c r="C2" s="5"/>
      <c r="D2" s="5"/>
      <c r="E2" s="5"/>
      <c r="F2" s="5"/>
      <c r="G2" s="5"/>
      <c r="H2" s="5"/>
      <c r="I2" s="5"/>
      <c r="J2" s="5"/>
      <c r="K2" s="5"/>
      <c r="L2" s="5"/>
      <c r="M2" s="5"/>
      <c r="N2" s="5"/>
      <c r="O2" s="5"/>
      <c r="P2" s="5"/>
      <c r="Q2" s="5"/>
      <c r="R2" s="5"/>
      <c r="S2" s="5"/>
      <c r="T2" s="5"/>
      <c r="U2" s="5"/>
    </row>
    <row r="3" spans="1:21" x14ac:dyDescent="0.35">
      <c r="A3" s="5"/>
      <c r="B3" s="5"/>
      <c r="C3" s="5"/>
      <c r="D3" s="5"/>
      <c r="E3" s="5"/>
      <c r="F3" s="5"/>
      <c r="G3" s="5"/>
      <c r="H3" s="5"/>
      <c r="I3" s="5"/>
      <c r="J3" s="5"/>
      <c r="K3" s="5"/>
      <c r="L3" s="5"/>
      <c r="M3" s="5"/>
      <c r="N3" s="5"/>
      <c r="O3" s="5"/>
      <c r="P3" s="5"/>
      <c r="Q3" s="5"/>
      <c r="R3" s="5"/>
      <c r="S3" s="5"/>
      <c r="T3" s="5"/>
      <c r="U3" s="5"/>
    </row>
    <row r="4" spans="1:21" x14ac:dyDescent="0.35">
      <c r="A4" s="5"/>
      <c r="B4" s="5"/>
      <c r="C4" s="5"/>
      <c r="D4" s="5"/>
      <c r="E4" s="5"/>
      <c r="F4" s="5"/>
      <c r="G4" s="5"/>
      <c r="H4" s="5"/>
      <c r="I4" s="5"/>
      <c r="J4" s="5"/>
      <c r="K4" s="5"/>
      <c r="L4" s="5"/>
      <c r="M4" s="5"/>
      <c r="N4" s="5"/>
      <c r="O4" s="5"/>
      <c r="P4" s="5"/>
      <c r="Q4" s="5"/>
      <c r="R4" s="5"/>
      <c r="S4" s="5"/>
      <c r="T4" s="5"/>
      <c r="U4" s="5"/>
    </row>
    <row r="5" spans="1:21" x14ac:dyDescent="0.35">
      <c r="A5" s="5"/>
      <c r="B5" s="5"/>
      <c r="C5" s="5"/>
      <c r="D5" s="5"/>
      <c r="E5" s="5"/>
      <c r="F5" s="5"/>
      <c r="G5" s="5"/>
      <c r="H5" s="5"/>
      <c r="I5" s="5"/>
      <c r="J5" s="5"/>
      <c r="K5" s="5"/>
      <c r="L5" s="5"/>
      <c r="M5" s="5"/>
      <c r="N5" s="5"/>
      <c r="O5" s="5"/>
      <c r="P5" s="5"/>
      <c r="Q5" s="5"/>
      <c r="R5" s="5"/>
      <c r="S5" s="5"/>
      <c r="T5" s="5"/>
      <c r="U5" s="5"/>
    </row>
    <row r="6" spans="1:21" x14ac:dyDescent="0.35">
      <c r="A6" s="5"/>
      <c r="B6" s="5"/>
      <c r="C6" s="5"/>
      <c r="D6" s="5"/>
      <c r="E6" s="5"/>
      <c r="F6" s="5"/>
      <c r="G6" s="5"/>
      <c r="H6" s="5"/>
      <c r="I6" s="5"/>
      <c r="J6" s="5"/>
      <c r="K6" s="5"/>
      <c r="L6" s="5"/>
      <c r="M6" s="5"/>
      <c r="N6" s="5"/>
      <c r="O6" s="5"/>
      <c r="P6" s="5"/>
      <c r="Q6" s="5"/>
      <c r="R6" s="5"/>
      <c r="S6" s="5"/>
      <c r="T6" s="5"/>
      <c r="U6" s="5"/>
    </row>
    <row r="7" spans="1:21" x14ac:dyDescent="0.35">
      <c r="A7" s="5"/>
      <c r="B7" s="5"/>
      <c r="C7" s="5"/>
      <c r="D7" s="5"/>
      <c r="E7" s="5"/>
      <c r="F7" s="5"/>
      <c r="G7" s="5"/>
      <c r="H7" s="5"/>
      <c r="I7" s="5"/>
      <c r="J7" s="5"/>
      <c r="K7" s="5"/>
      <c r="L7" s="5"/>
      <c r="M7" s="5"/>
      <c r="N7" s="5"/>
      <c r="O7" s="5"/>
      <c r="P7" s="5"/>
      <c r="Q7" s="5"/>
      <c r="R7" s="5"/>
      <c r="S7" s="5"/>
      <c r="T7" s="5"/>
      <c r="U7" s="5"/>
    </row>
    <row r="8" spans="1:21" x14ac:dyDescent="0.35">
      <c r="A8" s="5"/>
      <c r="B8" s="5"/>
      <c r="C8" s="5"/>
      <c r="D8" s="5"/>
      <c r="E8" s="5"/>
      <c r="F8" s="5"/>
      <c r="G8" s="5"/>
      <c r="H8" s="5"/>
      <c r="I8" s="5"/>
      <c r="J8" s="5"/>
      <c r="K8" s="5"/>
      <c r="L8" s="5"/>
      <c r="M8" s="5"/>
      <c r="N8" s="5"/>
      <c r="O8" s="5"/>
      <c r="P8" s="5"/>
      <c r="Q8" s="5"/>
      <c r="R8" s="5"/>
      <c r="S8" s="5"/>
      <c r="T8" s="5"/>
      <c r="U8" s="5"/>
    </row>
    <row r="9" spans="1:21" x14ac:dyDescent="0.35">
      <c r="A9" s="5"/>
      <c r="B9" s="5"/>
      <c r="C9" s="5"/>
      <c r="D9" s="5"/>
      <c r="E9" s="5"/>
      <c r="F9" s="5"/>
      <c r="G9" s="5"/>
      <c r="H9" s="5"/>
      <c r="I9" s="5"/>
      <c r="J9" s="5"/>
      <c r="K9" s="5"/>
      <c r="L9" s="5"/>
      <c r="M9" s="5"/>
      <c r="N9" s="5"/>
      <c r="O9" s="5"/>
      <c r="P9" s="5"/>
      <c r="Q9" s="5"/>
      <c r="R9" s="5"/>
      <c r="S9" s="5"/>
      <c r="T9" s="5"/>
      <c r="U9" s="5"/>
    </row>
    <row r="10" spans="1:21" x14ac:dyDescent="0.35">
      <c r="A10" s="5"/>
      <c r="B10" s="5"/>
      <c r="C10" s="5"/>
      <c r="D10" s="5"/>
      <c r="E10" s="5"/>
      <c r="F10" s="5"/>
      <c r="G10" s="5"/>
      <c r="H10" s="5"/>
      <c r="I10" s="5"/>
      <c r="J10" s="5"/>
      <c r="K10" s="5"/>
      <c r="L10" s="5"/>
      <c r="M10" s="5"/>
      <c r="N10" s="5"/>
      <c r="O10" s="5"/>
      <c r="P10" s="5"/>
      <c r="Q10" s="5"/>
      <c r="R10" s="5"/>
      <c r="S10" s="5"/>
      <c r="T10" s="5"/>
      <c r="U10" s="5"/>
    </row>
    <row r="11" spans="1:21" x14ac:dyDescent="0.35">
      <c r="A11" s="5"/>
      <c r="B11" s="5"/>
      <c r="C11" s="5"/>
      <c r="D11" s="5"/>
      <c r="E11" s="5"/>
      <c r="F11" s="5"/>
      <c r="G11" s="5"/>
      <c r="H11" s="5"/>
      <c r="I11" s="5"/>
      <c r="J11" s="5"/>
      <c r="K11" s="5"/>
      <c r="L11" s="5"/>
      <c r="M11" s="5"/>
      <c r="N11" s="5"/>
      <c r="O11" s="5"/>
      <c r="P11" s="5"/>
      <c r="Q11" s="5"/>
      <c r="R11" s="5"/>
      <c r="S11" s="5"/>
      <c r="T11" s="5"/>
      <c r="U11" s="5"/>
    </row>
    <row r="12" spans="1:21" x14ac:dyDescent="0.35">
      <c r="A12" s="5"/>
      <c r="B12" s="5"/>
      <c r="C12" s="5"/>
      <c r="D12" s="5"/>
      <c r="E12" s="5"/>
      <c r="F12" s="5"/>
      <c r="G12" s="5"/>
      <c r="H12" s="5"/>
      <c r="I12" s="5"/>
      <c r="J12" s="5"/>
      <c r="K12" s="5"/>
      <c r="L12" s="5"/>
      <c r="M12" s="5"/>
      <c r="N12" s="5"/>
      <c r="O12" s="5"/>
      <c r="P12" s="5"/>
      <c r="Q12" s="5"/>
      <c r="R12" s="5"/>
      <c r="S12" s="5"/>
      <c r="T12" s="5"/>
      <c r="U12" s="5"/>
    </row>
    <row r="13" spans="1:21" x14ac:dyDescent="0.35">
      <c r="A13" s="5"/>
      <c r="B13" s="5"/>
      <c r="C13" s="5"/>
      <c r="D13" s="5"/>
      <c r="E13" s="5"/>
      <c r="F13" s="5"/>
      <c r="G13" s="5"/>
      <c r="H13" s="5"/>
      <c r="I13" s="5"/>
      <c r="J13" s="5"/>
      <c r="K13" s="5"/>
      <c r="L13" s="5"/>
      <c r="M13" s="5"/>
      <c r="N13" s="5"/>
      <c r="O13" s="5"/>
      <c r="P13" s="5"/>
      <c r="Q13" s="5"/>
      <c r="R13" s="5"/>
      <c r="S13" s="5"/>
      <c r="T13" s="5"/>
      <c r="U13" s="5"/>
    </row>
    <row r="14" spans="1:21" x14ac:dyDescent="0.35">
      <c r="A14" s="5"/>
      <c r="B14" s="5"/>
      <c r="C14" s="5"/>
      <c r="D14" s="5"/>
      <c r="E14" s="5"/>
      <c r="F14" s="5"/>
      <c r="G14" s="5"/>
      <c r="H14" s="5"/>
      <c r="I14" s="5"/>
      <c r="J14" s="5"/>
      <c r="K14" s="5"/>
      <c r="L14" s="5"/>
      <c r="M14" s="5"/>
      <c r="N14" s="5"/>
      <c r="O14" s="5"/>
      <c r="P14" s="5"/>
      <c r="Q14" s="5"/>
      <c r="R14" s="5"/>
      <c r="S14" s="5"/>
      <c r="T14" s="5"/>
      <c r="U14" s="5"/>
    </row>
    <row r="15" spans="1:21" x14ac:dyDescent="0.35">
      <c r="A15" s="5"/>
      <c r="B15" s="5"/>
      <c r="C15" s="5"/>
      <c r="D15" s="5"/>
      <c r="E15" s="5"/>
      <c r="F15" s="5"/>
      <c r="G15" s="5"/>
      <c r="H15" s="5"/>
      <c r="I15" s="5"/>
      <c r="J15" s="5"/>
      <c r="K15" s="5"/>
      <c r="L15" s="5"/>
      <c r="M15" s="5"/>
      <c r="N15" s="5"/>
      <c r="O15" s="5"/>
      <c r="P15" s="5"/>
      <c r="Q15" s="5"/>
      <c r="R15" s="5"/>
      <c r="S15" s="5"/>
      <c r="T15" s="5"/>
      <c r="U15" s="5"/>
    </row>
    <row r="16" spans="1:21" x14ac:dyDescent="0.35">
      <c r="A16" s="5"/>
      <c r="B16" s="5"/>
      <c r="C16" s="5"/>
      <c r="D16" s="5"/>
      <c r="E16" s="5"/>
      <c r="F16" s="5"/>
      <c r="G16" s="5"/>
      <c r="H16" s="5"/>
      <c r="I16" s="5"/>
      <c r="J16" s="5"/>
      <c r="K16" s="5"/>
      <c r="L16" s="5"/>
      <c r="M16" s="5"/>
      <c r="N16" s="5"/>
      <c r="O16" s="5"/>
      <c r="P16" s="5"/>
      <c r="Q16" s="5"/>
      <c r="R16" s="5"/>
      <c r="S16" s="5"/>
      <c r="T16" s="5"/>
      <c r="U16" s="5"/>
    </row>
    <row r="17" spans="1:21" x14ac:dyDescent="0.35">
      <c r="A17" s="5"/>
      <c r="B17" s="5"/>
      <c r="C17" s="5"/>
      <c r="D17" s="5"/>
      <c r="E17" s="5"/>
      <c r="F17" s="5"/>
      <c r="G17" s="5"/>
      <c r="H17" s="5"/>
      <c r="I17" s="5"/>
      <c r="J17" s="5"/>
      <c r="K17" s="5"/>
      <c r="L17" s="5"/>
      <c r="M17" s="5"/>
      <c r="N17" s="5"/>
      <c r="O17" s="5"/>
      <c r="P17" s="5"/>
      <c r="Q17" s="5"/>
      <c r="R17" s="5"/>
      <c r="S17" s="5"/>
      <c r="T17" s="5"/>
      <c r="U17" s="5"/>
    </row>
    <row r="18" spans="1:21" x14ac:dyDescent="0.35">
      <c r="A18" s="5"/>
      <c r="B18" s="5"/>
      <c r="C18" s="5"/>
      <c r="D18" s="5"/>
      <c r="E18" s="5"/>
      <c r="F18" s="5"/>
      <c r="G18" s="5"/>
      <c r="H18" s="5"/>
      <c r="I18" s="5"/>
      <c r="J18" s="5"/>
      <c r="K18" s="5"/>
      <c r="L18" s="5"/>
      <c r="M18" s="5"/>
      <c r="N18" s="5"/>
      <c r="O18" s="5"/>
      <c r="P18" s="5"/>
      <c r="Q18" s="5"/>
      <c r="R18" s="5"/>
      <c r="S18" s="5"/>
      <c r="T18" s="5"/>
      <c r="U18" s="5"/>
    </row>
    <row r="19" spans="1:21" x14ac:dyDescent="0.35">
      <c r="A19" s="5"/>
      <c r="B19" s="5"/>
      <c r="C19" s="5"/>
      <c r="D19" s="5"/>
      <c r="E19" s="5"/>
      <c r="F19" s="5"/>
      <c r="G19" s="5"/>
      <c r="H19" s="5"/>
      <c r="I19" s="5"/>
      <c r="J19" s="5"/>
      <c r="K19" s="5"/>
      <c r="L19" s="5"/>
      <c r="M19" s="5"/>
      <c r="N19" s="5"/>
      <c r="O19" s="5"/>
      <c r="P19" s="5"/>
      <c r="Q19" s="5"/>
      <c r="R19" s="5"/>
      <c r="S19" s="5"/>
      <c r="T19" s="5"/>
      <c r="U19" s="5"/>
    </row>
    <row r="20" spans="1:21" x14ac:dyDescent="0.35">
      <c r="A20" s="5"/>
      <c r="B20" s="5"/>
      <c r="C20" s="5"/>
      <c r="D20" s="5"/>
      <c r="E20" s="5"/>
      <c r="F20" s="5"/>
      <c r="G20" s="5"/>
      <c r="H20" s="5"/>
      <c r="I20" s="5"/>
      <c r="J20" s="5"/>
      <c r="K20" s="5"/>
      <c r="L20" s="5"/>
      <c r="M20" s="5"/>
      <c r="N20" s="5"/>
      <c r="O20" s="5"/>
      <c r="P20" s="5"/>
      <c r="Q20" s="5"/>
      <c r="R20" s="5"/>
      <c r="S20" s="5"/>
      <c r="T20" s="5"/>
      <c r="U20" s="5"/>
    </row>
    <row r="21" spans="1:21" x14ac:dyDescent="0.35">
      <c r="A21" s="5"/>
      <c r="B21" s="5"/>
      <c r="C21" s="5"/>
      <c r="D21" s="5"/>
      <c r="E21" s="5"/>
      <c r="F21" s="5"/>
      <c r="G21" s="5"/>
      <c r="H21" s="5"/>
      <c r="I21" s="5"/>
      <c r="J21" s="5"/>
      <c r="K21" s="5"/>
      <c r="L21" s="5"/>
      <c r="M21" s="5"/>
      <c r="N21" s="5"/>
      <c r="O21" s="5"/>
      <c r="P21" s="5"/>
      <c r="Q21" s="5"/>
      <c r="R21" s="5"/>
      <c r="S21" s="5"/>
      <c r="T21" s="5"/>
      <c r="U21" s="5"/>
    </row>
    <row r="22" spans="1:21" x14ac:dyDescent="0.35">
      <c r="A22" s="5"/>
      <c r="B22" s="5"/>
      <c r="C22" s="5"/>
      <c r="D22" s="5"/>
      <c r="E22" s="5"/>
      <c r="F22" s="5"/>
      <c r="G22" s="5"/>
      <c r="H22" s="5"/>
      <c r="I22" s="5"/>
      <c r="J22" s="5"/>
      <c r="K22" s="5"/>
      <c r="L22" s="5"/>
      <c r="M22" s="5"/>
      <c r="N22" s="5"/>
      <c r="O22" s="5"/>
      <c r="P22" s="5"/>
      <c r="Q22" s="5"/>
      <c r="R22" s="5"/>
      <c r="S22" s="5"/>
      <c r="T22" s="5"/>
      <c r="U22" s="5"/>
    </row>
    <row r="23" spans="1:21" x14ac:dyDescent="0.35">
      <c r="A23" s="5"/>
      <c r="B23" s="5"/>
      <c r="C23" s="5"/>
      <c r="D23" s="5"/>
      <c r="E23" s="5"/>
      <c r="F23" s="5"/>
      <c r="G23" s="5"/>
      <c r="H23" s="5"/>
      <c r="I23" s="5"/>
      <c r="J23" s="5"/>
      <c r="K23" s="5"/>
      <c r="L23" s="5"/>
      <c r="M23" s="5"/>
      <c r="N23" s="5"/>
      <c r="O23" s="5"/>
      <c r="P23" s="5"/>
      <c r="Q23" s="5"/>
      <c r="R23" s="5"/>
      <c r="S23" s="5"/>
      <c r="T23" s="5"/>
      <c r="U23" s="5"/>
    </row>
    <row r="24" spans="1:21" x14ac:dyDescent="0.35">
      <c r="A24" s="5"/>
      <c r="B24" s="5"/>
      <c r="C24" s="5"/>
      <c r="D24" s="5"/>
      <c r="E24" s="5"/>
      <c r="F24" s="5"/>
      <c r="G24" s="5"/>
      <c r="H24" s="5"/>
      <c r="I24" s="5"/>
      <c r="J24" s="5"/>
      <c r="K24" s="5"/>
      <c r="L24" s="5"/>
      <c r="M24" s="5"/>
      <c r="N24" s="5"/>
      <c r="O24" s="5"/>
      <c r="P24" s="5"/>
      <c r="Q24" s="5"/>
      <c r="R24" s="5"/>
      <c r="S24" s="5"/>
      <c r="T24" s="5"/>
      <c r="U24" s="5"/>
    </row>
    <row r="25" spans="1:21" x14ac:dyDescent="0.35">
      <c r="A25" s="5"/>
      <c r="B25" s="5"/>
      <c r="C25" s="5"/>
      <c r="D25" s="5"/>
      <c r="E25" s="5"/>
      <c r="F25" s="5"/>
      <c r="G25" s="5"/>
      <c r="H25" s="5"/>
      <c r="I25" s="5"/>
      <c r="J25" s="5"/>
      <c r="K25" s="5"/>
      <c r="L25" s="5"/>
      <c r="M25" s="5"/>
      <c r="N25" s="5"/>
      <c r="O25" s="5"/>
      <c r="P25" s="5"/>
      <c r="Q25" s="5"/>
      <c r="R25" s="5"/>
      <c r="S25" s="5"/>
      <c r="T25" s="5"/>
      <c r="U25" s="5"/>
    </row>
    <row r="26" spans="1:21" x14ac:dyDescent="0.35">
      <c r="A26" s="5"/>
      <c r="B26" s="5"/>
      <c r="C26" s="5"/>
      <c r="D26" s="5"/>
      <c r="E26" s="5"/>
      <c r="F26" s="5"/>
      <c r="G26" s="5"/>
      <c r="H26" s="5"/>
      <c r="I26" s="5"/>
      <c r="J26" s="5"/>
      <c r="K26" s="5"/>
      <c r="L26" s="5"/>
      <c r="M26" s="5"/>
      <c r="N26" s="5"/>
      <c r="O26" s="5"/>
      <c r="P26" s="5"/>
      <c r="Q26" s="5"/>
      <c r="R26" s="5"/>
      <c r="S26" s="5"/>
      <c r="T26" s="5"/>
      <c r="U26" s="5"/>
    </row>
    <row r="27" spans="1:21" x14ac:dyDescent="0.35">
      <c r="A27" s="5"/>
      <c r="B27" s="5"/>
      <c r="C27" s="5"/>
      <c r="D27" s="5"/>
      <c r="E27" s="5"/>
      <c r="F27" s="5"/>
      <c r="G27" s="5"/>
      <c r="H27" s="5"/>
      <c r="I27" s="5"/>
      <c r="J27" s="5"/>
      <c r="K27" s="5"/>
      <c r="L27" s="5"/>
      <c r="M27" s="5"/>
      <c r="N27" s="5"/>
      <c r="O27" s="5"/>
      <c r="P27" s="5"/>
      <c r="Q27" s="5"/>
      <c r="R27" s="5"/>
      <c r="S27" s="5"/>
      <c r="T27" s="5"/>
      <c r="U27" s="5"/>
    </row>
    <row r="28" spans="1:21" x14ac:dyDescent="0.35">
      <c r="A28" s="5"/>
      <c r="B28" s="5"/>
      <c r="C28" s="5"/>
      <c r="D28" s="5"/>
      <c r="E28" s="5"/>
      <c r="F28" s="5"/>
      <c r="G28" s="5"/>
      <c r="H28" s="5"/>
      <c r="I28" s="5"/>
      <c r="J28" s="5"/>
      <c r="K28" s="5"/>
      <c r="L28" s="5"/>
      <c r="M28" s="5"/>
      <c r="N28" s="5"/>
      <c r="O28" s="5"/>
      <c r="P28" s="5"/>
      <c r="Q28" s="5"/>
      <c r="R28" s="5"/>
      <c r="S28" s="5"/>
      <c r="T28" s="5"/>
      <c r="U28" s="5"/>
    </row>
    <row r="29" spans="1:21" x14ac:dyDescent="0.35">
      <c r="A29" s="5"/>
      <c r="B29" s="5"/>
      <c r="C29" s="5"/>
      <c r="D29" s="5"/>
      <c r="E29" s="5"/>
      <c r="F29" s="5"/>
      <c r="G29" s="5"/>
      <c r="H29" s="5"/>
      <c r="I29" s="5"/>
      <c r="J29" s="5"/>
      <c r="K29" s="5"/>
      <c r="L29" s="5"/>
      <c r="M29" s="5"/>
      <c r="N29" s="5"/>
      <c r="O29" s="5"/>
      <c r="P29" s="5"/>
      <c r="Q29" s="5"/>
      <c r="R29" s="5"/>
      <c r="S29" s="5"/>
      <c r="T29" s="5"/>
      <c r="U29" s="5"/>
    </row>
    <row r="30" spans="1:21" x14ac:dyDescent="0.35">
      <c r="A30" s="5"/>
      <c r="B30" s="5"/>
      <c r="C30" s="5"/>
      <c r="D30" s="5"/>
      <c r="E30" s="5"/>
      <c r="F30" s="5"/>
      <c r="G30" s="5"/>
      <c r="H30" s="5"/>
      <c r="I30" s="5"/>
      <c r="J30" s="5"/>
      <c r="K30" s="5"/>
      <c r="L30" s="5"/>
      <c r="M30" s="5"/>
      <c r="N30" s="5"/>
      <c r="O30" s="5"/>
      <c r="P30" s="5"/>
      <c r="Q30" s="5"/>
      <c r="R30" s="5"/>
      <c r="S30" s="5"/>
      <c r="T30" s="5"/>
      <c r="U30" s="5"/>
    </row>
    <row r="31" spans="1:21" x14ac:dyDescent="0.35">
      <c r="A31" s="5"/>
      <c r="B31" s="5"/>
      <c r="C31" s="5"/>
      <c r="D31" s="5"/>
      <c r="E31" s="5"/>
      <c r="F31" s="5"/>
      <c r="G31" s="5"/>
      <c r="H31" s="5"/>
      <c r="I31" s="5"/>
      <c r="J31" s="5"/>
      <c r="K31" s="5"/>
      <c r="L31" s="5"/>
      <c r="M31" s="5"/>
      <c r="N31" s="5"/>
      <c r="O31" s="5"/>
      <c r="P31" s="5"/>
      <c r="Q31" s="5"/>
      <c r="R31" s="5"/>
      <c r="S31" s="5"/>
      <c r="T31" s="5"/>
      <c r="U31" s="5"/>
    </row>
    <row r="32" spans="1:21" x14ac:dyDescent="0.35">
      <c r="A32" s="5"/>
      <c r="B32" s="5"/>
      <c r="C32" s="5"/>
      <c r="D32" s="5"/>
      <c r="E32" s="5"/>
      <c r="F32" s="5"/>
      <c r="G32" s="5"/>
      <c r="H32" s="5"/>
      <c r="I32" s="5"/>
      <c r="J32" s="5"/>
      <c r="K32" s="5"/>
      <c r="L32" s="5"/>
      <c r="M32" s="5"/>
      <c r="N32" s="5"/>
      <c r="O32" s="5"/>
      <c r="P32" s="5"/>
      <c r="Q32" s="5"/>
      <c r="R32" s="5"/>
      <c r="S32" s="5"/>
      <c r="T32" s="5"/>
      <c r="U32" s="5"/>
    </row>
    <row r="33" spans="1:21" x14ac:dyDescent="0.35">
      <c r="A33" s="5"/>
      <c r="B33" s="5"/>
      <c r="C33" s="5"/>
      <c r="D33" s="5"/>
      <c r="E33" s="5"/>
      <c r="F33" s="5"/>
      <c r="G33" s="5"/>
      <c r="H33" s="5"/>
      <c r="I33" s="5"/>
      <c r="J33" s="5"/>
      <c r="K33" s="5"/>
      <c r="L33" s="5"/>
      <c r="M33" s="5"/>
      <c r="N33" s="5"/>
      <c r="O33" s="5"/>
      <c r="P33" s="5"/>
      <c r="Q33" s="5"/>
      <c r="R33" s="5"/>
      <c r="S33" s="5"/>
      <c r="T33" s="5"/>
      <c r="U33" s="5"/>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78A70-0447-4369-B24E-7A8B9B398772}">
  <dimension ref="A1:N37"/>
  <sheetViews>
    <sheetView workbookViewId="0">
      <selection activeCell="F27" sqref="F27"/>
    </sheetView>
  </sheetViews>
  <sheetFormatPr defaultRowHeight="14.5" x14ac:dyDescent="0.35"/>
  <cols>
    <col min="1" max="1" width="12.36328125" bestFit="1" customWidth="1"/>
    <col min="2" max="2" width="14.54296875" bestFit="1" customWidth="1"/>
    <col min="3" max="3" width="16.08984375" bestFit="1" customWidth="1"/>
    <col min="4" max="4" width="4.08984375" customWidth="1"/>
    <col min="5" max="5" width="15.7265625" bestFit="1" customWidth="1"/>
    <col min="6" max="6" width="11.1796875" bestFit="1" customWidth="1"/>
    <col min="7" max="7" width="16.08984375" bestFit="1" customWidth="1"/>
    <col min="8" max="8" width="14.54296875" bestFit="1" customWidth="1"/>
    <col min="9" max="9" width="9.6328125" customWidth="1"/>
    <col min="10" max="10" width="12.36328125" bestFit="1" customWidth="1"/>
    <col min="11" max="11" width="16.08984375" bestFit="1" customWidth="1"/>
  </cols>
  <sheetData>
    <row r="1" spans="1:14" x14ac:dyDescent="0.35">
      <c r="G1" s="8"/>
      <c r="H1" s="4" t="s">
        <v>311</v>
      </c>
      <c r="I1" s="1">
        <f>GETPIVOTDATA("Sum of Quantity",$A$7,"Months (Date.1)",A8)</f>
        <v>326</v>
      </c>
      <c r="J1" s="1">
        <f>GETPIVOTDATA("Sum of Total Sales",$A$7,"Months (Date.1)",A8)</f>
        <v>122695</v>
      </c>
    </row>
    <row r="2" spans="1:14" x14ac:dyDescent="0.35">
      <c r="G2" s="8"/>
      <c r="H2" s="4" t="s">
        <v>312</v>
      </c>
      <c r="I2" s="1">
        <f t="shared" ref="I2:I4" si="0">GETPIVOTDATA("Sum of Quantity",$A$7,"Months (Date.1)",A9)</f>
        <v>367</v>
      </c>
      <c r="J2" s="1">
        <f t="shared" ref="J2:J4" si="1">GETPIVOTDATA("Sum of Total Sales",$A$7,"Months (Date.1)",A9)</f>
        <v>117730</v>
      </c>
    </row>
    <row r="3" spans="1:14" x14ac:dyDescent="0.35">
      <c r="A3" t="s">
        <v>307</v>
      </c>
      <c r="C3" t="s">
        <v>308</v>
      </c>
      <c r="E3" t="s">
        <v>310</v>
      </c>
      <c r="G3" s="8"/>
      <c r="H3" s="4" t="s">
        <v>313</v>
      </c>
      <c r="I3" s="1">
        <f t="shared" si="0"/>
        <v>21</v>
      </c>
      <c r="J3" s="1">
        <f t="shared" si="1"/>
        <v>3420</v>
      </c>
    </row>
    <row r="4" spans="1:14" x14ac:dyDescent="0.35">
      <c r="A4" s="1">
        <v>250</v>
      </c>
      <c r="C4" s="1">
        <v>975.38</v>
      </c>
      <c r="E4" s="1">
        <v>2.8559999999999999</v>
      </c>
      <c r="H4" s="7" t="s">
        <v>305</v>
      </c>
      <c r="I4" s="1">
        <f>SUM(I1:I3)</f>
        <v>714</v>
      </c>
      <c r="J4" s="1">
        <f>SUM(J1:J3)</f>
        <v>243845</v>
      </c>
    </row>
    <row r="5" spans="1:14" x14ac:dyDescent="0.35">
      <c r="A5">
        <f>GETPIVOTDATA("Order ID",$A$3)</f>
        <v>250</v>
      </c>
      <c r="C5">
        <f>GETPIVOTDATA("Total Sales",$C$3)</f>
        <v>975.38</v>
      </c>
      <c r="E5">
        <f>GETPIVOTDATA("Quantity",$E$3)</f>
        <v>2.8559999999999999</v>
      </c>
      <c r="I5" s="1"/>
    </row>
    <row r="7" spans="1:14" x14ac:dyDescent="0.35">
      <c r="A7" s="3" t="s">
        <v>304</v>
      </c>
      <c r="B7" t="s">
        <v>309</v>
      </c>
      <c r="C7" t="s">
        <v>306</v>
      </c>
      <c r="E7" s="3" t="s">
        <v>304</v>
      </c>
      <c r="F7" t="s">
        <v>314</v>
      </c>
      <c r="G7" t="s">
        <v>306</v>
      </c>
      <c r="H7" t="s">
        <v>309</v>
      </c>
      <c r="J7" s="3" t="s">
        <v>304</v>
      </c>
      <c r="K7" t="s">
        <v>306</v>
      </c>
    </row>
    <row r="8" spans="1:14" x14ac:dyDescent="0.35">
      <c r="A8" s="4" t="s">
        <v>311</v>
      </c>
      <c r="B8" s="1">
        <v>326</v>
      </c>
      <c r="C8" s="1">
        <v>122695</v>
      </c>
      <c r="E8" s="4" t="s">
        <v>172</v>
      </c>
      <c r="F8" s="1">
        <v>375</v>
      </c>
      <c r="G8" s="1">
        <v>1035</v>
      </c>
      <c r="H8" s="1">
        <v>69</v>
      </c>
      <c r="I8" s="1"/>
      <c r="J8" s="4" t="s">
        <v>66</v>
      </c>
      <c r="K8" s="1">
        <v>26170</v>
      </c>
      <c r="M8" s="4" t="s">
        <v>66</v>
      </c>
      <c r="N8">
        <f>GETPIVOTDATA("Total Sales",$J$7,"Customer Location",J8)</f>
        <v>26170</v>
      </c>
    </row>
    <row r="9" spans="1:14" x14ac:dyDescent="0.35">
      <c r="A9" s="4" t="s">
        <v>312</v>
      </c>
      <c r="B9" s="1">
        <v>367</v>
      </c>
      <c r="C9" s="1">
        <v>117730</v>
      </c>
      <c r="E9" s="4" t="s">
        <v>12</v>
      </c>
      <c r="F9" s="1">
        <v>2500</v>
      </c>
      <c r="G9" s="1">
        <v>7300</v>
      </c>
      <c r="H9" s="1">
        <v>73</v>
      </c>
      <c r="I9" s="1"/>
      <c r="J9" s="4" t="s">
        <v>50</v>
      </c>
      <c r="K9" s="1">
        <v>20810</v>
      </c>
      <c r="M9" s="4" t="s">
        <v>50</v>
      </c>
      <c r="N9">
        <f t="shared" ref="N9:N17" si="2">GETPIVOTDATA("Total Sales",$J$7,"Customer Location",J9)</f>
        <v>20810</v>
      </c>
    </row>
    <row r="10" spans="1:14" x14ac:dyDescent="0.35">
      <c r="A10" s="4" t="s">
        <v>313</v>
      </c>
      <c r="B10" s="1">
        <v>21</v>
      </c>
      <c r="C10" s="1">
        <v>3420</v>
      </c>
      <c r="E10" s="4" t="s">
        <v>175</v>
      </c>
      <c r="F10" s="1">
        <v>800</v>
      </c>
      <c r="G10" s="1">
        <v>2480</v>
      </c>
      <c r="H10" s="1">
        <v>62</v>
      </c>
      <c r="I10" s="1"/>
      <c r="J10" s="4" t="s">
        <v>68</v>
      </c>
      <c r="K10" s="1">
        <v>27145</v>
      </c>
      <c r="M10" s="4" t="s">
        <v>68</v>
      </c>
      <c r="N10">
        <f t="shared" si="2"/>
        <v>27145</v>
      </c>
    </row>
    <row r="11" spans="1:14" x14ac:dyDescent="0.35">
      <c r="A11" s="4" t="s">
        <v>305</v>
      </c>
      <c r="B11" s="1">
        <v>714</v>
      </c>
      <c r="C11" s="1">
        <v>243845</v>
      </c>
      <c r="E11" s="4" t="s">
        <v>34</v>
      </c>
      <c r="F11" s="1">
        <v>19200</v>
      </c>
      <c r="G11" s="1">
        <v>58400</v>
      </c>
      <c r="H11" s="1">
        <v>73</v>
      </c>
      <c r="I11" s="1"/>
      <c r="J11" s="4" t="s">
        <v>52</v>
      </c>
      <c r="K11" s="1">
        <v>29785</v>
      </c>
      <c r="M11" s="4" t="s">
        <v>52</v>
      </c>
      <c r="N11">
        <f t="shared" si="2"/>
        <v>29785</v>
      </c>
    </row>
    <row r="12" spans="1:14" x14ac:dyDescent="0.35">
      <c r="E12" s="4" t="s">
        <v>180</v>
      </c>
      <c r="F12" s="1">
        <v>28800</v>
      </c>
      <c r="G12" s="1">
        <v>78000</v>
      </c>
      <c r="H12" s="1">
        <v>65</v>
      </c>
      <c r="I12" s="1"/>
      <c r="J12" s="4" t="s">
        <v>23</v>
      </c>
      <c r="K12" s="1">
        <v>28390</v>
      </c>
      <c r="M12" s="4" t="s">
        <v>23</v>
      </c>
      <c r="N12">
        <f t="shared" si="2"/>
        <v>28390</v>
      </c>
    </row>
    <row r="13" spans="1:14" x14ac:dyDescent="0.35">
      <c r="A13" s="3" t="s">
        <v>304</v>
      </c>
      <c r="B13" t="s">
        <v>309</v>
      </c>
      <c r="E13" s="4" t="s">
        <v>163</v>
      </c>
      <c r="F13" s="1">
        <v>1620</v>
      </c>
      <c r="G13" s="1">
        <v>4320</v>
      </c>
      <c r="H13" s="1">
        <v>72</v>
      </c>
      <c r="I13" s="1"/>
      <c r="J13" s="4" t="s">
        <v>42</v>
      </c>
      <c r="K13" s="1">
        <v>17820</v>
      </c>
      <c r="M13" s="4" t="s">
        <v>42</v>
      </c>
      <c r="N13">
        <f t="shared" si="2"/>
        <v>17820</v>
      </c>
    </row>
    <row r="14" spans="1:14" x14ac:dyDescent="0.35">
      <c r="A14" s="4" t="s">
        <v>32</v>
      </c>
      <c r="B14" s="1">
        <v>194</v>
      </c>
      <c r="E14" s="4" t="s">
        <v>27</v>
      </c>
      <c r="F14" s="1">
        <v>17500</v>
      </c>
      <c r="G14" s="1">
        <v>48500</v>
      </c>
      <c r="H14" s="1">
        <v>97</v>
      </c>
      <c r="I14" s="1"/>
      <c r="J14" s="4" t="s">
        <v>29</v>
      </c>
      <c r="K14" s="1">
        <v>31700</v>
      </c>
      <c r="M14" s="4" t="s">
        <v>29</v>
      </c>
      <c r="N14">
        <f t="shared" si="2"/>
        <v>31700</v>
      </c>
    </row>
    <row r="15" spans="1:14" x14ac:dyDescent="0.35">
      <c r="A15" s="4" t="s">
        <v>25</v>
      </c>
      <c r="B15" s="1">
        <v>256</v>
      </c>
      <c r="E15" s="4" t="s">
        <v>19</v>
      </c>
      <c r="F15" s="1">
        <v>5100</v>
      </c>
      <c r="G15" s="1">
        <v>15750</v>
      </c>
      <c r="H15" s="1">
        <v>105</v>
      </c>
      <c r="I15" s="1"/>
      <c r="J15" s="4" t="s">
        <v>21</v>
      </c>
      <c r="K15" s="1">
        <v>18940</v>
      </c>
      <c r="M15" s="4" t="s">
        <v>21</v>
      </c>
      <c r="N15">
        <f t="shared" si="2"/>
        <v>18940</v>
      </c>
    </row>
    <row r="16" spans="1:14" x14ac:dyDescent="0.35">
      <c r="A16" s="4" t="s">
        <v>17</v>
      </c>
      <c r="B16" s="1">
        <v>264</v>
      </c>
      <c r="E16" s="4" t="s">
        <v>168</v>
      </c>
      <c r="F16" s="1">
        <v>400</v>
      </c>
      <c r="G16" s="1">
        <v>1060</v>
      </c>
      <c r="H16" s="1">
        <v>53</v>
      </c>
      <c r="I16" s="1"/>
      <c r="J16" s="4" t="s">
        <v>15</v>
      </c>
      <c r="K16" s="1">
        <v>16195</v>
      </c>
      <c r="M16" s="4" t="s">
        <v>15</v>
      </c>
      <c r="N16">
        <f t="shared" si="2"/>
        <v>16195</v>
      </c>
    </row>
    <row r="17" spans="1:14" x14ac:dyDescent="0.35">
      <c r="A17" s="4" t="s">
        <v>305</v>
      </c>
      <c r="B17" s="1">
        <v>714</v>
      </c>
      <c r="E17" s="4" t="s">
        <v>177</v>
      </c>
      <c r="F17" s="1">
        <v>9600</v>
      </c>
      <c r="G17" s="1">
        <v>27000</v>
      </c>
      <c r="H17" s="1">
        <v>45</v>
      </c>
      <c r="I17" s="1"/>
      <c r="J17" s="4" t="s">
        <v>39</v>
      </c>
      <c r="K17" s="1">
        <v>26890</v>
      </c>
      <c r="M17" s="4" t="s">
        <v>39</v>
      </c>
      <c r="N17">
        <f t="shared" si="2"/>
        <v>26890</v>
      </c>
    </row>
    <row r="18" spans="1:14" x14ac:dyDescent="0.35">
      <c r="E18" s="4" t="s">
        <v>305</v>
      </c>
      <c r="F18" s="1">
        <v>85895</v>
      </c>
      <c r="G18" s="1">
        <v>243845</v>
      </c>
      <c r="H18" s="1">
        <v>714</v>
      </c>
      <c r="I18" s="1"/>
      <c r="J18" s="4" t="s">
        <v>305</v>
      </c>
      <c r="K18" s="1">
        <v>243845</v>
      </c>
      <c r="M18" s="7" t="s">
        <v>305</v>
      </c>
      <c r="N18">
        <f>SUM(N8:N17)</f>
        <v>243845</v>
      </c>
    </row>
    <row r="20" spans="1:14" x14ac:dyDescent="0.35">
      <c r="A20" s="3" t="s">
        <v>304</v>
      </c>
      <c r="B20" t="s">
        <v>309</v>
      </c>
      <c r="C20" t="s">
        <v>306</v>
      </c>
      <c r="E20" s="9"/>
      <c r="F20" s="10"/>
      <c r="G20" s="11"/>
    </row>
    <row r="21" spans="1:14" x14ac:dyDescent="0.35">
      <c r="A21" s="4" t="s">
        <v>43</v>
      </c>
      <c r="B21" s="1">
        <v>124</v>
      </c>
      <c r="C21" s="1">
        <v>32750</v>
      </c>
      <c r="E21" s="12"/>
      <c r="F21" s="6"/>
      <c r="G21" s="13"/>
    </row>
    <row r="22" spans="1:14" x14ac:dyDescent="0.35">
      <c r="A22" s="4" t="s">
        <v>31</v>
      </c>
      <c r="B22" s="1">
        <v>154</v>
      </c>
      <c r="C22" s="1">
        <v>61595</v>
      </c>
      <c r="E22" s="12"/>
      <c r="F22" s="6"/>
      <c r="G22" s="13"/>
    </row>
    <row r="23" spans="1:14" x14ac:dyDescent="0.35">
      <c r="A23" s="4" t="s">
        <v>16</v>
      </c>
      <c r="B23" s="1">
        <v>156</v>
      </c>
      <c r="C23" s="1">
        <v>31900</v>
      </c>
      <c r="E23" s="12"/>
      <c r="F23" s="6"/>
      <c r="G23" s="13"/>
    </row>
    <row r="24" spans="1:14" x14ac:dyDescent="0.35">
      <c r="A24" s="4" t="s">
        <v>36</v>
      </c>
      <c r="B24" s="1">
        <v>109</v>
      </c>
      <c r="C24" s="1">
        <v>47955</v>
      </c>
      <c r="E24" s="12"/>
      <c r="F24" s="6"/>
      <c r="G24" s="13"/>
    </row>
    <row r="25" spans="1:14" x14ac:dyDescent="0.35">
      <c r="A25" s="4" t="s">
        <v>24</v>
      </c>
      <c r="B25" s="1">
        <v>171</v>
      </c>
      <c r="C25" s="1">
        <v>69645</v>
      </c>
      <c r="E25" s="12"/>
      <c r="F25" s="6"/>
      <c r="G25" s="13"/>
    </row>
    <row r="26" spans="1:14" x14ac:dyDescent="0.35">
      <c r="A26" s="4" t="s">
        <v>305</v>
      </c>
      <c r="B26" s="1">
        <v>714</v>
      </c>
      <c r="C26" s="1">
        <v>243845</v>
      </c>
      <c r="E26" s="12"/>
      <c r="F26" s="6"/>
      <c r="G26" s="13"/>
    </row>
    <row r="27" spans="1:14" x14ac:dyDescent="0.35">
      <c r="E27" s="12"/>
      <c r="F27" s="6"/>
      <c r="G27" s="13"/>
    </row>
    <row r="28" spans="1:14" x14ac:dyDescent="0.35">
      <c r="E28" s="12"/>
      <c r="F28" s="6"/>
      <c r="G28" s="13"/>
    </row>
    <row r="29" spans="1:14" x14ac:dyDescent="0.35">
      <c r="E29" s="12"/>
      <c r="F29" s="6"/>
      <c r="G29" s="13"/>
    </row>
    <row r="30" spans="1:14" x14ac:dyDescent="0.35">
      <c r="E30" s="12"/>
      <c r="F30" s="6"/>
      <c r="G30" s="13"/>
    </row>
    <row r="31" spans="1:14" x14ac:dyDescent="0.35">
      <c r="E31" s="12"/>
      <c r="F31" s="6"/>
      <c r="G31" s="13"/>
    </row>
    <row r="32" spans="1:14" x14ac:dyDescent="0.35">
      <c r="E32" s="12"/>
      <c r="F32" s="6"/>
      <c r="G32" s="13"/>
    </row>
    <row r="33" spans="5:7" x14ac:dyDescent="0.35">
      <c r="E33" s="12"/>
      <c r="F33" s="6"/>
      <c r="G33" s="13"/>
    </row>
    <row r="34" spans="5:7" x14ac:dyDescent="0.35">
      <c r="E34" s="12"/>
      <c r="F34" s="6"/>
      <c r="G34" s="13"/>
    </row>
    <row r="35" spans="5:7" x14ac:dyDescent="0.35">
      <c r="E35" s="12"/>
      <c r="F35" s="6"/>
      <c r="G35" s="13"/>
    </row>
    <row r="36" spans="5:7" x14ac:dyDescent="0.35">
      <c r="E36" s="12"/>
      <c r="F36" s="6"/>
      <c r="G36" s="13"/>
    </row>
    <row r="37" spans="5:7" x14ac:dyDescent="0.35">
      <c r="E37" s="14"/>
      <c r="F37" s="15"/>
      <c r="G37"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6F1D-8A73-4D13-BD79-E4B3B7BEF6A8}">
  <dimension ref="A1:K251"/>
  <sheetViews>
    <sheetView workbookViewId="0">
      <selection activeCell="G7" sqref="G7"/>
    </sheetView>
  </sheetViews>
  <sheetFormatPr defaultRowHeight="14.5" x14ac:dyDescent="0.35"/>
  <cols>
    <col min="1" max="1" width="10.26953125" bestFit="1" customWidth="1"/>
    <col min="2" max="2" width="9.453125" bestFit="1" customWidth="1"/>
    <col min="3" max="3" width="15.7265625" bestFit="1" customWidth="1"/>
    <col min="4" max="4" width="15.36328125" bestFit="1" customWidth="1"/>
    <col min="5" max="5" width="7.1796875" bestFit="1" customWidth="1"/>
    <col min="6" max="6" width="10.453125" bestFit="1" customWidth="1"/>
    <col min="7" max="7" width="12" bestFit="1" customWidth="1"/>
    <col min="8" max="8" width="16.7265625" bestFit="1" customWidth="1"/>
    <col min="9" max="9" width="18.90625" bestFit="1" customWidth="1"/>
    <col min="10" max="10" width="17.81640625" bestFit="1" customWidth="1"/>
    <col min="11" max="11" width="9.906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s="1" t="s">
        <v>11</v>
      </c>
      <c r="B2" s="2">
        <v>45736</v>
      </c>
      <c r="C2" s="1" t="s">
        <v>12</v>
      </c>
      <c r="D2" s="1" t="s">
        <v>13</v>
      </c>
      <c r="E2">
        <v>100</v>
      </c>
      <c r="F2">
        <v>4</v>
      </c>
      <c r="G2">
        <v>400</v>
      </c>
      <c r="H2" s="1" t="s">
        <v>14</v>
      </c>
      <c r="I2" s="1" t="s">
        <v>15</v>
      </c>
      <c r="J2" s="1" t="s">
        <v>16</v>
      </c>
      <c r="K2" s="1" t="s">
        <v>17</v>
      </c>
    </row>
    <row r="3" spans="1:11" x14ac:dyDescent="0.35">
      <c r="A3" s="1" t="s">
        <v>18</v>
      </c>
      <c r="B3" s="2">
        <v>45726</v>
      </c>
      <c r="C3" s="1" t="s">
        <v>19</v>
      </c>
      <c r="D3" s="1" t="s">
        <v>13</v>
      </c>
      <c r="E3">
        <v>150</v>
      </c>
      <c r="F3">
        <v>3</v>
      </c>
      <c r="G3">
        <v>450</v>
      </c>
      <c r="H3" s="1" t="s">
        <v>20</v>
      </c>
      <c r="I3" s="1" t="s">
        <v>21</v>
      </c>
      <c r="J3" s="1" t="s">
        <v>16</v>
      </c>
      <c r="K3" s="1" t="s">
        <v>17</v>
      </c>
    </row>
    <row r="4" spans="1:11" x14ac:dyDescent="0.35">
      <c r="A4" s="1" t="s">
        <v>22</v>
      </c>
      <c r="B4" s="2">
        <v>45734</v>
      </c>
      <c r="C4" s="1" t="s">
        <v>19</v>
      </c>
      <c r="D4" s="1" t="s">
        <v>13</v>
      </c>
      <c r="E4">
        <v>150</v>
      </c>
      <c r="F4">
        <v>4</v>
      </c>
      <c r="G4">
        <v>600</v>
      </c>
      <c r="H4" s="1" t="s">
        <v>20</v>
      </c>
      <c r="I4" s="1" t="s">
        <v>23</v>
      </c>
      <c r="J4" s="1" t="s">
        <v>24</v>
      </c>
      <c r="K4" s="1" t="s">
        <v>25</v>
      </c>
    </row>
    <row r="5" spans="1:11" x14ac:dyDescent="0.35">
      <c r="A5" s="1" t="s">
        <v>26</v>
      </c>
      <c r="B5" s="2">
        <v>45718</v>
      </c>
      <c r="C5" s="1" t="s">
        <v>27</v>
      </c>
      <c r="D5" s="1" t="s">
        <v>13</v>
      </c>
      <c r="E5">
        <v>500</v>
      </c>
      <c r="F5">
        <v>1</v>
      </c>
      <c r="G5">
        <v>500</v>
      </c>
      <c r="H5" s="1" t="s">
        <v>28</v>
      </c>
      <c r="I5" s="1" t="s">
        <v>29</v>
      </c>
      <c r="J5" s="1" t="s">
        <v>24</v>
      </c>
      <c r="K5" s="1" t="s">
        <v>25</v>
      </c>
    </row>
    <row r="6" spans="1:11" x14ac:dyDescent="0.35">
      <c r="A6" s="1" t="s">
        <v>30</v>
      </c>
      <c r="B6" s="2">
        <v>45728</v>
      </c>
      <c r="C6" s="1" t="s">
        <v>27</v>
      </c>
      <c r="D6" s="1" t="s">
        <v>13</v>
      </c>
      <c r="E6">
        <v>500</v>
      </c>
      <c r="F6">
        <v>1</v>
      </c>
      <c r="G6">
        <v>500</v>
      </c>
      <c r="H6" s="1" t="s">
        <v>14</v>
      </c>
      <c r="I6" s="1" t="s">
        <v>15</v>
      </c>
      <c r="J6" s="1" t="s">
        <v>31</v>
      </c>
      <c r="K6" s="1" t="s">
        <v>32</v>
      </c>
    </row>
    <row r="7" spans="1:11" x14ac:dyDescent="0.35">
      <c r="A7" s="1" t="s">
        <v>33</v>
      </c>
      <c r="B7" s="2">
        <v>45717</v>
      </c>
      <c r="C7" s="1" t="s">
        <v>34</v>
      </c>
      <c r="D7" s="1" t="s">
        <v>13</v>
      </c>
      <c r="E7">
        <v>800</v>
      </c>
      <c r="F7">
        <v>2</v>
      </c>
      <c r="G7">
        <v>1600</v>
      </c>
      <c r="H7" s="1" t="s">
        <v>35</v>
      </c>
      <c r="I7" s="1" t="s">
        <v>15</v>
      </c>
      <c r="J7" s="1" t="s">
        <v>36</v>
      </c>
      <c r="K7" s="1" t="s">
        <v>17</v>
      </c>
    </row>
    <row r="8" spans="1:11" x14ac:dyDescent="0.35">
      <c r="A8" s="1" t="s">
        <v>37</v>
      </c>
      <c r="B8" s="2">
        <v>45708</v>
      </c>
      <c r="C8" s="1" t="s">
        <v>19</v>
      </c>
      <c r="D8" s="1" t="s">
        <v>13</v>
      </c>
      <c r="E8">
        <v>150</v>
      </c>
      <c r="F8">
        <v>4</v>
      </c>
      <c r="G8">
        <v>600</v>
      </c>
      <c r="H8" s="1" t="s">
        <v>38</v>
      </c>
      <c r="I8" s="1" t="s">
        <v>39</v>
      </c>
      <c r="J8" s="1" t="s">
        <v>31</v>
      </c>
      <c r="K8" s="1" t="s">
        <v>25</v>
      </c>
    </row>
    <row r="9" spans="1:11" x14ac:dyDescent="0.35">
      <c r="A9" s="1" t="s">
        <v>40</v>
      </c>
      <c r="B9" s="2">
        <v>45698</v>
      </c>
      <c r="C9" s="1" t="s">
        <v>27</v>
      </c>
      <c r="D9" s="1" t="s">
        <v>13</v>
      </c>
      <c r="E9">
        <v>500</v>
      </c>
      <c r="F9">
        <v>2</v>
      </c>
      <c r="G9">
        <v>1000</v>
      </c>
      <c r="H9" s="1" t="s">
        <v>41</v>
      </c>
      <c r="I9" s="1" t="s">
        <v>42</v>
      </c>
      <c r="J9" s="1" t="s">
        <v>43</v>
      </c>
      <c r="K9" s="1" t="s">
        <v>25</v>
      </c>
    </row>
    <row r="10" spans="1:11" x14ac:dyDescent="0.35">
      <c r="A10" s="1" t="s">
        <v>44</v>
      </c>
      <c r="B10" s="2">
        <v>45723</v>
      </c>
      <c r="C10" s="1" t="s">
        <v>12</v>
      </c>
      <c r="D10" s="1" t="s">
        <v>13</v>
      </c>
      <c r="E10">
        <v>100</v>
      </c>
      <c r="F10">
        <v>4</v>
      </c>
      <c r="G10">
        <v>400</v>
      </c>
      <c r="H10" s="1" t="s">
        <v>45</v>
      </c>
      <c r="I10" s="1" t="s">
        <v>39</v>
      </c>
      <c r="J10" s="1" t="s">
        <v>16</v>
      </c>
      <c r="K10" s="1" t="s">
        <v>17</v>
      </c>
    </row>
    <row r="11" spans="1:11" x14ac:dyDescent="0.35">
      <c r="A11" s="1" t="s">
        <v>46</v>
      </c>
      <c r="B11" s="2">
        <v>45693</v>
      </c>
      <c r="C11" s="1" t="s">
        <v>12</v>
      </c>
      <c r="D11" s="1" t="s">
        <v>13</v>
      </c>
      <c r="E11">
        <v>100</v>
      </c>
      <c r="F11">
        <v>3</v>
      </c>
      <c r="G11">
        <v>300</v>
      </c>
      <c r="H11" s="1" t="s">
        <v>47</v>
      </c>
      <c r="I11" s="1" t="s">
        <v>29</v>
      </c>
      <c r="J11" s="1" t="s">
        <v>16</v>
      </c>
      <c r="K11" s="1" t="s">
        <v>32</v>
      </c>
    </row>
    <row r="12" spans="1:11" x14ac:dyDescent="0.35">
      <c r="A12" s="1" t="s">
        <v>48</v>
      </c>
      <c r="B12" s="2">
        <v>45691</v>
      </c>
      <c r="C12" s="1" t="s">
        <v>12</v>
      </c>
      <c r="D12" s="1" t="s">
        <v>13</v>
      </c>
      <c r="E12">
        <v>100</v>
      </c>
      <c r="F12">
        <v>1</v>
      </c>
      <c r="G12">
        <v>100</v>
      </c>
      <c r="H12" s="1" t="s">
        <v>49</v>
      </c>
      <c r="I12" s="1" t="s">
        <v>50</v>
      </c>
      <c r="J12" s="1" t="s">
        <v>43</v>
      </c>
      <c r="K12" s="1" t="s">
        <v>25</v>
      </c>
    </row>
    <row r="13" spans="1:11" x14ac:dyDescent="0.35">
      <c r="A13" s="1" t="s">
        <v>51</v>
      </c>
      <c r="B13" s="2">
        <v>45700</v>
      </c>
      <c r="C13" s="1" t="s">
        <v>27</v>
      </c>
      <c r="D13" s="1" t="s">
        <v>13</v>
      </c>
      <c r="E13">
        <v>500</v>
      </c>
      <c r="F13">
        <v>1</v>
      </c>
      <c r="G13">
        <v>500</v>
      </c>
      <c r="H13" s="1" t="s">
        <v>28</v>
      </c>
      <c r="I13" s="1" t="s">
        <v>52</v>
      </c>
      <c r="J13" s="1" t="s">
        <v>31</v>
      </c>
      <c r="K13" s="1" t="s">
        <v>32</v>
      </c>
    </row>
    <row r="14" spans="1:11" x14ac:dyDescent="0.35">
      <c r="A14" s="1" t="s">
        <v>53</v>
      </c>
      <c r="B14" s="2">
        <v>45740</v>
      </c>
      <c r="C14" s="1" t="s">
        <v>27</v>
      </c>
      <c r="D14" s="1" t="s">
        <v>13</v>
      </c>
      <c r="E14">
        <v>500</v>
      </c>
      <c r="F14">
        <v>1</v>
      </c>
      <c r="G14">
        <v>500</v>
      </c>
      <c r="H14" s="1" t="s">
        <v>38</v>
      </c>
      <c r="I14" s="1" t="s">
        <v>23</v>
      </c>
      <c r="J14" s="1" t="s">
        <v>36</v>
      </c>
      <c r="K14" s="1" t="s">
        <v>17</v>
      </c>
    </row>
    <row r="15" spans="1:11" x14ac:dyDescent="0.35">
      <c r="A15" s="1" t="s">
        <v>54</v>
      </c>
      <c r="B15" s="2">
        <v>45726</v>
      </c>
      <c r="C15" s="1" t="s">
        <v>27</v>
      </c>
      <c r="D15" s="1" t="s">
        <v>13</v>
      </c>
      <c r="E15">
        <v>500</v>
      </c>
      <c r="F15">
        <v>4</v>
      </c>
      <c r="G15">
        <v>2000</v>
      </c>
      <c r="H15" s="1" t="s">
        <v>41</v>
      </c>
      <c r="I15" s="1" t="s">
        <v>39</v>
      </c>
      <c r="J15" s="1" t="s">
        <v>24</v>
      </c>
      <c r="K15" s="1" t="s">
        <v>17</v>
      </c>
    </row>
    <row r="16" spans="1:11" x14ac:dyDescent="0.35">
      <c r="A16" s="1" t="s">
        <v>55</v>
      </c>
      <c r="B16" s="2">
        <v>45749</v>
      </c>
      <c r="C16" s="1" t="s">
        <v>34</v>
      </c>
      <c r="D16" s="1" t="s">
        <v>13</v>
      </c>
      <c r="E16">
        <v>800</v>
      </c>
      <c r="F16">
        <v>3</v>
      </c>
      <c r="G16">
        <v>2400</v>
      </c>
      <c r="H16" s="1" t="s">
        <v>20</v>
      </c>
      <c r="I16" s="1" t="s">
        <v>52</v>
      </c>
      <c r="J16" s="1" t="s">
        <v>43</v>
      </c>
      <c r="K16" s="1" t="s">
        <v>25</v>
      </c>
    </row>
    <row r="17" spans="1:11" x14ac:dyDescent="0.35">
      <c r="A17" s="1" t="s">
        <v>56</v>
      </c>
      <c r="B17" s="2">
        <v>45704</v>
      </c>
      <c r="C17" s="1" t="s">
        <v>12</v>
      </c>
      <c r="D17" s="1" t="s">
        <v>13</v>
      </c>
      <c r="E17">
        <v>100</v>
      </c>
      <c r="F17">
        <v>3</v>
      </c>
      <c r="G17">
        <v>300</v>
      </c>
      <c r="H17" s="1" t="s">
        <v>41</v>
      </c>
      <c r="I17" s="1" t="s">
        <v>21</v>
      </c>
      <c r="J17" s="1" t="s">
        <v>16</v>
      </c>
      <c r="K17" s="1" t="s">
        <v>32</v>
      </c>
    </row>
    <row r="18" spans="1:11" x14ac:dyDescent="0.35">
      <c r="A18" s="1" t="s">
        <v>57</v>
      </c>
      <c r="B18" s="2">
        <v>45742</v>
      </c>
      <c r="C18" s="1" t="s">
        <v>34</v>
      </c>
      <c r="D18" s="1" t="s">
        <v>13</v>
      </c>
      <c r="E18">
        <v>800</v>
      </c>
      <c r="F18">
        <v>3</v>
      </c>
      <c r="G18">
        <v>2400</v>
      </c>
      <c r="H18" s="1" t="s">
        <v>45</v>
      </c>
      <c r="I18" s="1" t="s">
        <v>50</v>
      </c>
      <c r="J18" s="1" t="s">
        <v>43</v>
      </c>
      <c r="K18" s="1" t="s">
        <v>25</v>
      </c>
    </row>
    <row r="19" spans="1:11" x14ac:dyDescent="0.35">
      <c r="A19" s="1" t="s">
        <v>58</v>
      </c>
      <c r="B19" s="2">
        <v>45718</v>
      </c>
      <c r="C19" s="1" t="s">
        <v>34</v>
      </c>
      <c r="D19" s="1" t="s">
        <v>13</v>
      </c>
      <c r="E19">
        <v>800</v>
      </c>
      <c r="F19">
        <v>2</v>
      </c>
      <c r="G19">
        <v>1600</v>
      </c>
      <c r="H19" s="1" t="s">
        <v>45</v>
      </c>
      <c r="I19" s="1" t="s">
        <v>15</v>
      </c>
      <c r="J19" s="1" t="s">
        <v>24</v>
      </c>
      <c r="K19" s="1" t="s">
        <v>25</v>
      </c>
    </row>
    <row r="20" spans="1:11" x14ac:dyDescent="0.35">
      <c r="A20" s="1" t="s">
        <v>59</v>
      </c>
      <c r="B20" s="2">
        <v>45742</v>
      </c>
      <c r="C20" s="1" t="s">
        <v>19</v>
      </c>
      <c r="D20" s="1" t="s">
        <v>13</v>
      </c>
      <c r="E20">
        <v>150</v>
      </c>
      <c r="F20">
        <v>1</v>
      </c>
      <c r="G20">
        <v>150</v>
      </c>
      <c r="H20" s="1" t="s">
        <v>14</v>
      </c>
      <c r="I20" s="1" t="s">
        <v>39</v>
      </c>
      <c r="J20" s="1" t="s">
        <v>36</v>
      </c>
      <c r="K20" s="1" t="s">
        <v>17</v>
      </c>
    </row>
    <row r="21" spans="1:11" x14ac:dyDescent="0.35">
      <c r="A21" s="1" t="s">
        <v>60</v>
      </c>
      <c r="B21" s="2">
        <v>45733</v>
      </c>
      <c r="C21" s="1" t="s">
        <v>12</v>
      </c>
      <c r="D21" s="1" t="s">
        <v>13</v>
      </c>
      <c r="E21">
        <v>100</v>
      </c>
      <c r="F21">
        <v>3</v>
      </c>
      <c r="G21">
        <v>300</v>
      </c>
      <c r="H21" s="1" t="s">
        <v>49</v>
      </c>
      <c r="I21" s="1" t="s">
        <v>50</v>
      </c>
      <c r="J21" s="1" t="s">
        <v>43</v>
      </c>
      <c r="K21" s="1" t="s">
        <v>32</v>
      </c>
    </row>
    <row r="22" spans="1:11" x14ac:dyDescent="0.35">
      <c r="A22" s="1" t="s">
        <v>61</v>
      </c>
      <c r="B22" s="2">
        <v>45740</v>
      </c>
      <c r="C22" s="1" t="s">
        <v>19</v>
      </c>
      <c r="D22" s="1" t="s">
        <v>13</v>
      </c>
      <c r="E22">
        <v>150</v>
      </c>
      <c r="F22">
        <v>1</v>
      </c>
      <c r="G22">
        <v>150</v>
      </c>
      <c r="H22" s="1" t="s">
        <v>47</v>
      </c>
      <c r="I22" s="1" t="s">
        <v>23</v>
      </c>
      <c r="J22" s="1" t="s">
        <v>16</v>
      </c>
      <c r="K22" s="1" t="s">
        <v>17</v>
      </c>
    </row>
    <row r="23" spans="1:11" x14ac:dyDescent="0.35">
      <c r="A23" s="1" t="s">
        <v>62</v>
      </c>
      <c r="B23" s="2">
        <v>45706</v>
      </c>
      <c r="C23" s="1" t="s">
        <v>27</v>
      </c>
      <c r="D23" s="1" t="s">
        <v>13</v>
      </c>
      <c r="E23">
        <v>500</v>
      </c>
      <c r="F23">
        <v>4</v>
      </c>
      <c r="G23">
        <v>2000</v>
      </c>
      <c r="H23" s="1" t="s">
        <v>20</v>
      </c>
      <c r="I23" s="1" t="s">
        <v>50</v>
      </c>
      <c r="J23" s="1" t="s">
        <v>16</v>
      </c>
      <c r="K23" s="1" t="s">
        <v>25</v>
      </c>
    </row>
    <row r="24" spans="1:11" x14ac:dyDescent="0.35">
      <c r="A24" s="1" t="s">
        <v>63</v>
      </c>
      <c r="B24" s="2">
        <v>45712</v>
      </c>
      <c r="C24" s="1" t="s">
        <v>34</v>
      </c>
      <c r="D24" s="1" t="s">
        <v>13</v>
      </c>
      <c r="E24">
        <v>800</v>
      </c>
      <c r="F24">
        <v>3</v>
      </c>
      <c r="G24">
        <v>2400</v>
      </c>
      <c r="H24" s="1" t="s">
        <v>38</v>
      </c>
      <c r="I24" s="1" t="s">
        <v>15</v>
      </c>
      <c r="J24" s="1" t="s">
        <v>31</v>
      </c>
      <c r="K24" s="1" t="s">
        <v>17</v>
      </c>
    </row>
    <row r="25" spans="1:11" x14ac:dyDescent="0.35">
      <c r="A25" s="1" t="s">
        <v>64</v>
      </c>
      <c r="B25" s="2">
        <v>45731</v>
      </c>
      <c r="C25" s="1" t="s">
        <v>19</v>
      </c>
      <c r="D25" s="1" t="s">
        <v>13</v>
      </c>
      <c r="E25">
        <v>150</v>
      </c>
      <c r="F25">
        <v>3</v>
      </c>
      <c r="G25">
        <v>450</v>
      </c>
      <c r="H25" s="1" t="s">
        <v>65</v>
      </c>
      <c r="I25" s="1" t="s">
        <v>66</v>
      </c>
      <c r="J25" s="1" t="s">
        <v>36</v>
      </c>
      <c r="K25" s="1" t="s">
        <v>17</v>
      </c>
    </row>
    <row r="26" spans="1:11" x14ac:dyDescent="0.35">
      <c r="A26" s="1" t="s">
        <v>67</v>
      </c>
      <c r="B26" s="2">
        <v>45735</v>
      </c>
      <c r="C26" s="1" t="s">
        <v>19</v>
      </c>
      <c r="D26" s="1" t="s">
        <v>13</v>
      </c>
      <c r="E26">
        <v>150</v>
      </c>
      <c r="F26">
        <v>2</v>
      </c>
      <c r="G26">
        <v>300</v>
      </c>
      <c r="H26" s="1" t="s">
        <v>20</v>
      </c>
      <c r="I26" s="1" t="s">
        <v>68</v>
      </c>
      <c r="J26" s="1" t="s">
        <v>31</v>
      </c>
      <c r="K26" s="1" t="s">
        <v>25</v>
      </c>
    </row>
    <row r="27" spans="1:11" x14ac:dyDescent="0.35">
      <c r="A27" s="1" t="s">
        <v>69</v>
      </c>
      <c r="B27" s="2">
        <v>45731</v>
      </c>
      <c r="C27" s="1" t="s">
        <v>27</v>
      </c>
      <c r="D27" s="1" t="s">
        <v>13</v>
      </c>
      <c r="E27">
        <v>500</v>
      </c>
      <c r="F27">
        <v>1</v>
      </c>
      <c r="G27">
        <v>500</v>
      </c>
      <c r="H27" s="1" t="s">
        <v>49</v>
      </c>
      <c r="I27" s="1" t="s">
        <v>42</v>
      </c>
      <c r="J27" s="1" t="s">
        <v>16</v>
      </c>
      <c r="K27" s="1" t="s">
        <v>32</v>
      </c>
    </row>
    <row r="28" spans="1:11" x14ac:dyDescent="0.35">
      <c r="A28" s="1" t="s">
        <v>70</v>
      </c>
      <c r="B28" s="2">
        <v>45729</v>
      </c>
      <c r="C28" s="1" t="s">
        <v>27</v>
      </c>
      <c r="D28" s="1" t="s">
        <v>13</v>
      </c>
      <c r="E28">
        <v>500</v>
      </c>
      <c r="F28">
        <v>1</v>
      </c>
      <c r="G28">
        <v>500</v>
      </c>
      <c r="H28" s="1" t="s">
        <v>49</v>
      </c>
      <c r="I28" s="1" t="s">
        <v>50</v>
      </c>
      <c r="J28" s="1" t="s">
        <v>24</v>
      </c>
      <c r="K28" s="1" t="s">
        <v>32</v>
      </c>
    </row>
    <row r="29" spans="1:11" x14ac:dyDescent="0.35">
      <c r="A29" s="1" t="s">
        <v>71</v>
      </c>
      <c r="B29" s="2">
        <v>45748</v>
      </c>
      <c r="C29" s="1" t="s">
        <v>19</v>
      </c>
      <c r="D29" s="1" t="s">
        <v>13</v>
      </c>
      <c r="E29">
        <v>150</v>
      </c>
      <c r="F29">
        <v>2</v>
      </c>
      <c r="G29">
        <v>300</v>
      </c>
      <c r="H29" s="1" t="s">
        <v>35</v>
      </c>
      <c r="I29" s="1" t="s">
        <v>68</v>
      </c>
      <c r="J29" s="1" t="s">
        <v>31</v>
      </c>
      <c r="K29" s="1" t="s">
        <v>32</v>
      </c>
    </row>
    <row r="30" spans="1:11" x14ac:dyDescent="0.35">
      <c r="A30" s="1" t="s">
        <v>72</v>
      </c>
      <c r="B30" s="2">
        <v>45698</v>
      </c>
      <c r="C30" s="1" t="s">
        <v>34</v>
      </c>
      <c r="D30" s="1" t="s">
        <v>13</v>
      </c>
      <c r="E30">
        <v>800</v>
      </c>
      <c r="F30">
        <v>5</v>
      </c>
      <c r="G30">
        <v>4000</v>
      </c>
      <c r="H30" s="1" t="s">
        <v>45</v>
      </c>
      <c r="I30" s="1" t="s">
        <v>15</v>
      </c>
      <c r="J30" s="1" t="s">
        <v>24</v>
      </c>
      <c r="K30" s="1" t="s">
        <v>25</v>
      </c>
    </row>
    <row r="31" spans="1:11" x14ac:dyDescent="0.35">
      <c r="A31" s="1" t="s">
        <v>73</v>
      </c>
      <c r="B31" s="2">
        <v>45746</v>
      </c>
      <c r="C31" s="1" t="s">
        <v>27</v>
      </c>
      <c r="D31" s="1" t="s">
        <v>13</v>
      </c>
      <c r="E31">
        <v>500</v>
      </c>
      <c r="F31">
        <v>5</v>
      </c>
      <c r="G31">
        <v>2500</v>
      </c>
      <c r="H31" s="1" t="s">
        <v>20</v>
      </c>
      <c r="I31" s="1" t="s">
        <v>29</v>
      </c>
      <c r="J31" s="1" t="s">
        <v>36</v>
      </c>
      <c r="K31" s="1" t="s">
        <v>25</v>
      </c>
    </row>
    <row r="32" spans="1:11" x14ac:dyDescent="0.35">
      <c r="A32" s="1" t="s">
        <v>74</v>
      </c>
      <c r="B32" s="2">
        <v>45730</v>
      </c>
      <c r="C32" s="1" t="s">
        <v>19</v>
      </c>
      <c r="D32" s="1" t="s">
        <v>13</v>
      </c>
      <c r="E32">
        <v>150</v>
      </c>
      <c r="F32">
        <v>2</v>
      </c>
      <c r="G32">
        <v>300</v>
      </c>
      <c r="H32" s="1" t="s">
        <v>41</v>
      </c>
      <c r="I32" s="1" t="s">
        <v>52</v>
      </c>
      <c r="J32" s="1" t="s">
        <v>24</v>
      </c>
      <c r="K32" s="1" t="s">
        <v>17</v>
      </c>
    </row>
    <row r="33" spans="1:11" x14ac:dyDescent="0.35">
      <c r="A33" s="1" t="s">
        <v>75</v>
      </c>
      <c r="B33" s="2">
        <v>45747</v>
      </c>
      <c r="C33" s="1" t="s">
        <v>12</v>
      </c>
      <c r="D33" s="1" t="s">
        <v>13</v>
      </c>
      <c r="E33">
        <v>100</v>
      </c>
      <c r="F33">
        <v>3</v>
      </c>
      <c r="G33">
        <v>300</v>
      </c>
      <c r="H33" s="1" t="s">
        <v>47</v>
      </c>
      <c r="I33" s="1" t="s">
        <v>21</v>
      </c>
      <c r="J33" s="1" t="s">
        <v>16</v>
      </c>
      <c r="K33" s="1" t="s">
        <v>17</v>
      </c>
    </row>
    <row r="34" spans="1:11" x14ac:dyDescent="0.35">
      <c r="A34" s="1" t="s">
        <v>76</v>
      </c>
      <c r="B34" s="2">
        <v>45711</v>
      </c>
      <c r="C34" s="1" t="s">
        <v>12</v>
      </c>
      <c r="D34" s="1" t="s">
        <v>13</v>
      </c>
      <c r="E34">
        <v>100</v>
      </c>
      <c r="F34">
        <v>1</v>
      </c>
      <c r="G34">
        <v>100</v>
      </c>
      <c r="H34" s="1" t="s">
        <v>65</v>
      </c>
      <c r="I34" s="1" t="s">
        <v>23</v>
      </c>
      <c r="J34" s="1" t="s">
        <v>16</v>
      </c>
      <c r="K34" s="1" t="s">
        <v>32</v>
      </c>
    </row>
    <row r="35" spans="1:11" x14ac:dyDescent="0.35">
      <c r="A35" s="1" t="s">
        <v>77</v>
      </c>
      <c r="B35" s="2">
        <v>45732</v>
      </c>
      <c r="C35" s="1" t="s">
        <v>19</v>
      </c>
      <c r="D35" s="1" t="s">
        <v>13</v>
      </c>
      <c r="E35">
        <v>150</v>
      </c>
      <c r="F35">
        <v>5</v>
      </c>
      <c r="G35">
        <v>750</v>
      </c>
      <c r="H35" s="1" t="s">
        <v>38</v>
      </c>
      <c r="I35" s="1" t="s">
        <v>52</v>
      </c>
      <c r="J35" s="1" t="s">
        <v>31</v>
      </c>
      <c r="K35" s="1" t="s">
        <v>17</v>
      </c>
    </row>
    <row r="36" spans="1:11" x14ac:dyDescent="0.35">
      <c r="A36" s="1" t="s">
        <v>78</v>
      </c>
      <c r="B36" s="2">
        <v>45723</v>
      </c>
      <c r="C36" s="1" t="s">
        <v>34</v>
      </c>
      <c r="D36" s="1" t="s">
        <v>13</v>
      </c>
      <c r="E36">
        <v>800</v>
      </c>
      <c r="F36">
        <v>3</v>
      </c>
      <c r="G36">
        <v>2400</v>
      </c>
      <c r="H36" s="1" t="s">
        <v>35</v>
      </c>
      <c r="I36" s="1" t="s">
        <v>23</v>
      </c>
      <c r="J36" s="1" t="s">
        <v>31</v>
      </c>
      <c r="K36" s="1" t="s">
        <v>17</v>
      </c>
    </row>
    <row r="37" spans="1:11" x14ac:dyDescent="0.35">
      <c r="A37" s="1" t="s">
        <v>79</v>
      </c>
      <c r="B37" s="2">
        <v>45708</v>
      </c>
      <c r="C37" s="1" t="s">
        <v>27</v>
      </c>
      <c r="D37" s="1" t="s">
        <v>13</v>
      </c>
      <c r="E37">
        <v>500</v>
      </c>
      <c r="F37">
        <v>5</v>
      </c>
      <c r="G37">
        <v>2500</v>
      </c>
      <c r="H37" s="1" t="s">
        <v>14</v>
      </c>
      <c r="I37" s="1" t="s">
        <v>29</v>
      </c>
      <c r="J37" s="1" t="s">
        <v>31</v>
      </c>
      <c r="K37" s="1" t="s">
        <v>32</v>
      </c>
    </row>
    <row r="38" spans="1:11" x14ac:dyDescent="0.35">
      <c r="A38" s="1" t="s">
        <v>80</v>
      </c>
      <c r="B38" s="2">
        <v>45714</v>
      </c>
      <c r="C38" s="1" t="s">
        <v>12</v>
      </c>
      <c r="D38" s="1" t="s">
        <v>13</v>
      </c>
      <c r="E38">
        <v>100</v>
      </c>
      <c r="F38">
        <v>2</v>
      </c>
      <c r="G38">
        <v>200</v>
      </c>
      <c r="H38" s="1" t="s">
        <v>35</v>
      </c>
      <c r="I38" s="1" t="s">
        <v>66</v>
      </c>
      <c r="J38" s="1" t="s">
        <v>24</v>
      </c>
      <c r="K38" s="1" t="s">
        <v>17</v>
      </c>
    </row>
    <row r="39" spans="1:11" x14ac:dyDescent="0.35">
      <c r="A39" s="1" t="s">
        <v>81</v>
      </c>
      <c r="B39" s="2">
        <v>45736</v>
      </c>
      <c r="C39" s="1" t="s">
        <v>12</v>
      </c>
      <c r="D39" s="1" t="s">
        <v>13</v>
      </c>
      <c r="E39">
        <v>100</v>
      </c>
      <c r="F39">
        <v>2</v>
      </c>
      <c r="G39">
        <v>200</v>
      </c>
      <c r="H39" s="1" t="s">
        <v>35</v>
      </c>
      <c r="I39" s="1" t="s">
        <v>23</v>
      </c>
      <c r="J39" s="1" t="s">
        <v>31</v>
      </c>
      <c r="K39" s="1" t="s">
        <v>25</v>
      </c>
    </row>
    <row r="40" spans="1:11" x14ac:dyDescent="0.35">
      <c r="A40" s="1" t="s">
        <v>82</v>
      </c>
      <c r="B40" s="2">
        <v>45734</v>
      </c>
      <c r="C40" s="1" t="s">
        <v>19</v>
      </c>
      <c r="D40" s="1" t="s">
        <v>13</v>
      </c>
      <c r="E40">
        <v>150</v>
      </c>
      <c r="F40">
        <v>2</v>
      </c>
      <c r="G40">
        <v>300</v>
      </c>
      <c r="H40" s="1" t="s">
        <v>20</v>
      </c>
      <c r="I40" s="1" t="s">
        <v>42</v>
      </c>
      <c r="J40" s="1" t="s">
        <v>36</v>
      </c>
      <c r="K40" s="1" t="s">
        <v>32</v>
      </c>
    </row>
    <row r="41" spans="1:11" x14ac:dyDescent="0.35">
      <c r="A41" s="1" t="s">
        <v>83</v>
      </c>
      <c r="B41" s="2">
        <v>45714</v>
      </c>
      <c r="C41" s="1" t="s">
        <v>12</v>
      </c>
      <c r="D41" s="1" t="s">
        <v>13</v>
      </c>
      <c r="E41">
        <v>100</v>
      </c>
      <c r="F41">
        <v>3</v>
      </c>
      <c r="G41">
        <v>300</v>
      </c>
      <c r="H41" s="1" t="s">
        <v>41</v>
      </c>
      <c r="I41" s="1" t="s">
        <v>50</v>
      </c>
      <c r="J41" s="1" t="s">
        <v>24</v>
      </c>
      <c r="K41" s="1" t="s">
        <v>32</v>
      </c>
    </row>
    <row r="42" spans="1:11" x14ac:dyDescent="0.35">
      <c r="A42" s="1" t="s">
        <v>84</v>
      </c>
      <c r="B42" s="2">
        <v>45712</v>
      </c>
      <c r="C42" s="1" t="s">
        <v>27</v>
      </c>
      <c r="D42" s="1" t="s">
        <v>13</v>
      </c>
      <c r="E42">
        <v>500</v>
      </c>
      <c r="F42">
        <v>3</v>
      </c>
      <c r="G42">
        <v>1500</v>
      </c>
      <c r="H42" s="1" t="s">
        <v>49</v>
      </c>
      <c r="I42" s="1" t="s">
        <v>39</v>
      </c>
      <c r="J42" s="1" t="s">
        <v>16</v>
      </c>
      <c r="K42" s="1" t="s">
        <v>32</v>
      </c>
    </row>
    <row r="43" spans="1:11" x14ac:dyDescent="0.35">
      <c r="A43" s="1" t="s">
        <v>85</v>
      </c>
      <c r="B43" s="2">
        <v>45694</v>
      </c>
      <c r="C43" s="1" t="s">
        <v>27</v>
      </c>
      <c r="D43" s="1" t="s">
        <v>13</v>
      </c>
      <c r="E43">
        <v>500</v>
      </c>
      <c r="F43">
        <v>5</v>
      </c>
      <c r="G43">
        <v>2500</v>
      </c>
      <c r="H43" s="1" t="s">
        <v>41</v>
      </c>
      <c r="I43" s="1" t="s">
        <v>23</v>
      </c>
      <c r="J43" s="1" t="s">
        <v>24</v>
      </c>
      <c r="K43" s="1" t="s">
        <v>25</v>
      </c>
    </row>
    <row r="44" spans="1:11" x14ac:dyDescent="0.35">
      <c r="A44" s="1" t="s">
        <v>86</v>
      </c>
      <c r="B44" s="2">
        <v>45713</v>
      </c>
      <c r="C44" s="1" t="s">
        <v>19</v>
      </c>
      <c r="D44" s="1" t="s">
        <v>13</v>
      </c>
      <c r="E44">
        <v>150</v>
      </c>
      <c r="F44">
        <v>5</v>
      </c>
      <c r="G44">
        <v>750</v>
      </c>
      <c r="H44" s="1" t="s">
        <v>49</v>
      </c>
      <c r="I44" s="1" t="s">
        <v>68</v>
      </c>
      <c r="J44" s="1" t="s">
        <v>24</v>
      </c>
      <c r="K44" s="1" t="s">
        <v>32</v>
      </c>
    </row>
    <row r="45" spans="1:11" x14ac:dyDescent="0.35">
      <c r="A45" s="1" t="s">
        <v>87</v>
      </c>
      <c r="B45" s="2">
        <v>45740</v>
      </c>
      <c r="C45" s="1" t="s">
        <v>19</v>
      </c>
      <c r="D45" s="1" t="s">
        <v>13</v>
      </c>
      <c r="E45">
        <v>150</v>
      </c>
      <c r="F45">
        <v>5</v>
      </c>
      <c r="G45">
        <v>750</v>
      </c>
      <c r="H45" s="1" t="s">
        <v>14</v>
      </c>
      <c r="I45" s="1" t="s">
        <v>23</v>
      </c>
      <c r="J45" s="1" t="s">
        <v>43</v>
      </c>
      <c r="K45" s="1" t="s">
        <v>25</v>
      </c>
    </row>
    <row r="46" spans="1:11" x14ac:dyDescent="0.35">
      <c r="A46" s="1" t="s">
        <v>88</v>
      </c>
      <c r="B46" s="2">
        <v>45691</v>
      </c>
      <c r="C46" s="1" t="s">
        <v>34</v>
      </c>
      <c r="D46" s="1" t="s">
        <v>13</v>
      </c>
      <c r="E46">
        <v>800</v>
      </c>
      <c r="F46">
        <v>4</v>
      </c>
      <c r="G46">
        <v>3200</v>
      </c>
      <c r="H46" s="1" t="s">
        <v>35</v>
      </c>
      <c r="I46" s="1" t="s">
        <v>23</v>
      </c>
      <c r="J46" s="1" t="s">
        <v>36</v>
      </c>
      <c r="K46" s="1" t="s">
        <v>17</v>
      </c>
    </row>
    <row r="47" spans="1:11" x14ac:dyDescent="0.35">
      <c r="A47" s="1" t="s">
        <v>89</v>
      </c>
      <c r="B47" s="2">
        <v>45731</v>
      </c>
      <c r="C47" s="1" t="s">
        <v>27</v>
      </c>
      <c r="D47" s="1" t="s">
        <v>13</v>
      </c>
      <c r="E47">
        <v>500</v>
      </c>
      <c r="F47">
        <v>2</v>
      </c>
      <c r="G47">
        <v>1000</v>
      </c>
      <c r="H47" s="1" t="s">
        <v>45</v>
      </c>
      <c r="I47" s="1" t="s">
        <v>66</v>
      </c>
      <c r="J47" s="1" t="s">
        <v>24</v>
      </c>
      <c r="K47" s="1" t="s">
        <v>32</v>
      </c>
    </row>
    <row r="48" spans="1:11" x14ac:dyDescent="0.35">
      <c r="A48" s="1" t="s">
        <v>90</v>
      </c>
      <c r="B48" s="2">
        <v>45705</v>
      </c>
      <c r="C48" s="1" t="s">
        <v>19</v>
      </c>
      <c r="D48" s="1" t="s">
        <v>13</v>
      </c>
      <c r="E48">
        <v>150</v>
      </c>
      <c r="F48">
        <v>4</v>
      </c>
      <c r="G48">
        <v>600</v>
      </c>
      <c r="H48" s="1" t="s">
        <v>47</v>
      </c>
      <c r="I48" s="1" t="s">
        <v>21</v>
      </c>
      <c r="J48" s="1" t="s">
        <v>16</v>
      </c>
      <c r="K48" s="1" t="s">
        <v>32</v>
      </c>
    </row>
    <row r="49" spans="1:11" x14ac:dyDescent="0.35">
      <c r="A49" s="1" t="s">
        <v>91</v>
      </c>
      <c r="B49" s="2">
        <v>45746</v>
      </c>
      <c r="C49" s="1" t="s">
        <v>19</v>
      </c>
      <c r="D49" s="1" t="s">
        <v>13</v>
      </c>
      <c r="E49">
        <v>150</v>
      </c>
      <c r="F49">
        <v>3</v>
      </c>
      <c r="G49">
        <v>450</v>
      </c>
      <c r="H49" s="1" t="s">
        <v>49</v>
      </c>
      <c r="I49" s="1" t="s">
        <v>21</v>
      </c>
      <c r="J49" s="1" t="s">
        <v>43</v>
      </c>
      <c r="K49" s="1" t="s">
        <v>25</v>
      </c>
    </row>
    <row r="50" spans="1:11" x14ac:dyDescent="0.35">
      <c r="A50" s="1" t="s">
        <v>92</v>
      </c>
      <c r="B50" s="2">
        <v>45702</v>
      </c>
      <c r="C50" s="1" t="s">
        <v>19</v>
      </c>
      <c r="D50" s="1" t="s">
        <v>13</v>
      </c>
      <c r="E50">
        <v>150</v>
      </c>
      <c r="F50">
        <v>2</v>
      </c>
      <c r="G50">
        <v>300</v>
      </c>
      <c r="H50" s="1" t="s">
        <v>47</v>
      </c>
      <c r="I50" s="1" t="s">
        <v>29</v>
      </c>
      <c r="J50" s="1" t="s">
        <v>24</v>
      </c>
      <c r="K50" s="1" t="s">
        <v>17</v>
      </c>
    </row>
    <row r="51" spans="1:11" x14ac:dyDescent="0.35">
      <c r="A51" s="1" t="s">
        <v>93</v>
      </c>
      <c r="B51" s="2">
        <v>45716</v>
      </c>
      <c r="C51" s="1" t="s">
        <v>27</v>
      </c>
      <c r="D51" s="1" t="s">
        <v>13</v>
      </c>
      <c r="E51">
        <v>500</v>
      </c>
      <c r="F51">
        <v>2</v>
      </c>
      <c r="G51">
        <v>1000</v>
      </c>
      <c r="H51" s="1" t="s">
        <v>65</v>
      </c>
      <c r="I51" s="1" t="s">
        <v>66</v>
      </c>
      <c r="J51" s="1" t="s">
        <v>24</v>
      </c>
      <c r="K51" s="1" t="s">
        <v>17</v>
      </c>
    </row>
    <row r="52" spans="1:11" x14ac:dyDescent="0.35">
      <c r="A52" s="1" t="s">
        <v>94</v>
      </c>
      <c r="B52" s="2">
        <v>45732</v>
      </c>
      <c r="C52" s="1" t="s">
        <v>12</v>
      </c>
      <c r="D52" s="1" t="s">
        <v>13</v>
      </c>
      <c r="E52">
        <v>100</v>
      </c>
      <c r="F52">
        <v>2</v>
      </c>
      <c r="G52">
        <v>200</v>
      </c>
      <c r="H52" s="1" t="s">
        <v>35</v>
      </c>
      <c r="I52" s="1" t="s">
        <v>29</v>
      </c>
      <c r="J52" s="1" t="s">
        <v>24</v>
      </c>
      <c r="K52" s="1" t="s">
        <v>17</v>
      </c>
    </row>
    <row r="53" spans="1:11" x14ac:dyDescent="0.35">
      <c r="A53" s="1" t="s">
        <v>95</v>
      </c>
      <c r="B53" s="2">
        <v>45706</v>
      </c>
      <c r="C53" s="1" t="s">
        <v>27</v>
      </c>
      <c r="D53" s="1" t="s">
        <v>13</v>
      </c>
      <c r="E53">
        <v>500</v>
      </c>
      <c r="F53">
        <v>5</v>
      </c>
      <c r="G53">
        <v>2500</v>
      </c>
      <c r="H53" s="1" t="s">
        <v>45</v>
      </c>
      <c r="I53" s="1" t="s">
        <v>68</v>
      </c>
      <c r="J53" s="1" t="s">
        <v>43</v>
      </c>
      <c r="K53" s="1" t="s">
        <v>17</v>
      </c>
    </row>
    <row r="54" spans="1:11" x14ac:dyDescent="0.35">
      <c r="A54" s="1" t="s">
        <v>96</v>
      </c>
      <c r="B54" s="2">
        <v>45747</v>
      </c>
      <c r="C54" s="1" t="s">
        <v>34</v>
      </c>
      <c r="D54" s="1" t="s">
        <v>13</v>
      </c>
      <c r="E54">
        <v>800</v>
      </c>
      <c r="F54">
        <v>4</v>
      </c>
      <c r="G54">
        <v>3200</v>
      </c>
      <c r="H54" s="1" t="s">
        <v>20</v>
      </c>
      <c r="I54" s="1" t="s">
        <v>42</v>
      </c>
      <c r="J54" s="1" t="s">
        <v>31</v>
      </c>
      <c r="K54" s="1" t="s">
        <v>25</v>
      </c>
    </row>
    <row r="55" spans="1:11" x14ac:dyDescent="0.35">
      <c r="A55" s="1" t="s">
        <v>97</v>
      </c>
      <c r="B55" s="2">
        <v>45735</v>
      </c>
      <c r="C55" s="1" t="s">
        <v>34</v>
      </c>
      <c r="D55" s="1" t="s">
        <v>13</v>
      </c>
      <c r="E55">
        <v>800</v>
      </c>
      <c r="F55">
        <v>4</v>
      </c>
      <c r="G55">
        <v>3200</v>
      </c>
      <c r="H55" s="1" t="s">
        <v>20</v>
      </c>
      <c r="I55" s="1" t="s">
        <v>42</v>
      </c>
      <c r="J55" s="1" t="s">
        <v>43</v>
      </c>
      <c r="K55" s="1" t="s">
        <v>25</v>
      </c>
    </row>
    <row r="56" spans="1:11" x14ac:dyDescent="0.35">
      <c r="A56" s="1" t="s">
        <v>98</v>
      </c>
      <c r="B56" s="2">
        <v>45698</v>
      </c>
      <c r="C56" s="1" t="s">
        <v>12</v>
      </c>
      <c r="D56" s="1" t="s">
        <v>13</v>
      </c>
      <c r="E56">
        <v>100</v>
      </c>
      <c r="F56">
        <v>5</v>
      </c>
      <c r="G56">
        <v>500</v>
      </c>
      <c r="H56" s="1" t="s">
        <v>38</v>
      </c>
      <c r="I56" s="1" t="s">
        <v>23</v>
      </c>
      <c r="J56" s="1" t="s">
        <v>43</v>
      </c>
      <c r="K56" s="1" t="s">
        <v>25</v>
      </c>
    </row>
    <row r="57" spans="1:11" x14ac:dyDescent="0.35">
      <c r="A57" s="1" t="s">
        <v>99</v>
      </c>
      <c r="B57" s="2">
        <v>45732</v>
      </c>
      <c r="C57" s="1" t="s">
        <v>27</v>
      </c>
      <c r="D57" s="1" t="s">
        <v>13</v>
      </c>
      <c r="E57">
        <v>500</v>
      </c>
      <c r="F57">
        <v>2</v>
      </c>
      <c r="G57">
        <v>1000</v>
      </c>
      <c r="H57" s="1" t="s">
        <v>47</v>
      </c>
      <c r="I57" s="1" t="s">
        <v>50</v>
      </c>
      <c r="J57" s="1" t="s">
        <v>24</v>
      </c>
      <c r="K57" s="1" t="s">
        <v>17</v>
      </c>
    </row>
    <row r="58" spans="1:11" x14ac:dyDescent="0.35">
      <c r="A58" s="1" t="s">
        <v>100</v>
      </c>
      <c r="B58" s="2">
        <v>45704</v>
      </c>
      <c r="C58" s="1" t="s">
        <v>34</v>
      </c>
      <c r="D58" s="1" t="s">
        <v>13</v>
      </c>
      <c r="E58">
        <v>800</v>
      </c>
      <c r="F58">
        <v>5</v>
      </c>
      <c r="G58">
        <v>4000</v>
      </c>
      <c r="H58" s="1" t="s">
        <v>14</v>
      </c>
      <c r="I58" s="1" t="s">
        <v>52</v>
      </c>
      <c r="J58" s="1" t="s">
        <v>24</v>
      </c>
      <c r="K58" s="1" t="s">
        <v>25</v>
      </c>
    </row>
    <row r="59" spans="1:11" x14ac:dyDescent="0.35">
      <c r="A59" s="1" t="s">
        <v>101</v>
      </c>
      <c r="B59" s="2">
        <v>45706</v>
      </c>
      <c r="C59" s="1" t="s">
        <v>27</v>
      </c>
      <c r="D59" s="1" t="s">
        <v>13</v>
      </c>
      <c r="E59">
        <v>500</v>
      </c>
      <c r="F59">
        <v>1</v>
      </c>
      <c r="G59">
        <v>500</v>
      </c>
      <c r="H59" s="1" t="s">
        <v>38</v>
      </c>
      <c r="I59" s="1" t="s">
        <v>68</v>
      </c>
      <c r="J59" s="1" t="s">
        <v>36</v>
      </c>
      <c r="K59" s="1" t="s">
        <v>17</v>
      </c>
    </row>
    <row r="60" spans="1:11" x14ac:dyDescent="0.35">
      <c r="A60" s="1" t="s">
        <v>102</v>
      </c>
      <c r="B60" s="2">
        <v>45744</v>
      </c>
      <c r="C60" s="1" t="s">
        <v>34</v>
      </c>
      <c r="D60" s="1" t="s">
        <v>13</v>
      </c>
      <c r="E60">
        <v>800</v>
      </c>
      <c r="F60">
        <v>3</v>
      </c>
      <c r="G60">
        <v>2400</v>
      </c>
      <c r="H60" s="1" t="s">
        <v>38</v>
      </c>
      <c r="I60" s="1" t="s">
        <v>29</v>
      </c>
      <c r="J60" s="1" t="s">
        <v>31</v>
      </c>
      <c r="K60" s="1" t="s">
        <v>32</v>
      </c>
    </row>
    <row r="61" spans="1:11" x14ac:dyDescent="0.35">
      <c r="A61" s="1" t="s">
        <v>103</v>
      </c>
      <c r="B61" s="2">
        <v>45711</v>
      </c>
      <c r="C61" s="1" t="s">
        <v>27</v>
      </c>
      <c r="D61" s="1" t="s">
        <v>13</v>
      </c>
      <c r="E61">
        <v>500</v>
      </c>
      <c r="F61">
        <v>1</v>
      </c>
      <c r="G61">
        <v>500</v>
      </c>
      <c r="H61" s="1" t="s">
        <v>14</v>
      </c>
      <c r="I61" s="1" t="s">
        <v>52</v>
      </c>
      <c r="J61" s="1" t="s">
        <v>43</v>
      </c>
      <c r="K61" s="1" t="s">
        <v>25</v>
      </c>
    </row>
    <row r="62" spans="1:11" x14ac:dyDescent="0.35">
      <c r="A62" s="1" t="s">
        <v>104</v>
      </c>
      <c r="B62" s="2">
        <v>45739</v>
      </c>
      <c r="C62" s="1" t="s">
        <v>19</v>
      </c>
      <c r="D62" s="1" t="s">
        <v>13</v>
      </c>
      <c r="E62">
        <v>150</v>
      </c>
      <c r="F62">
        <v>2</v>
      </c>
      <c r="G62">
        <v>300</v>
      </c>
      <c r="H62" s="1" t="s">
        <v>14</v>
      </c>
      <c r="I62" s="1" t="s">
        <v>68</v>
      </c>
      <c r="J62" s="1" t="s">
        <v>24</v>
      </c>
      <c r="K62" s="1" t="s">
        <v>32</v>
      </c>
    </row>
    <row r="63" spans="1:11" x14ac:dyDescent="0.35">
      <c r="A63" s="1" t="s">
        <v>105</v>
      </c>
      <c r="B63" s="2">
        <v>45698</v>
      </c>
      <c r="C63" s="1" t="s">
        <v>19</v>
      </c>
      <c r="D63" s="1" t="s">
        <v>13</v>
      </c>
      <c r="E63">
        <v>150</v>
      </c>
      <c r="F63">
        <v>5</v>
      </c>
      <c r="G63">
        <v>750</v>
      </c>
      <c r="H63" s="1" t="s">
        <v>65</v>
      </c>
      <c r="I63" s="1" t="s">
        <v>66</v>
      </c>
      <c r="J63" s="1" t="s">
        <v>24</v>
      </c>
      <c r="K63" s="1" t="s">
        <v>25</v>
      </c>
    </row>
    <row r="64" spans="1:11" x14ac:dyDescent="0.35">
      <c r="A64" s="1" t="s">
        <v>106</v>
      </c>
      <c r="B64" s="2">
        <v>45723</v>
      </c>
      <c r="C64" s="1" t="s">
        <v>27</v>
      </c>
      <c r="D64" s="1" t="s">
        <v>13</v>
      </c>
      <c r="E64">
        <v>500</v>
      </c>
      <c r="F64">
        <v>2</v>
      </c>
      <c r="G64">
        <v>1000</v>
      </c>
      <c r="H64" s="1" t="s">
        <v>45</v>
      </c>
      <c r="I64" s="1" t="s">
        <v>50</v>
      </c>
      <c r="J64" s="1" t="s">
        <v>16</v>
      </c>
      <c r="K64" s="1" t="s">
        <v>17</v>
      </c>
    </row>
    <row r="65" spans="1:11" x14ac:dyDescent="0.35">
      <c r="A65" s="1" t="s">
        <v>107</v>
      </c>
      <c r="B65" s="2">
        <v>45711</v>
      </c>
      <c r="C65" s="1" t="s">
        <v>34</v>
      </c>
      <c r="D65" s="1" t="s">
        <v>13</v>
      </c>
      <c r="E65">
        <v>800</v>
      </c>
      <c r="F65">
        <v>1</v>
      </c>
      <c r="G65">
        <v>800</v>
      </c>
      <c r="H65" s="1" t="s">
        <v>14</v>
      </c>
      <c r="I65" s="1" t="s">
        <v>21</v>
      </c>
      <c r="J65" s="1" t="s">
        <v>43</v>
      </c>
      <c r="K65" s="1" t="s">
        <v>17</v>
      </c>
    </row>
    <row r="66" spans="1:11" x14ac:dyDescent="0.35">
      <c r="A66" s="1" t="s">
        <v>108</v>
      </c>
      <c r="B66" s="2">
        <v>45695</v>
      </c>
      <c r="C66" s="1" t="s">
        <v>27</v>
      </c>
      <c r="D66" s="1" t="s">
        <v>13</v>
      </c>
      <c r="E66">
        <v>500</v>
      </c>
      <c r="F66">
        <v>5</v>
      </c>
      <c r="G66">
        <v>2500</v>
      </c>
      <c r="H66" s="1" t="s">
        <v>65</v>
      </c>
      <c r="I66" s="1" t="s">
        <v>50</v>
      </c>
      <c r="J66" s="1" t="s">
        <v>36</v>
      </c>
      <c r="K66" s="1" t="s">
        <v>17</v>
      </c>
    </row>
    <row r="67" spans="1:11" x14ac:dyDescent="0.35">
      <c r="A67" s="1" t="s">
        <v>109</v>
      </c>
      <c r="B67" s="2">
        <v>45736</v>
      </c>
      <c r="C67" s="1" t="s">
        <v>19</v>
      </c>
      <c r="D67" s="1" t="s">
        <v>13</v>
      </c>
      <c r="E67">
        <v>150</v>
      </c>
      <c r="F67">
        <v>3</v>
      </c>
      <c r="G67">
        <v>450</v>
      </c>
      <c r="H67" s="1" t="s">
        <v>28</v>
      </c>
      <c r="I67" s="1" t="s">
        <v>15</v>
      </c>
      <c r="J67" s="1" t="s">
        <v>16</v>
      </c>
      <c r="K67" s="1" t="s">
        <v>25</v>
      </c>
    </row>
    <row r="68" spans="1:11" x14ac:dyDescent="0.35">
      <c r="A68" s="1" t="s">
        <v>110</v>
      </c>
      <c r="B68" s="2">
        <v>45699</v>
      </c>
      <c r="C68" s="1" t="s">
        <v>19</v>
      </c>
      <c r="D68" s="1" t="s">
        <v>13</v>
      </c>
      <c r="E68">
        <v>150</v>
      </c>
      <c r="F68">
        <v>5</v>
      </c>
      <c r="G68">
        <v>750</v>
      </c>
      <c r="H68" s="1" t="s">
        <v>38</v>
      </c>
      <c r="I68" s="1" t="s">
        <v>42</v>
      </c>
      <c r="J68" s="1" t="s">
        <v>31</v>
      </c>
      <c r="K68" s="1" t="s">
        <v>32</v>
      </c>
    </row>
    <row r="69" spans="1:11" x14ac:dyDescent="0.35">
      <c r="A69" s="1" t="s">
        <v>111</v>
      </c>
      <c r="B69" s="2">
        <v>45734</v>
      </c>
      <c r="C69" s="1" t="s">
        <v>34</v>
      </c>
      <c r="D69" s="1" t="s">
        <v>13</v>
      </c>
      <c r="E69">
        <v>800</v>
      </c>
      <c r="F69">
        <v>2</v>
      </c>
      <c r="G69">
        <v>1600</v>
      </c>
      <c r="H69" s="1" t="s">
        <v>41</v>
      </c>
      <c r="I69" s="1" t="s">
        <v>52</v>
      </c>
      <c r="J69" s="1" t="s">
        <v>24</v>
      </c>
      <c r="K69" s="1" t="s">
        <v>32</v>
      </c>
    </row>
    <row r="70" spans="1:11" x14ac:dyDescent="0.35">
      <c r="A70" s="1" t="s">
        <v>112</v>
      </c>
      <c r="B70" s="2">
        <v>45735</v>
      </c>
      <c r="C70" s="1" t="s">
        <v>19</v>
      </c>
      <c r="D70" s="1" t="s">
        <v>13</v>
      </c>
      <c r="E70">
        <v>150</v>
      </c>
      <c r="F70">
        <v>2</v>
      </c>
      <c r="G70">
        <v>300</v>
      </c>
      <c r="H70" s="1" t="s">
        <v>45</v>
      </c>
      <c r="I70" s="1" t="s">
        <v>29</v>
      </c>
      <c r="J70" s="1" t="s">
        <v>16</v>
      </c>
      <c r="K70" s="1" t="s">
        <v>25</v>
      </c>
    </row>
    <row r="71" spans="1:11" x14ac:dyDescent="0.35">
      <c r="A71" s="1" t="s">
        <v>113</v>
      </c>
      <c r="B71" s="2">
        <v>45737</v>
      </c>
      <c r="C71" s="1" t="s">
        <v>27</v>
      </c>
      <c r="D71" s="1" t="s">
        <v>13</v>
      </c>
      <c r="E71">
        <v>500</v>
      </c>
      <c r="F71">
        <v>2</v>
      </c>
      <c r="G71">
        <v>1000</v>
      </c>
      <c r="H71" s="1" t="s">
        <v>38</v>
      </c>
      <c r="I71" s="1" t="s">
        <v>29</v>
      </c>
      <c r="J71" s="1" t="s">
        <v>24</v>
      </c>
      <c r="K71" s="1" t="s">
        <v>25</v>
      </c>
    </row>
    <row r="72" spans="1:11" x14ac:dyDescent="0.35">
      <c r="A72" s="1" t="s">
        <v>114</v>
      </c>
      <c r="B72" s="2">
        <v>45731</v>
      </c>
      <c r="C72" s="1" t="s">
        <v>27</v>
      </c>
      <c r="D72" s="1" t="s">
        <v>13</v>
      </c>
      <c r="E72">
        <v>500</v>
      </c>
      <c r="F72">
        <v>3</v>
      </c>
      <c r="G72">
        <v>1500</v>
      </c>
      <c r="H72" s="1" t="s">
        <v>28</v>
      </c>
      <c r="I72" s="1" t="s">
        <v>29</v>
      </c>
      <c r="J72" s="1" t="s">
        <v>36</v>
      </c>
      <c r="K72" s="1" t="s">
        <v>25</v>
      </c>
    </row>
    <row r="73" spans="1:11" x14ac:dyDescent="0.35">
      <c r="A73" s="1" t="s">
        <v>115</v>
      </c>
      <c r="B73" s="2">
        <v>45724</v>
      </c>
      <c r="C73" s="1" t="s">
        <v>19</v>
      </c>
      <c r="D73" s="1" t="s">
        <v>13</v>
      </c>
      <c r="E73">
        <v>150</v>
      </c>
      <c r="F73">
        <v>2</v>
      </c>
      <c r="G73">
        <v>300</v>
      </c>
      <c r="H73" s="1" t="s">
        <v>41</v>
      </c>
      <c r="I73" s="1" t="s">
        <v>39</v>
      </c>
      <c r="J73" s="1" t="s">
        <v>16</v>
      </c>
      <c r="K73" s="1" t="s">
        <v>32</v>
      </c>
    </row>
    <row r="74" spans="1:11" x14ac:dyDescent="0.35">
      <c r="A74" s="1" t="s">
        <v>116</v>
      </c>
      <c r="B74" s="2">
        <v>45741</v>
      </c>
      <c r="C74" s="1" t="s">
        <v>19</v>
      </c>
      <c r="D74" s="1" t="s">
        <v>13</v>
      </c>
      <c r="E74">
        <v>150</v>
      </c>
      <c r="F74">
        <v>2</v>
      </c>
      <c r="G74">
        <v>300</v>
      </c>
      <c r="H74" s="1" t="s">
        <v>20</v>
      </c>
      <c r="I74" s="1" t="s">
        <v>66</v>
      </c>
      <c r="J74" s="1" t="s">
        <v>16</v>
      </c>
      <c r="K74" s="1" t="s">
        <v>25</v>
      </c>
    </row>
    <row r="75" spans="1:11" x14ac:dyDescent="0.35">
      <c r="A75" s="1" t="s">
        <v>117</v>
      </c>
      <c r="B75" s="2">
        <v>45694</v>
      </c>
      <c r="C75" s="1" t="s">
        <v>12</v>
      </c>
      <c r="D75" s="1" t="s">
        <v>13</v>
      </c>
      <c r="E75">
        <v>100</v>
      </c>
      <c r="F75">
        <v>4</v>
      </c>
      <c r="G75">
        <v>400</v>
      </c>
      <c r="H75" s="1" t="s">
        <v>14</v>
      </c>
      <c r="I75" s="1" t="s">
        <v>42</v>
      </c>
      <c r="J75" s="1" t="s">
        <v>43</v>
      </c>
      <c r="K75" s="1" t="s">
        <v>32</v>
      </c>
    </row>
    <row r="76" spans="1:11" x14ac:dyDescent="0.35">
      <c r="A76" s="1" t="s">
        <v>118</v>
      </c>
      <c r="B76" s="2">
        <v>45716</v>
      </c>
      <c r="C76" s="1" t="s">
        <v>19</v>
      </c>
      <c r="D76" s="1" t="s">
        <v>13</v>
      </c>
      <c r="E76">
        <v>150</v>
      </c>
      <c r="F76">
        <v>1</v>
      </c>
      <c r="G76">
        <v>150</v>
      </c>
      <c r="H76" s="1" t="s">
        <v>38</v>
      </c>
      <c r="I76" s="1" t="s">
        <v>39</v>
      </c>
      <c r="J76" s="1" t="s">
        <v>36</v>
      </c>
      <c r="K76" s="1" t="s">
        <v>25</v>
      </c>
    </row>
    <row r="77" spans="1:11" x14ac:dyDescent="0.35">
      <c r="A77" s="1" t="s">
        <v>119</v>
      </c>
      <c r="B77" s="2">
        <v>45711</v>
      </c>
      <c r="C77" s="1" t="s">
        <v>19</v>
      </c>
      <c r="D77" s="1" t="s">
        <v>13</v>
      </c>
      <c r="E77">
        <v>150</v>
      </c>
      <c r="F77">
        <v>5</v>
      </c>
      <c r="G77">
        <v>750</v>
      </c>
      <c r="H77" s="1" t="s">
        <v>28</v>
      </c>
      <c r="I77" s="1" t="s">
        <v>15</v>
      </c>
      <c r="J77" s="1" t="s">
        <v>24</v>
      </c>
      <c r="K77" s="1" t="s">
        <v>17</v>
      </c>
    </row>
    <row r="78" spans="1:11" x14ac:dyDescent="0.35">
      <c r="A78" s="1" t="s">
        <v>120</v>
      </c>
      <c r="B78" s="2">
        <v>45717</v>
      </c>
      <c r="C78" s="1" t="s">
        <v>12</v>
      </c>
      <c r="D78" s="1" t="s">
        <v>13</v>
      </c>
      <c r="E78">
        <v>100</v>
      </c>
      <c r="F78">
        <v>2</v>
      </c>
      <c r="G78">
        <v>200</v>
      </c>
      <c r="H78" s="1" t="s">
        <v>38</v>
      </c>
      <c r="I78" s="1" t="s">
        <v>52</v>
      </c>
      <c r="J78" s="1" t="s">
        <v>16</v>
      </c>
      <c r="K78" s="1" t="s">
        <v>25</v>
      </c>
    </row>
    <row r="79" spans="1:11" x14ac:dyDescent="0.35">
      <c r="A79" s="1" t="s">
        <v>121</v>
      </c>
      <c r="B79" s="2">
        <v>45732</v>
      </c>
      <c r="C79" s="1" t="s">
        <v>19</v>
      </c>
      <c r="D79" s="1" t="s">
        <v>13</v>
      </c>
      <c r="E79">
        <v>150</v>
      </c>
      <c r="F79">
        <v>4</v>
      </c>
      <c r="G79">
        <v>600</v>
      </c>
      <c r="H79" s="1" t="s">
        <v>45</v>
      </c>
      <c r="I79" s="1" t="s">
        <v>29</v>
      </c>
      <c r="J79" s="1" t="s">
        <v>24</v>
      </c>
      <c r="K79" s="1" t="s">
        <v>32</v>
      </c>
    </row>
    <row r="80" spans="1:11" x14ac:dyDescent="0.35">
      <c r="A80" s="1" t="s">
        <v>122</v>
      </c>
      <c r="B80" s="2">
        <v>45696</v>
      </c>
      <c r="C80" s="1" t="s">
        <v>27</v>
      </c>
      <c r="D80" s="1" t="s">
        <v>13</v>
      </c>
      <c r="E80">
        <v>500</v>
      </c>
      <c r="F80">
        <v>3</v>
      </c>
      <c r="G80">
        <v>1500</v>
      </c>
      <c r="H80" s="1" t="s">
        <v>28</v>
      </c>
      <c r="I80" s="1" t="s">
        <v>52</v>
      </c>
      <c r="J80" s="1" t="s">
        <v>31</v>
      </c>
      <c r="K80" s="1" t="s">
        <v>17</v>
      </c>
    </row>
    <row r="81" spans="1:11" x14ac:dyDescent="0.35">
      <c r="A81" s="1" t="s">
        <v>123</v>
      </c>
      <c r="B81" s="2">
        <v>45712</v>
      </c>
      <c r="C81" s="1" t="s">
        <v>34</v>
      </c>
      <c r="D81" s="1" t="s">
        <v>13</v>
      </c>
      <c r="E81">
        <v>800</v>
      </c>
      <c r="F81">
        <v>3</v>
      </c>
      <c r="G81">
        <v>2400</v>
      </c>
      <c r="H81" s="1" t="s">
        <v>47</v>
      </c>
      <c r="I81" s="1" t="s">
        <v>29</v>
      </c>
      <c r="J81" s="1" t="s">
        <v>16</v>
      </c>
      <c r="K81" s="1" t="s">
        <v>17</v>
      </c>
    </row>
    <row r="82" spans="1:11" x14ac:dyDescent="0.35">
      <c r="A82" s="1" t="s">
        <v>124</v>
      </c>
      <c r="B82" s="2">
        <v>45710</v>
      </c>
      <c r="C82" s="1" t="s">
        <v>12</v>
      </c>
      <c r="D82" s="1" t="s">
        <v>13</v>
      </c>
      <c r="E82">
        <v>100</v>
      </c>
      <c r="F82">
        <v>1</v>
      </c>
      <c r="G82">
        <v>100</v>
      </c>
      <c r="H82" s="1" t="s">
        <v>14</v>
      </c>
      <c r="I82" s="1" t="s">
        <v>42</v>
      </c>
      <c r="J82" s="1" t="s">
        <v>31</v>
      </c>
      <c r="K82" s="1" t="s">
        <v>25</v>
      </c>
    </row>
    <row r="83" spans="1:11" x14ac:dyDescent="0.35">
      <c r="A83" s="1" t="s">
        <v>125</v>
      </c>
      <c r="B83" s="2">
        <v>45697</v>
      </c>
      <c r="C83" s="1" t="s">
        <v>27</v>
      </c>
      <c r="D83" s="1" t="s">
        <v>13</v>
      </c>
      <c r="E83">
        <v>500</v>
      </c>
      <c r="F83">
        <v>2</v>
      </c>
      <c r="G83">
        <v>1000</v>
      </c>
      <c r="H83" s="1" t="s">
        <v>45</v>
      </c>
      <c r="I83" s="1" t="s">
        <v>50</v>
      </c>
      <c r="J83" s="1" t="s">
        <v>31</v>
      </c>
      <c r="K83" s="1" t="s">
        <v>25</v>
      </c>
    </row>
    <row r="84" spans="1:11" x14ac:dyDescent="0.35">
      <c r="A84" s="1" t="s">
        <v>126</v>
      </c>
      <c r="B84" s="2">
        <v>45713</v>
      </c>
      <c r="C84" s="1" t="s">
        <v>19</v>
      </c>
      <c r="D84" s="1" t="s">
        <v>13</v>
      </c>
      <c r="E84">
        <v>150</v>
      </c>
      <c r="F84">
        <v>5</v>
      </c>
      <c r="G84">
        <v>750</v>
      </c>
      <c r="H84" s="1" t="s">
        <v>41</v>
      </c>
      <c r="I84" s="1" t="s">
        <v>66</v>
      </c>
      <c r="J84" s="1" t="s">
        <v>16</v>
      </c>
      <c r="K84" s="1" t="s">
        <v>17</v>
      </c>
    </row>
    <row r="85" spans="1:11" x14ac:dyDescent="0.35">
      <c r="A85" s="1" t="s">
        <v>127</v>
      </c>
      <c r="B85" s="2">
        <v>45740</v>
      </c>
      <c r="C85" s="1" t="s">
        <v>34</v>
      </c>
      <c r="D85" s="1" t="s">
        <v>13</v>
      </c>
      <c r="E85">
        <v>800</v>
      </c>
      <c r="F85">
        <v>5</v>
      </c>
      <c r="G85">
        <v>4000</v>
      </c>
      <c r="H85" s="1" t="s">
        <v>41</v>
      </c>
      <c r="I85" s="1" t="s">
        <v>29</v>
      </c>
      <c r="J85" s="1" t="s">
        <v>16</v>
      </c>
      <c r="K85" s="1" t="s">
        <v>17</v>
      </c>
    </row>
    <row r="86" spans="1:11" x14ac:dyDescent="0.35">
      <c r="A86" s="1" t="s">
        <v>128</v>
      </c>
      <c r="B86" s="2">
        <v>45716</v>
      </c>
      <c r="C86" s="1" t="s">
        <v>34</v>
      </c>
      <c r="D86" s="1" t="s">
        <v>13</v>
      </c>
      <c r="E86">
        <v>800</v>
      </c>
      <c r="F86">
        <v>1</v>
      </c>
      <c r="G86">
        <v>800</v>
      </c>
      <c r="H86" s="1" t="s">
        <v>20</v>
      </c>
      <c r="I86" s="1" t="s">
        <v>15</v>
      </c>
      <c r="J86" s="1" t="s">
        <v>36</v>
      </c>
      <c r="K86" s="1" t="s">
        <v>17</v>
      </c>
    </row>
    <row r="87" spans="1:11" x14ac:dyDescent="0.35">
      <c r="A87" s="1" t="s">
        <v>129</v>
      </c>
      <c r="B87" s="2">
        <v>45716</v>
      </c>
      <c r="C87" s="1" t="s">
        <v>19</v>
      </c>
      <c r="D87" s="1" t="s">
        <v>13</v>
      </c>
      <c r="E87">
        <v>150</v>
      </c>
      <c r="F87">
        <v>2</v>
      </c>
      <c r="G87">
        <v>300</v>
      </c>
      <c r="H87" s="1" t="s">
        <v>35</v>
      </c>
      <c r="I87" s="1" t="s">
        <v>23</v>
      </c>
      <c r="J87" s="1" t="s">
        <v>24</v>
      </c>
      <c r="K87" s="1" t="s">
        <v>25</v>
      </c>
    </row>
    <row r="88" spans="1:11" x14ac:dyDescent="0.35">
      <c r="A88" s="1" t="s">
        <v>130</v>
      </c>
      <c r="B88" s="2">
        <v>45729</v>
      </c>
      <c r="C88" s="1" t="s">
        <v>19</v>
      </c>
      <c r="D88" s="1" t="s">
        <v>13</v>
      </c>
      <c r="E88">
        <v>150</v>
      </c>
      <c r="F88">
        <v>2</v>
      </c>
      <c r="G88">
        <v>300</v>
      </c>
      <c r="H88" s="1" t="s">
        <v>65</v>
      </c>
      <c r="I88" s="1" t="s">
        <v>50</v>
      </c>
      <c r="J88" s="1" t="s">
        <v>16</v>
      </c>
      <c r="K88" s="1" t="s">
        <v>17</v>
      </c>
    </row>
    <row r="89" spans="1:11" x14ac:dyDescent="0.35">
      <c r="A89" s="1" t="s">
        <v>131</v>
      </c>
      <c r="B89" s="2">
        <v>45694</v>
      </c>
      <c r="C89" s="1" t="s">
        <v>27</v>
      </c>
      <c r="D89" s="1" t="s">
        <v>13</v>
      </c>
      <c r="E89">
        <v>500</v>
      </c>
      <c r="F89">
        <v>3</v>
      </c>
      <c r="G89">
        <v>1500</v>
      </c>
      <c r="H89" s="1" t="s">
        <v>14</v>
      </c>
      <c r="I89" s="1" t="s">
        <v>50</v>
      </c>
      <c r="J89" s="1" t="s">
        <v>24</v>
      </c>
      <c r="K89" s="1" t="s">
        <v>25</v>
      </c>
    </row>
    <row r="90" spans="1:11" x14ac:dyDescent="0.35">
      <c r="A90" s="1" t="s">
        <v>132</v>
      </c>
      <c r="B90" s="2">
        <v>45729</v>
      </c>
      <c r="C90" s="1" t="s">
        <v>34</v>
      </c>
      <c r="D90" s="1" t="s">
        <v>13</v>
      </c>
      <c r="E90">
        <v>800</v>
      </c>
      <c r="F90">
        <v>3</v>
      </c>
      <c r="G90">
        <v>2400</v>
      </c>
      <c r="H90" s="1" t="s">
        <v>38</v>
      </c>
      <c r="I90" s="1" t="s">
        <v>21</v>
      </c>
      <c r="J90" s="1" t="s">
        <v>24</v>
      </c>
      <c r="K90" s="1" t="s">
        <v>17</v>
      </c>
    </row>
    <row r="91" spans="1:11" x14ac:dyDescent="0.35">
      <c r="A91" s="1" t="s">
        <v>133</v>
      </c>
      <c r="B91" s="2">
        <v>45698</v>
      </c>
      <c r="C91" s="1" t="s">
        <v>34</v>
      </c>
      <c r="D91" s="1" t="s">
        <v>13</v>
      </c>
      <c r="E91">
        <v>800</v>
      </c>
      <c r="F91">
        <v>3</v>
      </c>
      <c r="G91">
        <v>2400</v>
      </c>
      <c r="H91" s="1" t="s">
        <v>49</v>
      </c>
      <c r="I91" s="1" t="s">
        <v>23</v>
      </c>
      <c r="J91" s="1" t="s">
        <v>43</v>
      </c>
      <c r="K91" s="1" t="s">
        <v>25</v>
      </c>
    </row>
    <row r="92" spans="1:11" x14ac:dyDescent="0.35">
      <c r="A92" s="1" t="s">
        <v>134</v>
      </c>
      <c r="B92" s="2">
        <v>45747</v>
      </c>
      <c r="C92" s="1" t="s">
        <v>12</v>
      </c>
      <c r="D92" s="1" t="s">
        <v>13</v>
      </c>
      <c r="E92">
        <v>100</v>
      </c>
      <c r="F92">
        <v>3</v>
      </c>
      <c r="G92">
        <v>300</v>
      </c>
      <c r="H92" s="1" t="s">
        <v>28</v>
      </c>
      <c r="I92" s="1" t="s">
        <v>68</v>
      </c>
      <c r="J92" s="1" t="s">
        <v>36</v>
      </c>
      <c r="K92" s="1" t="s">
        <v>17</v>
      </c>
    </row>
    <row r="93" spans="1:11" x14ac:dyDescent="0.35">
      <c r="A93" s="1" t="s">
        <v>135</v>
      </c>
      <c r="B93" s="2">
        <v>45726</v>
      </c>
      <c r="C93" s="1" t="s">
        <v>27</v>
      </c>
      <c r="D93" s="1" t="s">
        <v>13</v>
      </c>
      <c r="E93">
        <v>500</v>
      </c>
      <c r="F93">
        <v>3</v>
      </c>
      <c r="G93">
        <v>1500</v>
      </c>
      <c r="H93" s="1" t="s">
        <v>45</v>
      </c>
      <c r="I93" s="1" t="s">
        <v>52</v>
      </c>
      <c r="J93" s="1" t="s">
        <v>36</v>
      </c>
      <c r="K93" s="1" t="s">
        <v>32</v>
      </c>
    </row>
    <row r="94" spans="1:11" x14ac:dyDescent="0.35">
      <c r="A94" s="1" t="s">
        <v>136</v>
      </c>
      <c r="B94" s="2">
        <v>45720</v>
      </c>
      <c r="C94" s="1" t="s">
        <v>12</v>
      </c>
      <c r="D94" s="1" t="s">
        <v>13</v>
      </c>
      <c r="E94">
        <v>100</v>
      </c>
      <c r="F94">
        <v>5</v>
      </c>
      <c r="G94">
        <v>500</v>
      </c>
      <c r="H94" s="1" t="s">
        <v>35</v>
      </c>
      <c r="I94" s="1" t="s">
        <v>39</v>
      </c>
      <c r="J94" s="1" t="s">
        <v>16</v>
      </c>
      <c r="K94" s="1" t="s">
        <v>17</v>
      </c>
    </row>
    <row r="95" spans="1:11" x14ac:dyDescent="0.35">
      <c r="A95" s="1" t="s">
        <v>137</v>
      </c>
      <c r="B95" s="2">
        <v>45708</v>
      </c>
      <c r="C95" s="1" t="s">
        <v>34</v>
      </c>
      <c r="D95" s="1" t="s">
        <v>13</v>
      </c>
      <c r="E95">
        <v>800</v>
      </c>
      <c r="F95">
        <v>4</v>
      </c>
      <c r="G95">
        <v>3200</v>
      </c>
      <c r="H95" s="1" t="s">
        <v>49</v>
      </c>
      <c r="I95" s="1" t="s">
        <v>39</v>
      </c>
      <c r="J95" s="1" t="s">
        <v>43</v>
      </c>
      <c r="K95" s="1" t="s">
        <v>17</v>
      </c>
    </row>
    <row r="96" spans="1:11" x14ac:dyDescent="0.35">
      <c r="A96" s="1" t="s">
        <v>138</v>
      </c>
      <c r="B96" s="2">
        <v>45710</v>
      </c>
      <c r="C96" s="1" t="s">
        <v>27</v>
      </c>
      <c r="D96" s="1" t="s">
        <v>13</v>
      </c>
      <c r="E96">
        <v>500</v>
      </c>
      <c r="F96">
        <v>3</v>
      </c>
      <c r="G96">
        <v>1500</v>
      </c>
      <c r="H96" s="1" t="s">
        <v>47</v>
      </c>
      <c r="I96" s="1" t="s">
        <v>68</v>
      </c>
      <c r="J96" s="1" t="s">
        <v>31</v>
      </c>
      <c r="K96" s="1" t="s">
        <v>25</v>
      </c>
    </row>
    <row r="97" spans="1:11" x14ac:dyDescent="0.35">
      <c r="A97" s="1" t="s">
        <v>139</v>
      </c>
      <c r="B97" s="2">
        <v>45709</v>
      </c>
      <c r="C97" s="1" t="s">
        <v>27</v>
      </c>
      <c r="D97" s="1" t="s">
        <v>13</v>
      </c>
      <c r="E97">
        <v>500</v>
      </c>
      <c r="F97">
        <v>2</v>
      </c>
      <c r="G97">
        <v>1000</v>
      </c>
      <c r="H97" s="1" t="s">
        <v>35</v>
      </c>
      <c r="I97" s="1" t="s">
        <v>29</v>
      </c>
      <c r="J97" s="1" t="s">
        <v>31</v>
      </c>
      <c r="K97" s="1" t="s">
        <v>32</v>
      </c>
    </row>
    <row r="98" spans="1:11" x14ac:dyDescent="0.35">
      <c r="A98" s="1" t="s">
        <v>140</v>
      </c>
      <c r="B98" s="2">
        <v>45715</v>
      </c>
      <c r="C98" s="1" t="s">
        <v>12</v>
      </c>
      <c r="D98" s="1" t="s">
        <v>13</v>
      </c>
      <c r="E98">
        <v>100</v>
      </c>
      <c r="F98">
        <v>2</v>
      </c>
      <c r="G98">
        <v>200</v>
      </c>
      <c r="H98" s="1" t="s">
        <v>65</v>
      </c>
      <c r="I98" s="1" t="s">
        <v>23</v>
      </c>
      <c r="J98" s="1" t="s">
        <v>24</v>
      </c>
      <c r="K98" s="1" t="s">
        <v>25</v>
      </c>
    </row>
    <row r="99" spans="1:11" x14ac:dyDescent="0.35">
      <c r="A99" s="1" t="s">
        <v>141</v>
      </c>
      <c r="B99" s="2">
        <v>45739</v>
      </c>
      <c r="C99" s="1" t="s">
        <v>34</v>
      </c>
      <c r="D99" s="1" t="s">
        <v>13</v>
      </c>
      <c r="E99">
        <v>800</v>
      </c>
      <c r="F99">
        <v>3</v>
      </c>
      <c r="G99">
        <v>2400</v>
      </c>
      <c r="H99" s="1" t="s">
        <v>49</v>
      </c>
      <c r="I99" s="1" t="s">
        <v>21</v>
      </c>
      <c r="J99" s="1" t="s">
        <v>24</v>
      </c>
      <c r="K99" s="1" t="s">
        <v>25</v>
      </c>
    </row>
    <row r="100" spans="1:11" x14ac:dyDescent="0.35">
      <c r="A100" s="1" t="s">
        <v>142</v>
      </c>
      <c r="B100" s="2">
        <v>45729</v>
      </c>
      <c r="C100" s="1" t="s">
        <v>27</v>
      </c>
      <c r="D100" s="1" t="s">
        <v>13</v>
      </c>
      <c r="E100">
        <v>500</v>
      </c>
      <c r="F100">
        <v>1</v>
      </c>
      <c r="G100">
        <v>500</v>
      </c>
      <c r="H100" s="1" t="s">
        <v>65</v>
      </c>
      <c r="I100" s="1" t="s">
        <v>29</v>
      </c>
      <c r="J100" s="1" t="s">
        <v>36</v>
      </c>
      <c r="K100" s="1" t="s">
        <v>17</v>
      </c>
    </row>
    <row r="101" spans="1:11" x14ac:dyDescent="0.35">
      <c r="A101" s="1" t="s">
        <v>143</v>
      </c>
      <c r="B101" s="2">
        <v>45694</v>
      </c>
      <c r="C101" s="1" t="s">
        <v>34</v>
      </c>
      <c r="D101" s="1" t="s">
        <v>13</v>
      </c>
      <c r="E101">
        <v>800</v>
      </c>
      <c r="F101">
        <v>1</v>
      </c>
      <c r="G101">
        <v>800</v>
      </c>
      <c r="H101" s="1" t="s">
        <v>49</v>
      </c>
      <c r="I101" s="1" t="s">
        <v>42</v>
      </c>
      <c r="J101" s="1" t="s">
        <v>43</v>
      </c>
      <c r="K101" s="1" t="s">
        <v>32</v>
      </c>
    </row>
    <row r="102" spans="1:11" x14ac:dyDescent="0.35">
      <c r="A102" s="1" t="s">
        <v>144</v>
      </c>
      <c r="B102" s="2">
        <v>45706</v>
      </c>
      <c r="C102" s="1" t="s">
        <v>19</v>
      </c>
      <c r="D102" s="1" t="s">
        <v>13</v>
      </c>
      <c r="E102">
        <v>150</v>
      </c>
      <c r="F102">
        <v>5</v>
      </c>
      <c r="G102">
        <v>750</v>
      </c>
      <c r="H102" s="1" t="s">
        <v>14</v>
      </c>
      <c r="I102" s="1" t="s">
        <v>23</v>
      </c>
      <c r="J102" s="1" t="s">
        <v>16</v>
      </c>
      <c r="K102" s="1" t="s">
        <v>25</v>
      </c>
    </row>
    <row r="103" spans="1:11" x14ac:dyDescent="0.35">
      <c r="A103" s="1" t="s">
        <v>145</v>
      </c>
      <c r="B103" s="2">
        <v>45703</v>
      </c>
      <c r="C103" s="1" t="s">
        <v>12</v>
      </c>
      <c r="D103" s="1" t="s">
        <v>13</v>
      </c>
      <c r="E103">
        <v>100</v>
      </c>
      <c r="F103">
        <v>4</v>
      </c>
      <c r="G103">
        <v>400</v>
      </c>
      <c r="H103" s="1" t="s">
        <v>35</v>
      </c>
      <c r="I103" s="1" t="s">
        <v>21</v>
      </c>
      <c r="J103" s="1" t="s">
        <v>36</v>
      </c>
      <c r="K103" s="1" t="s">
        <v>32</v>
      </c>
    </row>
    <row r="104" spans="1:11" x14ac:dyDescent="0.35">
      <c r="A104" s="1" t="s">
        <v>146</v>
      </c>
      <c r="B104" s="2">
        <v>45705</v>
      </c>
      <c r="C104" s="1" t="s">
        <v>12</v>
      </c>
      <c r="D104" s="1" t="s">
        <v>13</v>
      </c>
      <c r="E104">
        <v>100</v>
      </c>
      <c r="F104">
        <v>3</v>
      </c>
      <c r="G104">
        <v>300</v>
      </c>
      <c r="H104" s="1" t="s">
        <v>65</v>
      </c>
      <c r="I104" s="1" t="s">
        <v>23</v>
      </c>
      <c r="J104" s="1" t="s">
        <v>24</v>
      </c>
      <c r="K104" s="1" t="s">
        <v>32</v>
      </c>
    </row>
    <row r="105" spans="1:11" x14ac:dyDescent="0.35">
      <c r="A105" s="1" t="s">
        <v>147</v>
      </c>
      <c r="B105" s="2">
        <v>45698</v>
      </c>
      <c r="C105" s="1" t="s">
        <v>19</v>
      </c>
      <c r="D105" s="1" t="s">
        <v>13</v>
      </c>
      <c r="E105">
        <v>150</v>
      </c>
      <c r="F105">
        <v>3</v>
      </c>
      <c r="G105">
        <v>450</v>
      </c>
      <c r="H105" s="1" t="s">
        <v>41</v>
      </c>
      <c r="I105" s="1" t="s">
        <v>52</v>
      </c>
      <c r="J105" s="1" t="s">
        <v>16</v>
      </c>
      <c r="K105" s="1" t="s">
        <v>25</v>
      </c>
    </row>
    <row r="106" spans="1:11" x14ac:dyDescent="0.35">
      <c r="A106" s="1" t="s">
        <v>148</v>
      </c>
      <c r="B106" s="2">
        <v>45749</v>
      </c>
      <c r="C106" s="1" t="s">
        <v>12</v>
      </c>
      <c r="D106" s="1" t="s">
        <v>13</v>
      </c>
      <c r="E106">
        <v>100</v>
      </c>
      <c r="F106">
        <v>5</v>
      </c>
      <c r="G106">
        <v>500</v>
      </c>
      <c r="H106" s="1" t="s">
        <v>20</v>
      </c>
      <c r="I106" s="1" t="s">
        <v>29</v>
      </c>
      <c r="J106" s="1" t="s">
        <v>43</v>
      </c>
      <c r="K106" s="1" t="s">
        <v>32</v>
      </c>
    </row>
    <row r="107" spans="1:11" x14ac:dyDescent="0.35">
      <c r="A107" s="1" t="s">
        <v>149</v>
      </c>
      <c r="B107" s="2">
        <v>45747</v>
      </c>
      <c r="C107" s="1" t="s">
        <v>12</v>
      </c>
      <c r="D107" s="1" t="s">
        <v>13</v>
      </c>
      <c r="E107">
        <v>100</v>
      </c>
      <c r="F107">
        <v>4</v>
      </c>
      <c r="G107">
        <v>400</v>
      </c>
      <c r="H107" s="1" t="s">
        <v>49</v>
      </c>
      <c r="I107" s="1" t="s">
        <v>15</v>
      </c>
      <c r="J107" s="1" t="s">
        <v>43</v>
      </c>
      <c r="K107" s="1" t="s">
        <v>17</v>
      </c>
    </row>
    <row r="108" spans="1:11" x14ac:dyDescent="0.35">
      <c r="A108" s="1" t="s">
        <v>150</v>
      </c>
      <c r="B108" s="2">
        <v>45704</v>
      </c>
      <c r="C108" s="1" t="s">
        <v>34</v>
      </c>
      <c r="D108" s="1" t="s">
        <v>13</v>
      </c>
      <c r="E108">
        <v>800</v>
      </c>
      <c r="F108">
        <v>5</v>
      </c>
      <c r="G108">
        <v>4000</v>
      </c>
      <c r="H108" s="1" t="s">
        <v>49</v>
      </c>
      <c r="I108" s="1" t="s">
        <v>66</v>
      </c>
      <c r="J108" s="1" t="s">
        <v>31</v>
      </c>
      <c r="K108" s="1" t="s">
        <v>32</v>
      </c>
    </row>
    <row r="109" spans="1:11" x14ac:dyDescent="0.35">
      <c r="A109" s="1" t="s">
        <v>151</v>
      </c>
      <c r="B109" s="2">
        <v>45721</v>
      </c>
      <c r="C109" s="1" t="s">
        <v>27</v>
      </c>
      <c r="D109" s="1" t="s">
        <v>13</v>
      </c>
      <c r="E109">
        <v>500</v>
      </c>
      <c r="F109">
        <v>5</v>
      </c>
      <c r="G109">
        <v>2500</v>
      </c>
      <c r="H109" s="1" t="s">
        <v>38</v>
      </c>
      <c r="I109" s="1" t="s">
        <v>66</v>
      </c>
      <c r="J109" s="1" t="s">
        <v>24</v>
      </c>
      <c r="K109" s="1" t="s">
        <v>25</v>
      </c>
    </row>
    <row r="110" spans="1:11" x14ac:dyDescent="0.35">
      <c r="A110" s="1" t="s">
        <v>152</v>
      </c>
      <c r="B110" s="2">
        <v>45699</v>
      </c>
      <c r="C110" s="1" t="s">
        <v>12</v>
      </c>
      <c r="D110" s="1" t="s">
        <v>13</v>
      </c>
      <c r="E110">
        <v>100</v>
      </c>
      <c r="F110">
        <v>3</v>
      </c>
      <c r="G110">
        <v>300</v>
      </c>
      <c r="H110" s="1" t="s">
        <v>41</v>
      </c>
      <c r="I110" s="1" t="s">
        <v>23</v>
      </c>
      <c r="J110" s="1" t="s">
        <v>16</v>
      </c>
      <c r="K110" s="1" t="s">
        <v>32</v>
      </c>
    </row>
    <row r="111" spans="1:11" x14ac:dyDescent="0.35">
      <c r="A111" s="1" t="s">
        <v>153</v>
      </c>
      <c r="B111" s="2">
        <v>45732</v>
      </c>
      <c r="C111" s="1" t="s">
        <v>12</v>
      </c>
      <c r="D111" s="1" t="s">
        <v>13</v>
      </c>
      <c r="E111">
        <v>100</v>
      </c>
      <c r="F111">
        <v>1</v>
      </c>
      <c r="G111">
        <v>100</v>
      </c>
      <c r="H111" s="1" t="s">
        <v>45</v>
      </c>
      <c r="I111" s="1" t="s">
        <v>52</v>
      </c>
      <c r="J111" s="1" t="s">
        <v>24</v>
      </c>
      <c r="K111" s="1" t="s">
        <v>25</v>
      </c>
    </row>
    <row r="112" spans="1:11" x14ac:dyDescent="0.35">
      <c r="A112" s="1" t="s">
        <v>154</v>
      </c>
      <c r="B112" s="2">
        <v>45738</v>
      </c>
      <c r="C112" s="1" t="s">
        <v>19</v>
      </c>
      <c r="D112" s="1" t="s">
        <v>13</v>
      </c>
      <c r="E112">
        <v>150</v>
      </c>
      <c r="F112">
        <v>5</v>
      </c>
      <c r="G112">
        <v>750</v>
      </c>
      <c r="H112" s="1" t="s">
        <v>35</v>
      </c>
      <c r="I112" s="1" t="s">
        <v>23</v>
      </c>
      <c r="J112" s="1" t="s">
        <v>43</v>
      </c>
      <c r="K112" s="1" t="s">
        <v>25</v>
      </c>
    </row>
    <row r="113" spans="1:11" x14ac:dyDescent="0.35">
      <c r="A113" s="1" t="s">
        <v>155</v>
      </c>
      <c r="B113" s="2">
        <v>45697</v>
      </c>
      <c r="C113" s="1" t="s">
        <v>19</v>
      </c>
      <c r="D113" s="1" t="s">
        <v>13</v>
      </c>
      <c r="E113">
        <v>150</v>
      </c>
      <c r="F113">
        <v>1</v>
      </c>
      <c r="G113">
        <v>150</v>
      </c>
      <c r="H113" s="1" t="s">
        <v>38</v>
      </c>
      <c r="I113" s="1" t="s">
        <v>52</v>
      </c>
      <c r="J113" s="1" t="s">
        <v>36</v>
      </c>
      <c r="K113" s="1" t="s">
        <v>17</v>
      </c>
    </row>
    <row r="114" spans="1:11" x14ac:dyDescent="0.35">
      <c r="A114" s="1" t="s">
        <v>156</v>
      </c>
      <c r="B114" s="2">
        <v>45746</v>
      </c>
      <c r="C114" s="1" t="s">
        <v>27</v>
      </c>
      <c r="D114" s="1" t="s">
        <v>13</v>
      </c>
      <c r="E114">
        <v>500</v>
      </c>
      <c r="F114">
        <v>4</v>
      </c>
      <c r="G114">
        <v>2000</v>
      </c>
      <c r="H114" s="1" t="s">
        <v>45</v>
      </c>
      <c r="I114" s="1" t="s">
        <v>21</v>
      </c>
      <c r="J114" s="1" t="s">
        <v>31</v>
      </c>
      <c r="K114" s="1" t="s">
        <v>17</v>
      </c>
    </row>
    <row r="115" spans="1:11" x14ac:dyDescent="0.35">
      <c r="A115" s="1" t="s">
        <v>157</v>
      </c>
      <c r="B115" s="2">
        <v>45724</v>
      </c>
      <c r="C115" s="1" t="s">
        <v>27</v>
      </c>
      <c r="D115" s="1" t="s">
        <v>13</v>
      </c>
      <c r="E115">
        <v>500</v>
      </c>
      <c r="F115">
        <v>4</v>
      </c>
      <c r="G115">
        <v>2000</v>
      </c>
      <c r="H115" s="1" t="s">
        <v>47</v>
      </c>
      <c r="I115" s="1" t="s">
        <v>66</v>
      </c>
      <c r="J115" s="1" t="s">
        <v>36</v>
      </c>
      <c r="K115" s="1" t="s">
        <v>17</v>
      </c>
    </row>
    <row r="116" spans="1:11" x14ac:dyDescent="0.35">
      <c r="A116" s="1" t="s">
        <v>158</v>
      </c>
      <c r="B116" s="2">
        <v>45694</v>
      </c>
      <c r="C116" s="1" t="s">
        <v>27</v>
      </c>
      <c r="D116" s="1" t="s">
        <v>13</v>
      </c>
      <c r="E116">
        <v>500</v>
      </c>
      <c r="F116">
        <v>4</v>
      </c>
      <c r="G116">
        <v>2000</v>
      </c>
      <c r="H116" s="1" t="s">
        <v>20</v>
      </c>
      <c r="I116" s="1" t="s">
        <v>23</v>
      </c>
      <c r="J116" s="1" t="s">
        <v>31</v>
      </c>
      <c r="K116" s="1" t="s">
        <v>25</v>
      </c>
    </row>
    <row r="117" spans="1:11" x14ac:dyDescent="0.35">
      <c r="A117" s="1" t="s">
        <v>159</v>
      </c>
      <c r="B117" s="2">
        <v>45692</v>
      </c>
      <c r="C117" s="1" t="s">
        <v>34</v>
      </c>
      <c r="D117" s="1" t="s">
        <v>13</v>
      </c>
      <c r="E117">
        <v>800</v>
      </c>
      <c r="F117">
        <v>1</v>
      </c>
      <c r="G117">
        <v>800</v>
      </c>
      <c r="H117" s="1" t="s">
        <v>41</v>
      </c>
      <c r="I117" s="1" t="s">
        <v>42</v>
      </c>
      <c r="J117" s="1" t="s">
        <v>31</v>
      </c>
      <c r="K117" s="1" t="s">
        <v>32</v>
      </c>
    </row>
    <row r="118" spans="1:11" x14ac:dyDescent="0.35">
      <c r="A118" s="1" t="s">
        <v>160</v>
      </c>
      <c r="B118" s="2">
        <v>45724</v>
      </c>
      <c r="C118" s="1" t="s">
        <v>19</v>
      </c>
      <c r="D118" s="1" t="s">
        <v>13</v>
      </c>
      <c r="E118">
        <v>150</v>
      </c>
      <c r="F118">
        <v>3</v>
      </c>
      <c r="G118">
        <v>450</v>
      </c>
      <c r="H118" s="1" t="s">
        <v>14</v>
      </c>
      <c r="I118" s="1" t="s">
        <v>21</v>
      </c>
      <c r="J118" s="1" t="s">
        <v>16</v>
      </c>
      <c r="K118" s="1" t="s">
        <v>32</v>
      </c>
    </row>
    <row r="119" spans="1:11" x14ac:dyDescent="0.35">
      <c r="A119" s="1" t="s">
        <v>161</v>
      </c>
      <c r="B119" s="2">
        <v>45707</v>
      </c>
      <c r="C119" s="1" t="s">
        <v>27</v>
      </c>
      <c r="D119" s="1" t="s">
        <v>13</v>
      </c>
      <c r="E119">
        <v>500</v>
      </c>
      <c r="F119">
        <v>4</v>
      </c>
      <c r="G119">
        <v>2000</v>
      </c>
      <c r="H119" s="1" t="s">
        <v>14</v>
      </c>
      <c r="I119" s="1" t="s">
        <v>39</v>
      </c>
      <c r="J119" s="1" t="s">
        <v>43</v>
      </c>
      <c r="K119" s="1" t="s">
        <v>25</v>
      </c>
    </row>
    <row r="120" spans="1:11" x14ac:dyDescent="0.35">
      <c r="A120" s="1" t="s">
        <v>162</v>
      </c>
      <c r="B120" s="2">
        <v>45730</v>
      </c>
      <c r="C120" s="1" t="s">
        <v>163</v>
      </c>
      <c r="D120" s="1" t="s">
        <v>164</v>
      </c>
      <c r="E120">
        <v>60</v>
      </c>
      <c r="F120">
        <v>3</v>
      </c>
      <c r="G120">
        <v>180</v>
      </c>
      <c r="H120" s="1" t="s">
        <v>20</v>
      </c>
      <c r="I120" s="1" t="s">
        <v>21</v>
      </c>
      <c r="J120" s="1" t="s">
        <v>16</v>
      </c>
      <c r="K120" s="1" t="s">
        <v>32</v>
      </c>
    </row>
    <row r="121" spans="1:11" x14ac:dyDescent="0.35">
      <c r="A121" s="1" t="s">
        <v>165</v>
      </c>
      <c r="B121" s="2">
        <v>45703</v>
      </c>
      <c r="C121" s="1" t="s">
        <v>163</v>
      </c>
      <c r="D121" s="1" t="s">
        <v>164</v>
      </c>
      <c r="E121">
        <v>60</v>
      </c>
      <c r="F121">
        <v>2</v>
      </c>
      <c r="G121">
        <v>120</v>
      </c>
      <c r="H121" s="1" t="s">
        <v>38</v>
      </c>
      <c r="I121" s="1" t="s">
        <v>52</v>
      </c>
      <c r="J121" s="1" t="s">
        <v>43</v>
      </c>
      <c r="K121" s="1" t="s">
        <v>32</v>
      </c>
    </row>
    <row r="122" spans="1:11" x14ac:dyDescent="0.35">
      <c r="A122" s="1" t="s">
        <v>166</v>
      </c>
      <c r="B122" s="2">
        <v>45707</v>
      </c>
      <c r="C122" s="1" t="s">
        <v>163</v>
      </c>
      <c r="D122" s="1" t="s">
        <v>164</v>
      </c>
      <c r="E122">
        <v>60</v>
      </c>
      <c r="F122">
        <v>3</v>
      </c>
      <c r="G122">
        <v>180</v>
      </c>
      <c r="H122" s="1" t="s">
        <v>45</v>
      </c>
      <c r="I122" s="1" t="s">
        <v>68</v>
      </c>
      <c r="J122" s="1" t="s">
        <v>31</v>
      </c>
      <c r="K122" s="1" t="s">
        <v>17</v>
      </c>
    </row>
    <row r="123" spans="1:11" x14ac:dyDescent="0.35">
      <c r="A123" s="1" t="s">
        <v>167</v>
      </c>
      <c r="B123" s="2">
        <v>45730</v>
      </c>
      <c r="C123" s="1" t="s">
        <v>168</v>
      </c>
      <c r="D123" s="1" t="s">
        <v>169</v>
      </c>
      <c r="E123">
        <v>20</v>
      </c>
      <c r="F123">
        <v>1</v>
      </c>
      <c r="G123">
        <v>20</v>
      </c>
      <c r="H123" s="1" t="s">
        <v>38</v>
      </c>
      <c r="I123" s="1" t="s">
        <v>68</v>
      </c>
      <c r="J123" s="1" t="s">
        <v>31</v>
      </c>
      <c r="K123" s="1" t="s">
        <v>17</v>
      </c>
    </row>
    <row r="124" spans="1:11" x14ac:dyDescent="0.35">
      <c r="A124" s="1" t="s">
        <v>170</v>
      </c>
      <c r="B124" s="2">
        <v>45724</v>
      </c>
      <c r="C124" s="1" t="s">
        <v>168</v>
      </c>
      <c r="D124" s="1" t="s">
        <v>169</v>
      </c>
      <c r="E124">
        <v>20</v>
      </c>
      <c r="F124">
        <v>3</v>
      </c>
      <c r="G124">
        <v>60</v>
      </c>
      <c r="H124" s="1" t="s">
        <v>28</v>
      </c>
      <c r="I124" s="1" t="s">
        <v>66</v>
      </c>
      <c r="J124" s="1" t="s">
        <v>24</v>
      </c>
      <c r="K124" s="1" t="s">
        <v>25</v>
      </c>
    </row>
    <row r="125" spans="1:11" x14ac:dyDescent="0.35">
      <c r="A125" s="1" t="s">
        <v>171</v>
      </c>
      <c r="B125" s="2">
        <v>45705</v>
      </c>
      <c r="C125" s="1" t="s">
        <v>172</v>
      </c>
      <c r="D125" s="1" t="s">
        <v>173</v>
      </c>
      <c r="E125">
        <v>15</v>
      </c>
      <c r="F125">
        <v>2</v>
      </c>
      <c r="G125">
        <v>30</v>
      </c>
      <c r="H125" s="1" t="s">
        <v>65</v>
      </c>
      <c r="I125" s="1" t="s">
        <v>66</v>
      </c>
      <c r="J125" s="1" t="s">
        <v>43</v>
      </c>
      <c r="K125" s="1" t="s">
        <v>17</v>
      </c>
    </row>
    <row r="126" spans="1:11" x14ac:dyDescent="0.35">
      <c r="A126" s="1" t="s">
        <v>174</v>
      </c>
      <c r="B126" s="2">
        <v>45729</v>
      </c>
      <c r="C126" s="1" t="s">
        <v>175</v>
      </c>
      <c r="D126" s="1" t="s">
        <v>169</v>
      </c>
      <c r="E126">
        <v>40</v>
      </c>
      <c r="F126">
        <v>4</v>
      </c>
      <c r="G126">
        <v>160</v>
      </c>
      <c r="H126" s="1" t="s">
        <v>41</v>
      </c>
      <c r="I126" s="1" t="s">
        <v>68</v>
      </c>
      <c r="J126" s="1" t="s">
        <v>31</v>
      </c>
      <c r="K126" s="1" t="s">
        <v>25</v>
      </c>
    </row>
    <row r="127" spans="1:11" x14ac:dyDescent="0.35">
      <c r="A127" s="1" t="s">
        <v>176</v>
      </c>
      <c r="B127" s="2">
        <v>45720</v>
      </c>
      <c r="C127" s="1" t="s">
        <v>177</v>
      </c>
      <c r="D127" s="1" t="s">
        <v>178</v>
      </c>
      <c r="E127">
        <v>600</v>
      </c>
      <c r="F127">
        <v>3</v>
      </c>
      <c r="G127">
        <v>1800</v>
      </c>
      <c r="H127" s="1" t="s">
        <v>41</v>
      </c>
      <c r="I127" s="1" t="s">
        <v>29</v>
      </c>
      <c r="J127" s="1" t="s">
        <v>31</v>
      </c>
      <c r="K127" s="1" t="s">
        <v>32</v>
      </c>
    </row>
    <row r="128" spans="1:11" x14ac:dyDescent="0.35">
      <c r="A128" s="1" t="s">
        <v>179</v>
      </c>
      <c r="B128" s="2">
        <v>45714</v>
      </c>
      <c r="C128" s="1" t="s">
        <v>180</v>
      </c>
      <c r="D128" s="1" t="s">
        <v>178</v>
      </c>
      <c r="E128">
        <v>1200</v>
      </c>
      <c r="F128">
        <v>1</v>
      </c>
      <c r="G128">
        <v>1200</v>
      </c>
      <c r="H128" s="1" t="s">
        <v>38</v>
      </c>
      <c r="I128" s="1" t="s">
        <v>66</v>
      </c>
      <c r="J128" s="1" t="s">
        <v>31</v>
      </c>
      <c r="K128" s="1" t="s">
        <v>32</v>
      </c>
    </row>
    <row r="129" spans="1:11" x14ac:dyDescent="0.35">
      <c r="A129" s="1" t="s">
        <v>181</v>
      </c>
      <c r="B129" s="2">
        <v>45748</v>
      </c>
      <c r="C129" s="1" t="s">
        <v>168</v>
      </c>
      <c r="D129" s="1" t="s">
        <v>169</v>
      </c>
      <c r="E129">
        <v>20</v>
      </c>
      <c r="F129">
        <v>1</v>
      </c>
      <c r="G129">
        <v>20</v>
      </c>
      <c r="H129" s="1" t="s">
        <v>20</v>
      </c>
      <c r="I129" s="1" t="s">
        <v>21</v>
      </c>
      <c r="J129" s="1" t="s">
        <v>43</v>
      </c>
      <c r="K129" s="1" t="s">
        <v>25</v>
      </c>
    </row>
    <row r="130" spans="1:11" x14ac:dyDescent="0.35">
      <c r="A130" s="1" t="s">
        <v>182</v>
      </c>
      <c r="B130" s="2">
        <v>45738</v>
      </c>
      <c r="C130" s="1" t="s">
        <v>163</v>
      </c>
      <c r="D130" s="1" t="s">
        <v>164</v>
      </c>
      <c r="E130">
        <v>60</v>
      </c>
      <c r="F130">
        <v>3</v>
      </c>
      <c r="G130">
        <v>180</v>
      </c>
      <c r="H130" s="1" t="s">
        <v>45</v>
      </c>
      <c r="I130" s="1" t="s">
        <v>23</v>
      </c>
      <c r="J130" s="1" t="s">
        <v>31</v>
      </c>
      <c r="K130" s="1" t="s">
        <v>25</v>
      </c>
    </row>
    <row r="131" spans="1:11" x14ac:dyDescent="0.35">
      <c r="A131" s="1" t="s">
        <v>183</v>
      </c>
      <c r="B131" s="2">
        <v>45723</v>
      </c>
      <c r="C131" s="1" t="s">
        <v>180</v>
      </c>
      <c r="D131" s="1" t="s">
        <v>178</v>
      </c>
      <c r="E131">
        <v>1200</v>
      </c>
      <c r="F131">
        <v>4</v>
      </c>
      <c r="G131">
        <v>4800</v>
      </c>
      <c r="H131" s="1" t="s">
        <v>45</v>
      </c>
      <c r="I131" s="1" t="s">
        <v>23</v>
      </c>
      <c r="J131" s="1" t="s">
        <v>31</v>
      </c>
      <c r="K131" s="1" t="s">
        <v>17</v>
      </c>
    </row>
    <row r="132" spans="1:11" x14ac:dyDescent="0.35">
      <c r="A132" s="1" t="s">
        <v>184</v>
      </c>
      <c r="B132" s="2">
        <v>45711</v>
      </c>
      <c r="C132" s="1" t="s">
        <v>172</v>
      </c>
      <c r="D132" s="1" t="s">
        <v>173</v>
      </c>
      <c r="E132">
        <v>15</v>
      </c>
      <c r="F132">
        <v>1</v>
      </c>
      <c r="G132">
        <v>15</v>
      </c>
      <c r="H132" s="1" t="s">
        <v>20</v>
      </c>
      <c r="I132" s="1" t="s">
        <v>23</v>
      </c>
      <c r="J132" s="1" t="s">
        <v>31</v>
      </c>
      <c r="K132" s="1" t="s">
        <v>17</v>
      </c>
    </row>
    <row r="133" spans="1:11" x14ac:dyDescent="0.35">
      <c r="A133" s="1" t="s">
        <v>185</v>
      </c>
      <c r="B133" s="2">
        <v>45740</v>
      </c>
      <c r="C133" s="1" t="s">
        <v>180</v>
      </c>
      <c r="D133" s="1" t="s">
        <v>178</v>
      </c>
      <c r="E133">
        <v>1200</v>
      </c>
      <c r="F133">
        <v>3</v>
      </c>
      <c r="G133">
        <v>3600</v>
      </c>
      <c r="H133" s="1" t="s">
        <v>47</v>
      </c>
      <c r="I133" s="1" t="s">
        <v>68</v>
      </c>
      <c r="J133" s="1" t="s">
        <v>31</v>
      </c>
      <c r="K133" s="1" t="s">
        <v>32</v>
      </c>
    </row>
    <row r="134" spans="1:11" x14ac:dyDescent="0.35">
      <c r="A134" s="1" t="s">
        <v>186</v>
      </c>
      <c r="B134" s="2">
        <v>45718</v>
      </c>
      <c r="C134" s="1" t="s">
        <v>172</v>
      </c>
      <c r="D134" s="1" t="s">
        <v>173</v>
      </c>
      <c r="E134">
        <v>15</v>
      </c>
      <c r="F134">
        <v>5</v>
      </c>
      <c r="G134">
        <v>75</v>
      </c>
      <c r="H134" s="1" t="s">
        <v>28</v>
      </c>
      <c r="I134" s="1" t="s">
        <v>39</v>
      </c>
      <c r="J134" s="1" t="s">
        <v>43</v>
      </c>
      <c r="K134" s="1" t="s">
        <v>25</v>
      </c>
    </row>
    <row r="135" spans="1:11" x14ac:dyDescent="0.35">
      <c r="A135" s="1" t="s">
        <v>187</v>
      </c>
      <c r="B135" s="2">
        <v>45702</v>
      </c>
      <c r="C135" s="1" t="s">
        <v>177</v>
      </c>
      <c r="D135" s="1" t="s">
        <v>178</v>
      </c>
      <c r="E135">
        <v>600</v>
      </c>
      <c r="F135">
        <v>1</v>
      </c>
      <c r="G135">
        <v>600</v>
      </c>
      <c r="H135" s="1" t="s">
        <v>45</v>
      </c>
      <c r="I135" s="1" t="s">
        <v>66</v>
      </c>
      <c r="J135" s="1" t="s">
        <v>16</v>
      </c>
      <c r="K135" s="1" t="s">
        <v>32</v>
      </c>
    </row>
    <row r="136" spans="1:11" x14ac:dyDescent="0.35">
      <c r="A136" s="1" t="s">
        <v>188</v>
      </c>
      <c r="B136" s="2">
        <v>45695</v>
      </c>
      <c r="C136" s="1" t="s">
        <v>168</v>
      </c>
      <c r="D136" s="1" t="s">
        <v>169</v>
      </c>
      <c r="E136">
        <v>20</v>
      </c>
      <c r="F136">
        <v>1</v>
      </c>
      <c r="G136">
        <v>20</v>
      </c>
      <c r="H136" s="1" t="s">
        <v>35</v>
      </c>
      <c r="I136" s="1" t="s">
        <v>21</v>
      </c>
      <c r="J136" s="1" t="s">
        <v>43</v>
      </c>
      <c r="K136" s="1" t="s">
        <v>17</v>
      </c>
    </row>
    <row r="137" spans="1:11" x14ac:dyDescent="0.35">
      <c r="A137" s="1" t="s">
        <v>189</v>
      </c>
      <c r="B137" s="2">
        <v>45698</v>
      </c>
      <c r="C137" s="1" t="s">
        <v>177</v>
      </c>
      <c r="D137" s="1" t="s">
        <v>178</v>
      </c>
      <c r="E137">
        <v>600</v>
      </c>
      <c r="F137">
        <v>3</v>
      </c>
      <c r="G137">
        <v>1800</v>
      </c>
      <c r="H137" s="1" t="s">
        <v>14</v>
      </c>
      <c r="I137" s="1" t="s">
        <v>68</v>
      </c>
      <c r="J137" s="1" t="s">
        <v>36</v>
      </c>
      <c r="K137" s="1" t="s">
        <v>32</v>
      </c>
    </row>
    <row r="138" spans="1:11" x14ac:dyDescent="0.35">
      <c r="A138" s="1" t="s">
        <v>190</v>
      </c>
      <c r="B138" s="2">
        <v>45692</v>
      </c>
      <c r="C138" s="1" t="s">
        <v>172</v>
      </c>
      <c r="D138" s="1" t="s">
        <v>173</v>
      </c>
      <c r="E138">
        <v>15</v>
      </c>
      <c r="F138">
        <v>1</v>
      </c>
      <c r="G138">
        <v>15</v>
      </c>
      <c r="H138" s="1" t="s">
        <v>45</v>
      </c>
      <c r="I138" s="1" t="s">
        <v>21</v>
      </c>
      <c r="J138" s="1" t="s">
        <v>16</v>
      </c>
      <c r="K138" s="1" t="s">
        <v>32</v>
      </c>
    </row>
    <row r="139" spans="1:11" x14ac:dyDescent="0.35">
      <c r="A139" s="1" t="s">
        <v>191</v>
      </c>
      <c r="B139" s="2">
        <v>45749</v>
      </c>
      <c r="C139" s="1" t="s">
        <v>168</v>
      </c>
      <c r="D139" s="1" t="s">
        <v>169</v>
      </c>
      <c r="E139">
        <v>20</v>
      </c>
      <c r="F139">
        <v>5</v>
      </c>
      <c r="G139">
        <v>100</v>
      </c>
      <c r="H139" s="1" t="s">
        <v>49</v>
      </c>
      <c r="I139" s="1" t="s">
        <v>21</v>
      </c>
      <c r="J139" s="1" t="s">
        <v>31</v>
      </c>
      <c r="K139" s="1" t="s">
        <v>17</v>
      </c>
    </row>
    <row r="140" spans="1:11" x14ac:dyDescent="0.35">
      <c r="A140" s="1" t="s">
        <v>192</v>
      </c>
      <c r="B140" s="2">
        <v>45697</v>
      </c>
      <c r="C140" s="1" t="s">
        <v>180</v>
      </c>
      <c r="D140" s="1" t="s">
        <v>178</v>
      </c>
      <c r="E140">
        <v>1200</v>
      </c>
      <c r="F140">
        <v>2</v>
      </c>
      <c r="G140">
        <v>2400</v>
      </c>
      <c r="H140" s="1" t="s">
        <v>28</v>
      </c>
      <c r="I140" s="1" t="s">
        <v>66</v>
      </c>
      <c r="J140" s="1" t="s">
        <v>24</v>
      </c>
      <c r="K140" s="1" t="s">
        <v>32</v>
      </c>
    </row>
    <row r="141" spans="1:11" x14ac:dyDescent="0.35">
      <c r="A141" s="1" t="s">
        <v>193</v>
      </c>
      <c r="B141" s="2">
        <v>45708</v>
      </c>
      <c r="C141" s="1" t="s">
        <v>172</v>
      </c>
      <c r="D141" s="1" t="s">
        <v>173</v>
      </c>
      <c r="E141">
        <v>15</v>
      </c>
      <c r="F141">
        <v>1</v>
      </c>
      <c r="G141">
        <v>15</v>
      </c>
      <c r="H141" s="1" t="s">
        <v>49</v>
      </c>
      <c r="I141" s="1" t="s">
        <v>29</v>
      </c>
      <c r="J141" s="1" t="s">
        <v>31</v>
      </c>
      <c r="K141" s="1" t="s">
        <v>32</v>
      </c>
    </row>
    <row r="142" spans="1:11" x14ac:dyDescent="0.35">
      <c r="A142" s="1" t="s">
        <v>194</v>
      </c>
      <c r="B142" s="2">
        <v>45696</v>
      </c>
      <c r="C142" s="1" t="s">
        <v>168</v>
      </c>
      <c r="D142" s="1" t="s">
        <v>169</v>
      </c>
      <c r="E142">
        <v>20</v>
      </c>
      <c r="F142">
        <v>4</v>
      </c>
      <c r="G142">
        <v>80</v>
      </c>
      <c r="H142" s="1" t="s">
        <v>49</v>
      </c>
      <c r="I142" s="1" t="s">
        <v>52</v>
      </c>
      <c r="J142" s="1" t="s">
        <v>31</v>
      </c>
      <c r="K142" s="1" t="s">
        <v>17</v>
      </c>
    </row>
    <row r="143" spans="1:11" x14ac:dyDescent="0.35">
      <c r="A143" s="1" t="s">
        <v>195</v>
      </c>
      <c r="B143" s="2">
        <v>45731</v>
      </c>
      <c r="C143" s="1" t="s">
        <v>180</v>
      </c>
      <c r="D143" s="1" t="s">
        <v>178</v>
      </c>
      <c r="E143">
        <v>1200</v>
      </c>
      <c r="F143">
        <v>3</v>
      </c>
      <c r="G143">
        <v>3600</v>
      </c>
      <c r="H143" s="1" t="s">
        <v>35</v>
      </c>
      <c r="I143" s="1" t="s">
        <v>21</v>
      </c>
      <c r="J143" s="1" t="s">
        <v>31</v>
      </c>
      <c r="K143" s="1" t="s">
        <v>17</v>
      </c>
    </row>
    <row r="144" spans="1:11" x14ac:dyDescent="0.35">
      <c r="A144" s="1" t="s">
        <v>196</v>
      </c>
      <c r="B144" s="2">
        <v>45722</v>
      </c>
      <c r="C144" s="1" t="s">
        <v>163</v>
      </c>
      <c r="D144" s="1" t="s">
        <v>164</v>
      </c>
      <c r="E144">
        <v>60</v>
      </c>
      <c r="F144">
        <v>2</v>
      </c>
      <c r="G144">
        <v>120</v>
      </c>
      <c r="H144" s="1" t="s">
        <v>65</v>
      </c>
      <c r="I144" s="1" t="s">
        <v>23</v>
      </c>
      <c r="J144" s="1" t="s">
        <v>16</v>
      </c>
      <c r="K144" s="1" t="s">
        <v>32</v>
      </c>
    </row>
    <row r="145" spans="1:11" x14ac:dyDescent="0.35">
      <c r="A145" s="1" t="s">
        <v>197</v>
      </c>
      <c r="B145" s="2">
        <v>45742</v>
      </c>
      <c r="C145" s="1" t="s">
        <v>168</v>
      </c>
      <c r="D145" s="1" t="s">
        <v>169</v>
      </c>
      <c r="E145">
        <v>20</v>
      </c>
      <c r="F145">
        <v>2</v>
      </c>
      <c r="G145">
        <v>40</v>
      </c>
      <c r="H145" s="1" t="s">
        <v>47</v>
      </c>
      <c r="I145" s="1" t="s">
        <v>29</v>
      </c>
      <c r="J145" s="1" t="s">
        <v>36</v>
      </c>
      <c r="K145" s="1" t="s">
        <v>32</v>
      </c>
    </row>
    <row r="146" spans="1:11" x14ac:dyDescent="0.35">
      <c r="A146" s="1" t="s">
        <v>198</v>
      </c>
      <c r="B146" s="2">
        <v>45699</v>
      </c>
      <c r="C146" s="1" t="s">
        <v>168</v>
      </c>
      <c r="D146" s="1" t="s">
        <v>169</v>
      </c>
      <c r="E146">
        <v>20</v>
      </c>
      <c r="F146">
        <v>5</v>
      </c>
      <c r="G146">
        <v>100</v>
      </c>
      <c r="H146" s="1" t="s">
        <v>49</v>
      </c>
      <c r="I146" s="1" t="s">
        <v>52</v>
      </c>
      <c r="J146" s="1" t="s">
        <v>43</v>
      </c>
      <c r="K146" s="1" t="s">
        <v>25</v>
      </c>
    </row>
    <row r="147" spans="1:11" x14ac:dyDescent="0.35">
      <c r="A147" s="1" t="s">
        <v>199</v>
      </c>
      <c r="B147" s="2">
        <v>45730</v>
      </c>
      <c r="C147" s="1" t="s">
        <v>175</v>
      </c>
      <c r="D147" s="1" t="s">
        <v>169</v>
      </c>
      <c r="E147">
        <v>40</v>
      </c>
      <c r="F147">
        <v>3</v>
      </c>
      <c r="G147">
        <v>120</v>
      </c>
      <c r="H147" s="1" t="s">
        <v>38</v>
      </c>
      <c r="I147" s="1" t="s">
        <v>66</v>
      </c>
      <c r="J147" s="1" t="s">
        <v>36</v>
      </c>
      <c r="K147" s="1" t="s">
        <v>25</v>
      </c>
    </row>
    <row r="148" spans="1:11" x14ac:dyDescent="0.35">
      <c r="A148" s="1" t="s">
        <v>200</v>
      </c>
      <c r="B148" s="2">
        <v>45707</v>
      </c>
      <c r="C148" s="1" t="s">
        <v>172</v>
      </c>
      <c r="D148" s="1" t="s">
        <v>173</v>
      </c>
      <c r="E148">
        <v>15</v>
      </c>
      <c r="F148">
        <v>1</v>
      </c>
      <c r="G148">
        <v>15</v>
      </c>
      <c r="H148" s="1" t="s">
        <v>20</v>
      </c>
      <c r="I148" s="1" t="s">
        <v>23</v>
      </c>
      <c r="J148" s="1" t="s">
        <v>36</v>
      </c>
      <c r="K148" s="1" t="s">
        <v>32</v>
      </c>
    </row>
    <row r="149" spans="1:11" x14ac:dyDescent="0.35">
      <c r="A149" s="1" t="s">
        <v>201</v>
      </c>
      <c r="B149" s="2">
        <v>45740</v>
      </c>
      <c r="C149" s="1" t="s">
        <v>163</v>
      </c>
      <c r="D149" s="1" t="s">
        <v>164</v>
      </c>
      <c r="E149">
        <v>60</v>
      </c>
      <c r="F149">
        <v>4</v>
      </c>
      <c r="G149">
        <v>240</v>
      </c>
      <c r="H149" s="1" t="s">
        <v>14</v>
      </c>
      <c r="I149" s="1" t="s">
        <v>42</v>
      </c>
      <c r="J149" s="1" t="s">
        <v>24</v>
      </c>
      <c r="K149" s="1" t="s">
        <v>25</v>
      </c>
    </row>
    <row r="150" spans="1:11" x14ac:dyDescent="0.35">
      <c r="A150" s="1" t="s">
        <v>202</v>
      </c>
      <c r="B150" s="2">
        <v>45731</v>
      </c>
      <c r="C150" s="1" t="s">
        <v>175</v>
      </c>
      <c r="D150" s="1" t="s">
        <v>169</v>
      </c>
      <c r="E150">
        <v>40</v>
      </c>
      <c r="F150">
        <v>2</v>
      </c>
      <c r="G150">
        <v>80</v>
      </c>
      <c r="H150" s="1" t="s">
        <v>28</v>
      </c>
      <c r="I150" s="1" t="s">
        <v>68</v>
      </c>
      <c r="J150" s="1" t="s">
        <v>24</v>
      </c>
      <c r="K150" s="1" t="s">
        <v>25</v>
      </c>
    </row>
    <row r="151" spans="1:11" x14ac:dyDescent="0.35">
      <c r="A151" s="1" t="s">
        <v>203</v>
      </c>
      <c r="B151" s="2">
        <v>45728</v>
      </c>
      <c r="C151" s="1" t="s">
        <v>172</v>
      </c>
      <c r="D151" s="1" t="s">
        <v>173</v>
      </c>
      <c r="E151">
        <v>15</v>
      </c>
      <c r="F151">
        <v>5</v>
      </c>
      <c r="G151">
        <v>75</v>
      </c>
      <c r="H151" s="1" t="s">
        <v>49</v>
      </c>
      <c r="I151" s="1" t="s">
        <v>68</v>
      </c>
      <c r="J151" s="1" t="s">
        <v>31</v>
      </c>
      <c r="K151" s="1" t="s">
        <v>17</v>
      </c>
    </row>
    <row r="152" spans="1:11" x14ac:dyDescent="0.35">
      <c r="A152" s="1" t="s">
        <v>204</v>
      </c>
      <c r="B152" s="2">
        <v>45727</v>
      </c>
      <c r="C152" s="1" t="s">
        <v>180</v>
      </c>
      <c r="D152" s="1" t="s">
        <v>178</v>
      </c>
      <c r="E152">
        <v>1200</v>
      </c>
      <c r="F152">
        <v>1</v>
      </c>
      <c r="G152">
        <v>1200</v>
      </c>
      <c r="H152" s="1" t="s">
        <v>49</v>
      </c>
      <c r="I152" s="1" t="s">
        <v>21</v>
      </c>
      <c r="J152" s="1" t="s">
        <v>24</v>
      </c>
      <c r="K152" s="1" t="s">
        <v>32</v>
      </c>
    </row>
    <row r="153" spans="1:11" x14ac:dyDescent="0.35">
      <c r="A153" s="1" t="s">
        <v>205</v>
      </c>
      <c r="B153" s="2">
        <v>45701</v>
      </c>
      <c r="C153" s="1" t="s">
        <v>180</v>
      </c>
      <c r="D153" s="1" t="s">
        <v>178</v>
      </c>
      <c r="E153">
        <v>1200</v>
      </c>
      <c r="F153">
        <v>4</v>
      </c>
      <c r="G153">
        <v>4800</v>
      </c>
      <c r="H153" s="1" t="s">
        <v>14</v>
      </c>
      <c r="I153" s="1" t="s">
        <v>52</v>
      </c>
      <c r="J153" s="1" t="s">
        <v>24</v>
      </c>
      <c r="K153" s="1" t="s">
        <v>17</v>
      </c>
    </row>
    <row r="154" spans="1:11" x14ac:dyDescent="0.35">
      <c r="A154" s="1" t="s">
        <v>206</v>
      </c>
      <c r="B154" s="2">
        <v>45732</v>
      </c>
      <c r="C154" s="1" t="s">
        <v>172</v>
      </c>
      <c r="D154" s="1" t="s">
        <v>173</v>
      </c>
      <c r="E154">
        <v>15</v>
      </c>
      <c r="F154">
        <v>3</v>
      </c>
      <c r="G154">
        <v>45</v>
      </c>
      <c r="H154" s="1" t="s">
        <v>20</v>
      </c>
      <c r="I154" s="1" t="s">
        <v>15</v>
      </c>
      <c r="J154" s="1" t="s">
        <v>43</v>
      </c>
      <c r="K154" s="1" t="s">
        <v>17</v>
      </c>
    </row>
    <row r="155" spans="1:11" x14ac:dyDescent="0.35">
      <c r="A155" s="1" t="s">
        <v>207</v>
      </c>
      <c r="B155" s="2">
        <v>45713</v>
      </c>
      <c r="C155" s="1" t="s">
        <v>180</v>
      </c>
      <c r="D155" s="1" t="s">
        <v>178</v>
      </c>
      <c r="E155">
        <v>1200</v>
      </c>
      <c r="F155">
        <v>4</v>
      </c>
      <c r="G155">
        <v>4800</v>
      </c>
      <c r="H155" s="1" t="s">
        <v>65</v>
      </c>
      <c r="I155" s="1" t="s">
        <v>66</v>
      </c>
      <c r="J155" s="1" t="s">
        <v>36</v>
      </c>
      <c r="K155" s="1" t="s">
        <v>17</v>
      </c>
    </row>
    <row r="156" spans="1:11" x14ac:dyDescent="0.35">
      <c r="A156" s="1" t="s">
        <v>208</v>
      </c>
      <c r="B156" s="2">
        <v>45726</v>
      </c>
      <c r="C156" s="1" t="s">
        <v>172</v>
      </c>
      <c r="D156" s="1" t="s">
        <v>173</v>
      </c>
      <c r="E156">
        <v>15</v>
      </c>
      <c r="F156">
        <v>1</v>
      </c>
      <c r="G156">
        <v>15</v>
      </c>
      <c r="H156" s="1" t="s">
        <v>14</v>
      </c>
      <c r="I156" s="1" t="s">
        <v>66</v>
      </c>
      <c r="J156" s="1" t="s">
        <v>31</v>
      </c>
      <c r="K156" s="1" t="s">
        <v>25</v>
      </c>
    </row>
    <row r="157" spans="1:11" x14ac:dyDescent="0.35">
      <c r="A157" s="1" t="s">
        <v>209</v>
      </c>
      <c r="B157" s="2">
        <v>45741</v>
      </c>
      <c r="C157" s="1" t="s">
        <v>180</v>
      </c>
      <c r="D157" s="1" t="s">
        <v>178</v>
      </c>
      <c r="E157">
        <v>1200</v>
      </c>
      <c r="F157">
        <v>4</v>
      </c>
      <c r="G157">
        <v>4800</v>
      </c>
      <c r="H157" s="1" t="s">
        <v>49</v>
      </c>
      <c r="I157" s="1" t="s">
        <v>68</v>
      </c>
      <c r="J157" s="1" t="s">
        <v>36</v>
      </c>
      <c r="K157" s="1" t="s">
        <v>32</v>
      </c>
    </row>
    <row r="158" spans="1:11" x14ac:dyDescent="0.35">
      <c r="A158" s="1" t="s">
        <v>210</v>
      </c>
      <c r="B158" s="2">
        <v>45712</v>
      </c>
      <c r="C158" s="1" t="s">
        <v>177</v>
      </c>
      <c r="D158" s="1" t="s">
        <v>178</v>
      </c>
      <c r="E158">
        <v>600</v>
      </c>
      <c r="F158">
        <v>1</v>
      </c>
      <c r="G158">
        <v>600</v>
      </c>
      <c r="H158" s="1" t="s">
        <v>49</v>
      </c>
      <c r="I158" s="1" t="s">
        <v>68</v>
      </c>
      <c r="J158" s="1" t="s">
        <v>43</v>
      </c>
      <c r="K158" s="1" t="s">
        <v>25</v>
      </c>
    </row>
    <row r="159" spans="1:11" x14ac:dyDescent="0.35">
      <c r="A159" s="1" t="s">
        <v>211</v>
      </c>
      <c r="B159" s="2">
        <v>45725</v>
      </c>
      <c r="C159" s="1" t="s">
        <v>163</v>
      </c>
      <c r="D159" s="1" t="s">
        <v>164</v>
      </c>
      <c r="E159">
        <v>60</v>
      </c>
      <c r="F159">
        <v>2</v>
      </c>
      <c r="G159">
        <v>120</v>
      </c>
      <c r="H159" s="1" t="s">
        <v>14</v>
      </c>
      <c r="I159" s="1" t="s">
        <v>52</v>
      </c>
      <c r="J159" s="1" t="s">
        <v>36</v>
      </c>
      <c r="K159" s="1" t="s">
        <v>32</v>
      </c>
    </row>
    <row r="160" spans="1:11" x14ac:dyDescent="0.35">
      <c r="A160" s="1" t="s">
        <v>212</v>
      </c>
      <c r="B160" s="2">
        <v>45711</v>
      </c>
      <c r="C160" s="1" t="s">
        <v>163</v>
      </c>
      <c r="D160" s="1" t="s">
        <v>164</v>
      </c>
      <c r="E160">
        <v>60</v>
      </c>
      <c r="F160">
        <v>4</v>
      </c>
      <c r="G160">
        <v>240</v>
      </c>
      <c r="H160" s="1" t="s">
        <v>28</v>
      </c>
      <c r="I160" s="1" t="s">
        <v>15</v>
      </c>
      <c r="J160" s="1" t="s">
        <v>16</v>
      </c>
      <c r="K160" s="1" t="s">
        <v>17</v>
      </c>
    </row>
    <row r="161" spans="1:11" x14ac:dyDescent="0.35">
      <c r="A161" s="1" t="s">
        <v>213</v>
      </c>
      <c r="B161" s="2">
        <v>45716</v>
      </c>
      <c r="C161" s="1" t="s">
        <v>177</v>
      </c>
      <c r="D161" s="1" t="s">
        <v>178</v>
      </c>
      <c r="E161">
        <v>600</v>
      </c>
      <c r="F161">
        <v>4</v>
      </c>
      <c r="G161">
        <v>2400</v>
      </c>
      <c r="H161" s="1" t="s">
        <v>20</v>
      </c>
      <c r="I161" s="1" t="s">
        <v>23</v>
      </c>
      <c r="J161" s="1" t="s">
        <v>36</v>
      </c>
      <c r="K161" s="1" t="s">
        <v>32</v>
      </c>
    </row>
    <row r="162" spans="1:11" x14ac:dyDescent="0.35">
      <c r="A162" s="1" t="s">
        <v>214</v>
      </c>
      <c r="B162" s="2">
        <v>45702</v>
      </c>
      <c r="C162" s="1" t="s">
        <v>168</v>
      </c>
      <c r="D162" s="1" t="s">
        <v>169</v>
      </c>
      <c r="E162">
        <v>20</v>
      </c>
      <c r="F162">
        <v>5</v>
      </c>
      <c r="G162">
        <v>100</v>
      </c>
      <c r="H162" s="1" t="s">
        <v>45</v>
      </c>
      <c r="I162" s="1" t="s">
        <v>66</v>
      </c>
      <c r="J162" s="1" t="s">
        <v>24</v>
      </c>
      <c r="K162" s="1" t="s">
        <v>25</v>
      </c>
    </row>
    <row r="163" spans="1:11" x14ac:dyDescent="0.35">
      <c r="A163" s="1" t="s">
        <v>215</v>
      </c>
      <c r="B163" s="2">
        <v>45729</v>
      </c>
      <c r="C163" s="1" t="s">
        <v>163</v>
      </c>
      <c r="D163" s="1" t="s">
        <v>164</v>
      </c>
      <c r="E163">
        <v>60</v>
      </c>
      <c r="F163">
        <v>5</v>
      </c>
      <c r="G163">
        <v>300</v>
      </c>
      <c r="H163" s="1" t="s">
        <v>20</v>
      </c>
      <c r="I163" s="1" t="s">
        <v>29</v>
      </c>
      <c r="J163" s="1" t="s">
        <v>16</v>
      </c>
      <c r="K163" s="1" t="s">
        <v>25</v>
      </c>
    </row>
    <row r="164" spans="1:11" x14ac:dyDescent="0.35">
      <c r="A164" s="1" t="s">
        <v>216</v>
      </c>
      <c r="B164" s="2">
        <v>45694</v>
      </c>
      <c r="C164" s="1" t="s">
        <v>180</v>
      </c>
      <c r="D164" s="1" t="s">
        <v>178</v>
      </c>
      <c r="E164">
        <v>1200</v>
      </c>
      <c r="F164">
        <v>2</v>
      </c>
      <c r="G164">
        <v>2400</v>
      </c>
      <c r="H164" s="1" t="s">
        <v>47</v>
      </c>
      <c r="I164" s="1" t="s">
        <v>39</v>
      </c>
      <c r="J164" s="1" t="s">
        <v>16</v>
      </c>
      <c r="K164" s="1" t="s">
        <v>17</v>
      </c>
    </row>
    <row r="165" spans="1:11" x14ac:dyDescent="0.35">
      <c r="A165" s="1" t="s">
        <v>217</v>
      </c>
      <c r="B165" s="2">
        <v>45742</v>
      </c>
      <c r="C165" s="1" t="s">
        <v>163</v>
      </c>
      <c r="D165" s="1" t="s">
        <v>164</v>
      </c>
      <c r="E165">
        <v>60</v>
      </c>
      <c r="F165">
        <v>5</v>
      </c>
      <c r="G165">
        <v>300</v>
      </c>
      <c r="H165" s="1" t="s">
        <v>20</v>
      </c>
      <c r="I165" s="1" t="s">
        <v>42</v>
      </c>
      <c r="J165" s="1" t="s">
        <v>31</v>
      </c>
      <c r="K165" s="1" t="s">
        <v>32</v>
      </c>
    </row>
    <row r="166" spans="1:11" x14ac:dyDescent="0.35">
      <c r="A166" s="1" t="s">
        <v>218</v>
      </c>
      <c r="B166" s="2">
        <v>45722</v>
      </c>
      <c r="C166" s="1" t="s">
        <v>180</v>
      </c>
      <c r="D166" s="1" t="s">
        <v>178</v>
      </c>
      <c r="E166">
        <v>1200</v>
      </c>
      <c r="F166">
        <v>5</v>
      </c>
      <c r="G166">
        <v>6000</v>
      </c>
      <c r="H166" s="1" t="s">
        <v>65</v>
      </c>
      <c r="I166" s="1" t="s">
        <v>52</v>
      </c>
      <c r="J166" s="1" t="s">
        <v>24</v>
      </c>
      <c r="K166" s="1" t="s">
        <v>32</v>
      </c>
    </row>
    <row r="167" spans="1:11" x14ac:dyDescent="0.35">
      <c r="A167" s="1" t="s">
        <v>219</v>
      </c>
      <c r="B167" s="2">
        <v>45741</v>
      </c>
      <c r="C167" s="1" t="s">
        <v>175</v>
      </c>
      <c r="D167" s="1" t="s">
        <v>169</v>
      </c>
      <c r="E167">
        <v>40</v>
      </c>
      <c r="F167">
        <v>5</v>
      </c>
      <c r="G167">
        <v>200</v>
      </c>
      <c r="H167" s="1" t="s">
        <v>35</v>
      </c>
      <c r="I167" s="1" t="s">
        <v>39</v>
      </c>
      <c r="J167" s="1" t="s">
        <v>31</v>
      </c>
      <c r="K167" s="1" t="s">
        <v>32</v>
      </c>
    </row>
    <row r="168" spans="1:11" x14ac:dyDescent="0.35">
      <c r="A168" s="1" t="s">
        <v>220</v>
      </c>
      <c r="B168" s="2">
        <v>45741</v>
      </c>
      <c r="C168" s="1" t="s">
        <v>172</v>
      </c>
      <c r="D168" s="1" t="s">
        <v>173</v>
      </c>
      <c r="E168">
        <v>15</v>
      </c>
      <c r="F168">
        <v>5</v>
      </c>
      <c r="G168">
        <v>75</v>
      </c>
      <c r="H168" s="1" t="s">
        <v>45</v>
      </c>
      <c r="I168" s="1" t="s">
        <v>50</v>
      </c>
      <c r="J168" s="1" t="s">
        <v>43</v>
      </c>
      <c r="K168" s="1" t="s">
        <v>17</v>
      </c>
    </row>
    <row r="169" spans="1:11" x14ac:dyDescent="0.35">
      <c r="A169" s="1" t="s">
        <v>221</v>
      </c>
      <c r="B169" s="2">
        <v>45706</v>
      </c>
      <c r="C169" s="1" t="s">
        <v>177</v>
      </c>
      <c r="D169" s="1" t="s">
        <v>178</v>
      </c>
      <c r="E169">
        <v>600</v>
      </c>
      <c r="F169">
        <v>5</v>
      </c>
      <c r="G169">
        <v>3000</v>
      </c>
      <c r="H169" s="1" t="s">
        <v>41</v>
      </c>
      <c r="I169" s="1" t="s">
        <v>39</v>
      </c>
      <c r="J169" s="1" t="s">
        <v>16</v>
      </c>
      <c r="K169" s="1" t="s">
        <v>25</v>
      </c>
    </row>
    <row r="170" spans="1:11" x14ac:dyDescent="0.35">
      <c r="A170" s="1" t="s">
        <v>222</v>
      </c>
      <c r="B170" s="2">
        <v>45701</v>
      </c>
      <c r="C170" s="1" t="s">
        <v>163</v>
      </c>
      <c r="D170" s="1" t="s">
        <v>164</v>
      </c>
      <c r="E170">
        <v>60</v>
      </c>
      <c r="F170">
        <v>1</v>
      </c>
      <c r="G170">
        <v>60</v>
      </c>
      <c r="H170" s="1" t="s">
        <v>49</v>
      </c>
      <c r="I170" s="1" t="s">
        <v>23</v>
      </c>
      <c r="J170" s="1" t="s">
        <v>36</v>
      </c>
      <c r="K170" s="1" t="s">
        <v>32</v>
      </c>
    </row>
    <row r="171" spans="1:11" x14ac:dyDescent="0.35">
      <c r="A171" s="1" t="s">
        <v>223</v>
      </c>
      <c r="B171" s="2">
        <v>45708</v>
      </c>
      <c r="C171" s="1" t="s">
        <v>172</v>
      </c>
      <c r="D171" s="1" t="s">
        <v>173</v>
      </c>
      <c r="E171">
        <v>15</v>
      </c>
      <c r="F171">
        <v>5</v>
      </c>
      <c r="G171">
        <v>75</v>
      </c>
      <c r="H171" s="1" t="s">
        <v>38</v>
      </c>
      <c r="I171" s="1" t="s">
        <v>52</v>
      </c>
      <c r="J171" s="1" t="s">
        <v>24</v>
      </c>
      <c r="K171" s="1" t="s">
        <v>17</v>
      </c>
    </row>
    <row r="172" spans="1:11" x14ac:dyDescent="0.35">
      <c r="A172" s="1" t="s">
        <v>224</v>
      </c>
      <c r="B172" s="2">
        <v>45730</v>
      </c>
      <c r="C172" s="1" t="s">
        <v>168</v>
      </c>
      <c r="D172" s="1" t="s">
        <v>169</v>
      </c>
      <c r="E172">
        <v>20</v>
      </c>
      <c r="F172">
        <v>2</v>
      </c>
      <c r="G172">
        <v>40</v>
      </c>
      <c r="H172" s="1" t="s">
        <v>41</v>
      </c>
      <c r="I172" s="1" t="s">
        <v>50</v>
      </c>
      <c r="J172" s="1" t="s">
        <v>24</v>
      </c>
      <c r="K172" s="1" t="s">
        <v>17</v>
      </c>
    </row>
    <row r="173" spans="1:11" x14ac:dyDescent="0.35">
      <c r="A173" s="1" t="s">
        <v>225</v>
      </c>
      <c r="B173" s="2">
        <v>45710</v>
      </c>
      <c r="C173" s="1" t="s">
        <v>175</v>
      </c>
      <c r="D173" s="1" t="s">
        <v>169</v>
      </c>
      <c r="E173">
        <v>40</v>
      </c>
      <c r="F173">
        <v>5</v>
      </c>
      <c r="G173">
        <v>200</v>
      </c>
      <c r="H173" s="1" t="s">
        <v>49</v>
      </c>
      <c r="I173" s="1" t="s">
        <v>68</v>
      </c>
      <c r="J173" s="1" t="s">
        <v>16</v>
      </c>
      <c r="K173" s="1" t="s">
        <v>17</v>
      </c>
    </row>
    <row r="174" spans="1:11" x14ac:dyDescent="0.35">
      <c r="A174" s="1" t="s">
        <v>226</v>
      </c>
      <c r="B174" s="2">
        <v>45732</v>
      </c>
      <c r="C174" s="1" t="s">
        <v>175</v>
      </c>
      <c r="D174" s="1" t="s">
        <v>169</v>
      </c>
      <c r="E174">
        <v>40</v>
      </c>
      <c r="F174">
        <v>1</v>
      </c>
      <c r="G174">
        <v>40</v>
      </c>
      <c r="H174" s="1" t="s">
        <v>49</v>
      </c>
      <c r="I174" s="1" t="s">
        <v>66</v>
      </c>
      <c r="J174" s="1" t="s">
        <v>16</v>
      </c>
      <c r="K174" s="1" t="s">
        <v>17</v>
      </c>
    </row>
    <row r="175" spans="1:11" x14ac:dyDescent="0.35">
      <c r="A175" s="1" t="s">
        <v>227</v>
      </c>
      <c r="B175" s="2">
        <v>45731</v>
      </c>
      <c r="C175" s="1" t="s">
        <v>168</v>
      </c>
      <c r="D175" s="1" t="s">
        <v>169</v>
      </c>
      <c r="E175">
        <v>20</v>
      </c>
      <c r="F175">
        <v>3</v>
      </c>
      <c r="G175">
        <v>60</v>
      </c>
      <c r="H175" s="1" t="s">
        <v>45</v>
      </c>
      <c r="I175" s="1" t="s">
        <v>50</v>
      </c>
      <c r="J175" s="1" t="s">
        <v>24</v>
      </c>
      <c r="K175" s="1" t="s">
        <v>17</v>
      </c>
    </row>
    <row r="176" spans="1:11" x14ac:dyDescent="0.35">
      <c r="A176" s="1" t="s">
        <v>228</v>
      </c>
      <c r="B176" s="2">
        <v>45735</v>
      </c>
      <c r="C176" s="1" t="s">
        <v>175</v>
      </c>
      <c r="D176" s="1" t="s">
        <v>169</v>
      </c>
      <c r="E176">
        <v>40</v>
      </c>
      <c r="F176">
        <v>3</v>
      </c>
      <c r="G176">
        <v>120</v>
      </c>
      <c r="H176" s="1" t="s">
        <v>45</v>
      </c>
      <c r="I176" s="1" t="s">
        <v>68</v>
      </c>
      <c r="J176" s="1" t="s">
        <v>31</v>
      </c>
      <c r="K176" s="1" t="s">
        <v>32</v>
      </c>
    </row>
    <row r="177" spans="1:11" x14ac:dyDescent="0.35">
      <c r="A177" s="1" t="s">
        <v>229</v>
      </c>
      <c r="B177" s="2">
        <v>45733</v>
      </c>
      <c r="C177" s="1" t="s">
        <v>175</v>
      </c>
      <c r="D177" s="1" t="s">
        <v>169</v>
      </c>
      <c r="E177">
        <v>40</v>
      </c>
      <c r="F177">
        <v>5</v>
      </c>
      <c r="G177">
        <v>200</v>
      </c>
      <c r="H177" s="1" t="s">
        <v>41</v>
      </c>
      <c r="I177" s="1" t="s">
        <v>21</v>
      </c>
      <c r="J177" s="1" t="s">
        <v>24</v>
      </c>
      <c r="K177" s="1" t="s">
        <v>25</v>
      </c>
    </row>
    <row r="178" spans="1:11" x14ac:dyDescent="0.35">
      <c r="A178" s="1" t="s">
        <v>230</v>
      </c>
      <c r="B178" s="2">
        <v>45722</v>
      </c>
      <c r="C178" s="1" t="s">
        <v>177</v>
      </c>
      <c r="D178" s="1" t="s">
        <v>178</v>
      </c>
      <c r="E178">
        <v>600</v>
      </c>
      <c r="F178">
        <v>2</v>
      </c>
      <c r="G178">
        <v>1200</v>
      </c>
      <c r="H178" s="1" t="s">
        <v>65</v>
      </c>
      <c r="I178" s="1" t="s">
        <v>68</v>
      </c>
      <c r="J178" s="1" t="s">
        <v>36</v>
      </c>
      <c r="K178" s="1" t="s">
        <v>32</v>
      </c>
    </row>
    <row r="179" spans="1:11" x14ac:dyDescent="0.35">
      <c r="A179" s="1" t="s">
        <v>231</v>
      </c>
      <c r="B179" s="2">
        <v>45735</v>
      </c>
      <c r="C179" s="1" t="s">
        <v>172</v>
      </c>
      <c r="D179" s="1" t="s">
        <v>173</v>
      </c>
      <c r="E179">
        <v>15</v>
      </c>
      <c r="F179">
        <v>5</v>
      </c>
      <c r="G179">
        <v>75</v>
      </c>
      <c r="H179" s="1" t="s">
        <v>65</v>
      </c>
      <c r="I179" s="1" t="s">
        <v>15</v>
      </c>
      <c r="J179" s="1" t="s">
        <v>16</v>
      </c>
      <c r="K179" s="1" t="s">
        <v>17</v>
      </c>
    </row>
    <row r="180" spans="1:11" x14ac:dyDescent="0.35">
      <c r="A180" s="1" t="s">
        <v>232</v>
      </c>
      <c r="B180" s="2">
        <v>45711</v>
      </c>
      <c r="C180" s="1" t="s">
        <v>163</v>
      </c>
      <c r="D180" s="1" t="s">
        <v>164</v>
      </c>
      <c r="E180">
        <v>60</v>
      </c>
      <c r="F180">
        <v>1</v>
      </c>
      <c r="G180">
        <v>60</v>
      </c>
      <c r="H180" s="1" t="s">
        <v>20</v>
      </c>
      <c r="I180" s="1" t="s">
        <v>23</v>
      </c>
      <c r="J180" s="1" t="s">
        <v>31</v>
      </c>
      <c r="K180" s="1" t="s">
        <v>17</v>
      </c>
    </row>
    <row r="181" spans="1:11" x14ac:dyDescent="0.35">
      <c r="A181" s="1" t="s">
        <v>233</v>
      </c>
      <c r="B181" s="2">
        <v>45737</v>
      </c>
      <c r="C181" s="1" t="s">
        <v>163</v>
      </c>
      <c r="D181" s="1" t="s">
        <v>164</v>
      </c>
      <c r="E181">
        <v>60</v>
      </c>
      <c r="F181">
        <v>3</v>
      </c>
      <c r="G181">
        <v>180</v>
      </c>
      <c r="H181" s="1" t="s">
        <v>45</v>
      </c>
      <c r="I181" s="1" t="s">
        <v>29</v>
      </c>
      <c r="J181" s="1" t="s">
        <v>43</v>
      </c>
      <c r="K181" s="1" t="s">
        <v>25</v>
      </c>
    </row>
    <row r="182" spans="1:11" x14ac:dyDescent="0.35">
      <c r="A182" s="1" t="s">
        <v>234</v>
      </c>
      <c r="B182" s="2">
        <v>45715</v>
      </c>
      <c r="C182" s="1" t="s">
        <v>168</v>
      </c>
      <c r="D182" s="1" t="s">
        <v>169</v>
      </c>
      <c r="E182">
        <v>20</v>
      </c>
      <c r="F182">
        <v>1</v>
      </c>
      <c r="G182">
        <v>20</v>
      </c>
      <c r="H182" s="1" t="s">
        <v>35</v>
      </c>
      <c r="I182" s="1" t="s">
        <v>21</v>
      </c>
      <c r="J182" s="1" t="s">
        <v>31</v>
      </c>
      <c r="K182" s="1" t="s">
        <v>25</v>
      </c>
    </row>
    <row r="183" spans="1:11" x14ac:dyDescent="0.35">
      <c r="A183" s="1" t="s">
        <v>235</v>
      </c>
      <c r="B183" s="2">
        <v>45711</v>
      </c>
      <c r="C183" s="1" t="s">
        <v>172</v>
      </c>
      <c r="D183" s="1" t="s">
        <v>173</v>
      </c>
      <c r="E183">
        <v>15</v>
      </c>
      <c r="F183">
        <v>3</v>
      </c>
      <c r="G183">
        <v>45</v>
      </c>
      <c r="H183" s="1" t="s">
        <v>47</v>
      </c>
      <c r="I183" s="1" t="s">
        <v>66</v>
      </c>
      <c r="J183" s="1" t="s">
        <v>36</v>
      </c>
      <c r="K183" s="1" t="s">
        <v>32</v>
      </c>
    </row>
    <row r="184" spans="1:11" x14ac:dyDescent="0.35">
      <c r="A184" s="1" t="s">
        <v>236</v>
      </c>
      <c r="B184" s="2">
        <v>45698</v>
      </c>
      <c r="C184" s="1" t="s">
        <v>172</v>
      </c>
      <c r="D184" s="1" t="s">
        <v>173</v>
      </c>
      <c r="E184">
        <v>15</v>
      </c>
      <c r="F184">
        <v>1</v>
      </c>
      <c r="G184">
        <v>15</v>
      </c>
      <c r="H184" s="1" t="s">
        <v>20</v>
      </c>
      <c r="I184" s="1" t="s">
        <v>39</v>
      </c>
      <c r="J184" s="1" t="s">
        <v>36</v>
      </c>
      <c r="K184" s="1" t="s">
        <v>17</v>
      </c>
    </row>
    <row r="185" spans="1:11" x14ac:dyDescent="0.35">
      <c r="A185" s="1" t="s">
        <v>237</v>
      </c>
      <c r="B185" s="2">
        <v>45692</v>
      </c>
      <c r="C185" s="1" t="s">
        <v>180</v>
      </c>
      <c r="D185" s="1" t="s">
        <v>178</v>
      </c>
      <c r="E185">
        <v>1200</v>
      </c>
      <c r="F185">
        <v>5</v>
      </c>
      <c r="G185">
        <v>6000</v>
      </c>
      <c r="H185" s="1" t="s">
        <v>45</v>
      </c>
      <c r="I185" s="1" t="s">
        <v>50</v>
      </c>
      <c r="J185" s="1" t="s">
        <v>36</v>
      </c>
      <c r="K185" s="1" t="s">
        <v>17</v>
      </c>
    </row>
    <row r="186" spans="1:11" x14ac:dyDescent="0.35">
      <c r="A186" s="1" t="s">
        <v>238</v>
      </c>
      <c r="B186" s="2">
        <v>45706</v>
      </c>
      <c r="C186" s="1" t="s">
        <v>168</v>
      </c>
      <c r="D186" s="1" t="s">
        <v>169</v>
      </c>
      <c r="E186">
        <v>20</v>
      </c>
      <c r="F186">
        <v>3</v>
      </c>
      <c r="G186">
        <v>60</v>
      </c>
      <c r="H186" s="1" t="s">
        <v>20</v>
      </c>
      <c r="I186" s="1" t="s">
        <v>68</v>
      </c>
      <c r="J186" s="1" t="s">
        <v>16</v>
      </c>
      <c r="K186" s="1" t="s">
        <v>25</v>
      </c>
    </row>
    <row r="187" spans="1:11" x14ac:dyDescent="0.35">
      <c r="A187" s="1" t="s">
        <v>239</v>
      </c>
      <c r="B187" s="2">
        <v>45714</v>
      </c>
      <c r="C187" s="1" t="s">
        <v>175</v>
      </c>
      <c r="D187" s="1" t="s">
        <v>169</v>
      </c>
      <c r="E187">
        <v>40</v>
      </c>
      <c r="F187">
        <v>5</v>
      </c>
      <c r="G187">
        <v>200</v>
      </c>
      <c r="H187" s="1" t="s">
        <v>14</v>
      </c>
      <c r="I187" s="1" t="s">
        <v>21</v>
      </c>
      <c r="J187" s="1" t="s">
        <v>16</v>
      </c>
      <c r="K187" s="1" t="s">
        <v>17</v>
      </c>
    </row>
    <row r="188" spans="1:11" x14ac:dyDescent="0.35">
      <c r="A188" s="1" t="s">
        <v>240</v>
      </c>
      <c r="B188" s="2">
        <v>45714</v>
      </c>
      <c r="C188" s="1" t="s">
        <v>175</v>
      </c>
      <c r="D188" s="1" t="s">
        <v>169</v>
      </c>
      <c r="E188">
        <v>40</v>
      </c>
      <c r="F188">
        <v>2</v>
      </c>
      <c r="G188">
        <v>80</v>
      </c>
      <c r="H188" s="1" t="s">
        <v>35</v>
      </c>
      <c r="I188" s="1" t="s">
        <v>50</v>
      </c>
      <c r="J188" s="1" t="s">
        <v>31</v>
      </c>
      <c r="K188" s="1" t="s">
        <v>17</v>
      </c>
    </row>
    <row r="189" spans="1:11" x14ac:dyDescent="0.35">
      <c r="A189" s="1" t="s">
        <v>241</v>
      </c>
      <c r="B189" s="2">
        <v>45698</v>
      </c>
      <c r="C189" s="1" t="s">
        <v>168</v>
      </c>
      <c r="D189" s="1" t="s">
        <v>169</v>
      </c>
      <c r="E189">
        <v>20</v>
      </c>
      <c r="F189">
        <v>1</v>
      </c>
      <c r="G189">
        <v>20</v>
      </c>
      <c r="H189" s="1" t="s">
        <v>45</v>
      </c>
      <c r="I189" s="1" t="s">
        <v>29</v>
      </c>
      <c r="J189" s="1" t="s">
        <v>31</v>
      </c>
      <c r="K189" s="1" t="s">
        <v>17</v>
      </c>
    </row>
    <row r="190" spans="1:11" x14ac:dyDescent="0.35">
      <c r="A190" s="1" t="s">
        <v>242</v>
      </c>
      <c r="B190" s="2">
        <v>45699</v>
      </c>
      <c r="C190" s="1" t="s">
        <v>180</v>
      </c>
      <c r="D190" s="1" t="s">
        <v>178</v>
      </c>
      <c r="E190">
        <v>1200</v>
      </c>
      <c r="F190">
        <v>2</v>
      </c>
      <c r="G190">
        <v>2400</v>
      </c>
      <c r="H190" s="1" t="s">
        <v>35</v>
      </c>
      <c r="I190" s="1" t="s">
        <v>15</v>
      </c>
      <c r="J190" s="1" t="s">
        <v>24</v>
      </c>
      <c r="K190" s="1" t="s">
        <v>32</v>
      </c>
    </row>
    <row r="191" spans="1:11" x14ac:dyDescent="0.35">
      <c r="A191" s="1" t="s">
        <v>243</v>
      </c>
      <c r="B191" s="2">
        <v>45747</v>
      </c>
      <c r="C191" s="1" t="s">
        <v>180</v>
      </c>
      <c r="D191" s="1" t="s">
        <v>178</v>
      </c>
      <c r="E191">
        <v>1200</v>
      </c>
      <c r="F191">
        <v>2</v>
      </c>
      <c r="G191">
        <v>2400</v>
      </c>
      <c r="H191" s="1" t="s">
        <v>49</v>
      </c>
      <c r="I191" s="1" t="s">
        <v>68</v>
      </c>
      <c r="J191" s="1" t="s">
        <v>24</v>
      </c>
      <c r="K191" s="1" t="s">
        <v>32</v>
      </c>
    </row>
    <row r="192" spans="1:11" x14ac:dyDescent="0.35">
      <c r="A192" s="1" t="s">
        <v>244</v>
      </c>
      <c r="B192" s="2">
        <v>45715</v>
      </c>
      <c r="C192" s="1" t="s">
        <v>175</v>
      </c>
      <c r="D192" s="1" t="s">
        <v>169</v>
      </c>
      <c r="E192">
        <v>40</v>
      </c>
      <c r="F192">
        <v>2</v>
      </c>
      <c r="G192">
        <v>80</v>
      </c>
      <c r="H192" s="1" t="s">
        <v>41</v>
      </c>
      <c r="I192" s="1" t="s">
        <v>42</v>
      </c>
      <c r="J192" s="1" t="s">
        <v>36</v>
      </c>
      <c r="K192" s="1" t="s">
        <v>32</v>
      </c>
    </row>
    <row r="193" spans="1:11" x14ac:dyDescent="0.35">
      <c r="A193" s="1" t="s">
        <v>245</v>
      </c>
      <c r="B193" s="2">
        <v>45693</v>
      </c>
      <c r="C193" s="1" t="s">
        <v>163</v>
      </c>
      <c r="D193" s="1" t="s">
        <v>164</v>
      </c>
      <c r="E193">
        <v>60</v>
      </c>
      <c r="F193">
        <v>5</v>
      </c>
      <c r="G193">
        <v>300</v>
      </c>
      <c r="H193" s="1" t="s">
        <v>49</v>
      </c>
      <c r="I193" s="1" t="s">
        <v>68</v>
      </c>
      <c r="J193" s="1" t="s">
        <v>24</v>
      </c>
      <c r="K193" s="1" t="s">
        <v>17</v>
      </c>
    </row>
    <row r="194" spans="1:11" x14ac:dyDescent="0.35">
      <c r="A194" s="1" t="s">
        <v>246</v>
      </c>
      <c r="B194" s="2">
        <v>45736</v>
      </c>
      <c r="C194" s="1" t="s">
        <v>163</v>
      </c>
      <c r="D194" s="1" t="s">
        <v>164</v>
      </c>
      <c r="E194">
        <v>60</v>
      </c>
      <c r="F194">
        <v>3</v>
      </c>
      <c r="G194">
        <v>180</v>
      </c>
      <c r="H194" s="1" t="s">
        <v>41</v>
      </c>
      <c r="I194" s="1" t="s">
        <v>21</v>
      </c>
      <c r="J194" s="1" t="s">
        <v>36</v>
      </c>
      <c r="K194" s="1" t="s">
        <v>17</v>
      </c>
    </row>
    <row r="195" spans="1:11" x14ac:dyDescent="0.35">
      <c r="A195" s="1" t="s">
        <v>247</v>
      </c>
      <c r="B195" s="2">
        <v>45696</v>
      </c>
      <c r="C195" s="1" t="s">
        <v>172</v>
      </c>
      <c r="D195" s="1" t="s">
        <v>173</v>
      </c>
      <c r="E195">
        <v>15</v>
      </c>
      <c r="F195">
        <v>4</v>
      </c>
      <c r="G195">
        <v>60</v>
      </c>
      <c r="H195" s="1" t="s">
        <v>35</v>
      </c>
      <c r="I195" s="1" t="s">
        <v>50</v>
      </c>
      <c r="J195" s="1" t="s">
        <v>36</v>
      </c>
      <c r="K195" s="1" t="s">
        <v>32</v>
      </c>
    </row>
    <row r="196" spans="1:11" x14ac:dyDescent="0.35">
      <c r="A196" s="1" t="s">
        <v>248</v>
      </c>
      <c r="B196" s="2">
        <v>45745</v>
      </c>
      <c r="C196" s="1" t="s">
        <v>177</v>
      </c>
      <c r="D196" s="1" t="s">
        <v>178</v>
      </c>
      <c r="E196">
        <v>600</v>
      </c>
      <c r="F196">
        <v>4</v>
      </c>
      <c r="G196">
        <v>2400</v>
      </c>
      <c r="H196" s="1" t="s">
        <v>49</v>
      </c>
      <c r="I196" s="1" t="s">
        <v>42</v>
      </c>
      <c r="J196" s="1" t="s">
        <v>43</v>
      </c>
      <c r="K196" s="1" t="s">
        <v>17</v>
      </c>
    </row>
    <row r="197" spans="1:11" x14ac:dyDescent="0.35">
      <c r="A197" s="1" t="s">
        <v>249</v>
      </c>
      <c r="B197" s="2">
        <v>45693</v>
      </c>
      <c r="C197" s="1" t="s">
        <v>180</v>
      </c>
      <c r="D197" s="1" t="s">
        <v>178</v>
      </c>
      <c r="E197">
        <v>1200</v>
      </c>
      <c r="F197">
        <v>4</v>
      </c>
      <c r="G197">
        <v>4800</v>
      </c>
      <c r="H197" s="1" t="s">
        <v>28</v>
      </c>
      <c r="I197" s="1" t="s">
        <v>39</v>
      </c>
      <c r="J197" s="1" t="s">
        <v>31</v>
      </c>
      <c r="K197" s="1" t="s">
        <v>17</v>
      </c>
    </row>
    <row r="198" spans="1:11" x14ac:dyDescent="0.35">
      <c r="A198" s="1" t="s">
        <v>250</v>
      </c>
      <c r="B198" s="2">
        <v>45704</v>
      </c>
      <c r="C198" s="1" t="s">
        <v>168</v>
      </c>
      <c r="D198" s="1" t="s">
        <v>169</v>
      </c>
      <c r="E198">
        <v>20</v>
      </c>
      <c r="F198">
        <v>2</v>
      </c>
      <c r="G198">
        <v>40</v>
      </c>
      <c r="H198" s="1" t="s">
        <v>65</v>
      </c>
      <c r="I198" s="1" t="s">
        <v>68</v>
      </c>
      <c r="J198" s="1" t="s">
        <v>36</v>
      </c>
      <c r="K198" s="1" t="s">
        <v>32</v>
      </c>
    </row>
    <row r="199" spans="1:11" x14ac:dyDescent="0.35">
      <c r="A199" s="1" t="s">
        <v>251</v>
      </c>
      <c r="B199" s="2">
        <v>45694</v>
      </c>
      <c r="C199" s="1" t="s">
        <v>177</v>
      </c>
      <c r="D199" s="1" t="s">
        <v>178</v>
      </c>
      <c r="E199">
        <v>600</v>
      </c>
      <c r="F199">
        <v>3</v>
      </c>
      <c r="G199">
        <v>1800</v>
      </c>
      <c r="H199" s="1" t="s">
        <v>45</v>
      </c>
      <c r="I199" s="1" t="s">
        <v>52</v>
      </c>
      <c r="J199" s="1" t="s">
        <v>36</v>
      </c>
      <c r="K199" s="1" t="s">
        <v>32</v>
      </c>
    </row>
    <row r="200" spans="1:11" x14ac:dyDescent="0.35">
      <c r="A200" s="1" t="s">
        <v>252</v>
      </c>
      <c r="B200" s="2">
        <v>45708</v>
      </c>
      <c r="C200" s="1" t="s">
        <v>163</v>
      </c>
      <c r="D200" s="1" t="s">
        <v>164</v>
      </c>
      <c r="E200">
        <v>60</v>
      </c>
      <c r="F200">
        <v>2</v>
      </c>
      <c r="G200">
        <v>120</v>
      </c>
      <c r="H200" s="1" t="s">
        <v>47</v>
      </c>
      <c r="I200" s="1" t="s">
        <v>23</v>
      </c>
      <c r="J200" s="1" t="s">
        <v>24</v>
      </c>
      <c r="K200" s="1" t="s">
        <v>25</v>
      </c>
    </row>
    <row r="201" spans="1:11" x14ac:dyDescent="0.35">
      <c r="A201" s="1" t="s">
        <v>253</v>
      </c>
      <c r="B201" s="2">
        <v>45730</v>
      </c>
      <c r="C201" s="1" t="s">
        <v>172</v>
      </c>
      <c r="D201" s="1" t="s">
        <v>173</v>
      </c>
      <c r="E201">
        <v>15</v>
      </c>
      <c r="F201">
        <v>1</v>
      </c>
      <c r="G201">
        <v>15</v>
      </c>
      <c r="H201" s="1" t="s">
        <v>65</v>
      </c>
      <c r="I201" s="1" t="s">
        <v>21</v>
      </c>
      <c r="J201" s="1" t="s">
        <v>43</v>
      </c>
      <c r="K201" s="1" t="s">
        <v>17</v>
      </c>
    </row>
    <row r="202" spans="1:11" x14ac:dyDescent="0.35">
      <c r="A202" s="1" t="s">
        <v>254</v>
      </c>
      <c r="B202" s="2">
        <v>45746</v>
      </c>
      <c r="C202" s="1" t="s">
        <v>177</v>
      </c>
      <c r="D202" s="1" t="s">
        <v>178</v>
      </c>
      <c r="E202">
        <v>600</v>
      </c>
      <c r="F202">
        <v>4</v>
      </c>
      <c r="G202">
        <v>2400</v>
      </c>
      <c r="H202" s="1" t="s">
        <v>47</v>
      </c>
      <c r="I202" s="1" t="s">
        <v>23</v>
      </c>
      <c r="J202" s="1" t="s">
        <v>31</v>
      </c>
      <c r="K202" s="1" t="s">
        <v>17</v>
      </c>
    </row>
    <row r="203" spans="1:11" x14ac:dyDescent="0.35">
      <c r="A203" s="1" t="s">
        <v>255</v>
      </c>
      <c r="B203" s="2">
        <v>45736</v>
      </c>
      <c r="C203" s="1" t="s">
        <v>180</v>
      </c>
      <c r="D203" s="1" t="s">
        <v>178</v>
      </c>
      <c r="E203">
        <v>1200</v>
      </c>
      <c r="F203">
        <v>2</v>
      </c>
      <c r="G203">
        <v>2400</v>
      </c>
      <c r="H203" s="1" t="s">
        <v>45</v>
      </c>
      <c r="I203" s="1" t="s">
        <v>39</v>
      </c>
      <c r="J203" s="1" t="s">
        <v>31</v>
      </c>
      <c r="K203" s="1" t="s">
        <v>25</v>
      </c>
    </row>
    <row r="204" spans="1:11" x14ac:dyDescent="0.35">
      <c r="A204" s="1" t="s">
        <v>256</v>
      </c>
      <c r="B204" s="2">
        <v>45722</v>
      </c>
      <c r="C204" s="1" t="s">
        <v>180</v>
      </c>
      <c r="D204" s="1" t="s">
        <v>178</v>
      </c>
      <c r="E204">
        <v>1200</v>
      </c>
      <c r="F204">
        <v>2</v>
      </c>
      <c r="G204">
        <v>2400</v>
      </c>
      <c r="H204" s="1" t="s">
        <v>38</v>
      </c>
      <c r="I204" s="1" t="s">
        <v>52</v>
      </c>
      <c r="J204" s="1" t="s">
        <v>24</v>
      </c>
      <c r="K204" s="1" t="s">
        <v>25</v>
      </c>
    </row>
    <row r="205" spans="1:11" x14ac:dyDescent="0.35">
      <c r="A205" s="1" t="s">
        <v>257</v>
      </c>
      <c r="B205" s="2">
        <v>45728</v>
      </c>
      <c r="C205" s="1" t="s">
        <v>172</v>
      </c>
      <c r="D205" s="1" t="s">
        <v>173</v>
      </c>
      <c r="E205">
        <v>15</v>
      </c>
      <c r="F205">
        <v>1</v>
      </c>
      <c r="G205">
        <v>15</v>
      </c>
      <c r="H205" s="1" t="s">
        <v>65</v>
      </c>
      <c r="I205" s="1" t="s">
        <v>29</v>
      </c>
      <c r="J205" s="1" t="s">
        <v>16</v>
      </c>
      <c r="K205" s="1" t="s">
        <v>32</v>
      </c>
    </row>
    <row r="206" spans="1:11" x14ac:dyDescent="0.35">
      <c r="A206" s="1" t="s">
        <v>258</v>
      </c>
      <c r="B206" s="2">
        <v>45716</v>
      </c>
      <c r="C206" s="1" t="s">
        <v>180</v>
      </c>
      <c r="D206" s="1" t="s">
        <v>178</v>
      </c>
      <c r="E206">
        <v>1200</v>
      </c>
      <c r="F206">
        <v>1</v>
      </c>
      <c r="G206">
        <v>1200</v>
      </c>
      <c r="H206" s="1" t="s">
        <v>45</v>
      </c>
      <c r="I206" s="1" t="s">
        <v>39</v>
      </c>
      <c r="J206" s="1" t="s">
        <v>24</v>
      </c>
      <c r="K206" s="1" t="s">
        <v>25</v>
      </c>
    </row>
    <row r="207" spans="1:11" x14ac:dyDescent="0.35">
      <c r="A207" s="1" t="s">
        <v>259</v>
      </c>
      <c r="B207" s="2">
        <v>45740</v>
      </c>
      <c r="C207" s="1" t="s">
        <v>175</v>
      </c>
      <c r="D207" s="1" t="s">
        <v>169</v>
      </c>
      <c r="E207">
        <v>40</v>
      </c>
      <c r="F207">
        <v>5</v>
      </c>
      <c r="G207">
        <v>200</v>
      </c>
      <c r="H207" s="1" t="s">
        <v>65</v>
      </c>
      <c r="I207" s="1" t="s">
        <v>21</v>
      </c>
      <c r="J207" s="1" t="s">
        <v>16</v>
      </c>
      <c r="K207" s="1" t="s">
        <v>32</v>
      </c>
    </row>
    <row r="208" spans="1:11" x14ac:dyDescent="0.35">
      <c r="A208" s="1" t="s">
        <v>260</v>
      </c>
      <c r="B208" s="2">
        <v>45743</v>
      </c>
      <c r="C208" s="1" t="s">
        <v>172</v>
      </c>
      <c r="D208" s="1" t="s">
        <v>173</v>
      </c>
      <c r="E208">
        <v>15</v>
      </c>
      <c r="F208">
        <v>1</v>
      </c>
      <c r="G208">
        <v>15</v>
      </c>
      <c r="H208" s="1" t="s">
        <v>41</v>
      </c>
      <c r="I208" s="1" t="s">
        <v>66</v>
      </c>
      <c r="J208" s="1" t="s">
        <v>43</v>
      </c>
      <c r="K208" s="1" t="s">
        <v>25</v>
      </c>
    </row>
    <row r="209" spans="1:11" x14ac:dyDescent="0.35">
      <c r="A209" s="1" t="s">
        <v>261</v>
      </c>
      <c r="B209" s="2">
        <v>45730</v>
      </c>
      <c r="C209" s="1" t="s">
        <v>172</v>
      </c>
      <c r="D209" s="1" t="s">
        <v>173</v>
      </c>
      <c r="E209">
        <v>15</v>
      </c>
      <c r="F209">
        <v>5</v>
      </c>
      <c r="G209">
        <v>75</v>
      </c>
      <c r="H209" s="1" t="s">
        <v>65</v>
      </c>
      <c r="I209" s="1" t="s">
        <v>15</v>
      </c>
      <c r="J209" s="1" t="s">
        <v>31</v>
      </c>
      <c r="K209" s="1" t="s">
        <v>17</v>
      </c>
    </row>
    <row r="210" spans="1:11" x14ac:dyDescent="0.35">
      <c r="A210" s="1" t="s">
        <v>262</v>
      </c>
      <c r="B210" s="2">
        <v>45741</v>
      </c>
      <c r="C210" s="1" t="s">
        <v>175</v>
      </c>
      <c r="D210" s="1" t="s">
        <v>169</v>
      </c>
      <c r="E210">
        <v>40</v>
      </c>
      <c r="F210">
        <v>1</v>
      </c>
      <c r="G210">
        <v>40</v>
      </c>
      <c r="H210" s="1" t="s">
        <v>45</v>
      </c>
      <c r="I210" s="1" t="s">
        <v>39</v>
      </c>
      <c r="J210" s="1" t="s">
        <v>24</v>
      </c>
      <c r="K210" s="1" t="s">
        <v>32</v>
      </c>
    </row>
    <row r="211" spans="1:11" x14ac:dyDescent="0.35">
      <c r="A211" s="1" t="s">
        <v>263</v>
      </c>
      <c r="B211" s="2">
        <v>45720</v>
      </c>
      <c r="C211" s="1" t="s">
        <v>180</v>
      </c>
      <c r="D211" s="1" t="s">
        <v>178</v>
      </c>
      <c r="E211">
        <v>1200</v>
      </c>
      <c r="F211">
        <v>3</v>
      </c>
      <c r="G211">
        <v>3600</v>
      </c>
      <c r="H211" s="1" t="s">
        <v>65</v>
      </c>
      <c r="I211" s="1" t="s">
        <v>66</v>
      </c>
      <c r="J211" s="1" t="s">
        <v>36</v>
      </c>
      <c r="K211" s="1" t="s">
        <v>25</v>
      </c>
    </row>
    <row r="212" spans="1:11" x14ac:dyDescent="0.35">
      <c r="A212" s="1" t="s">
        <v>264</v>
      </c>
      <c r="B212" s="2">
        <v>45719</v>
      </c>
      <c r="C212" s="1" t="s">
        <v>163</v>
      </c>
      <c r="D212" s="1" t="s">
        <v>164</v>
      </c>
      <c r="E212">
        <v>60</v>
      </c>
      <c r="F212">
        <v>2</v>
      </c>
      <c r="G212">
        <v>120</v>
      </c>
      <c r="H212" s="1" t="s">
        <v>65</v>
      </c>
      <c r="I212" s="1" t="s">
        <v>42</v>
      </c>
      <c r="J212" s="1" t="s">
        <v>16</v>
      </c>
      <c r="K212" s="1" t="s">
        <v>32</v>
      </c>
    </row>
    <row r="213" spans="1:11" x14ac:dyDescent="0.35">
      <c r="A213" s="1" t="s">
        <v>265</v>
      </c>
      <c r="B213" s="2">
        <v>45749</v>
      </c>
      <c r="C213" s="1" t="s">
        <v>168</v>
      </c>
      <c r="D213" s="1" t="s">
        <v>169</v>
      </c>
      <c r="E213">
        <v>20</v>
      </c>
      <c r="F213">
        <v>5</v>
      </c>
      <c r="G213">
        <v>100</v>
      </c>
      <c r="H213" s="1" t="s">
        <v>20</v>
      </c>
      <c r="I213" s="1" t="s">
        <v>52</v>
      </c>
      <c r="J213" s="1" t="s">
        <v>24</v>
      </c>
      <c r="K213" s="1" t="s">
        <v>25</v>
      </c>
    </row>
    <row r="214" spans="1:11" x14ac:dyDescent="0.35">
      <c r="A214" s="1" t="s">
        <v>266</v>
      </c>
      <c r="B214" s="2">
        <v>45741</v>
      </c>
      <c r="C214" s="1" t="s">
        <v>177</v>
      </c>
      <c r="D214" s="1" t="s">
        <v>178</v>
      </c>
      <c r="E214">
        <v>600</v>
      </c>
      <c r="F214">
        <v>1</v>
      </c>
      <c r="G214">
        <v>600</v>
      </c>
      <c r="H214" s="1" t="s">
        <v>20</v>
      </c>
      <c r="I214" s="1" t="s">
        <v>39</v>
      </c>
      <c r="J214" s="1" t="s">
        <v>16</v>
      </c>
      <c r="K214" s="1" t="s">
        <v>17</v>
      </c>
    </row>
    <row r="215" spans="1:11" x14ac:dyDescent="0.35">
      <c r="A215" s="1" t="s">
        <v>267</v>
      </c>
      <c r="B215" s="2">
        <v>45705</v>
      </c>
      <c r="C215" s="1" t="s">
        <v>172</v>
      </c>
      <c r="D215" s="1" t="s">
        <v>173</v>
      </c>
      <c r="E215">
        <v>15</v>
      </c>
      <c r="F215">
        <v>5</v>
      </c>
      <c r="G215">
        <v>75</v>
      </c>
      <c r="H215" s="1" t="s">
        <v>35</v>
      </c>
      <c r="I215" s="1" t="s">
        <v>29</v>
      </c>
      <c r="J215" s="1" t="s">
        <v>16</v>
      </c>
      <c r="K215" s="1" t="s">
        <v>17</v>
      </c>
    </row>
    <row r="216" spans="1:11" x14ac:dyDescent="0.35">
      <c r="A216" s="1" t="s">
        <v>268</v>
      </c>
      <c r="B216" s="2">
        <v>45738</v>
      </c>
      <c r="C216" s="1" t="s">
        <v>168</v>
      </c>
      <c r="D216" s="1" t="s">
        <v>169</v>
      </c>
      <c r="E216">
        <v>20</v>
      </c>
      <c r="F216">
        <v>1</v>
      </c>
      <c r="G216">
        <v>20</v>
      </c>
      <c r="H216" s="1" t="s">
        <v>47</v>
      </c>
      <c r="I216" s="1" t="s">
        <v>68</v>
      </c>
      <c r="J216" s="1" t="s">
        <v>16</v>
      </c>
      <c r="K216" s="1" t="s">
        <v>25</v>
      </c>
    </row>
    <row r="217" spans="1:11" x14ac:dyDescent="0.35">
      <c r="A217" s="1" t="s">
        <v>269</v>
      </c>
      <c r="B217" s="2">
        <v>45718</v>
      </c>
      <c r="C217" s="1" t="s">
        <v>177</v>
      </c>
      <c r="D217" s="1" t="s">
        <v>178</v>
      </c>
      <c r="E217">
        <v>600</v>
      </c>
      <c r="F217">
        <v>4</v>
      </c>
      <c r="G217">
        <v>2400</v>
      </c>
      <c r="H217" s="1" t="s">
        <v>41</v>
      </c>
      <c r="I217" s="1" t="s">
        <v>21</v>
      </c>
      <c r="J217" s="1" t="s">
        <v>24</v>
      </c>
      <c r="K217" s="1" t="s">
        <v>25</v>
      </c>
    </row>
    <row r="218" spans="1:11" x14ac:dyDescent="0.35">
      <c r="A218" s="1" t="s">
        <v>270</v>
      </c>
      <c r="B218" s="2">
        <v>45702</v>
      </c>
      <c r="C218" s="1" t="s">
        <v>172</v>
      </c>
      <c r="D218" s="1" t="s">
        <v>173</v>
      </c>
      <c r="E218">
        <v>15</v>
      </c>
      <c r="F218">
        <v>1</v>
      </c>
      <c r="G218">
        <v>15</v>
      </c>
      <c r="H218" s="1" t="s">
        <v>38</v>
      </c>
      <c r="I218" s="1" t="s">
        <v>66</v>
      </c>
      <c r="J218" s="1" t="s">
        <v>43</v>
      </c>
      <c r="K218" s="1" t="s">
        <v>25</v>
      </c>
    </row>
    <row r="219" spans="1:11" x14ac:dyDescent="0.35">
      <c r="A219" s="1" t="s">
        <v>271</v>
      </c>
      <c r="B219" s="2">
        <v>45711</v>
      </c>
      <c r="C219" s="1" t="s">
        <v>163</v>
      </c>
      <c r="D219" s="1" t="s">
        <v>164</v>
      </c>
      <c r="E219">
        <v>60</v>
      </c>
      <c r="F219">
        <v>1</v>
      </c>
      <c r="G219">
        <v>60</v>
      </c>
      <c r="H219" s="1" t="s">
        <v>28</v>
      </c>
      <c r="I219" s="1" t="s">
        <v>23</v>
      </c>
      <c r="J219" s="1" t="s">
        <v>24</v>
      </c>
      <c r="K219" s="1" t="s">
        <v>25</v>
      </c>
    </row>
    <row r="220" spans="1:11" x14ac:dyDescent="0.35">
      <c r="A220" s="1" t="s">
        <v>272</v>
      </c>
      <c r="B220" s="2">
        <v>45716</v>
      </c>
      <c r="C220" s="1" t="s">
        <v>175</v>
      </c>
      <c r="D220" s="1" t="s">
        <v>169</v>
      </c>
      <c r="E220">
        <v>40</v>
      </c>
      <c r="F220">
        <v>4</v>
      </c>
      <c r="G220">
        <v>160</v>
      </c>
      <c r="H220" s="1" t="s">
        <v>38</v>
      </c>
      <c r="I220" s="1" t="s">
        <v>39</v>
      </c>
      <c r="J220" s="1" t="s">
        <v>43</v>
      </c>
      <c r="K220" s="1" t="s">
        <v>17</v>
      </c>
    </row>
    <row r="221" spans="1:11" x14ac:dyDescent="0.35">
      <c r="A221" s="1" t="s">
        <v>273</v>
      </c>
      <c r="B221" s="2">
        <v>45746</v>
      </c>
      <c r="C221" s="1" t="s">
        <v>172</v>
      </c>
      <c r="D221" s="1" t="s">
        <v>173</v>
      </c>
      <c r="E221">
        <v>15</v>
      </c>
      <c r="F221">
        <v>5</v>
      </c>
      <c r="G221">
        <v>75</v>
      </c>
      <c r="H221" s="1" t="s">
        <v>65</v>
      </c>
      <c r="I221" s="1" t="s">
        <v>50</v>
      </c>
      <c r="J221" s="1" t="s">
        <v>43</v>
      </c>
      <c r="K221" s="1" t="s">
        <v>17</v>
      </c>
    </row>
    <row r="222" spans="1:11" x14ac:dyDescent="0.35">
      <c r="A222" s="1" t="s">
        <v>274</v>
      </c>
      <c r="B222" s="2">
        <v>45708</v>
      </c>
      <c r="C222" s="1" t="s">
        <v>175</v>
      </c>
      <c r="D222" s="1" t="s">
        <v>169</v>
      </c>
      <c r="E222">
        <v>40</v>
      </c>
      <c r="F222">
        <v>4</v>
      </c>
      <c r="G222">
        <v>160</v>
      </c>
      <c r="H222" s="1" t="s">
        <v>38</v>
      </c>
      <c r="I222" s="1" t="s">
        <v>15</v>
      </c>
      <c r="J222" s="1" t="s">
        <v>16</v>
      </c>
      <c r="K222" s="1" t="s">
        <v>32</v>
      </c>
    </row>
    <row r="223" spans="1:11" x14ac:dyDescent="0.35">
      <c r="A223" s="1" t="s">
        <v>275</v>
      </c>
      <c r="B223" s="2">
        <v>45728</v>
      </c>
      <c r="C223" s="1" t="s">
        <v>163</v>
      </c>
      <c r="D223" s="1" t="s">
        <v>164</v>
      </c>
      <c r="E223">
        <v>60</v>
      </c>
      <c r="F223">
        <v>2</v>
      </c>
      <c r="G223">
        <v>120</v>
      </c>
      <c r="H223" s="1" t="s">
        <v>41</v>
      </c>
      <c r="I223" s="1" t="s">
        <v>52</v>
      </c>
      <c r="J223" s="1" t="s">
        <v>36</v>
      </c>
      <c r="K223" s="1" t="s">
        <v>25</v>
      </c>
    </row>
    <row r="224" spans="1:11" x14ac:dyDescent="0.35">
      <c r="A224" s="1" t="s">
        <v>276</v>
      </c>
      <c r="B224" s="2">
        <v>45698</v>
      </c>
      <c r="C224" s="1" t="s">
        <v>172</v>
      </c>
      <c r="D224" s="1" t="s">
        <v>173</v>
      </c>
      <c r="E224">
        <v>15</v>
      </c>
      <c r="F224">
        <v>2</v>
      </c>
      <c r="G224">
        <v>30</v>
      </c>
      <c r="H224" s="1" t="s">
        <v>47</v>
      </c>
      <c r="I224" s="1" t="s">
        <v>42</v>
      </c>
      <c r="J224" s="1" t="s">
        <v>16</v>
      </c>
      <c r="K224" s="1" t="s">
        <v>25</v>
      </c>
    </row>
    <row r="225" spans="1:11" x14ac:dyDescent="0.35">
      <c r="A225" s="1" t="s">
        <v>277</v>
      </c>
      <c r="B225" s="2">
        <v>45691</v>
      </c>
      <c r="C225" s="1" t="s">
        <v>172</v>
      </c>
      <c r="D225" s="1" t="s">
        <v>173</v>
      </c>
      <c r="E225">
        <v>15</v>
      </c>
      <c r="F225">
        <v>4</v>
      </c>
      <c r="G225">
        <v>60</v>
      </c>
      <c r="H225" s="1" t="s">
        <v>41</v>
      </c>
      <c r="I225" s="1" t="s">
        <v>15</v>
      </c>
      <c r="J225" s="1" t="s">
        <v>31</v>
      </c>
      <c r="K225" s="1" t="s">
        <v>25</v>
      </c>
    </row>
    <row r="226" spans="1:11" x14ac:dyDescent="0.35">
      <c r="A226" s="1" t="s">
        <v>278</v>
      </c>
      <c r="B226" s="2">
        <v>45709</v>
      </c>
      <c r="C226" s="1" t="s">
        <v>180</v>
      </c>
      <c r="D226" s="1" t="s">
        <v>178</v>
      </c>
      <c r="E226">
        <v>1200</v>
      </c>
      <c r="F226">
        <v>3</v>
      </c>
      <c r="G226">
        <v>3600</v>
      </c>
      <c r="H226" s="1" t="s">
        <v>38</v>
      </c>
      <c r="I226" s="1" t="s">
        <v>68</v>
      </c>
      <c r="J226" s="1" t="s">
        <v>16</v>
      </c>
      <c r="K226" s="1" t="s">
        <v>25</v>
      </c>
    </row>
    <row r="227" spans="1:11" x14ac:dyDescent="0.35">
      <c r="A227" s="1" t="s">
        <v>279</v>
      </c>
      <c r="B227" s="2">
        <v>45724</v>
      </c>
      <c r="C227" s="1" t="s">
        <v>163</v>
      </c>
      <c r="D227" s="1" t="s">
        <v>164</v>
      </c>
      <c r="E227">
        <v>60</v>
      </c>
      <c r="F227">
        <v>5</v>
      </c>
      <c r="G227">
        <v>300</v>
      </c>
      <c r="H227" s="1" t="s">
        <v>49</v>
      </c>
      <c r="I227" s="1" t="s">
        <v>29</v>
      </c>
      <c r="J227" s="1" t="s">
        <v>36</v>
      </c>
      <c r="K227" s="1" t="s">
        <v>17</v>
      </c>
    </row>
    <row r="228" spans="1:11" x14ac:dyDescent="0.35">
      <c r="A228" s="1" t="s">
        <v>280</v>
      </c>
      <c r="B228" s="2">
        <v>45700</v>
      </c>
      <c r="C228" s="1" t="s">
        <v>177</v>
      </c>
      <c r="D228" s="1" t="s">
        <v>178</v>
      </c>
      <c r="E228">
        <v>600</v>
      </c>
      <c r="F228">
        <v>5</v>
      </c>
      <c r="G228">
        <v>3000</v>
      </c>
      <c r="H228" s="1" t="s">
        <v>20</v>
      </c>
      <c r="I228" s="1" t="s">
        <v>29</v>
      </c>
      <c r="J228" s="1" t="s">
        <v>43</v>
      </c>
      <c r="K228" s="1" t="s">
        <v>17</v>
      </c>
    </row>
    <row r="229" spans="1:11" x14ac:dyDescent="0.35">
      <c r="A229" s="1" t="s">
        <v>281</v>
      </c>
      <c r="B229" s="2">
        <v>45737</v>
      </c>
      <c r="C229" s="1" t="s">
        <v>177</v>
      </c>
      <c r="D229" s="1" t="s">
        <v>178</v>
      </c>
      <c r="E229">
        <v>600</v>
      </c>
      <c r="F229">
        <v>1</v>
      </c>
      <c r="G229">
        <v>600</v>
      </c>
      <c r="H229" s="1" t="s">
        <v>38</v>
      </c>
      <c r="I229" s="1" t="s">
        <v>29</v>
      </c>
      <c r="J229" s="1" t="s">
        <v>31</v>
      </c>
      <c r="K229" s="1" t="s">
        <v>25</v>
      </c>
    </row>
    <row r="230" spans="1:11" x14ac:dyDescent="0.35">
      <c r="A230" s="1" t="s">
        <v>282</v>
      </c>
      <c r="B230" s="2">
        <v>45690</v>
      </c>
      <c r="C230" s="1" t="s">
        <v>180</v>
      </c>
      <c r="D230" s="1" t="s">
        <v>178</v>
      </c>
      <c r="E230">
        <v>1200</v>
      </c>
      <c r="F230">
        <v>3</v>
      </c>
      <c r="G230">
        <v>3600</v>
      </c>
      <c r="H230" s="1" t="s">
        <v>38</v>
      </c>
      <c r="I230" s="1" t="s">
        <v>29</v>
      </c>
      <c r="J230" s="1" t="s">
        <v>24</v>
      </c>
      <c r="K230" s="1" t="s">
        <v>25</v>
      </c>
    </row>
    <row r="231" spans="1:11" x14ac:dyDescent="0.35">
      <c r="A231" s="1" t="s">
        <v>283</v>
      </c>
      <c r="B231" s="2">
        <v>45745</v>
      </c>
      <c r="C231" s="1" t="s">
        <v>175</v>
      </c>
      <c r="D231" s="1" t="s">
        <v>169</v>
      </c>
      <c r="E231">
        <v>40</v>
      </c>
      <c r="F231">
        <v>5</v>
      </c>
      <c r="G231">
        <v>200</v>
      </c>
      <c r="H231" s="1" t="s">
        <v>35</v>
      </c>
      <c r="I231" s="1" t="s">
        <v>68</v>
      </c>
      <c r="J231" s="1" t="s">
        <v>24</v>
      </c>
      <c r="K231" s="1" t="s">
        <v>25</v>
      </c>
    </row>
    <row r="232" spans="1:11" x14ac:dyDescent="0.35">
      <c r="A232" s="1" t="s">
        <v>284</v>
      </c>
      <c r="B232" s="2">
        <v>45725</v>
      </c>
      <c r="C232" s="1" t="s">
        <v>168</v>
      </c>
      <c r="D232" s="1" t="s">
        <v>169</v>
      </c>
      <c r="E232">
        <v>20</v>
      </c>
      <c r="F232">
        <v>4</v>
      </c>
      <c r="G232">
        <v>80</v>
      </c>
      <c r="H232" s="1" t="s">
        <v>20</v>
      </c>
      <c r="I232" s="1" t="s">
        <v>23</v>
      </c>
      <c r="J232" s="1" t="s">
        <v>16</v>
      </c>
      <c r="K232" s="1" t="s">
        <v>25</v>
      </c>
    </row>
    <row r="233" spans="1:11" x14ac:dyDescent="0.35">
      <c r="A233" s="1" t="s">
        <v>285</v>
      </c>
      <c r="B233" s="2">
        <v>45723</v>
      </c>
      <c r="C233" s="1" t="s">
        <v>163</v>
      </c>
      <c r="D233" s="1" t="s">
        <v>164</v>
      </c>
      <c r="E233">
        <v>60</v>
      </c>
      <c r="F233">
        <v>1</v>
      </c>
      <c r="G233">
        <v>60</v>
      </c>
      <c r="H233" s="1" t="s">
        <v>20</v>
      </c>
      <c r="I233" s="1" t="s">
        <v>23</v>
      </c>
      <c r="J233" s="1" t="s">
        <v>24</v>
      </c>
      <c r="K233" s="1" t="s">
        <v>25</v>
      </c>
    </row>
    <row r="234" spans="1:11" x14ac:dyDescent="0.35">
      <c r="A234" s="1" t="s">
        <v>286</v>
      </c>
      <c r="B234" s="2">
        <v>45742</v>
      </c>
      <c r="C234" s="1" t="s">
        <v>175</v>
      </c>
      <c r="D234" s="1" t="s">
        <v>169</v>
      </c>
      <c r="E234">
        <v>40</v>
      </c>
      <c r="F234">
        <v>2</v>
      </c>
      <c r="G234">
        <v>80</v>
      </c>
      <c r="H234" s="1" t="s">
        <v>47</v>
      </c>
      <c r="I234" s="1" t="s">
        <v>50</v>
      </c>
      <c r="J234" s="1" t="s">
        <v>31</v>
      </c>
      <c r="K234" s="1" t="s">
        <v>25</v>
      </c>
    </row>
    <row r="235" spans="1:11" x14ac:dyDescent="0.35">
      <c r="A235" s="1" t="s">
        <v>287</v>
      </c>
      <c r="B235" s="2">
        <v>45735</v>
      </c>
      <c r="C235" s="1" t="s">
        <v>163</v>
      </c>
      <c r="D235" s="1" t="s">
        <v>164</v>
      </c>
      <c r="E235">
        <v>60</v>
      </c>
      <c r="F235">
        <v>2</v>
      </c>
      <c r="G235">
        <v>120</v>
      </c>
      <c r="H235" s="1" t="s">
        <v>20</v>
      </c>
      <c r="I235" s="1" t="s">
        <v>66</v>
      </c>
      <c r="J235" s="1" t="s">
        <v>36</v>
      </c>
      <c r="K235" s="1" t="s">
        <v>17</v>
      </c>
    </row>
    <row r="236" spans="1:11" x14ac:dyDescent="0.35">
      <c r="A236" s="1" t="s">
        <v>288</v>
      </c>
      <c r="B236" s="2">
        <v>45716</v>
      </c>
      <c r="C236" s="1" t="s">
        <v>177</v>
      </c>
      <c r="D236" s="1" t="s">
        <v>178</v>
      </c>
      <c r="E236">
        <v>600</v>
      </c>
      <c r="F236">
        <v>2</v>
      </c>
      <c r="G236">
        <v>1200</v>
      </c>
      <c r="H236" s="1" t="s">
        <v>14</v>
      </c>
      <c r="I236" s="1" t="s">
        <v>50</v>
      </c>
      <c r="J236" s="1" t="s">
        <v>36</v>
      </c>
      <c r="K236" s="1" t="s">
        <v>32</v>
      </c>
    </row>
    <row r="237" spans="1:11" x14ac:dyDescent="0.35">
      <c r="A237" s="1" t="s">
        <v>289</v>
      </c>
      <c r="B237" s="2">
        <v>45704</v>
      </c>
      <c r="C237" s="1" t="s">
        <v>177</v>
      </c>
      <c r="D237" s="1" t="s">
        <v>178</v>
      </c>
      <c r="E237">
        <v>600</v>
      </c>
      <c r="F237">
        <v>2</v>
      </c>
      <c r="G237">
        <v>1200</v>
      </c>
      <c r="H237" s="1" t="s">
        <v>47</v>
      </c>
      <c r="I237" s="1" t="s">
        <v>39</v>
      </c>
      <c r="J237" s="1" t="s">
        <v>24</v>
      </c>
      <c r="K237" s="1" t="s">
        <v>32</v>
      </c>
    </row>
    <row r="238" spans="1:11" x14ac:dyDescent="0.35">
      <c r="A238" s="1" t="s">
        <v>290</v>
      </c>
      <c r="B238" s="2">
        <v>45740</v>
      </c>
      <c r="C238" s="1" t="s">
        <v>175</v>
      </c>
      <c r="D238" s="1" t="s">
        <v>169</v>
      </c>
      <c r="E238">
        <v>40</v>
      </c>
      <c r="F238">
        <v>2</v>
      </c>
      <c r="G238">
        <v>80</v>
      </c>
      <c r="H238" s="1" t="s">
        <v>65</v>
      </c>
      <c r="I238" s="1" t="s">
        <v>52</v>
      </c>
      <c r="J238" s="1" t="s">
        <v>43</v>
      </c>
      <c r="K238" s="1" t="s">
        <v>32</v>
      </c>
    </row>
    <row r="239" spans="1:11" x14ac:dyDescent="0.35">
      <c r="A239" s="1" t="s">
        <v>291</v>
      </c>
      <c r="B239" s="2">
        <v>45734</v>
      </c>
      <c r="C239" s="1" t="s">
        <v>180</v>
      </c>
      <c r="D239" s="1" t="s">
        <v>178</v>
      </c>
      <c r="E239">
        <v>1200</v>
      </c>
      <c r="F239">
        <v>1</v>
      </c>
      <c r="G239">
        <v>1200</v>
      </c>
      <c r="H239" s="1" t="s">
        <v>49</v>
      </c>
      <c r="I239" s="1" t="s">
        <v>29</v>
      </c>
      <c r="J239" s="1" t="s">
        <v>24</v>
      </c>
      <c r="K239" s="1" t="s">
        <v>25</v>
      </c>
    </row>
    <row r="240" spans="1:11" x14ac:dyDescent="0.35">
      <c r="A240" s="1" t="s">
        <v>292</v>
      </c>
      <c r="B240" s="2">
        <v>45727</v>
      </c>
      <c r="C240" s="1" t="s">
        <v>175</v>
      </c>
      <c r="D240" s="1" t="s">
        <v>169</v>
      </c>
      <c r="E240">
        <v>40</v>
      </c>
      <c r="F240">
        <v>1</v>
      </c>
      <c r="G240">
        <v>40</v>
      </c>
      <c r="H240" s="1" t="s">
        <v>28</v>
      </c>
      <c r="I240" s="1" t="s">
        <v>21</v>
      </c>
      <c r="J240" s="1" t="s">
        <v>36</v>
      </c>
      <c r="K240" s="1" t="s">
        <v>32</v>
      </c>
    </row>
    <row r="241" spans="1:11" x14ac:dyDescent="0.35">
      <c r="A241" s="1" t="s">
        <v>293</v>
      </c>
      <c r="B241" s="2">
        <v>45721</v>
      </c>
      <c r="C241" s="1" t="s">
        <v>163</v>
      </c>
      <c r="D241" s="1" t="s">
        <v>164</v>
      </c>
      <c r="E241">
        <v>60</v>
      </c>
      <c r="F241">
        <v>4</v>
      </c>
      <c r="G241">
        <v>240</v>
      </c>
      <c r="H241" s="1" t="s">
        <v>47</v>
      </c>
      <c r="I241" s="1" t="s">
        <v>50</v>
      </c>
      <c r="J241" s="1" t="s">
        <v>43</v>
      </c>
      <c r="K241" s="1" t="s">
        <v>25</v>
      </c>
    </row>
    <row r="242" spans="1:11" x14ac:dyDescent="0.35">
      <c r="A242" s="1" t="s">
        <v>294</v>
      </c>
      <c r="B242" s="2">
        <v>45700</v>
      </c>
      <c r="C242" s="1" t="s">
        <v>163</v>
      </c>
      <c r="D242" s="1" t="s">
        <v>164</v>
      </c>
      <c r="E242">
        <v>60</v>
      </c>
      <c r="F242">
        <v>1</v>
      </c>
      <c r="G242">
        <v>60</v>
      </c>
      <c r="H242" s="1" t="s">
        <v>65</v>
      </c>
      <c r="I242" s="1" t="s">
        <v>15</v>
      </c>
      <c r="J242" s="1" t="s">
        <v>31</v>
      </c>
      <c r="K242" s="1" t="s">
        <v>17</v>
      </c>
    </row>
    <row r="243" spans="1:11" x14ac:dyDescent="0.35">
      <c r="A243" s="1" t="s">
        <v>295</v>
      </c>
      <c r="B243" s="2">
        <v>45737</v>
      </c>
      <c r="C243" s="1" t="s">
        <v>163</v>
      </c>
      <c r="D243" s="1" t="s">
        <v>164</v>
      </c>
      <c r="E243">
        <v>60</v>
      </c>
      <c r="F243">
        <v>3</v>
      </c>
      <c r="G243">
        <v>180</v>
      </c>
      <c r="H243" s="1" t="s">
        <v>20</v>
      </c>
      <c r="I243" s="1" t="s">
        <v>15</v>
      </c>
      <c r="J243" s="1" t="s">
        <v>31</v>
      </c>
      <c r="K243" s="1" t="s">
        <v>17</v>
      </c>
    </row>
    <row r="244" spans="1:11" x14ac:dyDescent="0.35">
      <c r="A244" s="1" t="s">
        <v>296</v>
      </c>
      <c r="B244" s="2">
        <v>45730</v>
      </c>
      <c r="C244" s="1" t="s">
        <v>180</v>
      </c>
      <c r="D244" s="1" t="s">
        <v>178</v>
      </c>
      <c r="E244">
        <v>1200</v>
      </c>
      <c r="F244">
        <v>3</v>
      </c>
      <c r="G244">
        <v>3600</v>
      </c>
      <c r="H244" s="1" t="s">
        <v>20</v>
      </c>
      <c r="I244" s="1" t="s">
        <v>42</v>
      </c>
      <c r="J244" s="1" t="s">
        <v>31</v>
      </c>
      <c r="K244" s="1" t="s">
        <v>25</v>
      </c>
    </row>
    <row r="245" spans="1:11" x14ac:dyDescent="0.35">
      <c r="A245" s="1" t="s">
        <v>297</v>
      </c>
      <c r="B245" s="2">
        <v>45708</v>
      </c>
      <c r="C245" s="1" t="s">
        <v>163</v>
      </c>
      <c r="D245" s="1" t="s">
        <v>164</v>
      </c>
      <c r="E245">
        <v>60</v>
      </c>
      <c r="F245">
        <v>1</v>
      </c>
      <c r="G245">
        <v>60</v>
      </c>
      <c r="H245" s="1" t="s">
        <v>65</v>
      </c>
      <c r="I245" s="1" t="s">
        <v>66</v>
      </c>
      <c r="J245" s="1" t="s">
        <v>24</v>
      </c>
      <c r="K245" s="1" t="s">
        <v>32</v>
      </c>
    </row>
    <row r="246" spans="1:11" x14ac:dyDescent="0.35">
      <c r="A246" s="1" t="s">
        <v>298</v>
      </c>
      <c r="B246" s="2">
        <v>45724</v>
      </c>
      <c r="C246" s="1" t="s">
        <v>172</v>
      </c>
      <c r="D246" s="1" t="s">
        <v>173</v>
      </c>
      <c r="E246">
        <v>15</v>
      </c>
      <c r="F246">
        <v>1</v>
      </c>
      <c r="G246">
        <v>15</v>
      </c>
      <c r="H246" s="1" t="s">
        <v>49</v>
      </c>
      <c r="I246" s="1" t="s">
        <v>29</v>
      </c>
      <c r="J246" s="1" t="s">
        <v>43</v>
      </c>
      <c r="K246" s="1" t="s">
        <v>32</v>
      </c>
    </row>
    <row r="247" spans="1:11" x14ac:dyDescent="0.35">
      <c r="A247" s="1" t="s">
        <v>299</v>
      </c>
      <c r="B247" s="2">
        <v>45739</v>
      </c>
      <c r="C247" s="1" t="s">
        <v>180</v>
      </c>
      <c r="D247" s="1" t="s">
        <v>178</v>
      </c>
      <c r="E247">
        <v>1200</v>
      </c>
      <c r="F247">
        <v>1</v>
      </c>
      <c r="G247">
        <v>1200</v>
      </c>
      <c r="H247" s="1" t="s">
        <v>35</v>
      </c>
      <c r="I247" s="1" t="s">
        <v>68</v>
      </c>
      <c r="J247" s="1" t="s">
        <v>24</v>
      </c>
      <c r="K247" s="1" t="s">
        <v>25</v>
      </c>
    </row>
    <row r="248" spans="1:11" x14ac:dyDescent="0.35">
      <c r="A248" s="1" t="s">
        <v>300</v>
      </c>
      <c r="B248" s="2">
        <v>45721</v>
      </c>
      <c r="C248" s="1" t="s">
        <v>163</v>
      </c>
      <c r="D248" s="1" t="s">
        <v>164</v>
      </c>
      <c r="E248">
        <v>60</v>
      </c>
      <c r="F248">
        <v>2</v>
      </c>
      <c r="G248">
        <v>120</v>
      </c>
      <c r="H248" s="1" t="s">
        <v>47</v>
      </c>
      <c r="I248" s="1" t="s">
        <v>23</v>
      </c>
      <c r="J248" s="1" t="s">
        <v>43</v>
      </c>
      <c r="K248" s="1" t="s">
        <v>25</v>
      </c>
    </row>
    <row r="249" spans="1:11" x14ac:dyDescent="0.35">
      <c r="A249" s="1" t="s">
        <v>301</v>
      </c>
      <c r="B249" s="2">
        <v>45733</v>
      </c>
      <c r="C249" s="1" t="s">
        <v>168</v>
      </c>
      <c r="D249" s="1" t="s">
        <v>169</v>
      </c>
      <c r="E249">
        <v>20</v>
      </c>
      <c r="F249">
        <v>2</v>
      </c>
      <c r="G249">
        <v>40</v>
      </c>
      <c r="H249" s="1" t="s">
        <v>35</v>
      </c>
      <c r="I249" s="1" t="s">
        <v>29</v>
      </c>
      <c r="J249" s="1" t="s">
        <v>16</v>
      </c>
      <c r="K249" s="1" t="s">
        <v>32</v>
      </c>
    </row>
    <row r="250" spans="1:11" x14ac:dyDescent="0.35">
      <c r="A250" s="1" t="s">
        <v>302</v>
      </c>
      <c r="B250" s="2">
        <v>45746</v>
      </c>
      <c r="C250" s="1" t="s">
        <v>175</v>
      </c>
      <c r="D250" s="1" t="s">
        <v>169</v>
      </c>
      <c r="E250">
        <v>40</v>
      </c>
      <c r="F250">
        <v>1</v>
      </c>
      <c r="G250">
        <v>40</v>
      </c>
      <c r="H250" s="1" t="s">
        <v>28</v>
      </c>
      <c r="I250" s="1" t="s">
        <v>68</v>
      </c>
      <c r="J250" s="1" t="s">
        <v>16</v>
      </c>
      <c r="K250" s="1" t="s">
        <v>32</v>
      </c>
    </row>
    <row r="251" spans="1:11" x14ac:dyDescent="0.35">
      <c r="A251" s="1" t="s">
        <v>303</v>
      </c>
      <c r="B251" s="2">
        <v>45721</v>
      </c>
      <c r="C251" s="1" t="s">
        <v>168</v>
      </c>
      <c r="D251" s="1" t="s">
        <v>169</v>
      </c>
      <c r="E251">
        <v>20</v>
      </c>
      <c r="F251">
        <v>2</v>
      </c>
      <c r="G251">
        <v>40</v>
      </c>
      <c r="H251" s="1" t="s">
        <v>47</v>
      </c>
      <c r="I251" s="1" t="s">
        <v>52</v>
      </c>
      <c r="J251" s="1" t="s">
        <v>16</v>
      </c>
      <c r="K251" s="1" t="s">
        <v>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AA123E-2E2F-4DC3-9626-4D541AB134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Dashboard_report</vt:lpstr>
      <vt:lpstr>Pivot_table</vt:lpstr>
      <vt:lpstr>Amazon_sales_report-2025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2025-07-04T05:02:09Z</dcterms:created>
  <dcterms:modified xsi:type="dcterms:W3CDTF">2025-09-07T07:36:43Z</dcterms:modified>
</cp:coreProperties>
</file>