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chunchu\Documents\Privat\02 Grüne Quadrate\02 Baustelle\"/>
    </mc:Choice>
  </mc:AlternateContent>
  <xr:revisionPtr revIDLastSave="0" documentId="13_ncr:1_{9007C12B-0659-4F15-8509-F6F7905D5B29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Baustelle Info" sheetId="6" r:id="rId1"/>
    <sheet name="Transaktionen" sheetId="7" r:id="rId2"/>
    <sheet name="P &amp; L" sheetId="3" r:id="rId3"/>
  </sheets>
  <definedNames>
    <definedName name="_xlnm._FilterDatabase" localSheetId="1" hidden="1">Transaktionen!$A$1:$F$1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11" i="3"/>
  <c r="B29" i="3" s="1"/>
  <c r="B30" i="3" s="1"/>
  <c r="B32" i="3" l="1"/>
  <c r="B26" i="3"/>
</calcChain>
</file>

<file path=xl/sharedStrings.xml><?xml version="1.0" encoding="utf-8"?>
<sst xmlns="http://schemas.openxmlformats.org/spreadsheetml/2006/main" count="73" uniqueCount="46">
  <si>
    <t>Kunde Name</t>
  </si>
  <si>
    <t>Baustelle Addresse</t>
  </si>
  <si>
    <t>Baustelle Verantwortlich</t>
  </si>
  <si>
    <t>Zeitraum</t>
  </si>
  <si>
    <t>Datum</t>
  </si>
  <si>
    <t>Transaktion Info</t>
  </si>
  <si>
    <t>Category</t>
  </si>
  <si>
    <t>Absender</t>
  </si>
  <si>
    <t>Empfänger</t>
  </si>
  <si>
    <t>Baustelle - XXXXXX</t>
  </si>
  <si>
    <t>Einnahmen</t>
  </si>
  <si>
    <t>Material Kosten</t>
  </si>
  <si>
    <t>Total Einnahmen</t>
  </si>
  <si>
    <t>Zahlung von TEBA</t>
  </si>
  <si>
    <t>Zahlung von Kunde</t>
  </si>
  <si>
    <t>Zahlung in Hand</t>
  </si>
  <si>
    <t>Material Reklamation</t>
  </si>
  <si>
    <t>Sonstige Einnahmen</t>
  </si>
  <si>
    <t>Mietwagen Kosten</t>
  </si>
  <si>
    <t>Mitarbeiter Pauschal</t>
  </si>
  <si>
    <t>Benzin Kosten</t>
  </si>
  <si>
    <t>Sonstige Kosten</t>
  </si>
  <si>
    <t>Mitarbeiter Kosten</t>
  </si>
  <si>
    <t>Total Ausnahmen</t>
  </si>
  <si>
    <t>Profit and Loss (P&amp;L)</t>
  </si>
  <si>
    <t>Baustelle Angebot (in €)</t>
  </si>
  <si>
    <t>Total Umsatz</t>
  </si>
  <si>
    <t>Sonstige Kosten 1</t>
  </si>
  <si>
    <t>Sonstige Kosten 2</t>
  </si>
  <si>
    <t>Sonstige Kosten 3</t>
  </si>
  <si>
    <t>Sonstige Kosten 4</t>
  </si>
  <si>
    <t>Sonstige Kosten 5</t>
  </si>
  <si>
    <t>Sonstige Kosten 6</t>
  </si>
  <si>
    <t>Angebot</t>
  </si>
  <si>
    <t>Angebot - Einnahmen</t>
  </si>
  <si>
    <t>Einnahmen - Ausnahmen</t>
  </si>
  <si>
    <t>Transaktion Typ</t>
  </si>
  <si>
    <t>Einnahme</t>
  </si>
  <si>
    <t>Ausnahme</t>
  </si>
  <si>
    <t>Grüne Quadrate</t>
  </si>
  <si>
    <t>Kunde</t>
  </si>
  <si>
    <t>Ausgaben</t>
  </si>
  <si>
    <t>Beitrag(€)</t>
  </si>
  <si>
    <t>Hornbach</t>
  </si>
  <si>
    <t>Hornbach - Mörlenbach</t>
  </si>
  <si>
    <t>Bauhaus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</si>
</sst>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0\ &quot;€&quot;"/>
  </numFmts>
  <fonts count="15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name val="Open Sans"/>
      <family val="2"/>
    </font>
    <font>
      <sz val="11"/>
      <color rgb="FF2A3243"/>
      <name val="Arial Narrow"/>
      <family val="2"/>
    </font>
    <font>
      <sz val="11"/>
      <color rgb="FF4C535E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38">
    <xf numFmtId="0" fontId="0" fillId="0" borderId="0" xfId="0"/>
    <xf numFmtId="0" fontId="6" fillId="0" borderId="0" xfId="0" applyFont="1"/>
    <xf numFmtId="0" fontId="8" fillId="0" borderId="1" xfId="0" applyFont="1" applyBorder="1"/>
    <xf numFmtId="0" fontId="6" fillId="0" borderId="1" xfId="0" applyFont="1" applyBorder="1"/>
    <xf numFmtId="0" fontId="11" fillId="0" borderId="0" xfId="0" applyFont="1"/>
    <xf numFmtId="0" fontId="8" fillId="0" borderId="2" xfId="0" applyFont="1" applyBorder="1"/>
    <xf numFmtId="165" fontId="7" fillId="0" borderId="3" xfId="1" applyNumberFormat="1" applyFont="1" applyBorder="1"/>
    <xf numFmtId="165" fontId="8" fillId="0" borderId="4" xfId="1" applyNumberFormat="1" applyFont="1" applyBorder="1"/>
    <xf numFmtId="165" fontId="6" fillId="0" borderId="3" xfId="1" applyNumberFormat="1" applyFont="1" applyBorder="1"/>
    <xf numFmtId="165" fontId="6" fillId="0" borderId="5" xfId="1" applyNumberFormat="1" applyFont="1" applyBorder="1"/>
    <xf numFmtId="165" fontId="6" fillId="0" borderId="3" xfId="0" applyNumberFormat="1" applyFont="1" applyBorder="1"/>
    <xf numFmtId="0" fontId="0" fillId="2" borderId="0" xfId="0" applyFill="1"/>
    <xf numFmtId="0" fontId="11" fillId="2" borderId="6" xfId="0" applyFont="1" applyFill="1" applyBorder="1"/>
    <xf numFmtId="0" fontId="5" fillId="2" borderId="0" xfId="0" applyFont="1" applyFill="1" applyAlignment="1"/>
    <xf numFmtId="165" fontId="6" fillId="0" borderId="4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0" borderId="0" xfId="0" applyNumberFormat="1"/>
    <xf numFmtId="14" fontId="11" fillId="2" borderId="3" xfId="0" applyNumberFormat="1" applyFont="1" applyFill="1" applyBorder="1"/>
    <xf numFmtId="0" fontId="6" fillId="0" borderId="16" xfId="0" applyFont="1" applyBorder="1" applyAlignment="1"/>
    <xf numFmtId="165" fontId="0" fillId="2" borderId="6" xfId="0" applyNumberFormat="1" applyFill="1" applyBorder="1"/>
    <xf numFmtId="165" fontId="0" fillId="0" borderId="0" xfId="0" applyNumberFormat="1"/>
    <xf numFmtId="14" fontId="0" fillId="0" borderId="16" xfId="0" applyNumberFormat="1" applyBorder="1" applyAlignment="1">
      <alignment horizontal="right"/>
    </xf>
    <xf numFmtId="0" fontId="0" fillId="0" borderId="16" xfId="0" applyBorder="1" applyAlignment="1"/>
    <xf numFmtId="0" fontId="13" fillId="0" borderId="16" xfId="0" applyFont="1" applyBorder="1" applyAlignment="1"/>
    <xf numFmtId="0" fontId="14" fillId="0" borderId="16" xfId="0" applyFont="1" applyBorder="1" applyAlignme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</cellXfs>
  <cellStyles count="6">
    <cellStyle name="Comma" xfId="1" builtinId="3"/>
    <cellStyle name="Hyperlink 2" xfId="4" xr:uid="{00000000-0005-0000-0000-000002000000}"/>
    <cellStyle name="Hyperlink 3" xfId="2" xr:uid="{00000000-0005-0000-0000-000003000000}"/>
    <cellStyle name="Normal" xfId="0" builtinId="0"/>
    <cellStyle name="Normal 2" xfId="3" xr:uid="{00000000-0005-0000-0000-000005000000}"/>
    <cellStyle name="Normal 2 2 2" xfId="5" xr:uid="{DC56274E-42A8-4F54-882D-F672B252EB0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2E5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Einnahmen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EB-4AEC-9ABB-3866709B2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EB-4AEC-9ABB-3866709B2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EB-4AEC-9ABB-3866709B25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EB-4AEC-9ABB-3866709B25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EB-4AEC-9ABB-3866709B25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EB-4AEC-9ABB-3866709B25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EB-4AEC-9ABB-3866709B2500}"/>
              </c:ext>
            </c:extLst>
          </c:dPt>
          <c:cat>
            <c:strRef>
              <c:f>'P &amp; L'!$A$4:$A$10</c:f>
              <c:strCache>
                <c:ptCount val="7"/>
                <c:pt idx="0">
                  <c:v>Einnahmen</c:v>
                </c:pt>
                <c:pt idx="1">
                  <c:v>Zahlung von TEBA</c:v>
                </c:pt>
                <c:pt idx="2">
                  <c:v>Zahlung von Kunde</c:v>
                </c:pt>
                <c:pt idx="3">
                  <c:v>Zahlung in Hand</c:v>
                </c:pt>
                <c:pt idx="4">
                  <c:v>Material Reklamation</c:v>
                </c:pt>
                <c:pt idx="5">
                  <c:v>Sonstige Einnahmen</c:v>
                </c:pt>
                <c:pt idx="6">
                  <c:v>Sonstige Einnahmen</c:v>
                </c:pt>
              </c:strCache>
            </c:strRef>
          </c:cat>
          <c:val>
            <c:numRef>
              <c:f>'P &amp; L'!$B$4:$B$10</c:f>
              <c:numCache>
                <c:formatCode>#,##0.00\ "€"</c:formatCode>
                <c:ptCount val="7"/>
                <c:pt idx="1">
                  <c:v>1000</c:v>
                </c:pt>
                <c:pt idx="2">
                  <c:v>3500</c:v>
                </c:pt>
                <c:pt idx="3">
                  <c:v>500</c:v>
                </c:pt>
                <c:pt idx="4">
                  <c:v>500</c:v>
                </c:pt>
                <c:pt idx="5">
                  <c:v>250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6-468A-AACB-86275983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Ausnahmen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5-4FD8-B076-73C6E2049B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5-4FD8-B076-73C6E2049B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5-4FD8-B076-73C6E2049B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A5-4FD8-B076-73C6E2049B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A5-4FD8-B076-73C6E2049B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A5-4FD8-B076-73C6E2049B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A5-4FD8-B076-73C6E2049B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A5-4FD8-B076-73C6E2049B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A5-4FD8-B076-73C6E2049B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A5-4FD8-B076-73C6E2049BC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AA5-4FD8-B076-73C6E2049BC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AA5-4FD8-B076-73C6E2049BCE}"/>
              </c:ext>
            </c:extLst>
          </c:dPt>
          <c:cat>
            <c:strRef>
              <c:f>'P &amp; L'!$A$14:$A$25</c:f>
              <c:strCache>
                <c:ptCount val="12"/>
                <c:pt idx="0">
                  <c:v>Material Kosten</c:v>
                </c:pt>
                <c:pt idx="1">
                  <c:v>Mitarbeiter Kosten</c:v>
                </c:pt>
                <c:pt idx="2">
                  <c:v>Mietwagen Kosten</c:v>
                </c:pt>
                <c:pt idx="3">
                  <c:v>Mitarbeiter Pauschal</c:v>
                </c:pt>
                <c:pt idx="4">
                  <c:v>Benzin Kosten</c:v>
                </c:pt>
                <c:pt idx="5">
                  <c:v>Sonstige Kosten</c:v>
                </c:pt>
                <c:pt idx="6">
                  <c:v>Sonstige Kosten 1</c:v>
                </c:pt>
                <c:pt idx="7">
                  <c:v>Sonstige Kosten 2</c:v>
                </c:pt>
                <c:pt idx="8">
                  <c:v>Sonstige Kosten 3</c:v>
                </c:pt>
                <c:pt idx="9">
                  <c:v>Sonstige Kosten 4</c:v>
                </c:pt>
                <c:pt idx="10">
                  <c:v>Sonstige Kosten 5</c:v>
                </c:pt>
                <c:pt idx="11">
                  <c:v>Sonstige Kosten 6</c:v>
                </c:pt>
              </c:strCache>
            </c:strRef>
          </c:cat>
          <c:val>
            <c:numRef>
              <c:f>'P &amp; L'!$B$14:$B$25</c:f>
              <c:numCache>
                <c:formatCode>#,##0.00\ "€"</c:formatCode>
                <c:ptCount val="12"/>
                <c:pt idx="0">
                  <c:v>500</c:v>
                </c:pt>
                <c:pt idx="1">
                  <c:v>300</c:v>
                </c:pt>
                <c:pt idx="2">
                  <c:v>250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F-4DB3-9179-F5E73A40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Projekt 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 &amp; L'!$A$28:$A$32</c15:sqref>
                  </c15:fullRef>
                </c:ext>
              </c:extLst>
              <c:f>('P &amp; L'!$A$28:$A$30,'P &amp; L'!$A$32)</c:f>
              <c:strCache>
                <c:ptCount val="4"/>
                <c:pt idx="0">
                  <c:v>Angebot</c:v>
                </c:pt>
                <c:pt idx="1">
                  <c:v>Angebot - Einnahmen</c:v>
                </c:pt>
                <c:pt idx="2">
                  <c:v>Einnahmen - Ausnahmen</c:v>
                </c:pt>
                <c:pt idx="3">
                  <c:v>Total Umsatz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&amp; L'!$B$28:$B$32</c15:sqref>
                  </c15:fullRef>
                </c:ext>
              </c:extLst>
              <c:f>('P &amp; L'!$B$28:$B$30,'P &amp; L'!$B$32)</c:f>
              <c:numCache>
                <c:formatCode>#,##0.00\ "€"</c:formatCode>
                <c:ptCount val="4"/>
                <c:pt idx="0">
                  <c:v>5000</c:v>
                </c:pt>
                <c:pt idx="1">
                  <c:v>-770</c:v>
                </c:pt>
                <c:pt idx="2">
                  <c:v>3030</c:v>
                </c:pt>
                <c:pt idx="3">
                  <c:v>5770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8-41E1-9B08-A0EADF5F70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8960528"/>
        <c:axId val="1098956368"/>
      </c:barChart>
      <c:valAx>
        <c:axId val="109895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60528"/>
        <c:crosses val="autoZero"/>
        <c:crossBetween val="between"/>
      </c:valAx>
      <c:catAx>
        <c:axId val="109896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5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52387</xdr:rowOff>
    </xdr:from>
    <xdr:to>
      <xdr:col>10</xdr:col>
      <xdr:colOff>333375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E3B6C-C8E6-4BB7-B8F9-1E7992115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15</xdr:row>
      <xdr:rowOff>166687</xdr:rowOff>
    </xdr:from>
    <xdr:to>
      <xdr:col>10</xdr:col>
      <xdr:colOff>323850</xdr:colOff>
      <xdr:row>29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ECC4A5-A8D1-46D1-8135-7317BD665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523874</xdr:colOff>
      <xdr:row>1</xdr:row>
      <xdr:rowOff>14287</xdr:rowOff>
    </xdr:from>
    <xdr:to>
      <xdr:col>17</xdr:col>
      <xdr:colOff>133350</xdr:colOff>
      <xdr:row>15</xdr:row>
      <xdr:rowOff>95251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322DB1-8DFB-488F-8C00-83DC6B065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nchu Janakiram" refreshedDate="45705.666375115739" createdVersion="7" refreshedVersion="7" minRefreshableVersion="3" recordCount="5" xr:uid="{6DDFA152-D4E9-4414-8B6C-E7FC72815CF9}">
  <cacheSource type="worksheet">
    <worksheetSource ref="A5:B10" sheet="P &amp; L"/>
  </cacheSource>
  <cacheFields count="2">
    <cacheField name="Zahlung von TEBA" numFmtId="0">
      <sharedItems/>
    </cacheField>
    <cacheField name="1.000,00 €" numFmtId="165">
      <sharedItems containsSemiMixedTypes="0" containsString="0" containsNumber="1" containsInteger="1" minValue="50" maxValue="500"/>
    </cacheField>
  </cacheFields>
  <extLst>
    <ext xmlns:x14="http://schemas.microsoft.com/office/spreadsheetml/2009/9/main" uri="{725AE2AE-9491-48be-B2B4-4EB974FC3084}">
      <x14:pivotCacheDefinition pivotCacheId="16675790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Zahlung von Kunde"/>
    <n v="250"/>
  </r>
  <r>
    <s v="Zahlung in Hand"/>
    <n v="50"/>
  </r>
  <r>
    <s v="Material Reklamation"/>
    <n v="500"/>
  </r>
  <r>
    <s v="Sonstige Einnahmen"/>
    <n v="250"/>
  </r>
  <r>
    <s v="Sonstige Einnahmen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4FAC2-4834-484E-AAE4-7071CD7F23B4}" name="PivotTable1" cacheId="7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1">
  <location ref="P22:R39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CD40-CC46-420F-A51D-E38F5FF950FC}">
  <dimension ref="A1:B5"/>
  <sheetViews>
    <sheetView tabSelected="1" workbookViewId="0">
      <selection activeCell="B5" sqref="B5"/>
    </sheetView>
  </sheetViews>
  <sheetFormatPr defaultRowHeight="13.8" x14ac:dyDescent="0.25"/>
  <cols>
    <col min="1" max="1" width="25.625" customWidth="1"/>
    <col min="2" max="2" width="27.75" customWidth="1"/>
  </cols>
  <sheetData>
    <row r="1" spans="1:2" x14ac:dyDescent="0.25">
      <c r="A1" s="4" t="s">
        <v>0</v>
      </c>
    </row>
    <row r="2" spans="1:2" x14ac:dyDescent="0.25">
      <c r="A2" s="4" t="s">
        <v>1</v>
      </c>
    </row>
    <row r="3" spans="1:2" x14ac:dyDescent="0.25">
      <c r="A3" s="4" t="s">
        <v>2</v>
      </c>
    </row>
    <row r="4" spans="1:2" x14ac:dyDescent="0.25">
      <c r="A4" s="4" t="s">
        <v>3</v>
      </c>
    </row>
    <row r="5" spans="1:2" x14ac:dyDescent="0.25">
      <c r="A5" s="4" t="s">
        <v>25</v>
      </c>
      <c r="B5">
        <v>5000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4584-CCED-4B9A-AB02-0F456329B7BD}">
  <dimension ref="A1:G13"/>
  <sheetViews>
    <sheetView workbookViewId="0">
      <pane ySplit="1" topLeftCell="A2" activePane="bottomLeft" state="frozen"/>
      <selection pane="bottomLeft" activeCell="I18" sqref="I18"/>
    </sheetView>
  </sheetViews>
  <sheetFormatPr defaultRowHeight="13.8" x14ac:dyDescent="0.25"/>
  <cols>
    <col min="1" max="1" width="13.125" style="24" customWidth="1"/>
    <col min="2" max="2" width="27.375" customWidth="1"/>
    <col min="3" max="3" width="19" customWidth="1"/>
    <col min="4" max="4" width="16.75" customWidth="1"/>
    <col min="5" max="5" width="19.25" customWidth="1"/>
    <col min="6" max="6" width="25.75" customWidth="1"/>
    <col min="7" max="7" width="15.875" style="28" customWidth="1"/>
  </cols>
  <sheetData>
    <row r="1" spans="1:7" s="11" customFormat="1" ht="14.4" thickBot="1" x14ac:dyDescent="0.3">
      <c r="A1" s="25" t="s">
        <v>4</v>
      </c>
      <c r="B1" s="12" t="s">
        <v>5</v>
      </c>
      <c r="C1" s="12" t="s">
        <v>36</v>
      </c>
      <c r="D1" s="12" t="s">
        <v>6</v>
      </c>
      <c r="E1" s="12" t="s">
        <v>7</v>
      </c>
      <c r="F1" s="12" t="s">
        <v>8</v>
      </c>
      <c r="G1" s="27" t="s">
        <v>42</v>
      </c>
    </row>
    <row r="2" spans="1:7" ht="15.6" thickBot="1" x14ac:dyDescent="0.4">
      <c r="A2" s="29">
        <v>45705</v>
      </c>
      <c r="B2" s="30" t="s">
        <v>44</v>
      </c>
      <c r="C2" s="31" t="s">
        <v>38</v>
      </c>
      <c r="D2" s="26" t="s">
        <v>11</v>
      </c>
      <c r="E2" s="32" t="s">
        <v>39</v>
      </c>
      <c r="F2" s="30" t="s">
        <v>43</v>
      </c>
      <c r="G2" s="28">
        <v>651.25</v>
      </c>
    </row>
    <row r="3" spans="1:7" ht="15.6" thickBot="1" x14ac:dyDescent="0.4">
      <c r="A3" s="24">
        <v>45706</v>
      </c>
      <c r="B3" t="s">
        <v>11</v>
      </c>
      <c r="C3" t="s">
        <v>38</v>
      </c>
      <c r="D3" s="26" t="s">
        <v>11</v>
      </c>
      <c r="E3" t="s">
        <v>39</v>
      </c>
      <c r="F3" t="s">
        <v>45</v>
      </c>
      <c r="G3" s="28">
        <v>15.8</v>
      </c>
    </row>
    <row r="4" spans="1:7" x14ac:dyDescent="0.25">
      <c r="C4" t="s">
        <v>37</v>
      </c>
      <c r="E4" t="s">
        <v>40</v>
      </c>
      <c r="F4" t="s">
        <v>39</v>
      </c>
    </row>
    <row r="5" spans="1:7" x14ac:dyDescent="0.25">
      <c r="C5" t="s">
        <v>37</v>
      </c>
      <c r="E5" t="s">
        <v>40</v>
      </c>
      <c r="F5" t="s">
        <v>39</v>
      </c>
    </row>
    <row r="6" spans="1:7" x14ac:dyDescent="0.25">
      <c r="C6" t="s">
        <v>37</v>
      </c>
      <c r="E6" t="s">
        <v>40</v>
      </c>
      <c r="F6" t="s">
        <v>39</v>
      </c>
    </row>
    <row r="7" spans="1:7" x14ac:dyDescent="0.25">
      <c r="C7" t="s">
        <v>38</v>
      </c>
      <c r="E7" t="s">
        <v>39</v>
      </c>
    </row>
    <row r="8" spans="1:7" x14ac:dyDescent="0.25">
      <c r="C8" t="s">
        <v>38</v>
      </c>
      <c r="E8" t="s">
        <v>39</v>
      </c>
    </row>
    <row r="9" spans="1:7" x14ac:dyDescent="0.25">
      <c r="C9" t="s">
        <v>38</v>
      </c>
      <c r="E9" t="s">
        <v>39</v>
      </c>
    </row>
    <row r="10" spans="1:7" x14ac:dyDescent="0.25">
      <c r="C10" t="s">
        <v>38</v>
      </c>
      <c r="E10" t="s">
        <v>39</v>
      </c>
    </row>
    <row r="11" spans="1:7" x14ac:dyDescent="0.25">
      <c r="C11" t="s">
        <v>38</v>
      </c>
      <c r="E11" t="s">
        <v>39</v>
      </c>
    </row>
    <row r="12" spans="1:7" x14ac:dyDescent="0.25">
      <c r="C12" t="s">
        <v>38</v>
      </c>
      <c r="E12" t="s">
        <v>39</v>
      </c>
    </row>
    <row r="13" spans="1:7" x14ac:dyDescent="0.25">
      <c r="C13" t="s">
        <v>37</v>
      </c>
      <c r="F13" t="s">
        <v>39</v>
      </c>
    </row>
  </sheetData>
  <autoFilter ref="A1:F1" xr:uid="{B7604584-CCED-4B9A-AB02-0F456329B7BD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9"/>
  <sheetViews>
    <sheetView showGridLines="0" zoomScaleNormal="100" workbookViewId="0">
      <selection activeCell="AB32" sqref="AB32"/>
    </sheetView>
  </sheetViews>
  <sheetFormatPr defaultColWidth="9.125" defaultRowHeight="15" x14ac:dyDescent="0.35"/>
  <cols>
    <col min="1" max="1" width="46" style="1" customWidth="1"/>
    <col min="2" max="2" width="17.625" style="10" customWidth="1"/>
    <col min="3" max="15" width="9.125" style="1"/>
    <col min="16" max="16" width="18.125" style="1" bestFit="1" customWidth="1"/>
    <col min="17" max="17" width="15.875" style="1" bestFit="1" customWidth="1"/>
    <col min="18" max="16384" width="9.125" style="1"/>
  </cols>
  <sheetData>
    <row r="1" spans="1:2" ht="21" x14ac:dyDescent="0.5">
      <c r="A1" s="33" t="s">
        <v>9</v>
      </c>
      <c r="B1" s="33"/>
    </row>
    <row r="2" spans="1:2" x14ac:dyDescent="0.35">
      <c r="A2" s="34" t="s">
        <v>24</v>
      </c>
      <c r="B2" s="34"/>
    </row>
    <row r="3" spans="1:2" ht="16.5" customHeight="1" x14ac:dyDescent="0.35">
      <c r="A3" s="13"/>
      <c r="B3" s="13"/>
    </row>
    <row r="4" spans="1:2" x14ac:dyDescent="0.35">
      <c r="A4" s="35" t="s">
        <v>10</v>
      </c>
      <c r="B4" s="36"/>
    </row>
    <row r="5" spans="1:2" x14ac:dyDescent="0.35">
      <c r="A5" s="1" t="s">
        <v>13</v>
      </c>
      <c r="B5" s="6">
        <v>1000</v>
      </c>
    </row>
    <row r="6" spans="1:2" x14ac:dyDescent="0.35">
      <c r="A6" s="1" t="s">
        <v>14</v>
      </c>
      <c r="B6" s="6">
        <v>3500</v>
      </c>
    </row>
    <row r="7" spans="1:2" x14ac:dyDescent="0.35">
      <c r="A7" s="1" t="s">
        <v>15</v>
      </c>
      <c r="B7" s="6">
        <v>500</v>
      </c>
    </row>
    <row r="8" spans="1:2" x14ac:dyDescent="0.35">
      <c r="A8" s="1" t="s">
        <v>16</v>
      </c>
      <c r="B8" s="6">
        <v>500</v>
      </c>
    </row>
    <row r="9" spans="1:2" x14ac:dyDescent="0.35">
      <c r="A9" s="1" t="s">
        <v>17</v>
      </c>
      <c r="B9" s="6">
        <v>250</v>
      </c>
    </row>
    <row r="10" spans="1:2" x14ac:dyDescent="0.35">
      <c r="A10" s="1" t="s">
        <v>17</v>
      </c>
      <c r="B10" s="6">
        <v>20</v>
      </c>
    </row>
    <row r="11" spans="1:2" x14ac:dyDescent="0.35">
      <c r="A11" s="5" t="s">
        <v>12</v>
      </c>
      <c r="B11" s="7">
        <f>SUM(B5:B10)</f>
        <v>5770</v>
      </c>
    </row>
    <row r="12" spans="1:2" x14ac:dyDescent="0.35">
      <c r="B12" s="8"/>
    </row>
    <row r="13" spans="1:2" x14ac:dyDescent="0.35">
      <c r="A13" s="37" t="s">
        <v>41</v>
      </c>
      <c r="B13" s="37"/>
    </row>
    <row r="14" spans="1:2" x14ac:dyDescent="0.35">
      <c r="A14" s="1" t="s">
        <v>11</v>
      </c>
      <c r="B14" s="6">
        <v>500</v>
      </c>
    </row>
    <row r="15" spans="1:2" x14ac:dyDescent="0.35">
      <c r="A15" s="1" t="s">
        <v>22</v>
      </c>
      <c r="B15" s="6">
        <v>300</v>
      </c>
    </row>
    <row r="16" spans="1:2" x14ac:dyDescent="0.35">
      <c r="A16" s="1" t="s">
        <v>18</v>
      </c>
      <c r="B16" s="6">
        <v>250</v>
      </c>
    </row>
    <row r="17" spans="1:18" x14ac:dyDescent="0.35">
      <c r="A17" s="1" t="s">
        <v>19</v>
      </c>
      <c r="B17" s="6">
        <v>100</v>
      </c>
    </row>
    <row r="18" spans="1:18" x14ac:dyDescent="0.35">
      <c r="A18" s="1" t="s">
        <v>20</v>
      </c>
      <c r="B18" s="6">
        <v>50</v>
      </c>
    </row>
    <row r="19" spans="1:18" x14ac:dyDescent="0.35">
      <c r="A19" s="1" t="s">
        <v>21</v>
      </c>
      <c r="B19" s="6">
        <v>0</v>
      </c>
    </row>
    <row r="20" spans="1:18" x14ac:dyDescent="0.35">
      <c r="A20" s="1" t="s">
        <v>27</v>
      </c>
      <c r="B20" s="6">
        <v>0</v>
      </c>
    </row>
    <row r="21" spans="1:18" x14ac:dyDescent="0.35">
      <c r="A21" s="1" t="s">
        <v>28</v>
      </c>
      <c r="B21" s="6">
        <v>0</v>
      </c>
    </row>
    <row r="22" spans="1:18" x14ac:dyDescent="0.35">
      <c r="A22" s="1" t="s">
        <v>29</v>
      </c>
      <c r="B22" s="6">
        <v>0</v>
      </c>
      <c r="P22" s="15"/>
      <c r="Q22" s="16"/>
      <c r="R22" s="17"/>
    </row>
    <row r="23" spans="1:18" x14ac:dyDescent="0.35">
      <c r="A23" s="1" t="s">
        <v>30</v>
      </c>
      <c r="B23" s="6">
        <v>0</v>
      </c>
      <c r="P23" s="18"/>
      <c r="Q23" s="19"/>
      <c r="R23" s="20"/>
    </row>
    <row r="24" spans="1:18" x14ac:dyDescent="0.35">
      <c r="A24" s="1" t="s">
        <v>31</v>
      </c>
      <c r="B24" s="6">
        <v>0</v>
      </c>
      <c r="P24" s="18"/>
      <c r="Q24" s="19"/>
      <c r="R24" s="20"/>
    </row>
    <row r="25" spans="1:18" x14ac:dyDescent="0.35">
      <c r="A25" s="1" t="s">
        <v>32</v>
      </c>
      <c r="B25" s="6">
        <v>0</v>
      </c>
      <c r="P25" s="18"/>
      <c r="Q25" s="19"/>
      <c r="R25" s="20"/>
    </row>
    <row r="26" spans="1:18" x14ac:dyDescent="0.35">
      <c r="A26" s="2" t="s">
        <v>23</v>
      </c>
      <c r="B26" s="7">
        <f>SUM(B14:B25)</f>
        <v>1200</v>
      </c>
      <c r="P26" s="18"/>
      <c r="Q26" s="19"/>
      <c r="R26" s="20"/>
    </row>
    <row r="27" spans="1:18" x14ac:dyDescent="0.35">
      <c r="A27" s="3"/>
      <c r="B27" s="9"/>
      <c r="P27" s="18"/>
      <c r="Q27" s="19"/>
      <c r="R27" s="20"/>
    </row>
    <row r="28" spans="1:18" x14ac:dyDescent="0.35">
      <c r="A28" s="3" t="s">
        <v>33</v>
      </c>
      <c r="B28" s="14">
        <f>'Baustelle Info'!B5</f>
        <v>5000</v>
      </c>
      <c r="P28" s="18"/>
      <c r="Q28" s="19"/>
      <c r="R28" s="20"/>
    </row>
    <row r="29" spans="1:18" x14ac:dyDescent="0.35">
      <c r="A29" s="3" t="s">
        <v>34</v>
      </c>
      <c r="B29" s="14">
        <f>B28- B11</f>
        <v>-770</v>
      </c>
      <c r="P29" s="18"/>
      <c r="Q29" s="19"/>
      <c r="R29" s="20"/>
    </row>
    <row r="30" spans="1:18" x14ac:dyDescent="0.35">
      <c r="A30" s="3" t="s">
        <v>35</v>
      </c>
      <c r="B30" s="14">
        <f>B28+B29-B26</f>
        <v>3030</v>
      </c>
      <c r="P30" s="18"/>
      <c r="Q30" s="19"/>
      <c r="R30" s="20"/>
    </row>
    <row r="31" spans="1:18" x14ac:dyDescent="0.35">
      <c r="A31" s="3"/>
      <c r="B31" s="9"/>
      <c r="P31" s="18"/>
      <c r="Q31" s="19"/>
      <c r="R31" s="20"/>
    </row>
    <row r="32" spans="1:18" x14ac:dyDescent="0.35">
      <c r="A32" s="5" t="s">
        <v>26</v>
      </c>
      <c r="B32" s="7">
        <f>B28-B29</f>
        <v>5770</v>
      </c>
      <c r="P32" s="18"/>
      <c r="Q32" s="19"/>
      <c r="R32" s="20"/>
    </row>
    <row r="33" spans="16:18" x14ac:dyDescent="0.35">
      <c r="P33" s="18"/>
      <c r="Q33" s="19"/>
      <c r="R33" s="20"/>
    </row>
    <row r="34" spans="16:18" x14ac:dyDescent="0.35">
      <c r="P34" s="18"/>
      <c r="Q34" s="19"/>
      <c r="R34" s="20"/>
    </row>
    <row r="35" spans="16:18" x14ac:dyDescent="0.35">
      <c r="P35" s="18"/>
      <c r="Q35" s="19"/>
      <c r="R35" s="20"/>
    </row>
    <row r="36" spans="16:18" x14ac:dyDescent="0.35">
      <c r="P36" s="18"/>
      <c r="Q36" s="19"/>
      <c r="R36" s="20"/>
    </row>
    <row r="37" spans="16:18" x14ac:dyDescent="0.35">
      <c r="P37" s="18"/>
      <c r="Q37" s="19"/>
      <c r="R37" s="20"/>
    </row>
    <row r="38" spans="16:18" x14ac:dyDescent="0.35">
      <c r="P38" s="18"/>
      <c r="Q38" s="19"/>
      <c r="R38" s="20"/>
    </row>
    <row r="39" spans="16:18" x14ac:dyDescent="0.35">
      <c r="P39" s="21"/>
      <c r="Q39" s="22"/>
      <c r="R39" s="23"/>
    </row>
  </sheetData>
  <mergeCells count="4">
    <mergeCell ref="A1:B1"/>
    <mergeCell ref="A2:B2"/>
    <mergeCell ref="A4:B4"/>
    <mergeCell ref="A13:B13"/>
  </mergeCells>
  <conditionalFormatting sqref="A1:A2">
    <cfRule type="duplicateValues" dxfId="0" priority="1"/>
  </conditionalFormatting>
  <pageMargins left="0.7" right="0.7" top="0.75" bottom="0.75" header="0.3" footer="0.3"/>
  <pageSetup scale="85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Baustelle Info</vt:lpstr>
      <vt:lpstr>Transaktionen</vt:lpstr>
      <vt:lpstr>P &amp;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Janakiram Chunchu</cp:lastModifiedBy>
  <dcterms:created xsi:type="dcterms:W3CDTF">2017-12-03T17:36:59Z</dcterms:created>
  <dcterms:modified xsi:type="dcterms:W3CDTF">2025-02-22T14:02:25Z</dcterms:modified>
</cp:coreProperties>
</file>