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5480" windowHeight="7935"/>
  </bookViews>
  <sheets>
    <sheet name="formula" sheetId="1" r:id="rId1"/>
  </sheets>
  <definedNames>
    <definedName name="Z_83E6D35B_5E9A_4249_91EF_BDB3F8DC4746_.wvu.Cols" localSheetId="0" hidden="1">formula!$I:$GN,formula!$GP:$GZ,formula!$HK:$HL,formula!$HP:$QZ,formula!$RG:$RH,formula!$RY:$SR,formula!$TA:$AAF,formula!$AAH:$AAS,formula!$ABC:$ABD,formula!$ABU:$ACN,formula!$ACW:$AKB,formula!$AKD:$AKO,formula!$AKY:$AKZ,formula!$ALQ:$AMJ,formula!$AMS:$ATX,formula!$ATZ:$AUK,formula!$AUU:$AUV,formula!$AVM:$AWF,formula!$AWO:$BDT,formula!$BDV:$BEG,formula!$BEQ:$BER,formula!$BFI:$BGB,formula!$BGK:$BNP,formula!$BNR:$BOC,formula!$BOM:$BON,formula!$BPE:$BPX,formula!$BQG:$BXL,formula!$BXN:$BXY,formula!$BYI:$BYJ,formula!$BZA:$BZT,formula!$CAC:$CHH,formula!$CHJ:$CHU,formula!$CIE:$CIF,formula!$CIW:$CJP,formula!$CJY:$CRD,formula!$CRF:$CRQ,formula!$CSA:$CSB,formula!$CSS:$CTL,formula!$CTU:$DAZ,formula!$DBB:$DBM,formula!$DBW:$DBX,formula!$DCO:$DDH,formula!$DDQ:$DKV,formula!$DKX:$DLI,formula!$DLS:$DLT,formula!$DMK:$DND,formula!$DNM:$DUR,formula!$DUT:$DVE,formula!$DVO:$DVP,formula!$DWG:$DWZ,formula!$DXI:$EEN,formula!$EEP:$EFA,formula!$EFK:$EFL,formula!$EGC:$EGV,formula!$EHE:$EOJ,formula!$EOL:$EOW,formula!$EPG:$EPH,formula!$EPY:$EQR,formula!$ERA:$EYF,formula!$EYH:$EYS,formula!$EZC:$EZD,formula!$EZU:$FAN,formula!$FAW:$FIB,formula!$FID:$FIO,formula!$FIY:$FIZ,formula!$FJQ:$FKJ,formula!$FKS:$FRX,formula!$FRZ:$FSK,formula!$FSU:$FSV,formula!$FTM:$FUF,formula!$FUO:$GBT,formula!$GBV:$GCG,formula!$GCQ:$GCR,formula!$GDI:$GEB,formula!$GEK:$GLP,formula!$GLR:$GMC,formula!$GMM:$GMN,formula!$GNE:$GNX,formula!$GOG:$GVL,formula!$GVN:$GVY,formula!$GWI:$GWJ,formula!$GXA:$GXT,formula!$GYC:$HFH,formula!$HFJ:$HFU,formula!$HGE:$HGF,formula!$HGW:$HHP,formula!$HHY:$HPD,formula!$HPF:$HPQ,formula!$HQA:$HQB,formula!$HQS:$HRL,formula!$HRU:$HYZ,formula!$HZB:$HZM,formula!$HZW:$HZX,formula!$IAO:$IBH,formula!$IBQ:$IIV,formula!$IIX:$IJI,formula!$IJS:$IJT,formula!$IKK:$ILD,formula!$ILM:$ISR,formula!$IST:$ITE,formula!$ITO:$ITP,formula!$IUG:$IUZ,formula!$IVI:$JCN,formula!$JCP:$JDA,formula!$JDK:$JDL,formula!$JEC:$JEV,formula!$JFE:$JMJ,formula!$JML:$JMW,formula!$JNG:$JNH,formula!$JNY:$JOR,formula!$JPA:$JWF,formula!$JWH:$JWS,formula!$JXC:$JXD,formula!$JXU:$JYN,formula!$JYW:$KGB,formula!$KGD:$KGO,formula!$KGY:$KGZ,formula!$KHQ:$KIJ,formula!$KIS:$KPX,formula!$KPZ:$KQK,formula!$KQU:$KQV,formula!$KRM:$KSF,formula!$KSO:$KZT,formula!$KZV:$LAG,formula!$LAQ:$LAR,formula!$LBI:$LCB,formula!$LCK:$LJP,formula!$LJR:$LKC,formula!$LKM:$LKN,formula!$LLE:$LLX,formula!$LMG:$LTL,formula!$LTN:$LTY,formula!$LUI:$LUJ,formula!$LVA:$LVT,formula!$LWC:$MDH,formula!$MDJ:$MDU,formula!$MEE:$MEF,formula!$MEW:$MFP,formula!$MFY:$MND,formula!$MNF:$MNQ,formula!$MOA:$MOB,formula!$MOS:$MPL,formula!$MPU:$MWZ,formula!$MXB:$MXM,formula!$MXW:$MXX,formula!$MYO:$MZH,formula!$MZQ:$NGV,formula!$NGX:$NHI,formula!$NHS:$NHT,formula!$NIK:$NJD,formula!$NJM:$NQR,formula!$NQT:$NRE,formula!$NRO:$NRP,formula!$NSG:$NSZ,formula!$NTI:$OAN,formula!$OAP:$OBA,formula!$OBK:$OBL,formula!$OCC:$OCV,formula!$ODE:$OKJ,formula!$OKL:$OKW,formula!$OLG:$OLH,formula!$OLY:$OMR,formula!$ONA:$OUF,formula!$OUH:$OUS,formula!$OVC:$OVD,formula!$OVU:$OWN,formula!$OWW:$PEB,formula!$PED:$PEO,formula!$PEY:$PEZ,formula!$PFQ:$PGJ,formula!$PGS:$PNX,formula!$PNZ:$POK,formula!$POU:$POV,formula!$PPM:$PQF,formula!$PQO:$PXT,formula!$PXV:$PYG,formula!$PYQ:$PYR,formula!$PZI:$QAB,formula!$QAK:$QHP,formula!$QHR:$QIC,formula!$QIM:$QIN,formula!$QJE:$QJX,formula!$QKG:$QRL,formula!$QRN:$QRY,formula!$QSI:$QSJ,formula!$QTA:$QTT,formula!$QUC:$RBH,formula!$RBJ:$RBU,formula!$RCE:$RCF,formula!$RCW:$RDP,formula!$RDY:$RLD,formula!$RLF:$RLQ,formula!$RMA:$RMB,formula!$RMS:$RNL,formula!$RNU:$RUZ,formula!$RVB:$RVM,formula!$RVW:$RVX,formula!$RWO:$RXH,formula!$RXQ:$SEV,formula!$SEX:$SFI,formula!$SFS:$SFT,formula!$SGK:$SHD,formula!$SHM:$SOR,formula!$SOT:$SPE,formula!$SPO:$SPP,formula!$SQG:$SQZ,formula!$SRI:$SYN,formula!$SYP:$SZA,formula!$SZK:$SZL,formula!$TAC:$TAV,formula!$TBE:$TIJ,formula!$TIL:$TIW,formula!$TJG:$TJH,formula!$TJY:$TKR,formula!$TLA:$TSF,formula!$TSH:$TSS,formula!$TTC:$TTD,formula!$TTU:$TUN,formula!$TUW:$UCB,formula!$UCD:$UCO,formula!$UCY:$UCZ,formula!$UDQ:$UEJ,formula!$UES:$ULX,formula!$ULZ:$UMK,formula!$UMU:$UMV,formula!$UNM:$UOF,formula!$UOO:$UVT,formula!$UVV:$UWG,formula!$UWQ:$UWR,formula!$UXI:$UYB,formula!$UYK:$VFP,formula!$VFR:$VGC,formula!$VGM:$VGN,formula!$VHE:$VHX,formula!$VIG:$VPL,formula!$VPN:$VPY,formula!$VQI:$VQJ,formula!$VRA:$VRT,formula!$VSC:$VZH,formula!$VZJ:$VZU,formula!$WAE:$WAF,formula!$WAW:$WBP,formula!$WBY:$WJD,formula!$WJF:$WJQ,formula!$WKA:$WKB,formula!$WKS:$WLL,formula!$WLU:$WSZ,formula!$WTB:$WTM,formula!$WTW:$WTX,formula!$WUO:$WVH,formula!$WVQ:$XCV,formula!$XCX:$XDI,formula!$XDS:$XDT,formula!$XEK:$XFD</definedName>
    <definedName name="Z_951D3F09_9E11_4BC7_8652_24F12BE31641_.wvu.Cols" localSheetId="0" hidden="1">formula!$J$1:$GW$65536,formula!$HK$1:$HL$65536,formula!$ID$1:$IV$65536</definedName>
    <definedName name="Z_F4F94679_AAFE_4C85_98AD_826FC6FF9025_.wvu.Cols" localSheetId="0" hidden="1">formula!$I$1:$GN$65536,formula!$GP$1:$HA$65536,formula!$HK$1:$HL$65536,formula!$IC$1:$IV$65536</definedName>
  </definedNames>
  <calcPr calcId="124519"/>
</workbook>
</file>

<file path=xl/calcChain.xml><?xml version="1.0" encoding="utf-8"?>
<calcChain xmlns="http://schemas.openxmlformats.org/spreadsheetml/2006/main">
  <c r="HW19" i="1"/>
  <c r="E16" s="1"/>
  <c r="HZ11"/>
  <c r="HY16" s="1"/>
  <c r="E19" s="1"/>
  <c r="IF3"/>
  <c r="IE3"/>
  <c r="IE5" s="1"/>
  <c r="IR5" s="1"/>
  <c r="ID3"/>
  <c r="ID5" s="1"/>
  <c r="C2"/>
  <c r="IT1"/>
  <c r="IH5" l="1"/>
  <c r="IJ5" s="1"/>
  <c r="IK5"/>
  <c r="IL5" s="1"/>
  <c r="IM5" s="1"/>
  <c r="IQ5" s="1"/>
  <c r="II5"/>
  <c r="IG5"/>
  <c r="IP5" s="1"/>
  <c r="IF5"/>
  <c r="IN5"/>
  <c r="IT5" l="1"/>
  <c r="IS5"/>
  <c r="IO5"/>
  <c r="SS5" s="1"/>
  <c r="SS10" l="1"/>
  <c r="G7" s="1"/>
  <c r="SS6"/>
  <c r="E4"/>
  <c r="F6" s="1"/>
  <c r="SS7"/>
  <c r="SS11"/>
  <c r="SS9" l="1"/>
  <c r="G6" s="1"/>
  <c r="F20"/>
  <c r="H8" s="1"/>
  <c r="G4"/>
  <c r="F8" s="1"/>
  <c r="F19"/>
  <c r="H7" s="1"/>
  <c r="SS8"/>
  <c r="F4"/>
  <c r="F7" s="1"/>
  <c r="SS12"/>
  <c r="G9" s="1"/>
  <c r="G8"/>
  <c r="F18"/>
  <c r="H6" s="1"/>
  <c r="F21" l="1"/>
  <c r="H9" s="1"/>
  <c r="H4"/>
  <c r="GN6" l="1"/>
  <c r="GN9" s="1"/>
  <c r="F9"/>
  <c r="GN7"/>
  <c r="GN8"/>
</calcChain>
</file>

<file path=xl/sharedStrings.xml><?xml version="1.0" encoding="utf-8"?>
<sst xmlns="http://schemas.openxmlformats.org/spreadsheetml/2006/main" count="41" uniqueCount="34">
  <si>
    <t>Scale:</t>
  </si>
  <si>
    <t>Date 2068-5-15</t>
  </si>
  <si>
    <t>Left_Line</t>
  </si>
  <si>
    <t>Bottom_Line</t>
  </si>
  <si>
    <t>Sheet Co-ordinet Converter</t>
  </si>
  <si>
    <t>E</t>
  </si>
  <si>
    <t>N</t>
  </si>
  <si>
    <t>Sheet number</t>
  </si>
  <si>
    <t xml:space="preserve">Corner </t>
  </si>
  <si>
    <t>Easting</t>
  </si>
  <si>
    <t>Northing</t>
  </si>
  <si>
    <t>X,Y</t>
  </si>
  <si>
    <t>Distance</t>
  </si>
  <si>
    <t>Left_Top</t>
  </si>
  <si>
    <t>meter</t>
  </si>
  <si>
    <t>Left_Bottom</t>
  </si>
  <si>
    <t>Right_Bottom</t>
  </si>
  <si>
    <t>Right_Top</t>
  </si>
  <si>
    <r>
      <rPr>
        <b/>
        <i/>
        <sz val="10"/>
        <color indexed="18"/>
        <rFont val="Bodoni MT Black"/>
        <family val="1"/>
      </rPr>
      <t>Mangale tamang</t>
    </r>
    <r>
      <rPr>
        <b/>
        <i/>
        <sz val="10"/>
        <rFont val="Bodoni MT Black"/>
        <family val="1"/>
      </rPr>
      <t xml:space="preserve">  </t>
    </r>
    <r>
      <rPr>
        <b/>
        <i/>
        <sz val="10"/>
        <color indexed="12"/>
        <rFont val="Bodoni MT Black"/>
        <family val="1"/>
      </rPr>
      <t>ERMC</t>
    </r>
  </si>
  <si>
    <t>Distsnce in meter</t>
  </si>
  <si>
    <t>For free sheet scaleling formula</t>
  </si>
  <si>
    <t>cordinete</t>
  </si>
  <si>
    <t>Scale</t>
  </si>
  <si>
    <t xml:space="preserve">mangale tamang </t>
  </si>
  <si>
    <t>Result</t>
  </si>
  <si>
    <t>DPI</t>
  </si>
  <si>
    <t>Inch system</t>
  </si>
  <si>
    <t>Scale in inch</t>
  </si>
  <si>
    <t>mangale tamang ERMC</t>
  </si>
  <si>
    <t>Notepad</t>
  </si>
  <si>
    <t>notepad active onely window Xp</t>
  </si>
  <si>
    <t>200</t>
  </si>
  <si>
    <t>1200</t>
  </si>
  <si>
    <t>0201379</t>
  </si>
</sst>
</file>

<file path=xl/styles.xml><?xml version="1.0" encoding="utf-8"?>
<styleSheet xmlns="http://schemas.openxmlformats.org/spreadsheetml/2006/main">
  <numFmts count="1">
    <numFmt numFmtId="164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1"/>
      <name val="Arial"/>
      <family val="2"/>
    </font>
    <font>
      <b/>
      <sz val="10"/>
      <color indexed="10"/>
      <name val="Arial"/>
      <family val="2"/>
    </font>
    <font>
      <b/>
      <i/>
      <u/>
      <sz val="8"/>
      <color theme="5" tint="0.59999389629810485"/>
      <name val="Cambria"/>
      <family val="1"/>
      <scheme val="major"/>
    </font>
    <font>
      <b/>
      <u val="double"/>
      <sz val="16"/>
      <color rgb="FF0000FF"/>
      <name val="Andalus"/>
      <family val="1"/>
    </font>
    <font>
      <sz val="10"/>
      <color indexed="10"/>
      <name val="Arial"/>
      <family val="2"/>
    </font>
    <font>
      <sz val="10"/>
      <color theme="5" tint="0.39997558519241921"/>
      <name val="Arial"/>
      <family val="2"/>
    </font>
    <font>
      <b/>
      <sz val="10"/>
      <color theme="5" tint="0.39997558519241921"/>
      <name val="Arial"/>
      <family val="2"/>
    </font>
    <font>
      <b/>
      <sz val="16"/>
      <color indexed="10"/>
      <name val="Calisto MT"/>
      <family val="1"/>
    </font>
    <font>
      <b/>
      <sz val="16"/>
      <color rgb="FFFF0000"/>
      <name val="Cambria"/>
      <family val="1"/>
      <scheme val="major"/>
    </font>
    <font>
      <sz val="10"/>
      <color indexed="46"/>
      <name val="Arial"/>
      <family val="2"/>
    </font>
    <font>
      <sz val="10"/>
      <color indexed="52"/>
      <name val="Arial"/>
      <family val="2"/>
    </font>
    <font>
      <b/>
      <sz val="10"/>
      <name val="Cambria"/>
      <family val="1"/>
      <scheme val="major"/>
    </font>
    <font>
      <b/>
      <i/>
      <sz val="14"/>
      <name val="Arial"/>
      <family val="2"/>
    </font>
    <font>
      <b/>
      <sz val="10"/>
      <name val="Times New Roman"/>
      <family val="1"/>
    </font>
    <font>
      <b/>
      <sz val="12"/>
      <name val="Cambria"/>
      <family val="1"/>
      <scheme val="major"/>
    </font>
    <font>
      <b/>
      <sz val="12"/>
      <color rgb="FFFFFF00"/>
      <name val="Cambria"/>
      <family val="1"/>
      <scheme val="major"/>
    </font>
    <font>
      <b/>
      <sz val="10"/>
      <color rgb="FF002060"/>
      <name val="Cambria"/>
      <family val="1"/>
      <scheme val="major"/>
    </font>
    <font>
      <b/>
      <i/>
      <sz val="10"/>
      <name val="Bodoni MT Black"/>
      <family val="1"/>
    </font>
    <font>
      <b/>
      <i/>
      <sz val="10"/>
      <color indexed="18"/>
      <name val="Bodoni MT Black"/>
      <family val="1"/>
    </font>
    <font>
      <b/>
      <i/>
      <sz val="10"/>
      <color indexed="12"/>
      <name val="Bodoni MT Black"/>
      <family val="1"/>
    </font>
    <font>
      <i/>
      <sz val="10"/>
      <name val="Bodoni MT Black"/>
      <family val="1"/>
    </font>
    <font>
      <b/>
      <i/>
      <sz val="8"/>
      <name val="Arial"/>
      <family val="2"/>
    </font>
    <font>
      <b/>
      <i/>
      <sz val="8"/>
      <color rgb="FF002060"/>
      <name val="Cambria"/>
      <family val="1"/>
      <scheme val="major"/>
    </font>
    <font>
      <b/>
      <i/>
      <sz val="12"/>
      <color rgb="FFFFFF00"/>
      <name val="Cambria"/>
      <family val="1"/>
      <scheme val="major"/>
    </font>
    <font>
      <b/>
      <sz val="10"/>
      <name val="Calisto MT"/>
      <family val="1"/>
    </font>
    <font>
      <b/>
      <sz val="10"/>
      <color theme="4" tint="0.79998168889431442"/>
      <name val="Cambria"/>
      <family val="1"/>
      <scheme val="major"/>
    </font>
    <font>
      <b/>
      <sz val="10"/>
      <color rgb="FFC00000"/>
      <name val="Calisto MT"/>
      <family val="1"/>
    </font>
    <font>
      <sz val="10"/>
      <color rgb="FF002060"/>
      <name val="Cambria"/>
      <family val="1"/>
      <scheme val="major"/>
    </font>
    <font>
      <b/>
      <i/>
      <sz val="10"/>
      <name val="Arial"/>
      <family val="2"/>
    </font>
    <font>
      <b/>
      <sz val="12"/>
      <color theme="1"/>
      <name val="Cambria"/>
      <family val="1"/>
      <scheme val="major"/>
    </font>
    <font>
      <b/>
      <sz val="10"/>
      <color theme="2"/>
      <name val="Cambria"/>
      <family val="1"/>
      <scheme val="major"/>
    </font>
    <font>
      <b/>
      <i/>
      <sz val="10"/>
      <color rgb="FF00B0F0"/>
      <name val="Cambria"/>
      <family val="1"/>
      <scheme val="major"/>
    </font>
    <font>
      <b/>
      <sz val="10"/>
      <color theme="0"/>
      <name val="Arial"/>
      <family val="2"/>
    </font>
    <font>
      <b/>
      <i/>
      <sz val="10"/>
      <name val="Cambria"/>
      <family val="1"/>
      <scheme val="major"/>
    </font>
    <font>
      <b/>
      <sz val="12"/>
      <color rgb="FF002060"/>
      <name val="Cambria"/>
      <family val="1"/>
      <scheme val="major"/>
    </font>
    <font>
      <b/>
      <i/>
      <sz val="10"/>
      <name val="Aparajita"/>
      <family val="2"/>
    </font>
    <font>
      <u/>
      <sz val="11"/>
      <color theme="10"/>
      <name val="Calibri"/>
      <family val="2"/>
    </font>
    <font>
      <b/>
      <u/>
      <sz val="12"/>
      <color rgb="FFFF0000"/>
      <name val="Calibri"/>
      <family val="2"/>
    </font>
    <font>
      <sz val="8"/>
      <color theme="4" tint="-0.249977111117893"/>
      <name val="Cambria"/>
      <family val="1"/>
      <scheme val="maj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1DC4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 tint="0.79998168889431442"/>
        <bgColor indexed="64"/>
      </patternFill>
    </fill>
  </fills>
  <borders count="59">
    <border>
      <left/>
      <right/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5" tint="0.39997558519241921"/>
      </right>
      <top style="medium">
        <color theme="1"/>
      </top>
      <bottom style="thin">
        <color theme="5" tint="0.39997558519241921"/>
      </bottom>
      <diagonal/>
    </border>
    <border>
      <left/>
      <right style="double">
        <color indexed="64"/>
      </right>
      <top style="medium">
        <color theme="1"/>
      </top>
      <bottom style="thin">
        <color theme="5" tint="0.39997558519241921"/>
      </bottom>
      <diagonal/>
    </border>
    <border>
      <left/>
      <right/>
      <top style="medium">
        <color theme="1"/>
      </top>
      <bottom style="thin">
        <color theme="5" tint="0.39997558519241921"/>
      </bottom>
      <diagonal/>
    </border>
    <border>
      <left/>
      <right style="medium">
        <color theme="1"/>
      </right>
      <top style="medium">
        <color theme="1"/>
      </top>
      <bottom style="thin">
        <color theme="5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 style="double">
        <color indexed="64"/>
      </right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medium">
        <color theme="1"/>
      </right>
      <top style="thin">
        <color theme="5" tint="0.3999755851924192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double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medium">
        <color theme="1"/>
      </bottom>
      <diagonal/>
    </border>
    <border>
      <left/>
      <right style="double">
        <color indexed="64"/>
      </right>
      <top style="thin">
        <color theme="5" tint="0.39997558519241921"/>
      </top>
      <bottom style="medium">
        <color theme="1"/>
      </bottom>
      <diagonal/>
    </border>
    <border>
      <left/>
      <right/>
      <top style="thin">
        <color theme="5" tint="0.39997558519241921"/>
      </top>
      <bottom style="medium">
        <color theme="1"/>
      </bottom>
      <diagonal/>
    </border>
    <border>
      <left/>
      <right style="medium">
        <color theme="1"/>
      </right>
      <top style="thin">
        <color theme="5" tint="0.3999755851924192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  <xf numFmtId="0" fontId="40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1" fontId="42" fillId="22" borderId="58" xfId="2" applyNumberFormat="1" applyFont="1" applyFill="1" applyBorder="1" applyAlignment="1">
      <alignment horizontal="left" vertical="center"/>
    </xf>
    <xf numFmtId="49" fontId="2" fillId="0" borderId="0" xfId="2" applyNumberFormat="1" applyBorder="1" applyAlignment="1">
      <alignment horizontal="right"/>
    </xf>
    <xf numFmtId="49" fontId="2" fillId="0" borderId="0" xfId="2" applyNumberFormat="1" applyBorder="1"/>
    <xf numFmtId="1" fontId="2" fillId="0" borderId="0" xfId="2" applyNumberFormat="1" applyBorder="1" applyAlignment="1">
      <alignment horizontal="center"/>
    </xf>
    <xf numFmtId="1" fontId="2" fillId="0" borderId="0" xfId="2" applyNumberFormat="1" applyBorder="1"/>
    <xf numFmtId="0" fontId="3" fillId="0" borderId="0" xfId="1" applyBorder="1" applyProtection="1"/>
    <xf numFmtId="0" fontId="2" fillId="0" borderId="0" xfId="2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0" xfId="2" applyBorder="1"/>
    <xf numFmtId="0" fontId="4" fillId="0" borderId="0" xfId="2" applyFont="1" applyBorder="1"/>
    <xf numFmtId="0" fontId="2" fillId="0" borderId="0" xfId="2"/>
    <xf numFmtId="1" fontId="5" fillId="2" borderId="1" xfId="2" applyNumberFormat="1" applyFont="1" applyFill="1" applyBorder="1" applyAlignment="1">
      <alignment horizontal="center"/>
    </xf>
    <xf numFmtId="49" fontId="2" fillId="0" borderId="0" xfId="2" applyNumberFormat="1" applyFill="1" applyBorder="1"/>
    <xf numFmtId="1" fontId="3" fillId="3" borderId="2" xfId="2" applyNumberFormat="1" applyFont="1" applyFill="1" applyBorder="1" applyAlignment="1">
      <alignment horizontal="center"/>
    </xf>
    <xf numFmtId="1" fontId="5" fillId="3" borderId="3" xfId="2" applyNumberFormat="1" applyFont="1" applyFill="1" applyBorder="1" applyAlignment="1">
      <alignment horizontal="center"/>
    </xf>
    <xf numFmtId="1" fontId="2" fillId="4" borderId="4" xfId="2" applyNumberFormat="1" applyFill="1" applyBorder="1" applyAlignment="1">
      <alignment horizontal="center"/>
    </xf>
    <xf numFmtId="1" fontId="2" fillId="4" borderId="5" xfId="2" applyNumberFormat="1" applyFill="1" applyBorder="1" applyAlignment="1">
      <alignment horizontal="center"/>
    </xf>
    <xf numFmtId="1" fontId="3" fillId="4" borderId="6" xfId="1" applyNumberFormat="1" applyFill="1" applyBorder="1"/>
    <xf numFmtId="1" fontId="2" fillId="4" borderId="7" xfId="2" applyNumberFormat="1" applyFill="1" applyBorder="1" applyAlignment="1">
      <alignment horizontal="center"/>
    </xf>
    <xf numFmtId="0" fontId="2" fillId="0" borderId="8" xfId="2" applyBorder="1" applyAlignment="1">
      <alignment horizontal="center"/>
    </xf>
    <xf numFmtId="0" fontId="2" fillId="0" borderId="8" xfId="2" applyFont="1" applyBorder="1" applyAlignment="1">
      <alignment horizontal="center"/>
    </xf>
    <xf numFmtId="0" fontId="2" fillId="0" borderId="8" xfId="2" applyBorder="1"/>
    <xf numFmtId="0" fontId="4" fillId="0" borderId="8" xfId="2" applyFont="1" applyBorder="1"/>
    <xf numFmtId="0" fontId="6" fillId="4" borderId="9" xfId="2" applyFont="1" applyFill="1" applyBorder="1" applyAlignment="1">
      <alignment horizontal="right"/>
    </xf>
    <xf numFmtId="1" fontId="2" fillId="0" borderId="0" xfId="2" applyNumberFormat="1" applyAlignment="1">
      <alignment horizontal="center"/>
    </xf>
    <xf numFmtId="1" fontId="2" fillId="0" borderId="0" xfId="2" applyNumberFormat="1" applyAlignment="1"/>
    <xf numFmtId="0" fontId="2" fillId="0" borderId="0" xfId="2" applyAlignment="1"/>
    <xf numFmtId="49" fontId="2" fillId="0" borderId="0" xfId="2" applyNumberFormat="1" applyFill="1" applyBorder="1" applyAlignment="1"/>
    <xf numFmtId="0" fontId="2" fillId="4" borderId="17" xfId="2" applyFill="1" applyBorder="1" applyAlignment="1"/>
    <xf numFmtId="0" fontId="2" fillId="0" borderId="0" xfId="2" applyBorder="1" applyAlignment="1"/>
    <xf numFmtId="0" fontId="2" fillId="4" borderId="18" xfId="2" applyFill="1" applyBorder="1" applyAlignment="1"/>
    <xf numFmtId="0" fontId="3" fillId="5" borderId="19" xfId="2" applyNumberFormat="1" applyFont="1" applyFill="1" applyBorder="1" applyAlignment="1">
      <alignment horizontal="center" vertical="center"/>
    </xf>
    <xf numFmtId="0" fontId="3" fillId="5" borderId="20" xfId="2" applyNumberFormat="1" applyFont="1" applyFill="1" applyBorder="1" applyAlignment="1">
      <alignment horizontal="center" vertical="center"/>
    </xf>
    <xf numFmtId="1" fontId="3" fillId="5" borderId="21" xfId="2" applyNumberFormat="1" applyFont="1" applyFill="1" applyBorder="1" applyAlignment="1">
      <alignment horizontal="center" vertical="center"/>
    </xf>
    <xf numFmtId="1" fontId="8" fillId="6" borderId="22" xfId="2" applyNumberFormat="1" applyFont="1" applyFill="1" applyBorder="1" applyAlignment="1">
      <alignment horizontal="center"/>
    </xf>
    <xf numFmtId="1" fontId="8" fillId="6" borderId="23" xfId="2" applyNumberFormat="1" applyFont="1" applyFill="1" applyBorder="1" applyAlignment="1">
      <alignment horizontal="center"/>
    </xf>
    <xf numFmtId="0" fontId="8" fillId="6" borderId="23" xfId="2" applyFont="1" applyFill="1" applyBorder="1" applyAlignment="1">
      <alignment horizontal="center"/>
    </xf>
    <xf numFmtId="0" fontId="2" fillId="0" borderId="0" xfId="2" applyFill="1" applyBorder="1" applyAlignment="1"/>
    <xf numFmtId="0" fontId="2" fillId="4" borderId="24" xfId="2" applyFill="1" applyBorder="1" applyAlignment="1"/>
    <xf numFmtId="0" fontId="2" fillId="4" borderId="0" xfId="2" applyFill="1" applyBorder="1" applyAlignment="1"/>
    <xf numFmtId="1" fontId="9" fillId="4" borderId="0" xfId="2" applyNumberFormat="1" applyFont="1" applyFill="1" applyBorder="1" applyAlignment="1"/>
    <xf numFmtId="1" fontId="10" fillId="4" borderId="25" xfId="1" applyNumberFormat="1" applyFont="1" applyFill="1" applyBorder="1" applyAlignment="1"/>
    <xf numFmtId="0" fontId="2" fillId="4" borderId="26" xfId="2" applyFill="1" applyBorder="1" applyAlignment="1"/>
    <xf numFmtId="0" fontId="2" fillId="0" borderId="27" xfId="2" applyBorder="1" applyAlignment="1"/>
    <xf numFmtId="0" fontId="3" fillId="4" borderId="28" xfId="2" applyFont="1" applyFill="1" applyBorder="1" applyAlignment="1"/>
    <xf numFmtId="1" fontId="2" fillId="0" borderId="0" xfId="2" applyNumberFormat="1" applyFont="1" applyAlignment="1">
      <alignment horizontal="center"/>
    </xf>
    <xf numFmtId="1" fontId="2" fillId="0" borderId="0" xfId="2" applyNumberFormat="1" applyFont="1" applyAlignment="1"/>
    <xf numFmtId="0" fontId="2" fillId="0" borderId="0" xfId="2" applyFont="1" applyAlignment="1"/>
    <xf numFmtId="1" fontId="8" fillId="6" borderId="29" xfId="2" applyNumberFormat="1" applyFont="1" applyFill="1" applyBorder="1" applyAlignment="1">
      <alignment horizontal="center"/>
    </xf>
    <xf numFmtId="0" fontId="8" fillId="6" borderId="30" xfId="2" applyFont="1" applyFill="1" applyBorder="1" applyAlignment="1">
      <alignment horizontal="center"/>
    </xf>
    <xf numFmtId="1" fontId="8" fillId="6" borderId="30" xfId="2" applyNumberFormat="1" applyFont="1" applyFill="1" applyBorder="1" applyAlignment="1">
      <alignment horizontal="center"/>
    </xf>
    <xf numFmtId="49" fontId="2" fillId="0" borderId="0" xfId="2" applyNumberFormat="1" applyFill="1" applyBorder="1" applyAlignment="1">
      <alignment horizontal="center"/>
    </xf>
    <xf numFmtId="1" fontId="11" fillId="7" borderId="34" xfId="2" applyNumberFormat="1" applyFont="1" applyFill="1" applyBorder="1" applyAlignment="1">
      <alignment horizontal="center"/>
    </xf>
    <xf numFmtId="0" fontId="12" fillId="7" borderId="35" xfId="1" applyFont="1" applyFill="1" applyBorder="1" applyAlignment="1">
      <alignment horizontal="center"/>
    </xf>
    <xf numFmtId="0" fontId="2" fillId="7" borderId="36" xfId="2" applyFill="1" applyBorder="1" applyAlignment="1"/>
    <xf numFmtId="0" fontId="2" fillId="7" borderId="32" xfId="2" applyFill="1" applyBorder="1" applyAlignment="1"/>
    <xf numFmtId="0" fontId="12" fillId="7" borderId="37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1" fontId="13" fillId="0" borderId="22" xfId="2" applyNumberFormat="1" applyFont="1" applyBorder="1" applyAlignment="1">
      <alignment horizontal="center"/>
    </xf>
    <xf numFmtId="0" fontId="13" fillId="0" borderId="38" xfId="2" applyFont="1" applyBorder="1" applyAlignment="1">
      <alignment horizontal="center"/>
    </xf>
    <xf numFmtId="1" fontId="13" fillId="0" borderId="23" xfId="2" applyNumberFormat="1" applyFont="1" applyBorder="1" applyAlignment="1">
      <alignment horizontal="center"/>
    </xf>
    <xf numFmtId="1" fontId="13" fillId="0" borderId="38" xfId="2" applyNumberFormat="1" applyFont="1" applyBorder="1" applyAlignment="1">
      <alignment horizontal="center"/>
    </xf>
    <xf numFmtId="1" fontId="14" fillId="0" borderId="23" xfId="2" applyNumberFormat="1" applyFont="1" applyBorder="1" applyAlignment="1"/>
    <xf numFmtId="1" fontId="14" fillId="0" borderId="39" xfId="2" applyNumberFormat="1" applyFont="1" applyBorder="1" applyAlignment="1"/>
    <xf numFmtId="1" fontId="15" fillId="8" borderId="38" xfId="2" applyNumberFormat="1" applyFont="1" applyFill="1" applyBorder="1" applyAlignment="1">
      <alignment horizontal="center"/>
    </xf>
    <xf numFmtId="0" fontId="17" fillId="9" borderId="41" xfId="2" applyFont="1" applyFill="1" applyBorder="1" applyAlignment="1"/>
    <xf numFmtId="1" fontId="18" fillId="8" borderId="39" xfId="2" applyNumberFormat="1" applyFont="1" applyFill="1" applyBorder="1" applyAlignment="1" applyProtection="1">
      <alignment horizontal="center"/>
      <protection locked="0"/>
    </xf>
    <xf numFmtId="1" fontId="18" fillId="3" borderId="39" xfId="2" applyNumberFormat="1" applyFont="1" applyFill="1" applyBorder="1" applyAlignment="1" applyProtection="1">
      <alignment horizontal="center"/>
      <protection locked="0"/>
    </xf>
    <xf numFmtId="1" fontId="19" fillId="10" borderId="39" xfId="2" applyNumberFormat="1" applyFont="1" applyFill="1" applyBorder="1" applyAlignment="1" applyProtection="1">
      <alignment horizontal="center"/>
      <protection locked="0"/>
    </xf>
    <xf numFmtId="1" fontId="20" fillId="11" borderId="42" xfId="1" applyNumberFormat="1" applyFont="1" applyFill="1" applyBorder="1" applyAlignment="1">
      <alignment horizontal="center"/>
    </xf>
    <xf numFmtId="1" fontId="15" fillId="8" borderId="23" xfId="2" applyNumberFormat="1" applyFont="1" applyFill="1" applyBorder="1" applyAlignment="1">
      <alignment horizontal="center"/>
    </xf>
    <xf numFmtId="0" fontId="17" fillId="9" borderId="43" xfId="2" applyFont="1" applyFill="1" applyBorder="1" applyAlignment="1"/>
    <xf numFmtId="1" fontId="18" fillId="8" borderId="23" xfId="2" applyNumberFormat="1" applyFont="1" applyFill="1" applyBorder="1" applyAlignment="1" applyProtection="1">
      <alignment horizontal="center"/>
      <protection locked="0"/>
    </xf>
    <xf numFmtId="1" fontId="18" fillId="3" borderId="23" xfId="2" applyNumberFormat="1" applyFont="1" applyFill="1" applyBorder="1" applyAlignment="1" applyProtection="1">
      <alignment horizontal="center"/>
      <protection locked="0"/>
    </xf>
    <xf numFmtId="1" fontId="19" fillId="10" borderId="23" xfId="1" applyNumberFormat="1" applyFont="1" applyFill="1" applyBorder="1" applyAlignment="1" applyProtection="1">
      <alignment horizontal="center"/>
      <protection locked="0"/>
    </xf>
    <xf numFmtId="1" fontId="2" fillId="4" borderId="17" xfId="2" applyNumberFormat="1" applyFill="1" applyBorder="1" applyAlignment="1">
      <alignment horizontal="center"/>
    </xf>
    <xf numFmtId="1" fontId="20" fillId="11" borderId="44" xfId="1" applyNumberFormat="1" applyFont="1" applyFill="1" applyBorder="1" applyAlignment="1">
      <alignment horizontal="center"/>
    </xf>
    <xf numFmtId="0" fontId="2" fillId="0" borderId="0" xfId="2" applyFont="1"/>
    <xf numFmtId="1" fontId="15" fillId="8" borderId="30" xfId="2" applyNumberFormat="1" applyFont="1" applyFill="1" applyBorder="1" applyAlignment="1">
      <alignment horizontal="center"/>
    </xf>
    <xf numFmtId="0" fontId="17" fillId="9" borderId="45" xfId="2" applyFont="1" applyFill="1" applyBorder="1" applyAlignment="1"/>
    <xf numFmtId="1" fontId="18" fillId="8" borderId="46" xfId="2" applyNumberFormat="1" applyFont="1" applyFill="1" applyBorder="1" applyAlignment="1" applyProtection="1">
      <alignment horizontal="center"/>
      <protection locked="0"/>
    </xf>
    <xf numFmtId="1" fontId="18" fillId="3" borderId="46" xfId="2" applyNumberFormat="1" applyFont="1" applyFill="1" applyBorder="1" applyAlignment="1" applyProtection="1">
      <alignment horizontal="center"/>
      <protection locked="0"/>
    </xf>
    <xf numFmtId="1" fontId="19" fillId="10" borderId="46" xfId="1" applyNumberFormat="1" applyFont="1" applyFill="1" applyBorder="1" applyAlignment="1" applyProtection="1">
      <alignment horizontal="center"/>
      <protection locked="0"/>
    </xf>
    <xf numFmtId="1" fontId="20" fillId="11" borderId="47" xfId="1" applyNumberFormat="1" applyFont="1" applyFill="1" applyBorder="1" applyAlignment="1">
      <alignment horizontal="center"/>
    </xf>
    <xf numFmtId="164" fontId="2" fillId="0" borderId="0" xfId="2" applyNumberFormat="1"/>
    <xf numFmtId="1" fontId="15" fillId="3" borderId="38" xfId="2" applyNumberFormat="1" applyFont="1" applyFill="1" applyBorder="1" applyAlignment="1">
      <alignment horizontal="center"/>
    </xf>
    <xf numFmtId="1" fontId="21" fillId="4" borderId="48" xfId="2" applyNumberFormat="1" applyFont="1" applyFill="1" applyBorder="1" applyAlignment="1"/>
    <xf numFmtId="49" fontId="24" fillId="4" borderId="5" xfId="2" applyNumberFormat="1" applyFont="1" applyFill="1" applyBorder="1"/>
    <xf numFmtId="1" fontId="24" fillId="4" borderId="5" xfId="2" applyNumberFormat="1" applyFont="1" applyFill="1" applyBorder="1" applyAlignment="1">
      <alignment horizontal="center"/>
    </xf>
    <xf numFmtId="1" fontId="25" fillId="4" borderId="5" xfId="2" applyNumberFormat="1" applyFont="1" applyFill="1" applyBorder="1" applyAlignment="1">
      <alignment horizontal="center"/>
    </xf>
    <xf numFmtId="1" fontId="3" fillId="4" borderId="6" xfId="1" applyNumberFormat="1" applyFill="1" applyBorder="1" applyAlignment="1">
      <alignment horizontal="right"/>
    </xf>
    <xf numFmtId="0" fontId="26" fillId="4" borderId="9" xfId="2" applyFont="1" applyFill="1" applyBorder="1" applyAlignment="1">
      <alignment horizontal="center"/>
    </xf>
    <xf numFmtId="1" fontId="15" fillId="3" borderId="23" xfId="2" applyNumberFormat="1" applyFont="1" applyFill="1" applyBorder="1" applyAlignment="1">
      <alignment horizontal="center"/>
    </xf>
    <xf numFmtId="1" fontId="3" fillId="4" borderId="49" xfId="2" applyNumberFormat="1" applyFont="1" applyFill="1" applyBorder="1" applyAlignment="1"/>
    <xf numFmtId="1" fontId="3" fillId="4" borderId="50" xfId="2" applyNumberFormat="1" applyFont="1" applyFill="1" applyBorder="1" applyAlignment="1"/>
    <xf numFmtId="1" fontId="2" fillId="4" borderId="50" xfId="2" applyNumberFormat="1" applyFill="1" applyBorder="1" applyAlignment="1">
      <alignment horizontal="center"/>
    </xf>
    <xf numFmtId="1" fontId="3" fillId="4" borderId="51" xfId="1" applyNumberFormat="1" applyFill="1" applyBorder="1" applyAlignment="1"/>
    <xf numFmtId="1" fontId="2" fillId="4" borderId="52" xfId="2" applyNumberFormat="1" applyFill="1" applyBorder="1" applyAlignment="1">
      <alignment horizontal="center"/>
    </xf>
    <xf numFmtId="0" fontId="2" fillId="0" borderId="53" xfId="2" applyBorder="1" applyAlignment="1">
      <alignment horizontal="center"/>
    </xf>
    <xf numFmtId="0" fontId="2" fillId="0" borderId="53" xfId="2" applyFont="1" applyBorder="1" applyAlignment="1">
      <alignment horizontal="center"/>
    </xf>
    <xf numFmtId="0" fontId="2" fillId="0" borderId="53" xfId="2" applyBorder="1"/>
    <xf numFmtId="0" fontId="4" fillId="0" borderId="53" xfId="2" applyFont="1" applyBorder="1"/>
    <xf numFmtId="0" fontId="2" fillId="4" borderId="54" xfId="2" applyFill="1" applyBorder="1"/>
    <xf numFmtId="0" fontId="2" fillId="0" borderId="0" xfId="2" applyAlignment="1">
      <alignment vertical="top"/>
    </xf>
    <xf numFmtId="49" fontId="2" fillId="0" borderId="0" xfId="2" applyNumberFormat="1"/>
    <xf numFmtId="0" fontId="2" fillId="0" borderId="0" xfId="2" applyAlignment="1">
      <alignment horizontal="center"/>
    </xf>
    <xf numFmtId="0" fontId="3" fillId="0" borderId="0" xfId="1"/>
    <xf numFmtId="0" fontId="2" fillId="0" borderId="0" xfId="2" applyFont="1" applyAlignment="1">
      <alignment horizontal="center"/>
    </xf>
    <xf numFmtId="0" fontId="4" fillId="0" borderId="0" xfId="2" applyFont="1"/>
    <xf numFmtId="1" fontId="15" fillId="3" borderId="30" xfId="2" applyNumberFormat="1" applyFont="1" applyFill="1" applyBorder="1" applyAlignment="1">
      <alignment horizontal="center"/>
    </xf>
    <xf numFmtId="49" fontId="2" fillId="0" borderId="0" xfId="2" applyNumberFormat="1" applyAlignment="1">
      <alignment horizontal="right"/>
    </xf>
    <xf numFmtId="0" fontId="32" fillId="0" borderId="0" xfId="1" applyFont="1"/>
    <xf numFmtId="0" fontId="3" fillId="0" borderId="0" xfId="1" applyFont="1" applyAlignment="1">
      <alignment horizontal="center"/>
    </xf>
    <xf numFmtId="0" fontId="3" fillId="0" borderId="0" xfId="1" applyAlignment="1">
      <alignment horizontal="center"/>
    </xf>
    <xf numFmtId="1" fontId="36" fillId="0" borderId="0" xfId="1" applyNumberFormat="1" applyFont="1" applyFill="1" applyBorder="1" applyAlignment="1">
      <alignment horizontal="center"/>
    </xf>
    <xf numFmtId="1" fontId="2" fillId="0" borderId="0" xfId="2" applyNumberFormat="1"/>
    <xf numFmtId="1" fontId="2" fillId="0" borderId="0" xfId="2" applyNumberFormat="1" applyBorder="1" applyProtection="1"/>
    <xf numFmtId="0" fontId="28" fillId="13" borderId="55" xfId="2" applyFont="1" applyFill="1" applyBorder="1" applyAlignment="1">
      <alignment horizontal="center"/>
    </xf>
    <xf numFmtId="0" fontId="29" fillId="14" borderId="56" xfId="2" applyFont="1" applyFill="1" applyBorder="1" applyAlignment="1" applyProtection="1">
      <alignment horizontal="center" vertical="center"/>
      <protection locked="0"/>
    </xf>
    <xf numFmtId="0" fontId="29" fillId="14" borderId="57" xfId="2" applyFont="1" applyFill="1" applyBorder="1" applyAlignment="1" applyProtection="1">
      <alignment horizontal="center" vertical="center"/>
      <protection locked="0"/>
    </xf>
    <xf numFmtId="0" fontId="28" fillId="16" borderId="58" xfId="2" applyFont="1" applyFill="1" applyBorder="1" applyAlignment="1">
      <alignment horizontal="center"/>
    </xf>
    <xf numFmtId="1" fontId="35" fillId="16" borderId="58" xfId="2" applyNumberFormat="1" applyFont="1" applyFill="1" applyBorder="1" applyAlignment="1">
      <alignment horizontal="center" vertical="center"/>
    </xf>
    <xf numFmtId="49" fontId="37" fillId="9" borderId="58" xfId="2" applyNumberFormat="1" applyFont="1" applyFill="1" applyBorder="1"/>
    <xf numFmtId="1" fontId="37" fillId="9" borderId="58" xfId="2" applyNumberFormat="1" applyFont="1" applyFill="1" applyBorder="1" applyAlignment="1">
      <alignment horizontal="center"/>
    </xf>
    <xf numFmtId="49" fontId="27" fillId="12" borderId="58" xfId="2" applyNumberFormat="1" applyFont="1" applyFill="1" applyBorder="1" applyAlignment="1">
      <alignment horizontal="center" vertical="center"/>
    </xf>
    <xf numFmtId="49" fontId="41" fillId="9" borderId="58" xfId="4" applyNumberFormat="1" applyFont="1" applyFill="1" applyBorder="1" applyAlignment="1" applyProtection="1">
      <alignment horizontal="center"/>
      <protection locked="0"/>
    </xf>
    <xf numFmtId="1" fontId="2" fillId="0" borderId="10" xfId="2" applyNumberFormat="1" applyBorder="1" applyAlignment="1">
      <alignment horizontal="center"/>
    </xf>
    <xf numFmtId="1" fontId="2" fillId="0" borderId="11" xfId="2" applyNumberFormat="1" applyBorder="1" applyAlignment="1">
      <alignment horizontal="center"/>
    </xf>
    <xf numFmtId="1" fontId="2" fillId="0" borderId="12" xfId="2" applyNumberFormat="1" applyBorder="1" applyAlignment="1">
      <alignment horizontal="center"/>
    </xf>
    <xf numFmtId="0" fontId="2" fillId="0" borderId="13" xfId="2" applyBorder="1" applyAlignment="1">
      <alignment horizontal="center"/>
    </xf>
    <xf numFmtId="0" fontId="2" fillId="0" borderId="11" xfId="2" applyBorder="1" applyAlignment="1">
      <alignment horizontal="center"/>
    </xf>
    <xf numFmtId="49" fontId="7" fillId="4" borderId="14" xfId="2" applyNumberFormat="1" applyFont="1" applyFill="1" applyBorder="1" applyAlignment="1">
      <alignment horizontal="center" vertical="center"/>
    </xf>
    <xf numFmtId="49" fontId="7" fillId="4" borderId="15" xfId="2" applyNumberFormat="1" applyFont="1" applyFill="1" applyBorder="1" applyAlignment="1">
      <alignment horizontal="center" vertical="center"/>
    </xf>
    <xf numFmtId="49" fontId="7" fillId="4" borderId="16" xfId="2" applyNumberFormat="1" applyFont="1" applyFill="1" applyBorder="1" applyAlignment="1">
      <alignment horizontal="center" vertical="center"/>
    </xf>
    <xf numFmtId="49" fontId="11" fillId="7" borderId="31" xfId="2" applyNumberFormat="1" applyFont="1" applyFill="1" applyBorder="1" applyAlignment="1">
      <alignment horizontal="center"/>
    </xf>
    <xf numFmtId="49" fontId="11" fillId="7" borderId="32" xfId="2" applyNumberFormat="1" applyFont="1" applyFill="1" applyBorder="1" applyAlignment="1">
      <alignment horizontal="center"/>
    </xf>
    <xf numFmtId="49" fontId="11" fillId="7" borderId="33" xfId="2" applyNumberFormat="1" applyFont="1" applyFill="1" applyBorder="1" applyAlignment="1">
      <alignment horizontal="center"/>
    </xf>
    <xf numFmtId="49" fontId="16" fillId="5" borderId="24" xfId="2" applyNumberFormat="1" applyFont="1" applyFill="1" applyBorder="1" applyAlignment="1" applyProtection="1">
      <alignment horizontal="center" vertical="center"/>
      <protection locked="0"/>
    </xf>
    <xf numFmtId="49" fontId="16" fillId="5" borderId="0" xfId="2" applyNumberFormat="1" applyFont="1" applyFill="1" applyBorder="1" applyAlignment="1" applyProtection="1">
      <alignment horizontal="center" vertical="center"/>
      <protection locked="0"/>
    </xf>
    <xf numFmtId="49" fontId="16" fillId="5" borderId="40" xfId="2" applyNumberFormat="1" applyFont="1" applyFill="1" applyBorder="1" applyAlignment="1" applyProtection="1">
      <alignment horizontal="center" vertical="center"/>
      <protection locked="0"/>
    </xf>
    <xf numFmtId="49" fontId="39" fillId="21" borderId="58" xfId="2" applyNumberFormat="1" applyFont="1" applyFill="1" applyBorder="1" applyAlignment="1">
      <alignment horizontal="center"/>
    </xf>
    <xf numFmtId="1" fontId="30" fillId="9" borderId="58" xfId="2" applyNumberFormat="1" applyFont="1" applyFill="1" applyBorder="1" applyAlignment="1">
      <alignment horizontal="center" vertical="top"/>
    </xf>
    <xf numFmtId="1" fontId="31" fillId="15" borderId="58" xfId="2" applyNumberFormat="1" applyFont="1" applyFill="1" applyBorder="1" applyAlignment="1">
      <alignment textRotation="180"/>
    </xf>
    <xf numFmtId="49" fontId="18" fillId="4" borderId="58" xfId="2" applyNumberFormat="1" applyFont="1" applyFill="1" applyBorder="1" applyAlignment="1" applyProtection="1">
      <alignment horizontal="center"/>
      <protection locked="0"/>
    </xf>
    <xf numFmtId="49" fontId="33" fillId="17" borderId="58" xfId="2" applyNumberFormat="1" applyFont="1" applyFill="1" applyBorder="1" applyAlignment="1" applyProtection="1">
      <alignment horizontal="center" vertical="center"/>
      <protection locked="0"/>
    </xf>
    <xf numFmtId="49" fontId="34" fillId="18" borderId="58" xfId="2" applyNumberFormat="1" applyFont="1" applyFill="1" applyBorder="1" applyAlignment="1">
      <alignment horizontal="center"/>
    </xf>
    <xf numFmtId="49" fontId="18" fillId="19" borderId="58" xfId="2" applyNumberFormat="1" applyFont="1" applyFill="1" applyBorder="1" applyAlignment="1" applyProtection="1">
      <alignment horizontal="center"/>
      <protection locked="0"/>
    </xf>
    <xf numFmtId="49" fontId="38" fillId="20" borderId="58" xfId="2" applyNumberFormat="1" applyFont="1" applyFill="1" applyBorder="1" applyAlignment="1" applyProtection="1">
      <alignment horizontal="center" vertical="center"/>
      <protection locked="0"/>
    </xf>
  </cellXfs>
  <cellStyles count="5">
    <cellStyle name="ColLevel_1" xfId="1" builtinId="2" iLevel="0"/>
    <cellStyle name="Hyperlink" xfId="4" builtinId="8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14</xdr:row>
      <xdr:rowOff>7620</xdr:rowOff>
    </xdr:from>
    <xdr:to>
      <xdr:col>3</xdr:col>
      <xdr:colOff>678180</xdr:colOff>
      <xdr:row>20</xdr:row>
      <xdr:rowOff>7620</xdr:rowOff>
    </xdr:to>
    <xdr:sp macro="" textlink="">
      <xdr:nvSpPr>
        <xdr:cNvPr id="2" name="AutoShape 3"/>
        <xdr:cNvSpPr>
          <a:spLocks noChangeAspect="1" noChangeArrowheads="1" noTextEdit="1"/>
        </xdr:cNvSpPr>
      </xdr:nvSpPr>
      <xdr:spPr bwMode="auto">
        <a:xfrm>
          <a:off x="2276476" y="2588895"/>
          <a:ext cx="678179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15</xdr:row>
      <xdr:rowOff>7620</xdr:rowOff>
    </xdr:from>
    <xdr:to>
      <xdr:col>6</xdr:col>
      <xdr:colOff>182880</xdr:colOff>
      <xdr:row>21</xdr:row>
      <xdr:rowOff>15241</xdr:rowOff>
    </xdr:to>
    <xdr:pic>
      <xdr:nvPicPr>
        <xdr:cNvPr id="3" name="Picture 2" descr="Copy of ERMC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38650" y="2750820"/>
          <a:ext cx="1354455" cy="1116331"/>
        </a:xfrm>
        <a:prstGeom prst="rect">
          <a:avLst/>
        </a:prstGeom>
      </xdr:spPr>
    </xdr:pic>
    <xdr:clientData/>
  </xdr:twoCellAnchor>
  <xdr:twoCellAnchor>
    <xdr:from>
      <xdr:col>4</xdr:col>
      <xdr:colOff>7620</xdr:colOff>
      <xdr:row>4</xdr:row>
      <xdr:rowOff>0</xdr:rowOff>
    </xdr:from>
    <xdr:to>
      <xdr:col>4</xdr:col>
      <xdr:colOff>1463041</xdr:colOff>
      <xdr:row>8</xdr:row>
      <xdr:rowOff>165735</xdr:rowOff>
    </xdr:to>
    <xdr:sp macro="" textlink="">
      <xdr:nvSpPr>
        <xdr:cNvPr id="4" name="AutoShape 3"/>
        <xdr:cNvSpPr>
          <a:spLocks noChangeAspect="1" noChangeArrowheads="1" noTextEdit="1"/>
        </xdr:cNvSpPr>
      </xdr:nvSpPr>
      <xdr:spPr bwMode="auto">
        <a:xfrm>
          <a:off x="2979420" y="819150"/>
          <a:ext cx="1455421" cy="927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944880</xdr:colOff>
      <xdr:row>16</xdr:row>
      <xdr:rowOff>129540</xdr:rowOff>
    </xdr:from>
    <xdr:to>
      <xdr:col>215</xdr:col>
      <xdr:colOff>381000</xdr:colOff>
      <xdr:row>18</xdr:row>
      <xdr:rowOff>91439</xdr:rowOff>
    </xdr:to>
    <xdr:sp macro="" textlink="">
      <xdr:nvSpPr>
        <xdr:cNvPr id="5" name="AutoShape 3"/>
        <xdr:cNvSpPr>
          <a:spLocks noChangeAspect="1" noChangeArrowheads="1" noTextEdit="1"/>
        </xdr:cNvSpPr>
      </xdr:nvSpPr>
      <xdr:spPr bwMode="auto">
        <a:xfrm>
          <a:off x="5383530" y="3072765"/>
          <a:ext cx="782764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7620</xdr:colOff>
      <xdr:row>12</xdr:row>
      <xdr:rowOff>7621</xdr:rowOff>
    </xdr:from>
    <xdr:to>
      <xdr:col>4</xdr:col>
      <xdr:colOff>1468755</xdr:colOff>
      <xdr:row>13</xdr:row>
      <xdr:rowOff>152401</xdr:rowOff>
    </xdr:to>
    <xdr:sp macro="" textlink="">
      <xdr:nvSpPr>
        <xdr:cNvPr id="6" name="AutoShape 3"/>
        <xdr:cNvSpPr>
          <a:spLocks noChangeAspect="1" noChangeArrowheads="1" noTextEdit="1"/>
        </xdr:cNvSpPr>
      </xdr:nvSpPr>
      <xdr:spPr bwMode="auto">
        <a:xfrm>
          <a:off x="1417320" y="2255521"/>
          <a:ext cx="3023235" cy="316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7620</xdr:colOff>
      <xdr:row>17</xdr:row>
      <xdr:rowOff>30480</xdr:rowOff>
    </xdr:from>
    <xdr:to>
      <xdr:col>4</xdr:col>
      <xdr:colOff>1447800</xdr:colOff>
      <xdr:row>18</xdr:row>
      <xdr:rowOff>0</xdr:rowOff>
    </xdr:to>
    <xdr:sp macro="" textlink="">
      <xdr:nvSpPr>
        <xdr:cNvPr id="7" name="AutoShape 3"/>
        <xdr:cNvSpPr>
          <a:spLocks noChangeAspect="1" noChangeArrowheads="1" noTextEdit="1"/>
        </xdr:cNvSpPr>
      </xdr:nvSpPr>
      <xdr:spPr bwMode="auto">
        <a:xfrm>
          <a:off x="2979420" y="3135630"/>
          <a:ext cx="1440180" cy="169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1440180</xdr:colOff>
      <xdr:row>15</xdr:row>
      <xdr:rowOff>7620</xdr:rowOff>
    </xdr:to>
    <xdr:sp macro="" textlink="">
      <xdr:nvSpPr>
        <xdr:cNvPr id="8" name="AutoShape 3"/>
        <xdr:cNvSpPr>
          <a:spLocks noChangeAspect="1" noChangeArrowheads="1" noTextEdit="1"/>
        </xdr:cNvSpPr>
      </xdr:nvSpPr>
      <xdr:spPr bwMode="auto">
        <a:xfrm>
          <a:off x="2971800" y="2581275"/>
          <a:ext cx="1440180" cy="169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3</xdr:col>
      <xdr:colOff>571500</xdr:colOff>
      <xdr:row>14</xdr:row>
      <xdr:rowOff>152400</xdr:rowOff>
    </xdr:to>
    <xdr:sp macro="" textlink="">
      <xdr:nvSpPr>
        <xdr:cNvPr id="9" name="AutoShape 3"/>
        <xdr:cNvSpPr>
          <a:spLocks noChangeAspect="1" noChangeArrowheads="1" noTextEdit="1"/>
        </xdr:cNvSpPr>
      </xdr:nvSpPr>
      <xdr:spPr bwMode="auto">
        <a:xfrm>
          <a:off x="1409700" y="2581275"/>
          <a:ext cx="14382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16</xdr:row>
      <xdr:rowOff>0</xdr:rowOff>
    </xdr:from>
    <xdr:to>
      <xdr:col>3</xdr:col>
      <xdr:colOff>571500</xdr:colOff>
      <xdr:row>16</xdr:row>
      <xdr:rowOff>152400</xdr:rowOff>
    </xdr:to>
    <xdr:sp macro="" textlink="">
      <xdr:nvSpPr>
        <xdr:cNvPr id="10" name="AutoShape 3"/>
        <xdr:cNvSpPr>
          <a:spLocks noChangeAspect="1" noChangeArrowheads="1" noTextEdit="1"/>
        </xdr:cNvSpPr>
      </xdr:nvSpPr>
      <xdr:spPr bwMode="auto">
        <a:xfrm>
          <a:off x="1409700" y="2943225"/>
          <a:ext cx="14382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3</xdr:col>
      <xdr:colOff>571500</xdr:colOff>
      <xdr:row>18</xdr:row>
      <xdr:rowOff>152400</xdr:rowOff>
    </xdr:to>
    <xdr:sp macro="" textlink="">
      <xdr:nvSpPr>
        <xdr:cNvPr id="11" name="AutoShape 3"/>
        <xdr:cNvSpPr>
          <a:spLocks noChangeAspect="1" noChangeArrowheads="1" noTextEdit="1"/>
        </xdr:cNvSpPr>
      </xdr:nvSpPr>
      <xdr:spPr bwMode="auto">
        <a:xfrm>
          <a:off x="1409700" y="3305175"/>
          <a:ext cx="14382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12</xdr:row>
      <xdr:rowOff>0</xdr:rowOff>
    </xdr:from>
    <xdr:to>
      <xdr:col>6</xdr:col>
      <xdr:colOff>571500</xdr:colOff>
      <xdr:row>12</xdr:row>
      <xdr:rowOff>152400</xdr:rowOff>
    </xdr:to>
    <xdr:sp macro="" textlink="">
      <xdr:nvSpPr>
        <xdr:cNvPr id="12" name="AutoShape 3"/>
        <xdr:cNvSpPr>
          <a:spLocks noChangeAspect="1" noChangeArrowheads="1" noTextEdit="1"/>
        </xdr:cNvSpPr>
      </xdr:nvSpPr>
      <xdr:spPr bwMode="auto">
        <a:xfrm>
          <a:off x="4438650" y="2247900"/>
          <a:ext cx="17430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7620</xdr:colOff>
      <xdr:row>20</xdr:row>
      <xdr:rowOff>1</xdr:rowOff>
    </xdr:from>
    <xdr:to>
      <xdr:col>4</xdr:col>
      <xdr:colOff>1468755</xdr:colOff>
      <xdr:row>21</xdr:row>
      <xdr:rowOff>1</xdr:rowOff>
    </xdr:to>
    <xdr:sp macro="" textlink="">
      <xdr:nvSpPr>
        <xdr:cNvPr id="13" name="AutoShape 3"/>
        <xdr:cNvSpPr>
          <a:spLocks noChangeAspect="1" noChangeArrowheads="1" noTextEdit="1"/>
        </xdr:cNvSpPr>
      </xdr:nvSpPr>
      <xdr:spPr bwMode="auto">
        <a:xfrm>
          <a:off x="1417320" y="3667126"/>
          <a:ext cx="302323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Start%20Menu\Programs\Accessories\Notepad.lnk" TargetMode="External"/><Relationship Id="rId1" Type="http://schemas.openxmlformats.org/officeDocument/2006/relationships/externalLinkPath" Target="Sowftwer/area%20converter.xls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applyStyles="1"/>
  </sheetPr>
  <dimension ref="A1:XFA23"/>
  <sheetViews>
    <sheetView showGridLines="0" showRowColHeaders="0" tabSelected="1" zoomScale="125" workbookViewId="0">
      <pane ySplit="1" topLeftCell="A3" activePane="bottomLeft" state="frozen"/>
      <selection pane="bottomLeft" activeCell="B16" sqref="B16:C16"/>
    </sheetView>
  </sheetViews>
  <sheetFormatPr defaultColWidth="9.140625" defaultRowHeight="12.75"/>
  <cols>
    <col min="1" max="1" width="21.140625" style="112" customWidth="1"/>
    <col min="2" max="2" width="5.7109375" style="106" bestFit="1" customWidth="1"/>
    <col min="3" max="3" width="7.28515625" style="25" bestFit="1" customWidth="1"/>
    <col min="4" max="4" width="10.42578125" style="25" customWidth="1"/>
    <col min="5" max="5" width="22" style="25" customWidth="1"/>
    <col min="6" max="6" width="17.5703125" style="25" customWidth="1"/>
    <col min="7" max="7" width="18.5703125" style="117" customWidth="1"/>
    <col min="8" max="8" width="21" style="108" customWidth="1"/>
    <col min="9" max="9" width="1.28515625" style="25" hidden="1" customWidth="1"/>
    <col min="10" max="10" width="17.140625" style="107" hidden="1" customWidth="1"/>
    <col min="11" max="12" width="5.7109375" style="107" hidden="1" customWidth="1"/>
    <col min="13" max="21" width="5.7109375" style="109" hidden="1" customWidth="1"/>
    <col min="22" max="43" width="5.7109375" style="11" hidden="1" customWidth="1"/>
    <col min="44" max="47" width="5.7109375" style="110" hidden="1" customWidth="1"/>
    <col min="48" max="85" width="5.7109375" style="11" hidden="1" customWidth="1"/>
    <col min="86" max="195" width="9.140625" style="11" hidden="1" customWidth="1"/>
    <col min="196" max="196" width="15" style="11" customWidth="1"/>
    <col min="197" max="197" width="9.140625" style="11" customWidth="1"/>
    <col min="198" max="198" width="7.28515625" style="11" hidden="1" customWidth="1"/>
    <col min="199" max="199" width="8.7109375" style="11" hidden="1" customWidth="1"/>
    <col min="200" max="200" width="7.42578125" style="11" hidden="1" customWidth="1"/>
    <col min="201" max="202" width="6.7109375" style="11" hidden="1" customWidth="1"/>
    <col min="203" max="203" width="4.140625" style="11" hidden="1" customWidth="1"/>
    <col min="204" max="204" width="4.85546875" style="11" hidden="1" customWidth="1"/>
    <col min="205" max="205" width="8.28515625" style="11" hidden="1" customWidth="1"/>
    <col min="206" max="206" width="9.7109375" style="11" hidden="1" customWidth="1"/>
    <col min="207" max="208" width="8.7109375" style="11" hidden="1" customWidth="1"/>
    <col min="209" max="209" width="7.28515625" style="11" customWidth="1"/>
    <col min="210" max="210" width="9.140625" style="11" customWidth="1"/>
    <col min="211" max="211" width="7.28515625" style="11" customWidth="1"/>
    <col min="212" max="212" width="8.28515625" style="11" customWidth="1"/>
    <col min="213" max="213" width="7.28515625" style="11" customWidth="1"/>
    <col min="214" max="214" width="3.140625" style="11" bestFit="1" customWidth="1"/>
    <col min="215" max="215" width="2.140625" style="11" customWidth="1"/>
    <col min="216" max="216" width="6.140625" style="11" bestFit="1" customWidth="1"/>
    <col min="217" max="217" width="5.140625" style="11" customWidth="1"/>
    <col min="218" max="218" width="4.140625" style="11" customWidth="1"/>
    <col min="219" max="220" width="2.28515625" style="11" hidden="1" customWidth="1"/>
    <col min="221" max="221" width="11.42578125" style="11" bestFit="1" customWidth="1"/>
    <col min="222" max="222" width="7.28515625" style="11" customWidth="1"/>
    <col min="223" max="223" width="4.42578125" style="11" customWidth="1"/>
    <col min="224" max="224" width="13.28515625" style="11" hidden="1" customWidth="1"/>
    <col min="225" max="225" width="0.140625" style="11" hidden="1" customWidth="1"/>
    <col min="226" max="232" width="5.140625" style="11" hidden="1" customWidth="1"/>
    <col min="233" max="233" width="9.140625" style="11" hidden="1" customWidth="1"/>
    <col min="234" max="236" width="5.140625" style="11" hidden="1" customWidth="1"/>
    <col min="237" max="240" width="1.85546875" style="11" hidden="1" customWidth="1"/>
    <col min="241" max="241" width="3.42578125" style="11" hidden="1" customWidth="1"/>
    <col min="242" max="242" width="2.28515625" style="11" hidden="1" customWidth="1"/>
    <col min="243" max="243" width="3.140625" style="11" hidden="1" customWidth="1"/>
    <col min="244" max="244" width="2.85546875" style="11" hidden="1" customWidth="1"/>
    <col min="245" max="245" width="2.140625" style="11" hidden="1" customWidth="1"/>
    <col min="246" max="246" width="3.28515625" style="11" hidden="1" customWidth="1"/>
    <col min="247" max="247" width="3.7109375" style="11" hidden="1" customWidth="1"/>
    <col min="248" max="248" width="3.42578125" style="11" hidden="1" customWidth="1"/>
    <col min="249" max="249" width="4.140625" style="11" hidden="1" customWidth="1"/>
    <col min="250" max="250" width="6.5703125" style="11" hidden="1" customWidth="1"/>
    <col min="251" max="251" width="3.5703125" style="11" hidden="1" customWidth="1"/>
    <col min="252" max="252" width="5.28515625" style="11" hidden="1" customWidth="1"/>
    <col min="253" max="253" width="3.7109375" style="11" hidden="1" customWidth="1"/>
    <col min="254" max="254" width="9.7109375" style="11" hidden="1" customWidth="1"/>
    <col min="255" max="255" width="4.140625" style="11" hidden="1" customWidth="1"/>
    <col min="256" max="256" width="3.7109375" style="11" hidden="1" customWidth="1"/>
    <col min="257" max="257" width="3.42578125" style="11" hidden="1" customWidth="1"/>
    <col min="258" max="258" width="5.7109375" style="11" hidden="1" customWidth="1"/>
    <col min="259" max="259" width="7.28515625" style="11" hidden="1" customWidth="1"/>
    <col min="260" max="260" width="10.42578125" style="11" hidden="1" customWidth="1"/>
    <col min="261" max="261" width="22" style="11" hidden="1" customWidth="1"/>
    <col min="262" max="262" width="13" style="11" hidden="1" customWidth="1"/>
    <col min="263" max="263" width="8.7109375" style="11" hidden="1" customWidth="1"/>
    <col min="264" max="264" width="26.85546875" style="11" hidden="1" customWidth="1"/>
    <col min="265" max="451" width="9.140625" style="11" hidden="1" customWidth="1"/>
    <col min="452" max="452" width="9" style="11" hidden="1" customWidth="1"/>
    <col min="453" max="453" width="4" style="11" hidden="1" customWidth="1"/>
    <col min="454" max="465" width="9.140625" style="11" hidden="1" customWidth="1"/>
    <col min="466" max="466" width="4.140625" style="11" hidden="1" customWidth="1"/>
    <col min="467" max="467" width="7.28515625" style="11" hidden="1" customWidth="1"/>
    <col min="468" max="468" width="8.28515625" style="11" hidden="1" customWidth="1"/>
    <col min="469" max="469" width="4.140625" style="11" bestFit="1" customWidth="1"/>
    <col min="470" max="470" width="3.140625" style="11" bestFit="1" customWidth="1"/>
    <col min="471" max="471" width="2.140625" style="11" customWidth="1"/>
    <col min="472" max="472" width="6.140625" style="11" bestFit="1" customWidth="1"/>
    <col min="473" max="473" width="5.140625" style="11" customWidth="1"/>
    <col min="474" max="474" width="4.140625" style="11" customWidth="1"/>
    <col min="475" max="476" width="9.140625" style="11" hidden="1" customWidth="1"/>
    <col min="477" max="477" width="11.42578125" style="11" bestFit="1" customWidth="1"/>
    <col min="478" max="478" width="6.85546875" style="11" customWidth="1"/>
    <col min="479" max="479" width="4.140625" style="11" customWidth="1"/>
    <col min="480" max="480" width="5.140625" style="11" bestFit="1" customWidth="1"/>
    <col min="481" max="488" width="5.140625" style="11" customWidth="1"/>
    <col min="489" max="489" width="7.42578125" style="11" customWidth="1"/>
    <col min="490" max="490" width="1.7109375" style="11" hidden="1" customWidth="1"/>
    <col min="491" max="491" width="5" style="11" hidden="1" customWidth="1"/>
    <col min="492" max="492" width="5.140625" style="11" hidden="1" customWidth="1"/>
    <col min="493" max="509" width="9.140625" style="11" hidden="1" customWidth="1"/>
    <col min="510" max="510" width="4.28515625" style="11" customWidth="1"/>
    <col min="511" max="511" width="1.42578125" style="11" hidden="1" customWidth="1"/>
    <col min="512" max="512" width="8.140625" style="11" hidden="1" customWidth="1"/>
    <col min="513" max="513" width="10.140625" style="11" hidden="1" customWidth="1"/>
    <col min="514" max="515" width="4.28515625" style="11" hidden="1" customWidth="1"/>
    <col min="516" max="516" width="5.5703125" style="11" hidden="1" customWidth="1"/>
    <col min="517" max="517" width="4.42578125" style="11" hidden="1" customWidth="1"/>
    <col min="518" max="518" width="4.85546875" style="11" hidden="1" customWidth="1"/>
    <col min="519" max="519" width="16.85546875" style="11" customWidth="1"/>
    <col min="520" max="520" width="26.85546875" style="11" customWidth="1"/>
    <col min="521" max="708" width="9.140625" style="11" hidden="1" customWidth="1"/>
    <col min="709" max="709" width="4" style="11" customWidth="1"/>
    <col min="710" max="721" width="9.140625" style="11" hidden="1" customWidth="1"/>
    <col min="722" max="722" width="4.140625" style="11" customWidth="1"/>
    <col min="723" max="723" width="7.28515625" style="11" customWidth="1"/>
    <col min="724" max="724" width="8.28515625" style="11" customWidth="1"/>
    <col min="725" max="725" width="4.140625" style="11" bestFit="1" customWidth="1"/>
    <col min="726" max="726" width="3.140625" style="11" bestFit="1" customWidth="1"/>
    <col min="727" max="727" width="2.140625" style="11" customWidth="1"/>
    <col min="728" max="728" width="6.140625" style="11" bestFit="1" customWidth="1"/>
    <col min="729" max="729" width="5.140625" style="11" customWidth="1"/>
    <col min="730" max="730" width="4.140625" style="11" customWidth="1"/>
    <col min="731" max="732" width="9.140625" style="11" hidden="1" customWidth="1"/>
    <col min="733" max="733" width="11.42578125" style="11" bestFit="1" customWidth="1"/>
    <col min="734" max="734" width="6.85546875" style="11" customWidth="1"/>
    <col min="735" max="735" width="4.140625" style="11" customWidth="1"/>
    <col min="736" max="736" width="5.140625" style="11" bestFit="1" customWidth="1"/>
    <col min="737" max="748" width="5.140625" style="11" customWidth="1"/>
    <col min="749" max="765" width="9.140625" style="11" hidden="1" customWidth="1"/>
    <col min="766" max="768" width="9.140625" style="11"/>
    <col min="769" max="769" width="21.140625" style="11" customWidth="1"/>
    <col min="770" max="770" width="5.7109375" style="11" bestFit="1" customWidth="1"/>
    <col min="771" max="771" width="7.28515625" style="11" bestFit="1" customWidth="1"/>
    <col min="772" max="772" width="10.42578125" style="11" customWidth="1"/>
    <col min="773" max="773" width="22" style="11" customWidth="1"/>
    <col min="774" max="774" width="13" style="11" customWidth="1"/>
    <col min="775" max="775" width="16.85546875" style="11" customWidth="1"/>
    <col min="776" max="776" width="26.85546875" style="11" customWidth="1"/>
    <col min="777" max="964" width="9.140625" style="11" hidden="1" customWidth="1"/>
    <col min="965" max="965" width="4" style="11" customWidth="1"/>
    <col min="966" max="977" width="9.140625" style="11" hidden="1" customWidth="1"/>
    <col min="978" max="978" width="4.140625" style="11" customWidth="1"/>
    <col min="979" max="979" width="7.28515625" style="11" customWidth="1"/>
    <col min="980" max="980" width="8.28515625" style="11" customWidth="1"/>
    <col min="981" max="981" width="4.140625" style="11" bestFit="1" customWidth="1"/>
    <col min="982" max="982" width="3.140625" style="11" bestFit="1" customWidth="1"/>
    <col min="983" max="983" width="2.140625" style="11" customWidth="1"/>
    <col min="984" max="984" width="6.140625" style="11" bestFit="1" customWidth="1"/>
    <col min="985" max="985" width="5.140625" style="11" customWidth="1"/>
    <col min="986" max="986" width="4.140625" style="11" customWidth="1"/>
    <col min="987" max="988" width="9.140625" style="11" hidden="1" customWidth="1"/>
    <col min="989" max="989" width="11.42578125" style="11" bestFit="1" customWidth="1"/>
    <col min="990" max="990" width="6.85546875" style="11" customWidth="1"/>
    <col min="991" max="991" width="4.140625" style="11" customWidth="1"/>
    <col min="992" max="992" width="5.140625" style="11" bestFit="1" customWidth="1"/>
    <col min="993" max="1004" width="5.140625" style="11" customWidth="1"/>
    <col min="1005" max="1021" width="9.140625" style="11" hidden="1" customWidth="1"/>
    <col min="1022" max="1024" width="9.140625" style="11"/>
    <col min="1025" max="1025" width="21.140625" style="11" customWidth="1"/>
    <col min="1026" max="1026" width="5.7109375" style="11" bestFit="1" customWidth="1"/>
    <col min="1027" max="1027" width="7.28515625" style="11" bestFit="1" customWidth="1"/>
    <col min="1028" max="1028" width="10.42578125" style="11" customWidth="1"/>
    <col min="1029" max="1029" width="22" style="11" customWidth="1"/>
    <col min="1030" max="1030" width="13" style="11" customWidth="1"/>
    <col min="1031" max="1031" width="16.85546875" style="11" customWidth="1"/>
    <col min="1032" max="1032" width="26.85546875" style="11" customWidth="1"/>
    <col min="1033" max="1220" width="9.140625" style="11" hidden="1" customWidth="1"/>
    <col min="1221" max="1221" width="4" style="11" customWidth="1"/>
    <col min="1222" max="1233" width="9.140625" style="11" hidden="1" customWidth="1"/>
    <col min="1234" max="1234" width="4.140625" style="11" customWidth="1"/>
    <col min="1235" max="1235" width="7.28515625" style="11" customWidth="1"/>
    <col min="1236" max="1236" width="8.28515625" style="11" customWidth="1"/>
    <col min="1237" max="1237" width="4.140625" style="11" bestFit="1" customWidth="1"/>
    <col min="1238" max="1238" width="3.140625" style="11" bestFit="1" customWidth="1"/>
    <col min="1239" max="1239" width="2.140625" style="11" customWidth="1"/>
    <col min="1240" max="1240" width="6.140625" style="11" bestFit="1" customWidth="1"/>
    <col min="1241" max="1241" width="5.140625" style="11" customWidth="1"/>
    <col min="1242" max="1242" width="4.140625" style="11" customWidth="1"/>
    <col min="1243" max="1244" width="9.140625" style="11" hidden="1" customWidth="1"/>
    <col min="1245" max="1245" width="11.42578125" style="11" bestFit="1" customWidth="1"/>
    <col min="1246" max="1246" width="6.85546875" style="11" customWidth="1"/>
    <col min="1247" max="1247" width="4.140625" style="11" customWidth="1"/>
    <col min="1248" max="1248" width="5.140625" style="11" bestFit="1" customWidth="1"/>
    <col min="1249" max="1260" width="5.140625" style="11" customWidth="1"/>
    <col min="1261" max="1277" width="9.140625" style="11" hidden="1" customWidth="1"/>
    <col min="1278" max="1280" width="9.140625" style="11"/>
    <col min="1281" max="1281" width="21.140625" style="11" customWidth="1"/>
    <col min="1282" max="1282" width="5.7109375" style="11" bestFit="1" customWidth="1"/>
    <col min="1283" max="1283" width="7.28515625" style="11" bestFit="1" customWidth="1"/>
    <col min="1284" max="1284" width="10.42578125" style="11" customWidth="1"/>
    <col min="1285" max="1285" width="22" style="11" customWidth="1"/>
    <col min="1286" max="1286" width="13" style="11" customWidth="1"/>
    <col min="1287" max="1287" width="16.85546875" style="11" customWidth="1"/>
    <col min="1288" max="1288" width="26.85546875" style="11" customWidth="1"/>
    <col min="1289" max="1476" width="9.140625" style="11" hidden="1" customWidth="1"/>
    <col min="1477" max="1477" width="4" style="11" customWidth="1"/>
    <col min="1478" max="1489" width="9.140625" style="11" hidden="1" customWidth="1"/>
    <col min="1490" max="1490" width="4.140625" style="11" customWidth="1"/>
    <col min="1491" max="1491" width="7.28515625" style="11" customWidth="1"/>
    <col min="1492" max="1492" width="8.28515625" style="11" customWidth="1"/>
    <col min="1493" max="1493" width="4.140625" style="11" bestFit="1" customWidth="1"/>
    <col min="1494" max="1494" width="3.140625" style="11" bestFit="1" customWidth="1"/>
    <col min="1495" max="1495" width="2.140625" style="11" customWidth="1"/>
    <col min="1496" max="1496" width="6.140625" style="11" bestFit="1" customWidth="1"/>
    <col min="1497" max="1497" width="5.140625" style="11" customWidth="1"/>
    <col min="1498" max="1498" width="4.140625" style="11" customWidth="1"/>
    <col min="1499" max="1500" width="9.140625" style="11" hidden="1" customWidth="1"/>
    <col min="1501" max="1501" width="11.42578125" style="11" bestFit="1" customWidth="1"/>
    <col min="1502" max="1502" width="6.85546875" style="11" customWidth="1"/>
    <col min="1503" max="1503" width="4.140625" style="11" customWidth="1"/>
    <col min="1504" max="1504" width="5.140625" style="11" bestFit="1" customWidth="1"/>
    <col min="1505" max="1516" width="5.140625" style="11" customWidth="1"/>
    <col min="1517" max="1533" width="9.140625" style="11" hidden="1" customWidth="1"/>
    <col min="1534" max="1536" width="9.140625" style="11"/>
    <col min="1537" max="1537" width="21.140625" style="11" customWidth="1"/>
    <col min="1538" max="1538" width="5.7109375" style="11" bestFit="1" customWidth="1"/>
    <col min="1539" max="1539" width="7.28515625" style="11" bestFit="1" customWidth="1"/>
    <col min="1540" max="1540" width="10.42578125" style="11" customWidth="1"/>
    <col min="1541" max="1541" width="22" style="11" customWidth="1"/>
    <col min="1542" max="1542" width="13" style="11" customWidth="1"/>
    <col min="1543" max="1543" width="16.85546875" style="11" customWidth="1"/>
    <col min="1544" max="1544" width="26.85546875" style="11" customWidth="1"/>
    <col min="1545" max="1732" width="9.140625" style="11" hidden="1" customWidth="1"/>
    <col min="1733" max="1733" width="4" style="11" customWidth="1"/>
    <col min="1734" max="1745" width="9.140625" style="11" hidden="1" customWidth="1"/>
    <col min="1746" max="1746" width="4.140625" style="11" customWidth="1"/>
    <col min="1747" max="1747" width="7.28515625" style="11" customWidth="1"/>
    <col min="1748" max="1748" width="8.28515625" style="11" customWidth="1"/>
    <col min="1749" max="1749" width="4.140625" style="11" bestFit="1" customWidth="1"/>
    <col min="1750" max="1750" width="3.140625" style="11" bestFit="1" customWidth="1"/>
    <col min="1751" max="1751" width="2.140625" style="11" customWidth="1"/>
    <col min="1752" max="1752" width="6.140625" style="11" bestFit="1" customWidth="1"/>
    <col min="1753" max="1753" width="5.140625" style="11" customWidth="1"/>
    <col min="1754" max="1754" width="4.140625" style="11" customWidth="1"/>
    <col min="1755" max="1756" width="9.140625" style="11" hidden="1" customWidth="1"/>
    <col min="1757" max="1757" width="11.42578125" style="11" bestFit="1" customWidth="1"/>
    <col min="1758" max="1758" width="6.85546875" style="11" customWidth="1"/>
    <col min="1759" max="1759" width="4.140625" style="11" customWidth="1"/>
    <col min="1760" max="1760" width="5.140625" style="11" bestFit="1" customWidth="1"/>
    <col min="1761" max="1772" width="5.140625" style="11" customWidth="1"/>
    <col min="1773" max="1789" width="9.140625" style="11" hidden="1" customWidth="1"/>
    <col min="1790" max="1792" width="9.140625" style="11"/>
    <col min="1793" max="1793" width="21.140625" style="11" customWidth="1"/>
    <col min="1794" max="1794" width="5.7109375" style="11" bestFit="1" customWidth="1"/>
    <col min="1795" max="1795" width="7.28515625" style="11" bestFit="1" customWidth="1"/>
    <col min="1796" max="1796" width="10.42578125" style="11" customWidth="1"/>
    <col min="1797" max="1797" width="22" style="11" customWidth="1"/>
    <col min="1798" max="1798" width="13" style="11" customWidth="1"/>
    <col min="1799" max="1799" width="16.85546875" style="11" customWidth="1"/>
    <col min="1800" max="1800" width="26.85546875" style="11" customWidth="1"/>
    <col min="1801" max="1988" width="9.140625" style="11" hidden="1" customWidth="1"/>
    <col min="1989" max="1989" width="4" style="11" customWidth="1"/>
    <col min="1990" max="2001" width="9.140625" style="11" hidden="1" customWidth="1"/>
    <col min="2002" max="2002" width="4.140625" style="11" customWidth="1"/>
    <col min="2003" max="2003" width="7.28515625" style="11" customWidth="1"/>
    <col min="2004" max="2004" width="8.28515625" style="11" customWidth="1"/>
    <col min="2005" max="2005" width="4.140625" style="11" bestFit="1" customWidth="1"/>
    <col min="2006" max="2006" width="3.140625" style="11" bestFit="1" customWidth="1"/>
    <col min="2007" max="2007" width="2.140625" style="11" customWidth="1"/>
    <col min="2008" max="2008" width="6.140625" style="11" bestFit="1" customWidth="1"/>
    <col min="2009" max="2009" width="5.140625" style="11" customWidth="1"/>
    <col min="2010" max="2010" width="4.140625" style="11" customWidth="1"/>
    <col min="2011" max="2012" width="9.140625" style="11" hidden="1" customWidth="1"/>
    <col min="2013" max="2013" width="11.42578125" style="11" bestFit="1" customWidth="1"/>
    <col min="2014" max="2014" width="6.85546875" style="11" customWidth="1"/>
    <col min="2015" max="2015" width="4.140625" style="11" customWidth="1"/>
    <col min="2016" max="2016" width="5.140625" style="11" bestFit="1" customWidth="1"/>
    <col min="2017" max="2028" width="5.140625" style="11" customWidth="1"/>
    <col min="2029" max="2045" width="9.140625" style="11" hidden="1" customWidth="1"/>
    <col min="2046" max="2048" width="9.140625" style="11"/>
    <col min="2049" max="2049" width="21.140625" style="11" customWidth="1"/>
    <col min="2050" max="2050" width="5.7109375" style="11" bestFit="1" customWidth="1"/>
    <col min="2051" max="2051" width="7.28515625" style="11" bestFit="1" customWidth="1"/>
    <col min="2052" max="2052" width="10.42578125" style="11" customWidth="1"/>
    <col min="2053" max="2053" width="22" style="11" customWidth="1"/>
    <col min="2054" max="2054" width="13" style="11" customWidth="1"/>
    <col min="2055" max="2055" width="16.85546875" style="11" customWidth="1"/>
    <col min="2056" max="2056" width="26.85546875" style="11" customWidth="1"/>
    <col min="2057" max="2244" width="9.140625" style="11" hidden="1" customWidth="1"/>
    <col min="2245" max="2245" width="4" style="11" customWidth="1"/>
    <col min="2246" max="2257" width="9.140625" style="11" hidden="1" customWidth="1"/>
    <col min="2258" max="2258" width="4.140625" style="11" customWidth="1"/>
    <col min="2259" max="2259" width="7.28515625" style="11" customWidth="1"/>
    <col min="2260" max="2260" width="8.28515625" style="11" customWidth="1"/>
    <col min="2261" max="2261" width="4.140625" style="11" bestFit="1" customWidth="1"/>
    <col min="2262" max="2262" width="3.140625" style="11" bestFit="1" customWidth="1"/>
    <col min="2263" max="2263" width="2.140625" style="11" customWidth="1"/>
    <col min="2264" max="2264" width="6.140625" style="11" bestFit="1" customWidth="1"/>
    <col min="2265" max="2265" width="5.140625" style="11" customWidth="1"/>
    <col min="2266" max="2266" width="4.140625" style="11" customWidth="1"/>
    <col min="2267" max="2268" width="9.140625" style="11" hidden="1" customWidth="1"/>
    <col min="2269" max="2269" width="11.42578125" style="11" bestFit="1" customWidth="1"/>
    <col min="2270" max="2270" width="6.85546875" style="11" customWidth="1"/>
    <col min="2271" max="2271" width="4.140625" style="11" customWidth="1"/>
    <col min="2272" max="2272" width="5.140625" style="11" bestFit="1" customWidth="1"/>
    <col min="2273" max="2284" width="5.140625" style="11" customWidth="1"/>
    <col min="2285" max="2301" width="9.140625" style="11" hidden="1" customWidth="1"/>
    <col min="2302" max="2304" width="9.140625" style="11"/>
    <col min="2305" max="2305" width="21.140625" style="11" customWidth="1"/>
    <col min="2306" max="2306" width="5.7109375" style="11" bestFit="1" customWidth="1"/>
    <col min="2307" max="2307" width="7.28515625" style="11" bestFit="1" customWidth="1"/>
    <col min="2308" max="2308" width="10.42578125" style="11" customWidth="1"/>
    <col min="2309" max="2309" width="22" style="11" customWidth="1"/>
    <col min="2310" max="2310" width="13" style="11" customWidth="1"/>
    <col min="2311" max="2311" width="16.85546875" style="11" customWidth="1"/>
    <col min="2312" max="2312" width="26.85546875" style="11" customWidth="1"/>
    <col min="2313" max="2500" width="9.140625" style="11" hidden="1" customWidth="1"/>
    <col min="2501" max="2501" width="4" style="11" customWidth="1"/>
    <col min="2502" max="2513" width="9.140625" style="11" hidden="1" customWidth="1"/>
    <col min="2514" max="2514" width="4.140625" style="11" customWidth="1"/>
    <col min="2515" max="2515" width="7.28515625" style="11" customWidth="1"/>
    <col min="2516" max="2516" width="8.28515625" style="11" customWidth="1"/>
    <col min="2517" max="2517" width="4.140625" style="11" bestFit="1" customWidth="1"/>
    <col min="2518" max="2518" width="3.140625" style="11" bestFit="1" customWidth="1"/>
    <col min="2519" max="2519" width="2.140625" style="11" customWidth="1"/>
    <col min="2520" max="2520" width="6.140625" style="11" bestFit="1" customWidth="1"/>
    <col min="2521" max="2521" width="5.140625" style="11" customWidth="1"/>
    <col min="2522" max="2522" width="4.140625" style="11" customWidth="1"/>
    <col min="2523" max="2524" width="9.140625" style="11" hidden="1" customWidth="1"/>
    <col min="2525" max="2525" width="11.42578125" style="11" bestFit="1" customWidth="1"/>
    <col min="2526" max="2526" width="6.85546875" style="11" customWidth="1"/>
    <col min="2527" max="2527" width="4.140625" style="11" customWidth="1"/>
    <col min="2528" max="2528" width="5.140625" style="11" bestFit="1" customWidth="1"/>
    <col min="2529" max="2540" width="5.140625" style="11" customWidth="1"/>
    <col min="2541" max="2557" width="9.140625" style="11" hidden="1" customWidth="1"/>
    <col min="2558" max="2560" width="9.140625" style="11"/>
    <col min="2561" max="2561" width="21.140625" style="11" customWidth="1"/>
    <col min="2562" max="2562" width="5.7109375" style="11" bestFit="1" customWidth="1"/>
    <col min="2563" max="2563" width="7.28515625" style="11" bestFit="1" customWidth="1"/>
    <col min="2564" max="2564" width="10.42578125" style="11" customWidth="1"/>
    <col min="2565" max="2565" width="22" style="11" customWidth="1"/>
    <col min="2566" max="2566" width="13" style="11" customWidth="1"/>
    <col min="2567" max="2567" width="16.85546875" style="11" customWidth="1"/>
    <col min="2568" max="2568" width="26.85546875" style="11" customWidth="1"/>
    <col min="2569" max="2756" width="9.140625" style="11" hidden="1" customWidth="1"/>
    <col min="2757" max="2757" width="4" style="11" customWidth="1"/>
    <col min="2758" max="2769" width="9.140625" style="11" hidden="1" customWidth="1"/>
    <col min="2770" max="2770" width="4.140625" style="11" customWidth="1"/>
    <col min="2771" max="2771" width="7.28515625" style="11" customWidth="1"/>
    <col min="2772" max="2772" width="8.28515625" style="11" customWidth="1"/>
    <col min="2773" max="2773" width="4.140625" style="11" bestFit="1" customWidth="1"/>
    <col min="2774" max="2774" width="3.140625" style="11" bestFit="1" customWidth="1"/>
    <col min="2775" max="2775" width="2.140625" style="11" customWidth="1"/>
    <col min="2776" max="2776" width="6.140625" style="11" bestFit="1" customWidth="1"/>
    <col min="2777" max="2777" width="5.140625" style="11" customWidth="1"/>
    <col min="2778" max="2778" width="4.140625" style="11" customWidth="1"/>
    <col min="2779" max="2780" width="9.140625" style="11" hidden="1" customWidth="1"/>
    <col min="2781" max="2781" width="11.42578125" style="11" bestFit="1" customWidth="1"/>
    <col min="2782" max="2782" width="6.85546875" style="11" customWidth="1"/>
    <col min="2783" max="2783" width="4.140625" style="11" customWidth="1"/>
    <col min="2784" max="2784" width="5.140625" style="11" bestFit="1" customWidth="1"/>
    <col min="2785" max="2796" width="5.140625" style="11" customWidth="1"/>
    <col min="2797" max="2813" width="9.140625" style="11" hidden="1" customWidth="1"/>
    <col min="2814" max="2816" width="9.140625" style="11"/>
    <col min="2817" max="2817" width="21.140625" style="11" customWidth="1"/>
    <col min="2818" max="2818" width="5.7109375" style="11" bestFit="1" customWidth="1"/>
    <col min="2819" max="2819" width="7.28515625" style="11" bestFit="1" customWidth="1"/>
    <col min="2820" max="2820" width="10.42578125" style="11" customWidth="1"/>
    <col min="2821" max="2821" width="22" style="11" customWidth="1"/>
    <col min="2822" max="2822" width="13" style="11" customWidth="1"/>
    <col min="2823" max="2823" width="16.85546875" style="11" customWidth="1"/>
    <col min="2824" max="2824" width="26.85546875" style="11" customWidth="1"/>
    <col min="2825" max="3012" width="9.140625" style="11" hidden="1" customWidth="1"/>
    <col min="3013" max="3013" width="4" style="11" customWidth="1"/>
    <col min="3014" max="3025" width="9.140625" style="11" hidden="1" customWidth="1"/>
    <col min="3026" max="3026" width="4.140625" style="11" customWidth="1"/>
    <col min="3027" max="3027" width="7.28515625" style="11" customWidth="1"/>
    <col min="3028" max="3028" width="8.28515625" style="11" customWidth="1"/>
    <col min="3029" max="3029" width="4.140625" style="11" bestFit="1" customWidth="1"/>
    <col min="3030" max="3030" width="3.140625" style="11" bestFit="1" customWidth="1"/>
    <col min="3031" max="3031" width="2.140625" style="11" customWidth="1"/>
    <col min="3032" max="3032" width="6.140625" style="11" bestFit="1" customWidth="1"/>
    <col min="3033" max="3033" width="5.140625" style="11" customWidth="1"/>
    <col min="3034" max="3034" width="4.140625" style="11" customWidth="1"/>
    <col min="3035" max="3036" width="9.140625" style="11" hidden="1" customWidth="1"/>
    <col min="3037" max="3037" width="11.42578125" style="11" bestFit="1" customWidth="1"/>
    <col min="3038" max="3038" width="6.85546875" style="11" customWidth="1"/>
    <col min="3039" max="3039" width="4.140625" style="11" customWidth="1"/>
    <col min="3040" max="3040" width="5.140625" style="11" bestFit="1" customWidth="1"/>
    <col min="3041" max="3052" width="5.140625" style="11" customWidth="1"/>
    <col min="3053" max="3069" width="9.140625" style="11" hidden="1" customWidth="1"/>
    <col min="3070" max="3072" width="9.140625" style="11"/>
    <col min="3073" max="3073" width="21.140625" style="11" customWidth="1"/>
    <col min="3074" max="3074" width="5.7109375" style="11" bestFit="1" customWidth="1"/>
    <col min="3075" max="3075" width="7.28515625" style="11" bestFit="1" customWidth="1"/>
    <col min="3076" max="3076" width="10.42578125" style="11" customWidth="1"/>
    <col min="3077" max="3077" width="22" style="11" customWidth="1"/>
    <col min="3078" max="3078" width="13" style="11" customWidth="1"/>
    <col min="3079" max="3079" width="16.85546875" style="11" customWidth="1"/>
    <col min="3080" max="3080" width="26.85546875" style="11" customWidth="1"/>
    <col min="3081" max="3268" width="9.140625" style="11" hidden="1" customWidth="1"/>
    <col min="3269" max="3269" width="4" style="11" customWidth="1"/>
    <col min="3270" max="3281" width="9.140625" style="11" hidden="1" customWidth="1"/>
    <col min="3282" max="3282" width="4.140625" style="11" customWidth="1"/>
    <col min="3283" max="3283" width="7.28515625" style="11" customWidth="1"/>
    <col min="3284" max="3284" width="8.28515625" style="11" customWidth="1"/>
    <col min="3285" max="3285" width="4.140625" style="11" bestFit="1" customWidth="1"/>
    <col min="3286" max="3286" width="3.140625" style="11" bestFit="1" customWidth="1"/>
    <col min="3287" max="3287" width="2.140625" style="11" customWidth="1"/>
    <col min="3288" max="3288" width="6.140625" style="11" bestFit="1" customWidth="1"/>
    <col min="3289" max="3289" width="5.140625" style="11" customWidth="1"/>
    <col min="3290" max="3290" width="4.140625" style="11" customWidth="1"/>
    <col min="3291" max="3292" width="9.140625" style="11" hidden="1" customWidth="1"/>
    <col min="3293" max="3293" width="11.42578125" style="11" bestFit="1" customWidth="1"/>
    <col min="3294" max="3294" width="6.85546875" style="11" customWidth="1"/>
    <col min="3295" max="3295" width="4.140625" style="11" customWidth="1"/>
    <col min="3296" max="3296" width="5.140625" style="11" bestFit="1" customWidth="1"/>
    <col min="3297" max="3308" width="5.140625" style="11" customWidth="1"/>
    <col min="3309" max="3325" width="9.140625" style="11" hidden="1" customWidth="1"/>
    <col min="3326" max="3328" width="9.140625" style="11"/>
    <col min="3329" max="3329" width="21.140625" style="11" customWidth="1"/>
    <col min="3330" max="3330" width="5.7109375" style="11" bestFit="1" customWidth="1"/>
    <col min="3331" max="3331" width="7.28515625" style="11" bestFit="1" customWidth="1"/>
    <col min="3332" max="3332" width="10.42578125" style="11" customWidth="1"/>
    <col min="3333" max="3333" width="22" style="11" customWidth="1"/>
    <col min="3334" max="3334" width="13" style="11" customWidth="1"/>
    <col min="3335" max="3335" width="16.85546875" style="11" customWidth="1"/>
    <col min="3336" max="3336" width="26.85546875" style="11" customWidth="1"/>
    <col min="3337" max="3524" width="9.140625" style="11" hidden="1" customWidth="1"/>
    <col min="3525" max="3525" width="4" style="11" customWidth="1"/>
    <col min="3526" max="3537" width="9.140625" style="11" hidden="1" customWidth="1"/>
    <col min="3538" max="3538" width="4.140625" style="11" customWidth="1"/>
    <col min="3539" max="3539" width="7.28515625" style="11" customWidth="1"/>
    <col min="3540" max="3540" width="8.28515625" style="11" customWidth="1"/>
    <col min="3541" max="3541" width="4.140625" style="11" bestFit="1" customWidth="1"/>
    <col min="3542" max="3542" width="3.140625" style="11" bestFit="1" customWidth="1"/>
    <col min="3543" max="3543" width="2.140625" style="11" customWidth="1"/>
    <col min="3544" max="3544" width="6.140625" style="11" bestFit="1" customWidth="1"/>
    <col min="3545" max="3545" width="5.140625" style="11" customWidth="1"/>
    <col min="3546" max="3546" width="4.140625" style="11" customWidth="1"/>
    <col min="3547" max="3548" width="9.140625" style="11" hidden="1" customWidth="1"/>
    <col min="3549" max="3549" width="11.42578125" style="11" bestFit="1" customWidth="1"/>
    <col min="3550" max="3550" width="6.85546875" style="11" customWidth="1"/>
    <col min="3551" max="3551" width="4.140625" style="11" customWidth="1"/>
    <col min="3552" max="3552" width="5.140625" style="11" bestFit="1" customWidth="1"/>
    <col min="3553" max="3564" width="5.140625" style="11" customWidth="1"/>
    <col min="3565" max="3581" width="9.140625" style="11" hidden="1" customWidth="1"/>
    <col min="3582" max="3584" width="9.140625" style="11"/>
    <col min="3585" max="3585" width="21.140625" style="11" customWidth="1"/>
    <col min="3586" max="3586" width="5.7109375" style="11" bestFit="1" customWidth="1"/>
    <col min="3587" max="3587" width="7.28515625" style="11" bestFit="1" customWidth="1"/>
    <col min="3588" max="3588" width="10.42578125" style="11" customWidth="1"/>
    <col min="3589" max="3589" width="22" style="11" customWidth="1"/>
    <col min="3590" max="3590" width="13" style="11" customWidth="1"/>
    <col min="3591" max="3591" width="16.85546875" style="11" customWidth="1"/>
    <col min="3592" max="3592" width="26.85546875" style="11" customWidth="1"/>
    <col min="3593" max="3780" width="9.140625" style="11" hidden="1" customWidth="1"/>
    <col min="3781" max="3781" width="4" style="11" customWidth="1"/>
    <col min="3782" max="3793" width="9.140625" style="11" hidden="1" customWidth="1"/>
    <col min="3794" max="3794" width="4.140625" style="11" customWidth="1"/>
    <col min="3795" max="3795" width="7.28515625" style="11" customWidth="1"/>
    <col min="3796" max="3796" width="8.28515625" style="11" customWidth="1"/>
    <col min="3797" max="3797" width="4.140625" style="11" bestFit="1" customWidth="1"/>
    <col min="3798" max="3798" width="3.140625" style="11" bestFit="1" customWidth="1"/>
    <col min="3799" max="3799" width="2.140625" style="11" customWidth="1"/>
    <col min="3800" max="3800" width="6.140625" style="11" bestFit="1" customWidth="1"/>
    <col min="3801" max="3801" width="5.140625" style="11" customWidth="1"/>
    <col min="3802" max="3802" width="4.140625" style="11" customWidth="1"/>
    <col min="3803" max="3804" width="9.140625" style="11" hidden="1" customWidth="1"/>
    <col min="3805" max="3805" width="11.42578125" style="11" bestFit="1" customWidth="1"/>
    <col min="3806" max="3806" width="6.85546875" style="11" customWidth="1"/>
    <col min="3807" max="3807" width="4.140625" style="11" customWidth="1"/>
    <col min="3808" max="3808" width="5.140625" style="11" bestFit="1" customWidth="1"/>
    <col min="3809" max="3820" width="5.140625" style="11" customWidth="1"/>
    <col min="3821" max="3837" width="9.140625" style="11" hidden="1" customWidth="1"/>
    <col min="3838" max="3840" width="9.140625" style="11"/>
    <col min="3841" max="3841" width="21.140625" style="11" customWidth="1"/>
    <col min="3842" max="3842" width="5.7109375" style="11" bestFit="1" customWidth="1"/>
    <col min="3843" max="3843" width="7.28515625" style="11" bestFit="1" customWidth="1"/>
    <col min="3844" max="3844" width="10.42578125" style="11" customWidth="1"/>
    <col min="3845" max="3845" width="22" style="11" customWidth="1"/>
    <col min="3846" max="3846" width="13" style="11" customWidth="1"/>
    <col min="3847" max="3847" width="16.85546875" style="11" customWidth="1"/>
    <col min="3848" max="3848" width="26.85546875" style="11" customWidth="1"/>
    <col min="3849" max="4036" width="9.140625" style="11" hidden="1" customWidth="1"/>
    <col min="4037" max="4037" width="4" style="11" customWidth="1"/>
    <col min="4038" max="4049" width="9.140625" style="11" hidden="1" customWidth="1"/>
    <col min="4050" max="4050" width="4.140625" style="11" customWidth="1"/>
    <col min="4051" max="4051" width="7.28515625" style="11" customWidth="1"/>
    <col min="4052" max="4052" width="8.28515625" style="11" customWidth="1"/>
    <col min="4053" max="4053" width="4.140625" style="11" bestFit="1" customWidth="1"/>
    <col min="4054" max="4054" width="3.140625" style="11" bestFit="1" customWidth="1"/>
    <col min="4055" max="4055" width="2.140625" style="11" customWidth="1"/>
    <col min="4056" max="4056" width="6.140625" style="11" bestFit="1" customWidth="1"/>
    <col min="4057" max="4057" width="5.140625" style="11" customWidth="1"/>
    <col min="4058" max="4058" width="4.140625" style="11" customWidth="1"/>
    <col min="4059" max="4060" width="9.140625" style="11" hidden="1" customWidth="1"/>
    <col min="4061" max="4061" width="11.42578125" style="11" bestFit="1" customWidth="1"/>
    <col min="4062" max="4062" width="6.85546875" style="11" customWidth="1"/>
    <col min="4063" max="4063" width="4.140625" style="11" customWidth="1"/>
    <col min="4064" max="4064" width="5.140625" style="11" bestFit="1" customWidth="1"/>
    <col min="4065" max="4076" width="5.140625" style="11" customWidth="1"/>
    <col min="4077" max="4093" width="9.140625" style="11" hidden="1" customWidth="1"/>
    <col min="4094" max="4096" width="9.140625" style="11"/>
    <col min="4097" max="4097" width="21.140625" style="11" customWidth="1"/>
    <col min="4098" max="4098" width="5.7109375" style="11" bestFit="1" customWidth="1"/>
    <col min="4099" max="4099" width="7.28515625" style="11" bestFit="1" customWidth="1"/>
    <col min="4100" max="4100" width="10.42578125" style="11" customWidth="1"/>
    <col min="4101" max="4101" width="22" style="11" customWidth="1"/>
    <col min="4102" max="4102" width="13" style="11" customWidth="1"/>
    <col min="4103" max="4103" width="16.85546875" style="11" customWidth="1"/>
    <col min="4104" max="4104" width="26.85546875" style="11" customWidth="1"/>
    <col min="4105" max="4292" width="9.140625" style="11" hidden="1" customWidth="1"/>
    <col min="4293" max="4293" width="4" style="11" customWidth="1"/>
    <col min="4294" max="4305" width="9.140625" style="11" hidden="1" customWidth="1"/>
    <col min="4306" max="4306" width="4.140625" style="11" customWidth="1"/>
    <col min="4307" max="4307" width="7.28515625" style="11" customWidth="1"/>
    <col min="4308" max="4308" width="8.28515625" style="11" customWidth="1"/>
    <col min="4309" max="4309" width="4.140625" style="11" bestFit="1" customWidth="1"/>
    <col min="4310" max="4310" width="3.140625" style="11" bestFit="1" customWidth="1"/>
    <col min="4311" max="4311" width="2.140625" style="11" customWidth="1"/>
    <col min="4312" max="4312" width="6.140625" style="11" bestFit="1" customWidth="1"/>
    <col min="4313" max="4313" width="5.140625" style="11" customWidth="1"/>
    <col min="4314" max="4314" width="4.140625" style="11" customWidth="1"/>
    <col min="4315" max="4316" width="9.140625" style="11" hidden="1" customWidth="1"/>
    <col min="4317" max="4317" width="11.42578125" style="11" bestFit="1" customWidth="1"/>
    <col min="4318" max="4318" width="6.85546875" style="11" customWidth="1"/>
    <col min="4319" max="4319" width="4.140625" style="11" customWidth="1"/>
    <col min="4320" max="4320" width="5.140625" style="11" bestFit="1" customWidth="1"/>
    <col min="4321" max="4332" width="5.140625" style="11" customWidth="1"/>
    <col min="4333" max="4349" width="9.140625" style="11" hidden="1" customWidth="1"/>
    <col min="4350" max="4352" width="9.140625" style="11"/>
    <col min="4353" max="4353" width="21.140625" style="11" customWidth="1"/>
    <col min="4354" max="4354" width="5.7109375" style="11" bestFit="1" customWidth="1"/>
    <col min="4355" max="4355" width="7.28515625" style="11" bestFit="1" customWidth="1"/>
    <col min="4356" max="4356" width="10.42578125" style="11" customWidth="1"/>
    <col min="4357" max="4357" width="22" style="11" customWidth="1"/>
    <col min="4358" max="4358" width="13" style="11" customWidth="1"/>
    <col min="4359" max="4359" width="16.85546875" style="11" customWidth="1"/>
    <col min="4360" max="4360" width="26.85546875" style="11" customWidth="1"/>
    <col min="4361" max="4548" width="9.140625" style="11" hidden="1" customWidth="1"/>
    <col min="4549" max="4549" width="4" style="11" customWidth="1"/>
    <col min="4550" max="4561" width="9.140625" style="11" hidden="1" customWidth="1"/>
    <col min="4562" max="4562" width="4.140625" style="11" customWidth="1"/>
    <col min="4563" max="4563" width="7.28515625" style="11" customWidth="1"/>
    <col min="4564" max="4564" width="8.28515625" style="11" customWidth="1"/>
    <col min="4565" max="4565" width="4.140625" style="11" bestFit="1" customWidth="1"/>
    <col min="4566" max="4566" width="3.140625" style="11" bestFit="1" customWidth="1"/>
    <col min="4567" max="4567" width="2.140625" style="11" customWidth="1"/>
    <col min="4568" max="4568" width="6.140625" style="11" bestFit="1" customWidth="1"/>
    <col min="4569" max="4569" width="5.140625" style="11" customWidth="1"/>
    <col min="4570" max="4570" width="4.140625" style="11" customWidth="1"/>
    <col min="4571" max="4572" width="9.140625" style="11" hidden="1" customWidth="1"/>
    <col min="4573" max="4573" width="11.42578125" style="11" bestFit="1" customWidth="1"/>
    <col min="4574" max="4574" width="6.85546875" style="11" customWidth="1"/>
    <col min="4575" max="4575" width="4.140625" style="11" customWidth="1"/>
    <col min="4576" max="4576" width="5.140625" style="11" bestFit="1" customWidth="1"/>
    <col min="4577" max="4588" width="5.140625" style="11" customWidth="1"/>
    <col min="4589" max="4605" width="9.140625" style="11" hidden="1" customWidth="1"/>
    <col min="4606" max="4608" width="9.140625" style="11"/>
    <col min="4609" max="4609" width="21.140625" style="11" customWidth="1"/>
    <col min="4610" max="4610" width="5.7109375" style="11" bestFit="1" customWidth="1"/>
    <col min="4611" max="4611" width="7.28515625" style="11" bestFit="1" customWidth="1"/>
    <col min="4612" max="4612" width="10.42578125" style="11" customWidth="1"/>
    <col min="4613" max="4613" width="22" style="11" customWidth="1"/>
    <col min="4614" max="4614" width="13" style="11" customWidth="1"/>
    <col min="4615" max="4615" width="16.85546875" style="11" customWidth="1"/>
    <col min="4616" max="4616" width="26.85546875" style="11" customWidth="1"/>
    <col min="4617" max="4804" width="9.140625" style="11" hidden="1" customWidth="1"/>
    <col min="4805" max="4805" width="4" style="11" customWidth="1"/>
    <col min="4806" max="4817" width="9.140625" style="11" hidden="1" customWidth="1"/>
    <col min="4818" max="4818" width="4.140625" style="11" customWidth="1"/>
    <col min="4819" max="4819" width="7.28515625" style="11" customWidth="1"/>
    <col min="4820" max="4820" width="8.28515625" style="11" customWidth="1"/>
    <col min="4821" max="4821" width="4.140625" style="11" bestFit="1" customWidth="1"/>
    <col min="4822" max="4822" width="3.140625" style="11" bestFit="1" customWidth="1"/>
    <col min="4823" max="4823" width="2.140625" style="11" customWidth="1"/>
    <col min="4824" max="4824" width="6.140625" style="11" bestFit="1" customWidth="1"/>
    <col min="4825" max="4825" width="5.140625" style="11" customWidth="1"/>
    <col min="4826" max="4826" width="4.140625" style="11" customWidth="1"/>
    <col min="4827" max="4828" width="9.140625" style="11" hidden="1" customWidth="1"/>
    <col min="4829" max="4829" width="11.42578125" style="11" bestFit="1" customWidth="1"/>
    <col min="4830" max="4830" width="6.85546875" style="11" customWidth="1"/>
    <col min="4831" max="4831" width="4.140625" style="11" customWidth="1"/>
    <col min="4832" max="4832" width="5.140625" style="11" bestFit="1" customWidth="1"/>
    <col min="4833" max="4844" width="5.140625" style="11" customWidth="1"/>
    <col min="4845" max="4861" width="9.140625" style="11" hidden="1" customWidth="1"/>
    <col min="4862" max="4864" width="9.140625" style="11"/>
    <col min="4865" max="4865" width="21.140625" style="11" customWidth="1"/>
    <col min="4866" max="4866" width="5.7109375" style="11" bestFit="1" customWidth="1"/>
    <col min="4867" max="4867" width="7.28515625" style="11" bestFit="1" customWidth="1"/>
    <col min="4868" max="4868" width="10.42578125" style="11" customWidth="1"/>
    <col min="4869" max="4869" width="22" style="11" customWidth="1"/>
    <col min="4870" max="4870" width="13" style="11" customWidth="1"/>
    <col min="4871" max="4871" width="16.85546875" style="11" customWidth="1"/>
    <col min="4872" max="4872" width="26.85546875" style="11" customWidth="1"/>
    <col min="4873" max="5060" width="9.140625" style="11" hidden="1" customWidth="1"/>
    <col min="5061" max="5061" width="4" style="11" customWidth="1"/>
    <col min="5062" max="5073" width="9.140625" style="11" hidden="1" customWidth="1"/>
    <col min="5074" max="5074" width="4.140625" style="11" customWidth="1"/>
    <col min="5075" max="5075" width="7.28515625" style="11" customWidth="1"/>
    <col min="5076" max="5076" width="8.28515625" style="11" customWidth="1"/>
    <col min="5077" max="5077" width="4.140625" style="11" bestFit="1" customWidth="1"/>
    <col min="5078" max="5078" width="3.140625" style="11" bestFit="1" customWidth="1"/>
    <col min="5079" max="5079" width="2.140625" style="11" customWidth="1"/>
    <col min="5080" max="5080" width="6.140625" style="11" bestFit="1" customWidth="1"/>
    <col min="5081" max="5081" width="5.140625" style="11" customWidth="1"/>
    <col min="5082" max="5082" width="4.140625" style="11" customWidth="1"/>
    <col min="5083" max="5084" width="9.140625" style="11" hidden="1" customWidth="1"/>
    <col min="5085" max="5085" width="11.42578125" style="11" bestFit="1" customWidth="1"/>
    <col min="5086" max="5086" width="6.85546875" style="11" customWidth="1"/>
    <col min="5087" max="5087" width="4.140625" style="11" customWidth="1"/>
    <col min="5088" max="5088" width="5.140625" style="11" bestFit="1" customWidth="1"/>
    <col min="5089" max="5100" width="5.140625" style="11" customWidth="1"/>
    <col min="5101" max="5117" width="9.140625" style="11" hidden="1" customWidth="1"/>
    <col min="5118" max="5120" width="9.140625" style="11"/>
    <col min="5121" max="5121" width="21.140625" style="11" customWidth="1"/>
    <col min="5122" max="5122" width="5.7109375" style="11" bestFit="1" customWidth="1"/>
    <col min="5123" max="5123" width="7.28515625" style="11" bestFit="1" customWidth="1"/>
    <col min="5124" max="5124" width="10.42578125" style="11" customWidth="1"/>
    <col min="5125" max="5125" width="22" style="11" customWidth="1"/>
    <col min="5126" max="5126" width="13" style="11" customWidth="1"/>
    <col min="5127" max="5127" width="16.85546875" style="11" customWidth="1"/>
    <col min="5128" max="5128" width="26.85546875" style="11" customWidth="1"/>
    <col min="5129" max="5316" width="9.140625" style="11" hidden="1" customWidth="1"/>
    <col min="5317" max="5317" width="4" style="11" customWidth="1"/>
    <col min="5318" max="5329" width="9.140625" style="11" hidden="1" customWidth="1"/>
    <col min="5330" max="5330" width="4.140625" style="11" customWidth="1"/>
    <col min="5331" max="5331" width="7.28515625" style="11" customWidth="1"/>
    <col min="5332" max="5332" width="8.28515625" style="11" customWidth="1"/>
    <col min="5333" max="5333" width="4.140625" style="11" bestFit="1" customWidth="1"/>
    <col min="5334" max="5334" width="3.140625" style="11" bestFit="1" customWidth="1"/>
    <col min="5335" max="5335" width="2.140625" style="11" customWidth="1"/>
    <col min="5336" max="5336" width="6.140625" style="11" bestFit="1" customWidth="1"/>
    <col min="5337" max="5337" width="5.140625" style="11" customWidth="1"/>
    <col min="5338" max="5338" width="4.140625" style="11" customWidth="1"/>
    <col min="5339" max="5340" width="9.140625" style="11" hidden="1" customWidth="1"/>
    <col min="5341" max="5341" width="11.42578125" style="11" bestFit="1" customWidth="1"/>
    <col min="5342" max="5342" width="6.85546875" style="11" customWidth="1"/>
    <col min="5343" max="5343" width="4.140625" style="11" customWidth="1"/>
    <col min="5344" max="5344" width="5.140625" style="11" bestFit="1" customWidth="1"/>
    <col min="5345" max="5356" width="5.140625" style="11" customWidth="1"/>
    <col min="5357" max="5373" width="9.140625" style="11" hidden="1" customWidth="1"/>
    <col min="5374" max="5376" width="9.140625" style="11"/>
    <col min="5377" max="5377" width="21.140625" style="11" customWidth="1"/>
    <col min="5378" max="5378" width="5.7109375" style="11" bestFit="1" customWidth="1"/>
    <col min="5379" max="5379" width="7.28515625" style="11" bestFit="1" customWidth="1"/>
    <col min="5380" max="5380" width="10.42578125" style="11" customWidth="1"/>
    <col min="5381" max="5381" width="22" style="11" customWidth="1"/>
    <col min="5382" max="5382" width="13" style="11" customWidth="1"/>
    <col min="5383" max="5383" width="16.85546875" style="11" customWidth="1"/>
    <col min="5384" max="5384" width="26.85546875" style="11" customWidth="1"/>
    <col min="5385" max="5572" width="9.140625" style="11" hidden="1" customWidth="1"/>
    <col min="5573" max="5573" width="4" style="11" customWidth="1"/>
    <col min="5574" max="5585" width="9.140625" style="11" hidden="1" customWidth="1"/>
    <col min="5586" max="5586" width="4.140625" style="11" customWidth="1"/>
    <col min="5587" max="5587" width="7.28515625" style="11" customWidth="1"/>
    <col min="5588" max="5588" width="8.28515625" style="11" customWidth="1"/>
    <col min="5589" max="5589" width="4.140625" style="11" bestFit="1" customWidth="1"/>
    <col min="5590" max="5590" width="3.140625" style="11" bestFit="1" customWidth="1"/>
    <col min="5591" max="5591" width="2.140625" style="11" customWidth="1"/>
    <col min="5592" max="5592" width="6.140625" style="11" bestFit="1" customWidth="1"/>
    <col min="5593" max="5593" width="5.140625" style="11" customWidth="1"/>
    <col min="5594" max="5594" width="4.140625" style="11" customWidth="1"/>
    <col min="5595" max="5596" width="9.140625" style="11" hidden="1" customWidth="1"/>
    <col min="5597" max="5597" width="11.42578125" style="11" bestFit="1" customWidth="1"/>
    <col min="5598" max="5598" width="6.85546875" style="11" customWidth="1"/>
    <col min="5599" max="5599" width="4.140625" style="11" customWidth="1"/>
    <col min="5600" max="5600" width="5.140625" style="11" bestFit="1" customWidth="1"/>
    <col min="5601" max="5612" width="5.140625" style="11" customWidth="1"/>
    <col min="5613" max="5629" width="9.140625" style="11" hidden="1" customWidth="1"/>
    <col min="5630" max="5632" width="9.140625" style="11"/>
    <col min="5633" max="5633" width="21.140625" style="11" customWidth="1"/>
    <col min="5634" max="5634" width="5.7109375" style="11" bestFit="1" customWidth="1"/>
    <col min="5635" max="5635" width="7.28515625" style="11" bestFit="1" customWidth="1"/>
    <col min="5636" max="5636" width="10.42578125" style="11" customWidth="1"/>
    <col min="5637" max="5637" width="22" style="11" customWidth="1"/>
    <col min="5638" max="5638" width="13" style="11" customWidth="1"/>
    <col min="5639" max="5639" width="16.85546875" style="11" customWidth="1"/>
    <col min="5640" max="5640" width="26.85546875" style="11" customWidth="1"/>
    <col min="5641" max="5828" width="9.140625" style="11" hidden="1" customWidth="1"/>
    <col min="5829" max="5829" width="4" style="11" customWidth="1"/>
    <col min="5830" max="5841" width="9.140625" style="11" hidden="1" customWidth="1"/>
    <col min="5842" max="5842" width="4.140625" style="11" customWidth="1"/>
    <col min="5843" max="5843" width="7.28515625" style="11" customWidth="1"/>
    <col min="5844" max="5844" width="8.28515625" style="11" customWidth="1"/>
    <col min="5845" max="5845" width="4.140625" style="11" bestFit="1" customWidth="1"/>
    <col min="5846" max="5846" width="3.140625" style="11" bestFit="1" customWidth="1"/>
    <col min="5847" max="5847" width="2.140625" style="11" customWidth="1"/>
    <col min="5848" max="5848" width="6.140625" style="11" bestFit="1" customWidth="1"/>
    <col min="5849" max="5849" width="5.140625" style="11" customWidth="1"/>
    <col min="5850" max="5850" width="4.140625" style="11" customWidth="1"/>
    <col min="5851" max="5852" width="9.140625" style="11" hidden="1" customWidth="1"/>
    <col min="5853" max="5853" width="11.42578125" style="11" bestFit="1" customWidth="1"/>
    <col min="5854" max="5854" width="6.85546875" style="11" customWidth="1"/>
    <col min="5855" max="5855" width="4.140625" style="11" customWidth="1"/>
    <col min="5856" max="5856" width="5.140625" style="11" bestFit="1" customWidth="1"/>
    <col min="5857" max="5868" width="5.140625" style="11" customWidth="1"/>
    <col min="5869" max="5885" width="9.140625" style="11" hidden="1" customWidth="1"/>
    <col min="5886" max="5888" width="9.140625" style="11"/>
    <col min="5889" max="5889" width="21.140625" style="11" customWidth="1"/>
    <col min="5890" max="5890" width="5.7109375" style="11" bestFit="1" customWidth="1"/>
    <col min="5891" max="5891" width="7.28515625" style="11" bestFit="1" customWidth="1"/>
    <col min="5892" max="5892" width="10.42578125" style="11" customWidth="1"/>
    <col min="5893" max="5893" width="22" style="11" customWidth="1"/>
    <col min="5894" max="5894" width="13" style="11" customWidth="1"/>
    <col min="5895" max="5895" width="16.85546875" style="11" customWidth="1"/>
    <col min="5896" max="5896" width="26.85546875" style="11" customWidth="1"/>
    <col min="5897" max="6084" width="9.140625" style="11" hidden="1" customWidth="1"/>
    <col min="6085" max="6085" width="4" style="11" customWidth="1"/>
    <col min="6086" max="6097" width="9.140625" style="11" hidden="1" customWidth="1"/>
    <col min="6098" max="6098" width="4.140625" style="11" customWidth="1"/>
    <col min="6099" max="6099" width="7.28515625" style="11" customWidth="1"/>
    <col min="6100" max="6100" width="8.28515625" style="11" customWidth="1"/>
    <col min="6101" max="6101" width="4.140625" style="11" bestFit="1" customWidth="1"/>
    <col min="6102" max="6102" width="3.140625" style="11" bestFit="1" customWidth="1"/>
    <col min="6103" max="6103" width="2.140625" style="11" customWidth="1"/>
    <col min="6104" max="6104" width="6.140625" style="11" bestFit="1" customWidth="1"/>
    <col min="6105" max="6105" width="5.140625" style="11" customWidth="1"/>
    <col min="6106" max="6106" width="4.140625" style="11" customWidth="1"/>
    <col min="6107" max="6108" width="9.140625" style="11" hidden="1" customWidth="1"/>
    <col min="6109" max="6109" width="11.42578125" style="11" bestFit="1" customWidth="1"/>
    <col min="6110" max="6110" width="6.85546875" style="11" customWidth="1"/>
    <col min="6111" max="6111" width="4.140625" style="11" customWidth="1"/>
    <col min="6112" max="6112" width="5.140625" style="11" bestFit="1" customWidth="1"/>
    <col min="6113" max="6124" width="5.140625" style="11" customWidth="1"/>
    <col min="6125" max="6141" width="9.140625" style="11" hidden="1" customWidth="1"/>
    <col min="6142" max="6144" width="9.140625" style="11"/>
    <col min="6145" max="6145" width="21.140625" style="11" customWidth="1"/>
    <col min="6146" max="6146" width="5.7109375" style="11" bestFit="1" customWidth="1"/>
    <col min="6147" max="6147" width="7.28515625" style="11" bestFit="1" customWidth="1"/>
    <col min="6148" max="6148" width="10.42578125" style="11" customWidth="1"/>
    <col min="6149" max="6149" width="22" style="11" customWidth="1"/>
    <col min="6150" max="6150" width="13" style="11" customWidth="1"/>
    <col min="6151" max="6151" width="16.85546875" style="11" customWidth="1"/>
    <col min="6152" max="6152" width="26.85546875" style="11" customWidth="1"/>
    <col min="6153" max="6340" width="9.140625" style="11" hidden="1" customWidth="1"/>
    <col min="6341" max="6341" width="4" style="11" customWidth="1"/>
    <col min="6342" max="6353" width="9.140625" style="11" hidden="1" customWidth="1"/>
    <col min="6354" max="6354" width="4.140625" style="11" customWidth="1"/>
    <col min="6355" max="6355" width="7.28515625" style="11" customWidth="1"/>
    <col min="6356" max="6356" width="8.28515625" style="11" customWidth="1"/>
    <col min="6357" max="6357" width="4.140625" style="11" bestFit="1" customWidth="1"/>
    <col min="6358" max="6358" width="3.140625" style="11" bestFit="1" customWidth="1"/>
    <col min="6359" max="6359" width="2.140625" style="11" customWidth="1"/>
    <col min="6360" max="6360" width="6.140625" style="11" bestFit="1" customWidth="1"/>
    <col min="6361" max="6361" width="5.140625" style="11" customWidth="1"/>
    <col min="6362" max="6362" width="4.140625" style="11" customWidth="1"/>
    <col min="6363" max="6364" width="9.140625" style="11" hidden="1" customWidth="1"/>
    <col min="6365" max="6365" width="11.42578125" style="11" bestFit="1" customWidth="1"/>
    <col min="6366" max="6366" width="6.85546875" style="11" customWidth="1"/>
    <col min="6367" max="6367" width="4.140625" style="11" customWidth="1"/>
    <col min="6368" max="6368" width="5.140625" style="11" bestFit="1" customWidth="1"/>
    <col min="6369" max="6380" width="5.140625" style="11" customWidth="1"/>
    <col min="6381" max="6397" width="9.140625" style="11" hidden="1" customWidth="1"/>
    <col min="6398" max="6400" width="9.140625" style="11"/>
    <col min="6401" max="6401" width="21.140625" style="11" customWidth="1"/>
    <col min="6402" max="6402" width="5.7109375" style="11" bestFit="1" customWidth="1"/>
    <col min="6403" max="6403" width="7.28515625" style="11" bestFit="1" customWidth="1"/>
    <col min="6404" max="6404" width="10.42578125" style="11" customWidth="1"/>
    <col min="6405" max="6405" width="22" style="11" customWidth="1"/>
    <col min="6406" max="6406" width="13" style="11" customWidth="1"/>
    <col min="6407" max="6407" width="16.85546875" style="11" customWidth="1"/>
    <col min="6408" max="6408" width="26.85546875" style="11" customWidth="1"/>
    <col min="6409" max="6596" width="9.140625" style="11" hidden="1" customWidth="1"/>
    <col min="6597" max="6597" width="4" style="11" customWidth="1"/>
    <col min="6598" max="6609" width="9.140625" style="11" hidden="1" customWidth="1"/>
    <col min="6610" max="6610" width="4.140625" style="11" customWidth="1"/>
    <col min="6611" max="6611" width="7.28515625" style="11" customWidth="1"/>
    <col min="6612" max="6612" width="8.28515625" style="11" customWidth="1"/>
    <col min="6613" max="6613" width="4.140625" style="11" bestFit="1" customWidth="1"/>
    <col min="6614" max="6614" width="3.140625" style="11" bestFit="1" customWidth="1"/>
    <col min="6615" max="6615" width="2.140625" style="11" customWidth="1"/>
    <col min="6616" max="6616" width="6.140625" style="11" bestFit="1" customWidth="1"/>
    <col min="6617" max="6617" width="5.140625" style="11" customWidth="1"/>
    <col min="6618" max="6618" width="4.140625" style="11" customWidth="1"/>
    <col min="6619" max="6620" width="9.140625" style="11" hidden="1" customWidth="1"/>
    <col min="6621" max="6621" width="11.42578125" style="11" bestFit="1" customWidth="1"/>
    <col min="6622" max="6622" width="6.85546875" style="11" customWidth="1"/>
    <col min="6623" max="6623" width="4.140625" style="11" customWidth="1"/>
    <col min="6624" max="6624" width="5.140625" style="11" bestFit="1" customWidth="1"/>
    <col min="6625" max="6636" width="5.140625" style="11" customWidth="1"/>
    <col min="6637" max="6653" width="9.140625" style="11" hidden="1" customWidth="1"/>
    <col min="6654" max="6656" width="9.140625" style="11"/>
    <col min="6657" max="6657" width="21.140625" style="11" customWidth="1"/>
    <col min="6658" max="6658" width="5.7109375" style="11" bestFit="1" customWidth="1"/>
    <col min="6659" max="6659" width="7.28515625" style="11" bestFit="1" customWidth="1"/>
    <col min="6660" max="6660" width="10.42578125" style="11" customWidth="1"/>
    <col min="6661" max="6661" width="22" style="11" customWidth="1"/>
    <col min="6662" max="6662" width="13" style="11" customWidth="1"/>
    <col min="6663" max="6663" width="16.85546875" style="11" customWidth="1"/>
    <col min="6664" max="6664" width="26.85546875" style="11" customWidth="1"/>
    <col min="6665" max="6852" width="9.140625" style="11" hidden="1" customWidth="1"/>
    <col min="6853" max="6853" width="4" style="11" customWidth="1"/>
    <col min="6854" max="6865" width="9.140625" style="11" hidden="1" customWidth="1"/>
    <col min="6866" max="6866" width="4.140625" style="11" customWidth="1"/>
    <col min="6867" max="6867" width="7.28515625" style="11" customWidth="1"/>
    <col min="6868" max="6868" width="8.28515625" style="11" customWidth="1"/>
    <col min="6869" max="6869" width="4.140625" style="11" bestFit="1" customWidth="1"/>
    <col min="6870" max="6870" width="3.140625" style="11" bestFit="1" customWidth="1"/>
    <col min="6871" max="6871" width="2.140625" style="11" customWidth="1"/>
    <col min="6872" max="6872" width="6.140625" style="11" bestFit="1" customWidth="1"/>
    <col min="6873" max="6873" width="5.140625" style="11" customWidth="1"/>
    <col min="6874" max="6874" width="4.140625" style="11" customWidth="1"/>
    <col min="6875" max="6876" width="9.140625" style="11" hidden="1" customWidth="1"/>
    <col min="6877" max="6877" width="11.42578125" style="11" bestFit="1" customWidth="1"/>
    <col min="6878" max="6878" width="6.85546875" style="11" customWidth="1"/>
    <col min="6879" max="6879" width="4.140625" style="11" customWidth="1"/>
    <col min="6880" max="6880" width="5.140625" style="11" bestFit="1" customWidth="1"/>
    <col min="6881" max="6892" width="5.140625" style="11" customWidth="1"/>
    <col min="6893" max="6909" width="9.140625" style="11" hidden="1" customWidth="1"/>
    <col min="6910" max="6912" width="9.140625" style="11"/>
    <col min="6913" max="6913" width="21.140625" style="11" customWidth="1"/>
    <col min="6914" max="6914" width="5.7109375" style="11" bestFit="1" customWidth="1"/>
    <col min="6915" max="6915" width="7.28515625" style="11" bestFit="1" customWidth="1"/>
    <col min="6916" max="6916" width="10.42578125" style="11" customWidth="1"/>
    <col min="6917" max="6917" width="22" style="11" customWidth="1"/>
    <col min="6918" max="6918" width="13" style="11" customWidth="1"/>
    <col min="6919" max="6919" width="16.85546875" style="11" customWidth="1"/>
    <col min="6920" max="6920" width="26.85546875" style="11" customWidth="1"/>
    <col min="6921" max="7108" width="9.140625" style="11" hidden="1" customWidth="1"/>
    <col min="7109" max="7109" width="4" style="11" customWidth="1"/>
    <col min="7110" max="7121" width="9.140625" style="11" hidden="1" customWidth="1"/>
    <col min="7122" max="7122" width="4.140625" style="11" customWidth="1"/>
    <col min="7123" max="7123" width="7.28515625" style="11" customWidth="1"/>
    <col min="7124" max="7124" width="8.28515625" style="11" customWidth="1"/>
    <col min="7125" max="7125" width="4.140625" style="11" bestFit="1" customWidth="1"/>
    <col min="7126" max="7126" width="3.140625" style="11" bestFit="1" customWidth="1"/>
    <col min="7127" max="7127" width="2.140625" style="11" customWidth="1"/>
    <col min="7128" max="7128" width="6.140625" style="11" bestFit="1" customWidth="1"/>
    <col min="7129" max="7129" width="5.140625" style="11" customWidth="1"/>
    <col min="7130" max="7130" width="4.140625" style="11" customWidth="1"/>
    <col min="7131" max="7132" width="9.140625" style="11" hidden="1" customWidth="1"/>
    <col min="7133" max="7133" width="11.42578125" style="11" bestFit="1" customWidth="1"/>
    <col min="7134" max="7134" width="6.85546875" style="11" customWidth="1"/>
    <col min="7135" max="7135" width="4.140625" style="11" customWidth="1"/>
    <col min="7136" max="7136" width="5.140625" style="11" bestFit="1" customWidth="1"/>
    <col min="7137" max="7148" width="5.140625" style="11" customWidth="1"/>
    <col min="7149" max="7165" width="9.140625" style="11" hidden="1" customWidth="1"/>
    <col min="7166" max="7168" width="9.140625" style="11"/>
    <col min="7169" max="7169" width="21.140625" style="11" customWidth="1"/>
    <col min="7170" max="7170" width="5.7109375" style="11" bestFit="1" customWidth="1"/>
    <col min="7171" max="7171" width="7.28515625" style="11" bestFit="1" customWidth="1"/>
    <col min="7172" max="7172" width="10.42578125" style="11" customWidth="1"/>
    <col min="7173" max="7173" width="22" style="11" customWidth="1"/>
    <col min="7174" max="7174" width="13" style="11" customWidth="1"/>
    <col min="7175" max="7175" width="16.85546875" style="11" customWidth="1"/>
    <col min="7176" max="7176" width="26.85546875" style="11" customWidth="1"/>
    <col min="7177" max="7364" width="9.140625" style="11" hidden="1" customWidth="1"/>
    <col min="7365" max="7365" width="4" style="11" customWidth="1"/>
    <col min="7366" max="7377" width="9.140625" style="11" hidden="1" customWidth="1"/>
    <col min="7378" max="7378" width="4.140625" style="11" customWidth="1"/>
    <col min="7379" max="7379" width="7.28515625" style="11" customWidth="1"/>
    <col min="7380" max="7380" width="8.28515625" style="11" customWidth="1"/>
    <col min="7381" max="7381" width="4.140625" style="11" bestFit="1" customWidth="1"/>
    <col min="7382" max="7382" width="3.140625" style="11" bestFit="1" customWidth="1"/>
    <col min="7383" max="7383" width="2.140625" style="11" customWidth="1"/>
    <col min="7384" max="7384" width="6.140625" style="11" bestFit="1" customWidth="1"/>
    <col min="7385" max="7385" width="5.140625" style="11" customWidth="1"/>
    <col min="7386" max="7386" width="4.140625" style="11" customWidth="1"/>
    <col min="7387" max="7388" width="9.140625" style="11" hidden="1" customWidth="1"/>
    <col min="7389" max="7389" width="11.42578125" style="11" bestFit="1" customWidth="1"/>
    <col min="7390" max="7390" width="6.85546875" style="11" customWidth="1"/>
    <col min="7391" max="7391" width="4.140625" style="11" customWidth="1"/>
    <col min="7392" max="7392" width="5.140625" style="11" bestFit="1" customWidth="1"/>
    <col min="7393" max="7404" width="5.140625" style="11" customWidth="1"/>
    <col min="7405" max="7421" width="9.140625" style="11" hidden="1" customWidth="1"/>
    <col min="7422" max="7424" width="9.140625" style="11"/>
    <col min="7425" max="7425" width="21.140625" style="11" customWidth="1"/>
    <col min="7426" max="7426" width="5.7109375" style="11" bestFit="1" customWidth="1"/>
    <col min="7427" max="7427" width="7.28515625" style="11" bestFit="1" customWidth="1"/>
    <col min="7428" max="7428" width="10.42578125" style="11" customWidth="1"/>
    <col min="7429" max="7429" width="22" style="11" customWidth="1"/>
    <col min="7430" max="7430" width="13" style="11" customWidth="1"/>
    <col min="7431" max="7431" width="16.85546875" style="11" customWidth="1"/>
    <col min="7432" max="7432" width="26.85546875" style="11" customWidth="1"/>
    <col min="7433" max="7620" width="9.140625" style="11" hidden="1" customWidth="1"/>
    <col min="7621" max="7621" width="4" style="11" customWidth="1"/>
    <col min="7622" max="7633" width="9.140625" style="11" hidden="1" customWidth="1"/>
    <col min="7634" max="7634" width="4.140625" style="11" customWidth="1"/>
    <col min="7635" max="7635" width="7.28515625" style="11" customWidth="1"/>
    <col min="7636" max="7636" width="8.28515625" style="11" customWidth="1"/>
    <col min="7637" max="7637" width="4.140625" style="11" bestFit="1" customWidth="1"/>
    <col min="7638" max="7638" width="3.140625" style="11" bestFit="1" customWidth="1"/>
    <col min="7639" max="7639" width="2.140625" style="11" customWidth="1"/>
    <col min="7640" max="7640" width="6.140625" style="11" bestFit="1" customWidth="1"/>
    <col min="7641" max="7641" width="5.140625" style="11" customWidth="1"/>
    <col min="7642" max="7642" width="4.140625" style="11" customWidth="1"/>
    <col min="7643" max="7644" width="9.140625" style="11" hidden="1" customWidth="1"/>
    <col min="7645" max="7645" width="11.42578125" style="11" bestFit="1" customWidth="1"/>
    <col min="7646" max="7646" width="6.85546875" style="11" customWidth="1"/>
    <col min="7647" max="7647" width="4.140625" style="11" customWidth="1"/>
    <col min="7648" max="7648" width="5.140625" style="11" bestFit="1" customWidth="1"/>
    <col min="7649" max="7660" width="5.140625" style="11" customWidth="1"/>
    <col min="7661" max="7677" width="9.140625" style="11" hidden="1" customWidth="1"/>
    <col min="7678" max="7680" width="9.140625" style="11"/>
    <col min="7681" max="7681" width="21.140625" style="11" customWidth="1"/>
    <col min="7682" max="7682" width="5.7109375" style="11" bestFit="1" customWidth="1"/>
    <col min="7683" max="7683" width="7.28515625" style="11" bestFit="1" customWidth="1"/>
    <col min="7684" max="7684" width="10.42578125" style="11" customWidth="1"/>
    <col min="7685" max="7685" width="22" style="11" customWidth="1"/>
    <col min="7686" max="7686" width="13" style="11" customWidth="1"/>
    <col min="7687" max="7687" width="16.85546875" style="11" customWidth="1"/>
    <col min="7688" max="7688" width="26.85546875" style="11" customWidth="1"/>
    <col min="7689" max="7876" width="9.140625" style="11" hidden="1" customWidth="1"/>
    <col min="7877" max="7877" width="4" style="11" customWidth="1"/>
    <col min="7878" max="7889" width="9.140625" style="11" hidden="1" customWidth="1"/>
    <col min="7890" max="7890" width="4.140625" style="11" customWidth="1"/>
    <col min="7891" max="7891" width="7.28515625" style="11" customWidth="1"/>
    <col min="7892" max="7892" width="8.28515625" style="11" customWidth="1"/>
    <col min="7893" max="7893" width="4.140625" style="11" bestFit="1" customWidth="1"/>
    <col min="7894" max="7894" width="3.140625" style="11" bestFit="1" customWidth="1"/>
    <col min="7895" max="7895" width="2.140625" style="11" customWidth="1"/>
    <col min="7896" max="7896" width="6.140625" style="11" bestFit="1" customWidth="1"/>
    <col min="7897" max="7897" width="5.140625" style="11" customWidth="1"/>
    <col min="7898" max="7898" width="4.140625" style="11" customWidth="1"/>
    <col min="7899" max="7900" width="9.140625" style="11" hidden="1" customWidth="1"/>
    <col min="7901" max="7901" width="11.42578125" style="11" bestFit="1" customWidth="1"/>
    <col min="7902" max="7902" width="6.85546875" style="11" customWidth="1"/>
    <col min="7903" max="7903" width="4.140625" style="11" customWidth="1"/>
    <col min="7904" max="7904" width="5.140625" style="11" bestFit="1" customWidth="1"/>
    <col min="7905" max="7916" width="5.140625" style="11" customWidth="1"/>
    <col min="7917" max="7933" width="9.140625" style="11" hidden="1" customWidth="1"/>
    <col min="7934" max="7936" width="9.140625" style="11"/>
    <col min="7937" max="7937" width="21.140625" style="11" customWidth="1"/>
    <col min="7938" max="7938" width="5.7109375" style="11" bestFit="1" customWidth="1"/>
    <col min="7939" max="7939" width="7.28515625" style="11" bestFit="1" customWidth="1"/>
    <col min="7940" max="7940" width="10.42578125" style="11" customWidth="1"/>
    <col min="7941" max="7941" width="22" style="11" customWidth="1"/>
    <col min="7942" max="7942" width="13" style="11" customWidth="1"/>
    <col min="7943" max="7943" width="16.85546875" style="11" customWidth="1"/>
    <col min="7944" max="7944" width="26.85546875" style="11" customWidth="1"/>
    <col min="7945" max="8132" width="9.140625" style="11" hidden="1" customWidth="1"/>
    <col min="8133" max="8133" width="4" style="11" customWidth="1"/>
    <col min="8134" max="8145" width="9.140625" style="11" hidden="1" customWidth="1"/>
    <col min="8146" max="8146" width="4.140625" style="11" customWidth="1"/>
    <col min="8147" max="8147" width="7.28515625" style="11" customWidth="1"/>
    <col min="8148" max="8148" width="8.28515625" style="11" customWidth="1"/>
    <col min="8149" max="8149" width="4.140625" style="11" bestFit="1" customWidth="1"/>
    <col min="8150" max="8150" width="3.140625" style="11" bestFit="1" customWidth="1"/>
    <col min="8151" max="8151" width="2.140625" style="11" customWidth="1"/>
    <col min="8152" max="8152" width="6.140625" style="11" bestFit="1" customWidth="1"/>
    <col min="8153" max="8153" width="5.140625" style="11" customWidth="1"/>
    <col min="8154" max="8154" width="4.140625" style="11" customWidth="1"/>
    <col min="8155" max="8156" width="9.140625" style="11" hidden="1" customWidth="1"/>
    <col min="8157" max="8157" width="11.42578125" style="11" bestFit="1" customWidth="1"/>
    <col min="8158" max="8158" width="6.85546875" style="11" customWidth="1"/>
    <col min="8159" max="8159" width="4.140625" style="11" customWidth="1"/>
    <col min="8160" max="8160" width="5.140625" style="11" bestFit="1" customWidth="1"/>
    <col min="8161" max="8172" width="5.140625" style="11" customWidth="1"/>
    <col min="8173" max="8189" width="9.140625" style="11" hidden="1" customWidth="1"/>
    <col min="8190" max="8192" width="9.140625" style="11"/>
    <col min="8193" max="8193" width="21.140625" style="11" customWidth="1"/>
    <col min="8194" max="8194" width="5.7109375" style="11" bestFit="1" customWidth="1"/>
    <col min="8195" max="8195" width="7.28515625" style="11" bestFit="1" customWidth="1"/>
    <col min="8196" max="8196" width="10.42578125" style="11" customWidth="1"/>
    <col min="8197" max="8197" width="22" style="11" customWidth="1"/>
    <col min="8198" max="8198" width="13" style="11" customWidth="1"/>
    <col min="8199" max="8199" width="16.85546875" style="11" customWidth="1"/>
    <col min="8200" max="8200" width="26.85546875" style="11" customWidth="1"/>
    <col min="8201" max="8388" width="9.140625" style="11" hidden="1" customWidth="1"/>
    <col min="8389" max="8389" width="4" style="11" customWidth="1"/>
    <col min="8390" max="8401" width="9.140625" style="11" hidden="1" customWidth="1"/>
    <col min="8402" max="8402" width="4.140625" style="11" customWidth="1"/>
    <col min="8403" max="8403" width="7.28515625" style="11" customWidth="1"/>
    <col min="8404" max="8404" width="8.28515625" style="11" customWidth="1"/>
    <col min="8405" max="8405" width="4.140625" style="11" bestFit="1" customWidth="1"/>
    <col min="8406" max="8406" width="3.140625" style="11" bestFit="1" customWidth="1"/>
    <col min="8407" max="8407" width="2.140625" style="11" customWidth="1"/>
    <col min="8408" max="8408" width="6.140625" style="11" bestFit="1" customWidth="1"/>
    <col min="8409" max="8409" width="5.140625" style="11" customWidth="1"/>
    <col min="8410" max="8410" width="4.140625" style="11" customWidth="1"/>
    <col min="8411" max="8412" width="9.140625" style="11" hidden="1" customWidth="1"/>
    <col min="8413" max="8413" width="11.42578125" style="11" bestFit="1" customWidth="1"/>
    <col min="8414" max="8414" width="6.85546875" style="11" customWidth="1"/>
    <col min="8415" max="8415" width="4.140625" style="11" customWidth="1"/>
    <col min="8416" max="8416" width="5.140625" style="11" bestFit="1" customWidth="1"/>
    <col min="8417" max="8428" width="5.140625" style="11" customWidth="1"/>
    <col min="8429" max="8445" width="9.140625" style="11" hidden="1" customWidth="1"/>
    <col min="8446" max="8448" width="9.140625" style="11"/>
    <col min="8449" max="8449" width="21.140625" style="11" customWidth="1"/>
    <col min="8450" max="8450" width="5.7109375" style="11" bestFit="1" customWidth="1"/>
    <col min="8451" max="8451" width="7.28515625" style="11" bestFit="1" customWidth="1"/>
    <col min="8452" max="8452" width="10.42578125" style="11" customWidth="1"/>
    <col min="8453" max="8453" width="22" style="11" customWidth="1"/>
    <col min="8454" max="8454" width="13" style="11" customWidth="1"/>
    <col min="8455" max="8455" width="16.85546875" style="11" customWidth="1"/>
    <col min="8456" max="8456" width="26.85546875" style="11" customWidth="1"/>
    <col min="8457" max="8644" width="9.140625" style="11" hidden="1" customWidth="1"/>
    <col min="8645" max="8645" width="4" style="11" customWidth="1"/>
    <col min="8646" max="8657" width="9.140625" style="11" hidden="1" customWidth="1"/>
    <col min="8658" max="8658" width="4.140625" style="11" customWidth="1"/>
    <col min="8659" max="8659" width="7.28515625" style="11" customWidth="1"/>
    <col min="8660" max="8660" width="8.28515625" style="11" customWidth="1"/>
    <col min="8661" max="8661" width="4.140625" style="11" bestFit="1" customWidth="1"/>
    <col min="8662" max="8662" width="3.140625" style="11" bestFit="1" customWidth="1"/>
    <col min="8663" max="8663" width="2.140625" style="11" customWidth="1"/>
    <col min="8664" max="8664" width="6.140625" style="11" bestFit="1" customWidth="1"/>
    <col min="8665" max="8665" width="5.140625" style="11" customWidth="1"/>
    <col min="8666" max="8666" width="4.140625" style="11" customWidth="1"/>
    <col min="8667" max="8668" width="9.140625" style="11" hidden="1" customWidth="1"/>
    <col min="8669" max="8669" width="11.42578125" style="11" bestFit="1" customWidth="1"/>
    <col min="8670" max="8670" width="6.85546875" style="11" customWidth="1"/>
    <col min="8671" max="8671" width="4.140625" style="11" customWidth="1"/>
    <col min="8672" max="8672" width="5.140625" style="11" bestFit="1" customWidth="1"/>
    <col min="8673" max="8684" width="5.140625" style="11" customWidth="1"/>
    <col min="8685" max="8701" width="9.140625" style="11" hidden="1" customWidth="1"/>
    <col min="8702" max="8704" width="9.140625" style="11"/>
    <col min="8705" max="8705" width="21.140625" style="11" customWidth="1"/>
    <col min="8706" max="8706" width="5.7109375" style="11" bestFit="1" customWidth="1"/>
    <col min="8707" max="8707" width="7.28515625" style="11" bestFit="1" customWidth="1"/>
    <col min="8708" max="8708" width="10.42578125" style="11" customWidth="1"/>
    <col min="8709" max="8709" width="22" style="11" customWidth="1"/>
    <col min="8710" max="8710" width="13" style="11" customWidth="1"/>
    <col min="8711" max="8711" width="16.85546875" style="11" customWidth="1"/>
    <col min="8712" max="8712" width="26.85546875" style="11" customWidth="1"/>
    <col min="8713" max="8900" width="9.140625" style="11" hidden="1" customWidth="1"/>
    <col min="8901" max="8901" width="4" style="11" customWidth="1"/>
    <col min="8902" max="8913" width="9.140625" style="11" hidden="1" customWidth="1"/>
    <col min="8914" max="8914" width="4.140625" style="11" customWidth="1"/>
    <col min="8915" max="8915" width="7.28515625" style="11" customWidth="1"/>
    <col min="8916" max="8916" width="8.28515625" style="11" customWidth="1"/>
    <col min="8917" max="8917" width="4.140625" style="11" bestFit="1" customWidth="1"/>
    <col min="8918" max="8918" width="3.140625" style="11" bestFit="1" customWidth="1"/>
    <col min="8919" max="8919" width="2.140625" style="11" customWidth="1"/>
    <col min="8920" max="8920" width="6.140625" style="11" bestFit="1" customWidth="1"/>
    <col min="8921" max="8921" width="5.140625" style="11" customWidth="1"/>
    <col min="8922" max="8922" width="4.140625" style="11" customWidth="1"/>
    <col min="8923" max="8924" width="9.140625" style="11" hidden="1" customWidth="1"/>
    <col min="8925" max="8925" width="11.42578125" style="11" bestFit="1" customWidth="1"/>
    <col min="8926" max="8926" width="6.85546875" style="11" customWidth="1"/>
    <col min="8927" max="8927" width="4.140625" style="11" customWidth="1"/>
    <col min="8928" max="8928" width="5.140625" style="11" bestFit="1" customWidth="1"/>
    <col min="8929" max="8940" width="5.140625" style="11" customWidth="1"/>
    <col min="8941" max="8957" width="9.140625" style="11" hidden="1" customWidth="1"/>
    <col min="8958" max="8960" width="9.140625" style="11"/>
    <col min="8961" max="8961" width="21.140625" style="11" customWidth="1"/>
    <col min="8962" max="8962" width="5.7109375" style="11" bestFit="1" customWidth="1"/>
    <col min="8963" max="8963" width="7.28515625" style="11" bestFit="1" customWidth="1"/>
    <col min="8964" max="8964" width="10.42578125" style="11" customWidth="1"/>
    <col min="8965" max="8965" width="22" style="11" customWidth="1"/>
    <col min="8966" max="8966" width="13" style="11" customWidth="1"/>
    <col min="8967" max="8967" width="16.85546875" style="11" customWidth="1"/>
    <col min="8968" max="8968" width="26.85546875" style="11" customWidth="1"/>
    <col min="8969" max="9156" width="9.140625" style="11" hidden="1" customWidth="1"/>
    <col min="9157" max="9157" width="4" style="11" customWidth="1"/>
    <col min="9158" max="9169" width="9.140625" style="11" hidden="1" customWidth="1"/>
    <col min="9170" max="9170" width="4.140625" style="11" customWidth="1"/>
    <col min="9171" max="9171" width="7.28515625" style="11" customWidth="1"/>
    <col min="9172" max="9172" width="8.28515625" style="11" customWidth="1"/>
    <col min="9173" max="9173" width="4.140625" style="11" bestFit="1" customWidth="1"/>
    <col min="9174" max="9174" width="3.140625" style="11" bestFit="1" customWidth="1"/>
    <col min="9175" max="9175" width="2.140625" style="11" customWidth="1"/>
    <col min="9176" max="9176" width="6.140625" style="11" bestFit="1" customWidth="1"/>
    <col min="9177" max="9177" width="5.140625" style="11" customWidth="1"/>
    <col min="9178" max="9178" width="4.140625" style="11" customWidth="1"/>
    <col min="9179" max="9180" width="9.140625" style="11" hidden="1" customWidth="1"/>
    <col min="9181" max="9181" width="11.42578125" style="11" bestFit="1" customWidth="1"/>
    <col min="9182" max="9182" width="6.85546875" style="11" customWidth="1"/>
    <col min="9183" max="9183" width="4.140625" style="11" customWidth="1"/>
    <col min="9184" max="9184" width="5.140625" style="11" bestFit="1" customWidth="1"/>
    <col min="9185" max="9196" width="5.140625" style="11" customWidth="1"/>
    <col min="9197" max="9213" width="9.140625" style="11" hidden="1" customWidth="1"/>
    <col min="9214" max="9216" width="9.140625" style="11"/>
    <col min="9217" max="9217" width="21.140625" style="11" customWidth="1"/>
    <col min="9218" max="9218" width="5.7109375" style="11" bestFit="1" customWidth="1"/>
    <col min="9219" max="9219" width="7.28515625" style="11" bestFit="1" customWidth="1"/>
    <col min="9220" max="9220" width="10.42578125" style="11" customWidth="1"/>
    <col min="9221" max="9221" width="22" style="11" customWidth="1"/>
    <col min="9222" max="9222" width="13" style="11" customWidth="1"/>
    <col min="9223" max="9223" width="16.85546875" style="11" customWidth="1"/>
    <col min="9224" max="9224" width="26.85546875" style="11" customWidth="1"/>
    <col min="9225" max="9412" width="9.140625" style="11" hidden="1" customWidth="1"/>
    <col min="9413" max="9413" width="4" style="11" customWidth="1"/>
    <col min="9414" max="9425" width="9.140625" style="11" hidden="1" customWidth="1"/>
    <col min="9426" max="9426" width="4.140625" style="11" customWidth="1"/>
    <col min="9427" max="9427" width="7.28515625" style="11" customWidth="1"/>
    <col min="9428" max="9428" width="8.28515625" style="11" customWidth="1"/>
    <col min="9429" max="9429" width="4.140625" style="11" bestFit="1" customWidth="1"/>
    <col min="9430" max="9430" width="3.140625" style="11" bestFit="1" customWidth="1"/>
    <col min="9431" max="9431" width="2.140625" style="11" customWidth="1"/>
    <col min="9432" max="9432" width="6.140625" style="11" bestFit="1" customWidth="1"/>
    <col min="9433" max="9433" width="5.140625" style="11" customWidth="1"/>
    <col min="9434" max="9434" width="4.140625" style="11" customWidth="1"/>
    <col min="9435" max="9436" width="9.140625" style="11" hidden="1" customWidth="1"/>
    <col min="9437" max="9437" width="11.42578125" style="11" bestFit="1" customWidth="1"/>
    <col min="9438" max="9438" width="6.85546875" style="11" customWidth="1"/>
    <col min="9439" max="9439" width="4.140625" style="11" customWidth="1"/>
    <col min="9440" max="9440" width="5.140625" style="11" bestFit="1" customWidth="1"/>
    <col min="9441" max="9452" width="5.140625" style="11" customWidth="1"/>
    <col min="9453" max="9469" width="9.140625" style="11" hidden="1" customWidth="1"/>
    <col min="9470" max="9472" width="9.140625" style="11"/>
    <col min="9473" max="9473" width="21.140625" style="11" customWidth="1"/>
    <col min="9474" max="9474" width="5.7109375" style="11" bestFit="1" customWidth="1"/>
    <col min="9475" max="9475" width="7.28515625" style="11" bestFit="1" customWidth="1"/>
    <col min="9476" max="9476" width="10.42578125" style="11" customWidth="1"/>
    <col min="9477" max="9477" width="22" style="11" customWidth="1"/>
    <col min="9478" max="9478" width="13" style="11" customWidth="1"/>
    <col min="9479" max="9479" width="16.85546875" style="11" customWidth="1"/>
    <col min="9480" max="9480" width="26.85546875" style="11" customWidth="1"/>
    <col min="9481" max="9668" width="9.140625" style="11" hidden="1" customWidth="1"/>
    <col min="9669" max="9669" width="4" style="11" customWidth="1"/>
    <col min="9670" max="9681" width="9.140625" style="11" hidden="1" customWidth="1"/>
    <col min="9682" max="9682" width="4.140625" style="11" customWidth="1"/>
    <col min="9683" max="9683" width="7.28515625" style="11" customWidth="1"/>
    <col min="9684" max="9684" width="8.28515625" style="11" customWidth="1"/>
    <col min="9685" max="9685" width="4.140625" style="11" bestFit="1" customWidth="1"/>
    <col min="9686" max="9686" width="3.140625" style="11" bestFit="1" customWidth="1"/>
    <col min="9687" max="9687" width="2.140625" style="11" customWidth="1"/>
    <col min="9688" max="9688" width="6.140625" style="11" bestFit="1" customWidth="1"/>
    <col min="9689" max="9689" width="5.140625" style="11" customWidth="1"/>
    <col min="9690" max="9690" width="4.140625" style="11" customWidth="1"/>
    <col min="9691" max="9692" width="9.140625" style="11" hidden="1" customWidth="1"/>
    <col min="9693" max="9693" width="11.42578125" style="11" bestFit="1" customWidth="1"/>
    <col min="9694" max="9694" width="6.85546875" style="11" customWidth="1"/>
    <col min="9695" max="9695" width="4.140625" style="11" customWidth="1"/>
    <col min="9696" max="9696" width="5.140625" style="11" bestFit="1" customWidth="1"/>
    <col min="9697" max="9708" width="5.140625" style="11" customWidth="1"/>
    <col min="9709" max="9725" width="9.140625" style="11" hidden="1" customWidth="1"/>
    <col min="9726" max="9728" width="9.140625" style="11"/>
    <col min="9729" max="9729" width="21.140625" style="11" customWidth="1"/>
    <col min="9730" max="9730" width="5.7109375" style="11" bestFit="1" customWidth="1"/>
    <col min="9731" max="9731" width="7.28515625" style="11" bestFit="1" customWidth="1"/>
    <col min="9732" max="9732" width="10.42578125" style="11" customWidth="1"/>
    <col min="9733" max="9733" width="22" style="11" customWidth="1"/>
    <col min="9734" max="9734" width="13" style="11" customWidth="1"/>
    <col min="9735" max="9735" width="16.85546875" style="11" customWidth="1"/>
    <col min="9736" max="9736" width="26.85546875" style="11" customWidth="1"/>
    <col min="9737" max="9924" width="9.140625" style="11" hidden="1" customWidth="1"/>
    <col min="9925" max="9925" width="4" style="11" customWidth="1"/>
    <col min="9926" max="9937" width="9.140625" style="11" hidden="1" customWidth="1"/>
    <col min="9938" max="9938" width="4.140625" style="11" customWidth="1"/>
    <col min="9939" max="9939" width="7.28515625" style="11" customWidth="1"/>
    <col min="9940" max="9940" width="8.28515625" style="11" customWidth="1"/>
    <col min="9941" max="9941" width="4.140625" style="11" bestFit="1" customWidth="1"/>
    <col min="9942" max="9942" width="3.140625" style="11" bestFit="1" customWidth="1"/>
    <col min="9943" max="9943" width="2.140625" style="11" customWidth="1"/>
    <col min="9944" max="9944" width="6.140625" style="11" bestFit="1" customWidth="1"/>
    <col min="9945" max="9945" width="5.140625" style="11" customWidth="1"/>
    <col min="9946" max="9946" width="4.140625" style="11" customWidth="1"/>
    <col min="9947" max="9948" width="9.140625" style="11" hidden="1" customWidth="1"/>
    <col min="9949" max="9949" width="11.42578125" style="11" bestFit="1" customWidth="1"/>
    <col min="9950" max="9950" width="6.85546875" style="11" customWidth="1"/>
    <col min="9951" max="9951" width="4.140625" style="11" customWidth="1"/>
    <col min="9952" max="9952" width="5.140625" style="11" bestFit="1" customWidth="1"/>
    <col min="9953" max="9964" width="5.140625" style="11" customWidth="1"/>
    <col min="9965" max="9981" width="9.140625" style="11" hidden="1" customWidth="1"/>
    <col min="9982" max="9984" width="9.140625" style="11"/>
    <col min="9985" max="9985" width="21.140625" style="11" customWidth="1"/>
    <col min="9986" max="9986" width="5.7109375" style="11" bestFit="1" customWidth="1"/>
    <col min="9987" max="9987" width="7.28515625" style="11" bestFit="1" customWidth="1"/>
    <col min="9988" max="9988" width="10.42578125" style="11" customWidth="1"/>
    <col min="9989" max="9989" width="22" style="11" customWidth="1"/>
    <col min="9990" max="9990" width="13" style="11" customWidth="1"/>
    <col min="9991" max="9991" width="16.85546875" style="11" customWidth="1"/>
    <col min="9992" max="9992" width="26.85546875" style="11" customWidth="1"/>
    <col min="9993" max="10180" width="9.140625" style="11" hidden="1" customWidth="1"/>
    <col min="10181" max="10181" width="4" style="11" customWidth="1"/>
    <col min="10182" max="10193" width="9.140625" style="11" hidden="1" customWidth="1"/>
    <col min="10194" max="10194" width="4.140625" style="11" customWidth="1"/>
    <col min="10195" max="10195" width="7.28515625" style="11" customWidth="1"/>
    <col min="10196" max="10196" width="8.28515625" style="11" customWidth="1"/>
    <col min="10197" max="10197" width="4.140625" style="11" bestFit="1" customWidth="1"/>
    <col min="10198" max="10198" width="3.140625" style="11" bestFit="1" customWidth="1"/>
    <col min="10199" max="10199" width="2.140625" style="11" customWidth="1"/>
    <col min="10200" max="10200" width="6.140625" style="11" bestFit="1" customWidth="1"/>
    <col min="10201" max="10201" width="5.140625" style="11" customWidth="1"/>
    <col min="10202" max="10202" width="4.140625" style="11" customWidth="1"/>
    <col min="10203" max="10204" width="9.140625" style="11" hidden="1" customWidth="1"/>
    <col min="10205" max="10205" width="11.42578125" style="11" bestFit="1" customWidth="1"/>
    <col min="10206" max="10206" width="6.85546875" style="11" customWidth="1"/>
    <col min="10207" max="10207" width="4.140625" style="11" customWidth="1"/>
    <col min="10208" max="10208" width="5.140625" style="11" bestFit="1" customWidth="1"/>
    <col min="10209" max="10220" width="5.140625" style="11" customWidth="1"/>
    <col min="10221" max="10237" width="9.140625" style="11" hidden="1" customWidth="1"/>
    <col min="10238" max="10240" width="9.140625" style="11"/>
    <col min="10241" max="10241" width="21.140625" style="11" customWidth="1"/>
    <col min="10242" max="10242" width="5.7109375" style="11" bestFit="1" customWidth="1"/>
    <col min="10243" max="10243" width="7.28515625" style="11" bestFit="1" customWidth="1"/>
    <col min="10244" max="10244" width="10.42578125" style="11" customWidth="1"/>
    <col min="10245" max="10245" width="22" style="11" customWidth="1"/>
    <col min="10246" max="10246" width="13" style="11" customWidth="1"/>
    <col min="10247" max="10247" width="16.85546875" style="11" customWidth="1"/>
    <col min="10248" max="10248" width="26.85546875" style="11" customWidth="1"/>
    <col min="10249" max="10436" width="9.140625" style="11" hidden="1" customWidth="1"/>
    <col min="10437" max="10437" width="4" style="11" customWidth="1"/>
    <col min="10438" max="10449" width="9.140625" style="11" hidden="1" customWidth="1"/>
    <col min="10450" max="10450" width="4.140625" style="11" customWidth="1"/>
    <col min="10451" max="10451" width="7.28515625" style="11" customWidth="1"/>
    <col min="10452" max="10452" width="8.28515625" style="11" customWidth="1"/>
    <col min="10453" max="10453" width="4.140625" style="11" bestFit="1" customWidth="1"/>
    <col min="10454" max="10454" width="3.140625" style="11" bestFit="1" customWidth="1"/>
    <col min="10455" max="10455" width="2.140625" style="11" customWidth="1"/>
    <col min="10456" max="10456" width="6.140625" style="11" bestFit="1" customWidth="1"/>
    <col min="10457" max="10457" width="5.140625" style="11" customWidth="1"/>
    <col min="10458" max="10458" width="4.140625" style="11" customWidth="1"/>
    <col min="10459" max="10460" width="9.140625" style="11" hidden="1" customWidth="1"/>
    <col min="10461" max="10461" width="11.42578125" style="11" bestFit="1" customWidth="1"/>
    <col min="10462" max="10462" width="6.85546875" style="11" customWidth="1"/>
    <col min="10463" max="10463" width="4.140625" style="11" customWidth="1"/>
    <col min="10464" max="10464" width="5.140625" style="11" bestFit="1" customWidth="1"/>
    <col min="10465" max="10476" width="5.140625" style="11" customWidth="1"/>
    <col min="10477" max="10493" width="9.140625" style="11" hidden="1" customWidth="1"/>
    <col min="10494" max="10496" width="9.140625" style="11"/>
    <col min="10497" max="10497" width="21.140625" style="11" customWidth="1"/>
    <col min="10498" max="10498" width="5.7109375" style="11" bestFit="1" customWidth="1"/>
    <col min="10499" max="10499" width="7.28515625" style="11" bestFit="1" customWidth="1"/>
    <col min="10500" max="10500" width="10.42578125" style="11" customWidth="1"/>
    <col min="10501" max="10501" width="22" style="11" customWidth="1"/>
    <col min="10502" max="10502" width="13" style="11" customWidth="1"/>
    <col min="10503" max="10503" width="16.85546875" style="11" customWidth="1"/>
    <col min="10504" max="10504" width="26.85546875" style="11" customWidth="1"/>
    <col min="10505" max="10692" width="9.140625" style="11" hidden="1" customWidth="1"/>
    <col min="10693" max="10693" width="4" style="11" customWidth="1"/>
    <col min="10694" max="10705" width="9.140625" style="11" hidden="1" customWidth="1"/>
    <col min="10706" max="10706" width="4.140625" style="11" customWidth="1"/>
    <col min="10707" max="10707" width="7.28515625" style="11" customWidth="1"/>
    <col min="10708" max="10708" width="8.28515625" style="11" customWidth="1"/>
    <col min="10709" max="10709" width="4.140625" style="11" bestFit="1" customWidth="1"/>
    <col min="10710" max="10710" width="3.140625" style="11" bestFit="1" customWidth="1"/>
    <col min="10711" max="10711" width="2.140625" style="11" customWidth="1"/>
    <col min="10712" max="10712" width="6.140625" style="11" bestFit="1" customWidth="1"/>
    <col min="10713" max="10713" width="5.140625" style="11" customWidth="1"/>
    <col min="10714" max="10714" width="4.140625" style="11" customWidth="1"/>
    <col min="10715" max="10716" width="9.140625" style="11" hidden="1" customWidth="1"/>
    <col min="10717" max="10717" width="11.42578125" style="11" bestFit="1" customWidth="1"/>
    <col min="10718" max="10718" width="6.85546875" style="11" customWidth="1"/>
    <col min="10719" max="10719" width="4.140625" style="11" customWidth="1"/>
    <col min="10720" max="10720" width="5.140625" style="11" bestFit="1" customWidth="1"/>
    <col min="10721" max="10732" width="5.140625" style="11" customWidth="1"/>
    <col min="10733" max="10749" width="9.140625" style="11" hidden="1" customWidth="1"/>
    <col min="10750" max="10752" width="9.140625" style="11"/>
    <col min="10753" max="10753" width="21.140625" style="11" customWidth="1"/>
    <col min="10754" max="10754" width="5.7109375" style="11" bestFit="1" customWidth="1"/>
    <col min="10755" max="10755" width="7.28515625" style="11" bestFit="1" customWidth="1"/>
    <col min="10756" max="10756" width="10.42578125" style="11" customWidth="1"/>
    <col min="10757" max="10757" width="22" style="11" customWidth="1"/>
    <col min="10758" max="10758" width="13" style="11" customWidth="1"/>
    <col min="10759" max="10759" width="16.85546875" style="11" customWidth="1"/>
    <col min="10760" max="10760" width="26.85546875" style="11" customWidth="1"/>
    <col min="10761" max="10948" width="9.140625" style="11" hidden="1" customWidth="1"/>
    <col min="10949" max="10949" width="4" style="11" customWidth="1"/>
    <col min="10950" max="10961" width="9.140625" style="11" hidden="1" customWidth="1"/>
    <col min="10962" max="10962" width="4.140625" style="11" customWidth="1"/>
    <col min="10963" max="10963" width="7.28515625" style="11" customWidth="1"/>
    <col min="10964" max="10964" width="8.28515625" style="11" customWidth="1"/>
    <col min="10965" max="10965" width="4.140625" style="11" bestFit="1" customWidth="1"/>
    <col min="10966" max="10966" width="3.140625" style="11" bestFit="1" customWidth="1"/>
    <col min="10967" max="10967" width="2.140625" style="11" customWidth="1"/>
    <col min="10968" max="10968" width="6.140625" style="11" bestFit="1" customWidth="1"/>
    <col min="10969" max="10969" width="5.140625" style="11" customWidth="1"/>
    <col min="10970" max="10970" width="4.140625" style="11" customWidth="1"/>
    <col min="10971" max="10972" width="9.140625" style="11" hidden="1" customWidth="1"/>
    <col min="10973" max="10973" width="11.42578125" style="11" bestFit="1" customWidth="1"/>
    <col min="10974" max="10974" width="6.85546875" style="11" customWidth="1"/>
    <col min="10975" max="10975" width="4.140625" style="11" customWidth="1"/>
    <col min="10976" max="10976" width="5.140625" style="11" bestFit="1" customWidth="1"/>
    <col min="10977" max="10988" width="5.140625" style="11" customWidth="1"/>
    <col min="10989" max="11005" width="9.140625" style="11" hidden="1" customWidth="1"/>
    <col min="11006" max="11008" width="9.140625" style="11"/>
    <col min="11009" max="11009" width="21.140625" style="11" customWidth="1"/>
    <col min="11010" max="11010" width="5.7109375" style="11" bestFit="1" customWidth="1"/>
    <col min="11011" max="11011" width="7.28515625" style="11" bestFit="1" customWidth="1"/>
    <col min="11012" max="11012" width="10.42578125" style="11" customWidth="1"/>
    <col min="11013" max="11013" width="22" style="11" customWidth="1"/>
    <col min="11014" max="11014" width="13" style="11" customWidth="1"/>
    <col min="11015" max="11015" width="16.85546875" style="11" customWidth="1"/>
    <col min="11016" max="11016" width="26.85546875" style="11" customWidth="1"/>
    <col min="11017" max="11204" width="9.140625" style="11" hidden="1" customWidth="1"/>
    <col min="11205" max="11205" width="4" style="11" customWidth="1"/>
    <col min="11206" max="11217" width="9.140625" style="11" hidden="1" customWidth="1"/>
    <col min="11218" max="11218" width="4.140625" style="11" customWidth="1"/>
    <col min="11219" max="11219" width="7.28515625" style="11" customWidth="1"/>
    <col min="11220" max="11220" width="8.28515625" style="11" customWidth="1"/>
    <col min="11221" max="11221" width="4.140625" style="11" bestFit="1" customWidth="1"/>
    <col min="11222" max="11222" width="3.140625" style="11" bestFit="1" customWidth="1"/>
    <col min="11223" max="11223" width="2.140625" style="11" customWidth="1"/>
    <col min="11224" max="11224" width="6.140625" style="11" bestFit="1" customWidth="1"/>
    <col min="11225" max="11225" width="5.140625" style="11" customWidth="1"/>
    <col min="11226" max="11226" width="4.140625" style="11" customWidth="1"/>
    <col min="11227" max="11228" width="9.140625" style="11" hidden="1" customWidth="1"/>
    <col min="11229" max="11229" width="11.42578125" style="11" bestFit="1" customWidth="1"/>
    <col min="11230" max="11230" width="6.85546875" style="11" customWidth="1"/>
    <col min="11231" max="11231" width="4.140625" style="11" customWidth="1"/>
    <col min="11232" max="11232" width="5.140625" style="11" bestFit="1" customWidth="1"/>
    <col min="11233" max="11244" width="5.140625" style="11" customWidth="1"/>
    <col min="11245" max="11261" width="9.140625" style="11" hidden="1" customWidth="1"/>
    <col min="11262" max="11264" width="9.140625" style="11"/>
    <col min="11265" max="11265" width="21.140625" style="11" customWidth="1"/>
    <col min="11266" max="11266" width="5.7109375" style="11" bestFit="1" customWidth="1"/>
    <col min="11267" max="11267" width="7.28515625" style="11" bestFit="1" customWidth="1"/>
    <col min="11268" max="11268" width="10.42578125" style="11" customWidth="1"/>
    <col min="11269" max="11269" width="22" style="11" customWidth="1"/>
    <col min="11270" max="11270" width="13" style="11" customWidth="1"/>
    <col min="11271" max="11271" width="16.85546875" style="11" customWidth="1"/>
    <col min="11272" max="11272" width="26.85546875" style="11" customWidth="1"/>
    <col min="11273" max="11460" width="9.140625" style="11" hidden="1" customWidth="1"/>
    <col min="11461" max="11461" width="4" style="11" customWidth="1"/>
    <col min="11462" max="11473" width="9.140625" style="11" hidden="1" customWidth="1"/>
    <col min="11474" max="11474" width="4.140625" style="11" customWidth="1"/>
    <col min="11475" max="11475" width="7.28515625" style="11" customWidth="1"/>
    <col min="11476" max="11476" width="8.28515625" style="11" customWidth="1"/>
    <col min="11477" max="11477" width="4.140625" style="11" bestFit="1" customWidth="1"/>
    <col min="11478" max="11478" width="3.140625" style="11" bestFit="1" customWidth="1"/>
    <col min="11479" max="11479" width="2.140625" style="11" customWidth="1"/>
    <col min="11480" max="11480" width="6.140625" style="11" bestFit="1" customWidth="1"/>
    <col min="11481" max="11481" width="5.140625" style="11" customWidth="1"/>
    <col min="11482" max="11482" width="4.140625" style="11" customWidth="1"/>
    <col min="11483" max="11484" width="9.140625" style="11" hidden="1" customWidth="1"/>
    <col min="11485" max="11485" width="11.42578125" style="11" bestFit="1" customWidth="1"/>
    <col min="11486" max="11486" width="6.85546875" style="11" customWidth="1"/>
    <col min="11487" max="11487" width="4.140625" style="11" customWidth="1"/>
    <col min="11488" max="11488" width="5.140625" style="11" bestFit="1" customWidth="1"/>
    <col min="11489" max="11500" width="5.140625" style="11" customWidth="1"/>
    <col min="11501" max="11517" width="9.140625" style="11" hidden="1" customWidth="1"/>
    <col min="11518" max="11520" width="9.140625" style="11"/>
    <col min="11521" max="11521" width="21.140625" style="11" customWidth="1"/>
    <col min="11522" max="11522" width="5.7109375" style="11" bestFit="1" customWidth="1"/>
    <col min="11523" max="11523" width="7.28515625" style="11" bestFit="1" customWidth="1"/>
    <col min="11524" max="11524" width="10.42578125" style="11" customWidth="1"/>
    <col min="11525" max="11525" width="22" style="11" customWidth="1"/>
    <col min="11526" max="11526" width="13" style="11" customWidth="1"/>
    <col min="11527" max="11527" width="16.85546875" style="11" customWidth="1"/>
    <col min="11528" max="11528" width="26.85546875" style="11" customWidth="1"/>
    <col min="11529" max="11716" width="9.140625" style="11" hidden="1" customWidth="1"/>
    <col min="11717" max="11717" width="4" style="11" customWidth="1"/>
    <col min="11718" max="11729" width="9.140625" style="11" hidden="1" customWidth="1"/>
    <col min="11730" max="11730" width="4.140625" style="11" customWidth="1"/>
    <col min="11731" max="11731" width="7.28515625" style="11" customWidth="1"/>
    <col min="11732" max="11732" width="8.28515625" style="11" customWidth="1"/>
    <col min="11733" max="11733" width="4.140625" style="11" bestFit="1" customWidth="1"/>
    <col min="11734" max="11734" width="3.140625" style="11" bestFit="1" customWidth="1"/>
    <col min="11735" max="11735" width="2.140625" style="11" customWidth="1"/>
    <col min="11736" max="11736" width="6.140625" style="11" bestFit="1" customWidth="1"/>
    <col min="11737" max="11737" width="5.140625" style="11" customWidth="1"/>
    <col min="11738" max="11738" width="4.140625" style="11" customWidth="1"/>
    <col min="11739" max="11740" width="9.140625" style="11" hidden="1" customWidth="1"/>
    <col min="11741" max="11741" width="11.42578125" style="11" bestFit="1" customWidth="1"/>
    <col min="11742" max="11742" width="6.85546875" style="11" customWidth="1"/>
    <col min="11743" max="11743" width="4.140625" style="11" customWidth="1"/>
    <col min="11744" max="11744" width="5.140625" style="11" bestFit="1" customWidth="1"/>
    <col min="11745" max="11756" width="5.140625" style="11" customWidth="1"/>
    <col min="11757" max="11773" width="9.140625" style="11" hidden="1" customWidth="1"/>
    <col min="11774" max="11776" width="9.140625" style="11"/>
    <col min="11777" max="11777" width="21.140625" style="11" customWidth="1"/>
    <col min="11778" max="11778" width="5.7109375" style="11" bestFit="1" customWidth="1"/>
    <col min="11779" max="11779" width="7.28515625" style="11" bestFit="1" customWidth="1"/>
    <col min="11780" max="11780" width="10.42578125" style="11" customWidth="1"/>
    <col min="11781" max="11781" width="22" style="11" customWidth="1"/>
    <col min="11782" max="11782" width="13" style="11" customWidth="1"/>
    <col min="11783" max="11783" width="16.85546875" style="11" customWidth="1"/>
    <col min="11784" max="11784" width="26.85546875" style="11" customWidth="1"/>
    <col min="11785" max="11972" width="9.140625" style="11" hidden="1" customWidth="1"/>
    <col min="11973" max="11973" width="4" style="11" customWidth="1"/>
    <col min="11974" max="11985" width="9.140625" style="11" hidden="1" customWidth="1"/>
    <col min="11986" max="11986" width="4.140625" style="11" customWidth="1"/>
    <col min="11987" max="11987" width="7.28515625" style="11" customWidth="1"/>
    <col min="11988" max="11988" width="8.28515625" style="11" customWidth="1"/>
    <col min="11989" max="11989" width="4.140625" style="11" bestFit="1" customWidth="1"/>
    <col min="11990" max="11990" width="3.140625" style="11" bestFit="1" customWidth="1"/>
    <col min="11991" max="11991" width="2.140625" style="11" customWidth="1"/>
    <col min="11992" max="11992" width="6.140625" style="11" bestFit="1" customWidth="1"/>
    <col min="11993" max="11993" width="5.140625" style="11" customWidth="1"/>
    <col min="11994" max="11994" width="4.140625" style="11" customWidth="1"/>
    <col min="11995" max="11996" width="9.140625" style="11" hidden="1" customWidth="1"/>
    <col min="11997" max="11997" width="11.42578125" style="11" bestFit="1" customWidth="1"/>
    <col min="11998" max="11998" width="6.85546875" style="11" customWidth="1"/>
    <col min="11999" max="11999" width="4.140625" style="11" customWidth="1"/>
    <col min="12000" max="12000" width="5.140625" style="11" bestFit="1" customWidth="1"/>
    <col min="12001" max="12012" width="5.140625" style="11" customWidth="1"/>
    <col min="12013" max="12029" width="9.140625" style="11" hidden="1" customWidth="1"/>
    <col min="12030" max="12032" width="9.140625" style="11"/>
    <col min="12033" max="12033" width="21.140625" style="11" customWidth="1"/>
    <col min="12034" max="12034" width="5.7109375" style="11" bestFit="1" customWidth="1"/>
    <col min="12035" max="12035" width="7.28515625" style="11" bestFit="1" customWidth="1"/>
    <col min="12036" max="12036" width="10.42578125" style="11" customWidth="1"/>
    <col min="12037" max="12037" width="22" style="11" customWidth="1"/>
    <col min="12038" max="12038" width="13" style="11" customWidth="1"/>
    <col min="12039" max="12039" width="16.85546875" style="11" customWidth="1"/>
    <col min="12040" max="12040" width="26.85546875" style="11" customWidth="1"/>
    <col min="12041" max="12228" width="9.140625" style="11" hidden="1" customWidth="1"/>
    <col min="12229" max="12229" width="4" style="11" customWidth="1"/>
    <col min="12230" max="12241" width="9.140625" style="11" hidden="1" customWidth="1"/>
    <col min="12242" max="12242" width="4.140625" style="11" customWidth="1"/>
    <col min="12243" max="12243" width="7.28515625" style="11" customWidth="1"/>
    <col min="12244" max="12244" width="8.28515625" style="11" customWidth="1"/>
    <col min="12245" max="12245" width="4.140625" style="11" bestFit="1" customWidth="1"/>
    <col min="12246" max="12246" width="3.140625" style="11" bestFit="1" customWidth="1"/>
    <col min="12247" max="12247" width="2.140625" style="11" customWidth="1"/>
    <col min="12248" max="12248" width="6.140625" style="11" bestFit="1" customWidth="1"/>
    <col min="12249" max="12249" width="5.140625" style="11" customWidth="1"/>
    <col min="12250" max="12250" width="4.140625" style="11" customWidth="1"/>
    <col min="12251" max="12252" width="9.140625" style="11" hidden="1" customWidth="1"/>
    <col min="12253" max="12253" width="11.42578125" style="11" bestFit="1" customWidth="1"/>
    <col min="12254" max="12254" width="6.85546875" style="11" customWidth="1"/>
    <col min="12255" max="12255" width="4.140625" style="11" customWidth="1"/>
    <col min="12256" max="12256" width="5.140625" style="11" bestFit="1" customWidth="1"/>
    <col min="12257" max="12268" width="5.140625" style="11" customWidth="1"/>
    <col min="12269" max="12285" width="9.140625" style="11" hidden="1" customWidth="1"/>
    <col min="12286" max="12288" width="9.140625" style="11"/>
    <col min="12289" max="12289" width="21.140625" style="11" customWidth="1"/>
    <col min="12290" max="12290" width="5.7109375" style="11" bestFit="1" customWidth="1"/>
    <col min="12291" max="12291" width="7.28515625" style="11" bestFit="1" customWidth="1"/>
    <col min="12292" max="12292" width="10.42578125" style="11" customWidth="1"/>
    <col min="12293" max="12293" width="22" style="11" customWidth="1"/>
    <col min="12294" max="12294" width="13" style="11" customWidth="1"/>
    <col min="12295" max="12295" width="16.85546875" style="11" customWidth="1"/>
    <col min="12296" max="12296" width="26.85546875" style="11" customWidth="1"/>
    <col min="12297" max="12484" width="9.140625" style="11" hidden="1" customWidth="1"/>
    <col min="12485" max="12485" width="4" style="11" customWidth="1"/>
    <col min="12486" max="12497" width="9.140625" style="11" hidden="1" customWidth="1"/>
    <col min="12498" max="12498" width="4.140625" style="11" customWidth="1"/>
    <col min="12499" max="12499" width="7.28515625" style="11" customWidth="1"/>
    <col min="12500" max="12500" width="8.28515625" style="11" customWidth="1"/>
    <col min="12501" max="12501" width="4.140625" style="11" bestFit="1" customWidth="1"/>
    <col min="12502" max="12502" width="3.140625" style="11" bestFit="1" customWidth="1"/>
    <col min="12503" max="12503" width="2.140625" style="11" customWidth="1"/>
    <col min="12504" max="12504" width="6.140625" style="11" bestFit="1" customWidth="1"/>
    <col min="12505" max="12505" width="5.140625" style="11" customWidth="1"/>
    <col min="12506" max="12506" width="4.140625" style="11" customWidth="1"/>
    <col min="12507" max="12508" width="9.140625" style="11" hidden="1" customWidth="1"/>
    <col min="12509" max="12509" width="11.42578125" style="11" bestFit="1" customWidth="1"/>
    <col min="12510" max="12510" width="6.85546875" style="11" customWidth="1"/>
    <col min="12511" max="12511" width="4.140625" style="11" customWidth="1"/>
    <col min="12512" max="12512" width="5.140625" style="11" bestFit="1" customWidth="1"/>
    <col min="12513" max="12524" width="5.140625" style="11" customWidth="1"/>
    <col min="12525" max="12541" width="9.140625" style="11" hidden="1" customWidth="1"/>
    <col min="12542" max="12544" width="9.140625" style="11"/>
    <col min="12545" max="12545" width="21.140625" style="11" customWidth="1"/>
    <col min="12546" max="12546" width="5.7109375" style="11" bestFit="1" customWidth="1"/>
    <col min="12547" max="12547" width="7.28515625" style="11" bestFit="1" customWidth="1"/>
    <col min="12548" max="12548" width="10.42578125" style="11" customWidth="1"/>
    <col min="12549" max="12549" width="22" style="11" customWidth="1"/>
    <col min="12550" max="12550" width="13" style="11" customWidth="1"/>
    <col min="12551" max="12551" width="16.85546875" style="11" customWidth="1"/>
    <col min="12552" max="12552" width="26.85546875" style="11" customWidth="1"/>
    <col min="12553" max="12740" width="9.140625" style="11" hidden="1" customWidth="1"/>
    <col min="12741" max="12741" width="4" style="11" customWidth="1"/>
    <col min="12742" max="12753" width="9.140625" style="11" hidden="1" customWidth="1"/>
    <col min="12754" max="12754" width="4.140625" style="11" customWidth="1"/>
    <col min="12755" max="12755" width="7.28515625" style="11" customWidth="1"/>
    <col min="12756" max="12756" width="8.28515625" style="11" customWidth="1"/>
    <col min="12757" max="12757" width="4.140625" style="11" bestFit="1" customWidth="1"/>
    <col min="12758" max="12758" width="3.140625" style="11" bestFit="1" customWidth="1"/>
    <col min="12759" max="12759" width="2.140625" style="11" customWidth="1"/>
    <col min="12760" max="12760" width="6.140625" style="11" bestFit="1" customWidth="1"/>
    <col min="12761" max="12761" width="5.140625" style="11" customWidth="1"/>
    <col min="12762" max="12762" width="4.140625" style="11" customWidth="1"/>
    <col min="12763" max="12764" width="9.140625" style="11" hidden="1" customWidth="1"/>
    <col min="12765" max="12765" width="11.42578125" style="11" bestFit="1" customWidth="1"/>
    <col min="12766" max="12766" width="6.85546875" style="11" customWidth="1"/>
    <col min="12767" max="12767" width="4.140625" style="11" customWidth="1"/>
    <col min="12768" max="12768" width="5.140625" style="11" bestFit="1" customWidth="1"/>
    <col min="12769" max="12780" width="5.140625" style="11" customWidth="1"/>
    <col min="12781" max="12797" width="9.140625" style="11" hidden="1" customWidth="1"/>
    <col min="12798" max="12800" width="9.140625" style="11"/>
    <col min="12801" max="12801" width="21.140625" style="11" customWidth="1"/>
    <col min="12802" max="12802" width="5.7109375" style="11" bestFit="1" customWidth="1"/>
    <col min="12803" max="12803" width="7.28515625" style="11" bestFit="1" customWidth="1"/>
    <col min="12804" max="12804" width="10.42578125" style="11" customWidth="1"/>
    <col min="12805" max="12805" width="22" style="11" customWidth="1"/>
    <col min="12806" max="12806" width="13" style="11" customWidth="1"/>
    <col min="12807" max="12807" width="16.85546875" style="11" customWidth="1"/>
    <col min="12808" max="12808" width="26.85546875" style="11" customWidth="1"/>
    <col min="12809" max="12996" width="9.140625" style="11" hidden="1" customWidth="1"/>
    <col min="12997" max="12997" width="4" style="11" customWidth="1"/>
    <col min="12998" max="13009" width="9.140625" style="11" hidden="1" customWidth="1"/>
    <col min="13010" max="13010" width="4.140625" style="11" customWidth="1"/>
    <col min="13011" max="13011" width="7.28515625" style="11" customWidth="1"/>
    <col min="13012" max="13012" width="8.28515625" style="11" customWidth="1"/>
    <col min="13013" max="13013" width="4.140625" style="11" bestFit="1" customWidth="1"/>
    <col min="13014" max="13014" width="3.140625" style="11" bestFit="1" customWidth="1"/>
    <col min="13015" max="13015" width="2.140625" style="11" customWidth="1"/>
    <col min="13016" max="13016" width="6.140625" style="11" bestFit="1" customWidth="1"/>
    <col min="13017" max="13017" width="5.140625" style="11" customWidth="1"/>
    <col min="13018" max="13018" width="4.140625" style="11" customWidth="1"/>
    <col min="13019" max="13020" width="9.140625" style="11" hidden="1" customWidth="1"/>
    <col min="13021" max="13021" width="11.42578125" style="11" bestFit="1" customWidth="1"/>
    <col min="13022" max="13022" width="6.85546875" style="11" customWidth="1"/>
    <col min="13023" max="13023" width="4.140625" style="11" customWidth="1"/>
    <col min="13024" max="13024" width="5.140625" style="11" bestFit="1" customWidth="1"/>
    <col min="13025" max="13036" width="5.140625" style="11" customWidth="1"/>
    <col min="13037" max="13053" width="9.140625" style="11" hidden="1" customWidth="1"/>
    <col min="13054" max="13056" width="9.140625" style="11"/>
    <col min="13057" max="13057" width="21.140625" style="11" customWidth="1"/>
    <col min="13058" max="13058" width="5.7109375" style="11" bestFit="1" customWidth="1"/>
    <col min="13059" max="13059" width="7.28515625" style="11" bestFit="1" customWidth="1"/>
    <col min="13060" max="13060" width="10.42578125" style="11" customWidth="1"/>
    <col min="13061" max="13061" width="22" style="11" customWidth="1"/>
    <col min="13062" max="13062" width="13" style="11" customWidth="1"/>
    <col min="13063" max="13063" width="16.85546875" style="11" customWidth="1"/>
    <col min="13064" max="13064" width="26.85546875" style="11" customWidth="1"/>
    <col min="13065" max="13252" width="9.140625" style="11" hidden="1" customWidth="1"/>
    <col min="13253" max="13253" width="4" style="11" customWidth="1"/>
    <col min="13254" max="13265" width="9.140625" style="11" hidden="1" customWidth="1"/>
    <col min="13266" max="13266" width="4.140625" style="11" customWidth="1"/>
    <col min="13267" max="13267" width="7.28515625" style="11" customWidth="1"/>
    <col min="13268" max="13268" width="8.28515625" style="11" customWidth="1"/>
    <col min="13269" max="13269" width="4.140625" style="11" bestFit="1" customWidth="1"/>
    <col min="13270" max="13270" width="3.140625" style="11" bestFit="1" customWidth="1"/>
    <col min="13271" max="13271" width="2.140625" style="11" customWidth="1"/>
    <col min="13272" max="13272" width="6.140625" style="11" bestFit="1" customWidth="1"/>
    <col min="13273" max="13273" width="5.140625" style="11" customWidth="1"/>
    <col min="13274" max="13274" width="4.140625" style="11" customWidth="1"/>
    <col min="13275" max="13276" width="9.140625" style="11" hidden="1" customWidth="1"/>
    <col min="13277" max="13277" width="11.42578125" style="11" bestFit="1" customWidth="1"/>
    <col min="13278" max="13278" width="6.85546875" style="11" customWidth="1"/>
    <col min="13279" max="13279" width="4.140625" style="11" customWidth="1"/>
    <col min="13280" max="13280" width="5.140625" style="11" bestFit="1" customWidth="1"/>
    <col min="13281" max="13292" width="5.140625" style="11" customWidth="1"/>
    <col min="13293" max="13309" width="9.140625" style="11" hidden="1" customWidth="1"/>
    <col min="13310" max="13312" width="9.140625" style="11"/>
    <col min="13313" max="13313" width="21.140625" style="11" customWidth="1"/>
    <col min="13314" max="13314" width="5.7109375" style="11" bestFit="1" customWidth="1"/>
    <col min="13315" max="13315" width="7.28515625" style="11" bestFit="1" customWidth="1"/>
    <col min="13316" max="13316" width="10.42578125" style="11" customWidth="1"/>
    <col min="13317" max="13317" width="22" style="11" customWidth="1"/>
    <col min="13318" max="13318" width="13" style="11" customWidth="1"/>
    <col min="13319" max="13319" width="16.85546875" style="11" customWidth="1"/>
    <col min="13320" max="13320" width="26.85546875" style="11" customWidth="1"/>
    <col min="13321" max="13508" width="9.140625" style="11" hidden="1" customWidth="1"/>
    <col min="13509" max="13509" width="4" style="11" customWidth="1"/>
    <col min="13510" max="13521" width="9.140625" style="11" hidden="1" customWidth="1"/>
    <col min="13522" max="13522" width="4.140625" style="11" customWidth="1"/>
    <col min="13523" max="13523" width="7.28515625" style="11" customWidth="1"/>
    <col min="13524" max="13524" width="8.28515625" style="11" customWidth="1"/>
    <col min="13525" max="13525" width="4.140625" style="11" bestFit="1" customWidth="1"/>
    <col min="13526" max="13526" width="3.140625" style="11" bestFit="1" customWidth="1"/>
    <col min="13527" max="13527" width="2.140625" style="11" customWidth="1"/>
    <col min="13528" max="13528" width="6.140625" style="11" bestFit="1" customWidth="1"/>
    <col min="13529" max="13529" width="5.140625" style="11" customWidth="1"/>
    <col min="13530" max="13530" width="4.140625" style="11" customWidth="1"/>
    <col min="13531" max="13532" width="9.140625" style="11" hidden="1" customWidth="1"/>
    <col min="13533" max="13533" width="11.42578125" style="11" bestFit="1" customWidth="1"/>
    <col min="13534" max="13534" width="6.85546875" style="11" customWidth="1"/>
    <col min="13535" max="13535" width="4.140625" style="11" customWidth="1"/>
    <col min="13536" max="13536" width="5.140625" style="11" bestFit="1" customWidth="1"/>
    <col min="13537" max="13548" width="5.140625" style="11" customWidth="1"/>
    <col min="13549" max="13565" width="9.140625" style="11" hidden="1" customWidth="1"/>
    <col min="13566" max="13568" width="9.140625" style="11"/>
    <col min="13569" max="13569" width="21.140625" style="11" customWidth="1"/>
    <col min="13570" max="13570" width="5.7109375" style="11" bestFit="1" customWidth="1"/>
    <col min="13571" max="13571" width="7.28515625" style="11" bestFit="1" customWidth="1"/>
    <col min="13572" max="13572" width="10.42578125" style="11" customWidth="1"/>
    <col min="13573" max="13573" width="22" style="11" customWidth="1"/>
    <col min="13574" max="13574" width="13" style="11" customWidth="1"/>
    <col min="13575" max="13575" width="16.85546875" style="11" customWidth="1"/>
    <col min="13576" max="13576" width="26.85546875" style="11" customWidth="1"/>
    <col min="13577" max="13764" width="9.140625" style="11" hidden="1" customWidth="1"/>
    <col min="13765" max="13765" width="4" style="11" customWidth="1"/>
    <col min="13766" max="13777" width="9.140625" style="11" hidden="1" customWidth="1"/>
    <col min="13778" max="13778" width="4.140625" style="11" customWidth="1"/>
    <col min="13779" max="13779" width="7.28515625" style="11" customWidth="1"/>
    <col min="13780" max="13780" width="8.28515625" style="11" customWidth="1"/>
    <col min="13781" max="13781" width="4.140625" style="11" bestFit="1" customWidth="1"/>
    <col min="13782" max="13782" width="3.140625" style="11" bestFit="1" customWidth="1"/>
    <col min="13783" max="13783" width="2.140625" style="11" customWidth="1"/>
    <col min="13784" max="13784" width="6.140625" style="11" bestFit="1" customWidth="1"/>
    <col min="13785" max="13785" width="5.140625" style="11" customWidth="1"/>
    <col min="13786" max="13786" width="4.140625" style="11" customWidth="1"/>
    <col min="13787" max="13788" width="9.140625" style="11" hidden="1" customWidth="1"/>
    <col min="13789" max="13789" width="11.42578125" style="11" bestFit="1" customWidth="1"/>
    <col min="13790" max="13790" width="6.85546875" style="11" customWidth="1"/>
    <col min="13791" max="13791" width="4.140625" style="11" customWidth="1"/>
    <col min="13792" max="13792" width="5.140625" style="11" bestFit="1" customWidth="1"/>
    <col min="13793" max="13804" width="5.140625" style="11" customWidth="1"/>
    <col min="13805" max="13821" width="9.140625" style="11" hidden="1" customWidth="1"/>
    <col min="13822" max="13824" width="9.140625" style="11"/>
    <col min="13825" max="13825" width="21.140625" style="11" customWidth="1"/>
    <col min="13826" max="13826" width="5.7109375" style="11" bestFit="1" customWidth="1"/>
    <col min="13827" max="13827" width="7.28515625" style="11" bestFit="1" customWidth="1"/>
    <col min="13828" max="13828" width="10.42578125" style="11" customWidth="1"/>
    <col min="13829" max="13829" width="22" style="11" customWidth="1"/>
    <col min="13830" max="13830" width="13" style="11" customWidth="1"/>
    <col min="13831" max="13831" width="16.85546875" style="11" customWidth="1"/>
    <col min="13832" max="13832" width="26.85546875" style="11" customWidth="1"/>
    <col min="13833" max="14020" width="9.140625" style="11" hidden="1" customWidth="1"/>
    <col min="14021" max="14021" width="4" style="11" customWidth="1"/>
    <col min="14022" max="14033" width="9.140625" style="11" hidden="1" customWidth="1"/>
    <col min="14034" max="14034" width="4.140625" style="11" customWidth="1"/>
    <col min="14035" max="14035" width="7.28515625" style="11" customWidth="1"/>
    <col min="14036" max="14036" width="8.28515625" style="11" customWidth="1"/>
    <col min="14037" max="14037" width="4.140625" style="11" bestFit="1" customWidth="1"/>
    <col min="14038" max="14038" width="3.140625" style="11" bestFit="1" customWidth="1"/>
    <col min="14039" max="14039" width="2.140625" style="11" customWidth="1"/>
    <col min="14040" max="14040" width="6.140625" style="11" bestFit="1" customWidth="1"/>
    <col min="14041" max="14041" width="5.140625" style="11" customWidth="1"/>
    <col min="14042" max="14042" width="4.140625" style="11" customWidth="1"/>
    <col min="14043" max="14044" width="9.140625" style="11" hidden="1" customWidth="1"/>
    <col min="14045" max="14045" width="11.42578125" style="11" bestFit="1" customWidth="1"/>
    <col min="14046" max="14046" width="6.85546875" style="11" customWidth="1"/>
    <col min="14047" max="14047" width="4.140625" style="11" customWidth="1"/>
    <col min="14048" max="14048" width="5.140625" style="11" bestFit="1" customWidth="1"/>
    <col min="14049" max="14060" width="5.140625" style="11" customWidth="1"/>
    <col min="14061" max="14077" width="9.140625" style="11" hidden="1" customWidth="1"/>
    <col min="14078" max="14080" width="9.140625" style="11"/>
    <col min="14081" max="14081" width="21.140625" style="11" customWidth="1"/>
    <col min="14082" max="14082" width="5.7109375" style="11" bestFit="1" customWidth="1"/>
    <col min="14083" max="14083" width="7.28515625" style="11" bestFit="1" customWidth="1"/>
    <col min="14084" max="14084" width="10.42578125" style="11" customWidth="1"/>
    <col min="14085" max="14085" width="22" style="11" customWidth="1"/>
    <col min="14086" max="14086" width="13" style="11" customWidth="1"/>
    <col min="14087" max="14087" width="16.85546875" style="11" customWidth="1"/>
    <col min="14088" max="14088" width="26.85546875" style="11" customWidth="1"/>
    <col min="14089" max="14276" width="9.140625" style="11" hidden="1" customWidth="1"/>
    <col min="14277" max="14277" width="4" style="11" customWidth="1"/>
    <col min="14278" max="14289" width="9.140625" style="11" hidden="1" customWidth="1"/>
    <col min="14290" max="14290" width="4.140625" style="11" customWidth="1"/>
    <col min="14291" max="14291" width="7.28515625" style="11" customWidth="1"/>
    <col min="14292" max="14292" width="8.28515625" style="11" customWidth="1"/>
    <col min="14293" max="14293" width="4.140625" style="11" bestFit="1" customWidth="1"/>
    <col min="14294" max="14294" width="3.140625" style="11" bestFit="1" customWidth="1"/>
    <col min="14295" max="14295" width="2.140625" style="11" customWidth="1"/>
    <col min="14296" max="14296" width="6.140625" style="11" bestFit="1" customWidth="1"/>
    <col min="14297" max="14297" width="5.140625" style="11" customWidth="1"/>
    <col min="14298" max="14298" width="4.140625" style="11" customWidth="1"/>
    <col min="14299" max="14300" width="9.140625" style="11" hidden="1" customWidth="1"/>
    <col min="14301" max="14301" width="11.42578125" style="11" bestFit="1" customWidth="1"/>
    <col min="14302" max="14302" width="6.85546875" style="11" customWidth="1"/>
    <col min="14303" max="14303" width="4.140625" style="11" customWidth="1"/>
    <col min="14304" max="14304" width="5.140625" style="11" bestFit="1" customWidth="1"/>
    <col min="14305" max="14316" width="5.140625" style="11" customWidth="1"/>
    <col min="14317" max="14333" width="9.140625" style="11" hidden="1" customWidth="1"/>
    <col min="14334" max="14336" width="9.140625" style="11"/>
    <col min="14337" max="14337" width="21.140625" style="11" customWidth="1"/>
    <col min="14338" max="14338" width="5.7109375" style="11" bestFit="1" customWidth="1"/>
    <col min="14339" max="14339" width="7.28515625" style="11" bestFit="1" customWidth="1"/>
    <col min="14340" max="14340" width="10.42578125" style="11" customWidth="1"/>
    <col min="14341" max="14341" width="22" style="11" customWidth="1"/>
    <col min="14342" max="14342" width="13" style="11" customWidth="1"/>
    <col min="14343" max="14343" width="16.85546875" style="11" customWidth="1"/>
    <col min="14344" max="14344" width="26.85546875" style="11" customWidth="1"/>
    <col min="14345" max="14532" width="9.140625" style="11" hidden="1" customWidth="1"/>
    <col min="14533" max="14533" width="4" style="11" customWidth="1"/>
    <col min="14534" max="14545" width="9.140625" style="11" hidden="1" customWidth="1"/>
    <col min="14546" max="14546" width="4.140625" style="11" customWidth="1"/>
    <col min="14547" max="14547" width="7.28515625" style="11" customWidth="1"/>
    <col min="14548" max="14548" width="8.28515625" style="11" customWidth="1"/>
    <col min="14549" max="14549" width="4.140625" style="11" bestFit="1" customWidth="1"/>
    <col min="14550" max="14550" width="3.140625" style="11" bestFit="1" customWidth="1"/>
    <col min="14551" max="14551" width="2.140625" style="11" customWidth="1"/>
    <col min="14552" max="14552" width="6.140625" style="11" bestFit="1" customWidth="1"/>
    <col min="14553" max="14553" width="5.140625" style="11" customWidth="1"/>
    <col min="14554" max="14554" width="4.140625" style="11" customWidth="1"/>
    <col min="14555" max="14556" width="9.140625" style="11" hidden="1" customWidth="1"/>
    <col min="14557" max="14557" width="11.42578125" style="11" bestFit="1" customWidth="1"/>
    <col min="14558" max="14558" width="6.85546875" style="11" customWidth="1"/>
    <col min="14559" max="14559" width="4.140625" style="11" customWidth="1"/>
    <col min="14560" max="14560" width="5.140625" style="11" bestFit="1" customWidth="1"/>
    <col min="14561" max="14572" width="5.140625" style="11" customWidth="1"/>
    <col min="14573" max="14589" width="9.140625" style="11" hidden="1" customWidth="1"/>
    <col min="14590" max="14592" width="9.140625" style="11"/>
    <col min="14593" max="14593" width="21.140625" style="11" customWidth="1"/>
    <col min="14594" max="14594" width="5.7109375" style="11" bestFit="1" customWidth="1"/>
    <col min="14595" max="14595" width="7.28515625" style="11" bestFit="1" customWidth="1"/>
    <col min="14596" max="14596" width="10.42578125" style="11" customWidth="1"/>
    <col min="14597" max="14597" width="22" style="11" customWidth="1"/>
    <col min="14598" max="14598" width="13" style="11" customWidth="1"/>
    <col min="14599" max="14599" width="16.85546875" style="11" customWidth="1"/>
    <col min="14600" max="14600" width="26.85546875" style="11" customWidth="1"/>
    <col min="14601" max="14788" width="9.140625" style="11" hidden="1" customWidth="1"/>
    <col min="14789" max="14789" width="4" style="11" customWidth="1"/>
    <col min="14790" max="14801" width="9.140625" style="11" hidden="1" customWidth="1"/>
    <col min="14802" max="14802" width="4.140625" style="11" customWidth="1"/>
    <col min="14803" max="14803" width="7.28515625" style="11" customWidth="1"/>
    <col min="14804" max="14804" width="8.28515625" style="11" customWidth="1"/>
    <col min="14805" max="14805" width="4.140625" style="11" bestFit="1" customWidth="1"/>
    <col min="14806" max="14806" width="3.140625" style="11" bestFit="1" customWidth="1"/>
    <col min="14807" max="14807" width="2.140625" style="11" customWidth="1"/>
    <col min="14808" max="14808" width="6.140625" style="11" bestFit="1" customWidth="1"/>
    <col min="14809" max="14809" width="5.140625" style="11" customWidth="1"/>
    <col min="14810" max="14810" width="4.140625" style="11" customWidth="1"/>
    <col min="14811" max="14812" width="9.140625" style="11" hidden="1" customWidth="1"/>
    <col min="14813" max="14813" width="11.42578125" style="11" bestFit="1" customWidth="1"/>
    <col min="14814" max="14814" width="6.85546875" style="11" customWidth="1"/>
    <col min="14815" max="14815" width="4.140625" style="11" customWidth="1"/>
    <col min="14816" max="14816" width="5.140625" style="11" bestFit="1" customWidth="1"/>
    <col min="14817" max="14828" width="5.140625" style="11" customWidth="1"/>
    <col min="14829" max="14845" width="9.140625" style="11" hidden="1" customWidth="1"/>
    <col min="14846" max="14848" width="9.140625" style="11"/>
    <col min="14849" max="14849" width="21.140625" style="11" customWidth="1"/>
    <col min="14850" max="14850" width="5.7109375" style="11" bestFit="1" customWidth="1"/>
    <col min="14851" max="14851" width="7.28515625" style="11" bestFit="1" customWidth="1"/>
    <col min="14852" max="14852" width="10.42578125" style="11" customWidth="1"/>
    <col min="14853" max="14853" width="22" style="11" customWidth="1"/>
    <col min="14854" max="14854" width="13" style="11" customWidth="1"/>
    <col min="14855" max="14855" width="16.85546875" style="11" customWidth="1"/>
    <col min="14856" max="14856" width="26.85546875" style="11" customWidth="1"/>
    <col min="14857" max="15044" width="9.140625" style="11" hidden="1" customWidth="1"/>
    <col min="15045" max="15045" width="4" style="11" customWidth="1"/>
    <col min="15046" max="15057" width="9.140625" style="11" hidden="1" customWidth="1"/>
    <col min="15058" max="15058" width="4.140625" style="11" customWidth="1"/>
    <col min="15059" max="15059" width="7.28515625" style="11" customWidth="1"/>
    <col min="15060" max="15060" width="8.28515625" style="11" customWidth="1"/>
    <col min="15061" max="15061" width="4.140625" style="11" bestFit="1" customWidth="1"/>
    <col min="15062" max="15062" width="3.140625" style="11" bestFit="1" customWidth="1"/>
    <col min="15063" max="15063" width="2.140625" style="11" customWidth="1"/>
    <col min="15064" max="15064" width="6.140625" style="11" bestFit="1" customWidth="1"/>
    <col min="15065" max="15065" width="5.140625" style="11" customWidth="1"/>
    <col min="15066" max="15066" width="4.140625" style="11" customWidth="1"/>
    <col min="15067" max="15068" width="9.140625" style="11" hidden="1" customWidth="1"/>
    <col min="15069" max="15069" width="11.42578125" style="11" bestFit="1" customWidth="1"/>
    <col min="15070" max="15070" width="6.85546875" style="11" customWidth="1"/>
    <col min="15071" max="15071" width="4.140625" style="11" customWidth="1"/>
    <col min="15072" max="15072" width="5.140625" style="11" bestFit="1" customWidth="1"/>
    <col min="15073" max="15084" width="5.140625" style="11" customWidth="1"/>
    <col min="15085" max="15101" width="9.140625" style="11" hidden="1" customWidth="1"/>
    <col min="15102" max="15104" width="9.140625" style="11"/>
    <col min="15105" max="15105" width="21.140625" style="11" customWidth="1"/>
    <col min="15106" max="15106" width="5.7109375" style="11" bestFit="1" customWidth="1"/>
    <col min="15107" max="15107" width="7.28515625" style="11" bestFit="1" customWidth="1"/>
    <col min="15108" max="15108" width="10.42578125" style="11" customWidth="1"/>
    <col min="15109" max="15109" width="22" style="11" customWidth="1"/>
    <col min="15110" max="15110" width="13" style="11" customWidth="1"/>
    <col min="15111" max="15111" width="16.85546875" style="11" customWidth="1"/>
    <col min="15112" max="15112" width="26.85546875" style="11" customWidth="1"/>
    <col min="15113" max="15300" width="9.140625" style="11" hidden="1" customWidth="1"/>
    <col min="15301" max="15301" width="4" style="11" customWidth="1"/>
    <col min="15302" max="15313" width="9.140625" style="11" hidden="1" customWidth="1"/>
    <col min="15314" max="15314" width="4.140625" style="11" customWidth="1"/>
    <col min="15315" max="15315" width="7.28515625" style="11" customWidth="1"/>
    <col min="15316" max="15316" width="8.28515625" style="11" customWidth="1"/>
    <col min="15317" max="15317" width="4.140625" style="11" bestFit="1" customWidth="1"/>
    <col min="15318" max="15318" width="3.140625" style="11" bestFit="1" customWidth="1"/>
    <col min="15319" max="15319" width="2.140625" style="11" customWidth="1"/>
    <col min="15320" max="15320" width="6.140625" style="11" bestFit="1" customWidth="1"/>
    <col min="15321" max="15321" width="5.140625" style="11" customWidth="1"/>
    <col min="15322" max="15322" width="4.140625" style="11" customWidth="1"/>
    <col min="15323" max="15324" width="9.140625" style="11" hidden="1" customWidth="1"/>
    <col min="15325" max="15325" width="11.42578125" style="11" bestFit="1" customWidth="1"/>
    <col min="15326" max="15326" width="6.85546875" style="11" customWidth="1"/>
    <col min="15327" max="15327" width="4.140625" style="11" customWidth="1"/>
    <col min="15328" max="15328" width="5.140625" style="11" bestFit="1" customWidth="1"/>
    <col min="15329" max="15340" width="5.140625" style="11" customWidth="1"/>
    <col min="15341" max="15357" width="9.140625" style="11" hidden="1" customWidth="1"/>
    <col min="15358" max="15360" width="9.140625" style="11"/>
    <col min="15361" max="15361" width="21.140625" style="11" customWidth="1"/>
    <col min="15362" max="15362" width="5.7109375" style="11" bestFit="1" customWidth="1"/>
    <col min="15363" max="15363" width="7.28515625" style="11" bestFit="1" customWidth="1"/>
    <col min="15364" max="15364" width="10.42578125" style="11" customWidth="1"/>
    <col min="15365" max="15365" width="22" style="11" customWidth="1"/>
    <col min="15366" max="15366" width="13" style="11" customWidth="1"/>
    <col min="15367" max="15367" width="16.85546875" style="11" customWidth="1"/>
    <col min="15368" max="15368" width="26.85546875" style="11" customWidth="1"/>
    <col min="15369" max="15556" width="9.140625" style="11" hidden="1" customWidth="1"/>
    <col min="15557" max="15557" width="4" style="11" customWidth="1"/>
    <col min="15558" max="15569" width="9.140625" style="11" hidden="1" customWidth="1"/>
    <col min="15570" max="15570" width="4.140625" style="11" customWidth="1"/>
    <col min="15571" max="15571" width="7.28515625" style="11" customWidth="1"/>
    <col min="15572" max="15572" width="8.28515625" style="11" customWidth="1"/>
    <col min="15573" max="15573" width="4.140625" style="11" bestFit="1" customWidth="1"/>
    <col min="15574" max="15574" width="3.140625" style="11" bestFit="1" customWidth="1"/>
    <col min="15575" max="15575" width="2.140625" style="11" customWidth="1"/>
    <col min="15576" max="15576" width="6.140625" style="11" bestFit="1" customWidth="1"/>
    <col min="15577" max="15577" width="5.140625" style="11" customWidth="1"/>
    <col min="15578" max="15578" width="4.140625" style="11" customWidth="1"/>
    <col min="15579" max="15580" width="9.140625" style="11" hidden="1" customWidth="1"/>
    <col min="15581" max="15581" width="11.42578125" style="11" bestFit="1" customWidth="1"/>
    <col min="15582" max="15582" width="6.85546875" style="11" customWidth="1"/>
    <col min="15583" max="15583" width="4.140625" style="11" customWidth="1"/>
    <col min="15584" max="15584" width="5.140625" style="11" bestFit="1" customWidth="1"/>
    <col min="15585" max="15596" width="5.140625" style="11" customWidth="1"/>
    <col min="15597" max="15613" width="9.140625" style="11" hidden="1" customWidth="1"/>
    <col min="15614" max="15616" width="9.140625" style="11"/>
    <col min="15617" max="15617" width="21.140625" style="11" customWidth="1"/>
    <col min="15618" max="15618" width="5.7109375" style="11" bestFit="1" customWidth="1"/>
    <col min="15619" max="15619" width="7.28515625" style="11" bestFit="1" customWidth="1"/>
    <col min="15620" max="15620" width="10.42578125" style="11" customWidth="1"/>
    <col min="15621" max="15621" width="22" style="11" customWidth="1"/>
    <col min="15622" max="15622" width="13" style="11" customWidth="1"/>
    <col min="15623" max="15623" width="16.85546875" style="11" customWidth="1"/>
    <col min="15624" max="15624" width="26.85546875" style="11" customWidth="1"/>
    <col min="15625" max="15812" width="9.140625" style="11" hidden="1" customWidth="1"/>
    <col min="15813" max="15813" width="4" style="11" customWidth="1"/>
    <col min="15814" max="15825" width="9.140625" style="11" hidden="1" customWidth="1"/>
    <col min="15826" max="15826" width="4.140625" style="11" customWidth="1"/>
    <col min="15827" max="15827" width="7.28515625" style="11" customWidth="1"/>
    <col min="15828" max="15828" width="8.28515625" style="11" customWidth="1"/>
    <col min="15829" max="15829" width="4.140625" style="11" bestFit="1" customWidth="1"/>
    <col min="15830" max="15830" width="3.140625" style="11" bestFit="1" customWidth="1"/>
    <col min="15831" max="15831" width="2.140625" style="11" customWidth="1"/>
    <col min="15832" max="15832" width="6.140625" style="11" bestFit="1" customWidth="1"/>
    <col min="15833" max="15833" width="5.140625" style="11" customWidth="1"/>
    <col min="15834" max="15834" width="4.140625" style="11" customWidth="1"/>
    <col min="15835" max="15836" width="9.140625" style="11" hidden="1" customWidth="1"/>
    <col min="15837" max="15837" width="11.42578125" style="11" bestFit="1" customWidth="1"/>
    <col min="15838" max="15838" width="6.85546875" style="11" customWidth="1"/>
    <col min="15839" max="15839" width="4.140625" style="11" customWidth="1"/>
    <col min="15840" max="15840" width="5.140625" style="11" bestFit="1" customWidth="1"/>
    <col min="15841" max="15852" width="5.140625" style="11" customWidth="1"/>
    <col min="15853" max="15869" width="9.140625" style="11" hidden="1" customWidth="1"/>
    <col min="15870" max="15872" width="9.140625" style="11"/>
    <col min="15873" max="15873" width="21.140625" style="11" customWidth="1"/>
    <col min="15874" max="15874" width="5.7109375" style="11" bestFit="1" customWidth="1"/>
    <col min="15875" max="15875" width="7.28515625" style="11" bestFit="1" customWidth="1"/>
    <col min="15876" max="15876" width="10.42578125" style="11" customWidth="1"/>
    <col min="15877" max="15877" width="22" style="11" customWidth="1"/>
    <col min="15878" max="15878" width="13" style="11" customWidth="1"/>
    <col min="15879" max="15879" width="16.85546875" style="11" customWidth="1"/>
    <col min="15880" max="15880" width="26.85546875" style="11" customWidth="1"/>
    <col min="15881" max="16068" width="9.140625" style="11" hidden="1" customWidth="1"/>
    <col min="16069" max="16069" width="4" style="11" customWidth="1"/>
    <col min="16070" max="16081" width="9.140625" style="11" hidden="1" customWidth="1"/>
    <col min="16082" max="16082" width="4.140625" style="11" customWidth="1"/>
    <col min="16083" max="16083" width="7.28515625" style="11" customWidth="1"/>
    <col min="16084" max="16084" width="8.28515625" style="11" customWidth="1"/>
    <col min="16085" max="16085" width="4.140625" style="11" bestFit="1" customWidth="1"/>
    <col min="16086" max="16086" width="3.140625" style="11" bestFit="1" customWidth="1"/>
    <col min="16087" max="16087" width="2.140625" style="11" customWidth="1"/>
    <col min="16088" max="16088" width="6.140625" style="11" bestFit="1" customWidth="1"/>
    <col min="16089" max="16089" width="5.140625" style="11" customWidth="1"/>
    <col min="16090" max="16090" width="4.140625" style="11" customWidth="1"/>
    <col min="16091" max="16092" width="9.140625" style="11" hidden="1" customWidth="1"/>
    <col min="16093" max="16093" width="11.42578125" style="11" bestFit="1" customWidth="1"/>
    <col min="16094" max="16094" width="6.85546875" style="11" customWidth="1"/>
    <col min="16095" max="16095" width="4.140625" style="11" customWidth="1"/>
    <col min="16096" max="16096" width="5.140625" style="11" bestFit="1" customWidth="1"/>
    <col min="16097" max="16108" width="5.140625" style="11" customWidth="1"/>
    <col min="16109" max="16125" width="9.140625" style="11" hidden="1" customWidth="1"/>
    <col min="16126" max="16128" width="9.140625" style="11"/>
    <col min="16129" max="16129" width="21.140625" style="11" customWidth="1"/>
    <col min="16130" max="16130" width="5.7109375" style="11" bestFit="1" customWidth="1"/>
    <col min="16131" max="16131" width="7.28515625" style="11" bestFit="1" customWidth="1"/>
    <col min="16132" max="16132" width="10.42578125" style="11" customWidth="1"/>
    <col min="16133" max="16133" width="22" style="11" customWidth="1"/>
    <col min="16134" max="16134" width="13" style="11" customWidth="1"/>
    <col min="16135" max="16135" width="16.85546875" style="11" customWidth="1"/>
    <col min="16136" max="16136" width="26.85546875" style="11" customWidth="1"/>
    <col min="16137" max="16324" width="9.140625" style="11" hidden="1" customWidth="1"/>
    <col min="16325" max="16325" width="4" style="11" customWidth="1"/>
    <col min="16326" max="16337" width="9.140625" style="11" hidden="1" customWidth="1"/>
    <col min="16338" max="16338" width="4.140625" style="11" customWidth="1"/>
    <col min="16339" max="16339" width="7.28515625" style="11" customWidth="1"/>
    <col min="16340" max="16340" width="8.28515625" style="11" customWidth="1"/>
    <col min="16341" max="16341" width="4.140625" style="11" bestFit="1" customWidth="1"/>
    <col min="16342" max="16342" width="3.140625" style="11" bestFit="1" customWidth="1"/>
    <col min="16343" max="16343" width="2.140625" style="11" customWidth="1"/>
    <col min="16344" max="16344" width="6.140625" style="11" bestFit="1" customWidth="1"/>
    <col min="16345" max="16345" width="5.140625" style="11" customWidth="1"/>
    <col min="16346" max="16346" width="4.140625" style="11" customWidth="1"/>
    <col min="16347" max="16348" width="9.140625" style="11" hidden="1" customWidth="1"/>
    <col min="16349" max="16349" width="11.42578125" style="11" bestFit="1" customWidth="1"/>
    <col min="16350" max="16350" width="6.85546875" style="11" customWidth="1"/>
    <col min="16351" max="16351" width="4.140625" style="11" customWidth="1"/>
    <col min="16352" max="16352" width="5.140625" style="11" bestFit="1" customWidth="1"/>
    <col min="16353" max="16364" width="5.140625" style="11" customWidth="1"/>
    <col min="16365" max="16381" width="9.140625" style="11" hidden="1" customWidth="1"/>
    <col min="16382" max="16384" width="9.140625" style="11"/>
  </cols>
  <sheetData>
    <row r="1" spans="1:513" ht="18" customHeight="1" thickTop="1" thickBot="1">
      <c r="A1" s="2"/>
      <c r="B1" s="3"/>
      <c r="C1" s="4"/>
      <c r="D1" s="4"/>
      <c r="E1" s="4"/>
      <c r="F1" s="4"/>
      <c r="G1" s="5"/>
      <c r="H1" s="6"/>
      <c r="I1" s="4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  <c r="AS1" s="10"/>
      <c r="AT1" s="10"/>
      <c r="AU1" s="10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IT1" s="12">
        <f>IF(LEN(B6)=9,500,IF(LEN(B6)=8,1250,IF(LEN(B6)=7,2500,IF(AND((B6/1)&lt;181,(B6/1)&gt;0),100000,0))))</f>
        <v>2500</v>
      </c>
    </row>
    <row r="2" spans="1:513" ht="16.5" customHeight="1" thickBot="1">
      <c r="A2" s="13"/>
      <c r="B2" s="14" t="s">
        <v>0</v>
      </c>
      <c r="C2" s="15">
        <f>IF(LEN(B6)=9,500,IF(LEN(B6)=8,1250,IF(LEN(B6)=7,2500,IF(AND((B6/1)&lt;181,(B6/1)&gt;0),100000,0))))</f>
        <v>2500</v>
      </c>
      <c r="D2" s="16"/>
      <c r="E2" s="17"/>
      <c r="F2" s="17"/>
      <c r="G2" s="17"/>
      <c r="H2" s="18"/>
      <c r="I2" s="19"/>
      <c r="J2" s="20"/>
      <c r="K2" s="20"/>
      <c r="L2" s="20"/>
      <c r="M2" s="21"/>
      <c r="N2" s="21"/>
      <c r="O2" s="21"/>
      <c r="P2" s="21"/>
      <c r="Q2" s="21"/>
      <c r="R2" s="21"/>
      <c r="S2" s="21"/>
      <c r="T2" s="21"/>
      <c r="U2" s="21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3"/>
      <c r="AS2" s="23"/>
      <c r="AT2" s="23"/>
      <c r="AU2" s="23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4" t="s">
        <v>1</v>
      </c>
      <c r="GO2" s="9"/>
      <c r="IG2" s="25"/>
      <c r="IH2" s="26"/>
      <c r="II2" s="27"/>
      <c r="IJ2" s="128" t="s">
        <v>2</v>
      </c>
      <c r="IK2" s="129"/>
      <c r="IL2" s="129"/>
      <c r="IM2" s="129"/>
      <c r="IN2" s="129"/>
      <c r="IO2" s="129"/>
      <c r="IP2" s="130"/>
      <c r="IQ2" s="131" t="s">
        <v>3</v>
      </c>
      <c r="IR2" s="132"/>
      <c r="IS2" s="132"/>
      <c r="IT2" s="132"/>
    </row>
    <row r="3" spans="1:513" s="27" customFormat="1" ht="16.5" customHeight="1" thickBot="1">
      <c r="A3" s="28"/>
      <c r="B3" s="133" t="s">
        <v>4</v>
      </c>
      <c r="C3" s="134"/>
      <c r="D3" s="134"/>
      <c r="E3" s="134"/>
      <c r="F3" s="134"/>
      <c r="G3" s="134"/>
      <c r="H3" s="135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1"/>
      <c r="GO3" s="30"/>
      <c r="ID3" s="32">
        <f>(LEFT(B6,3))/1</f>
        <v>20</v>
      </c>
      <c r="IE3" s="33">
        <f>IF(LEN(B6)&gt;6,((RIGHT((LEFT(B6,7)),4))/1),0)</f>
        <v>1379</v>
      </c>
      <c r="IF3" s="34">
        <f>IF(LEN(B6)&lt;8,0,IF((LEN(B6)=8),RIGHT(B6,1),RIGHT(B6,2)))</f>
        <v>0</v>
      </c>
      <c r="IG3" s="25"/>
      <c r="IH3" s="26"/>
      <c r="IJ3" s="35">
        <v>100000</v>
      </c>
      <c r="IK3" s="36"/>
      <c r="IL3" s="36"/>
      <c r="IM3" s="36"/>
      <c r="IN3" s="37">
        <v>2500</v>
      </c>
      <c r="IO3" s="37">
        <v>1250</v>
      </c>
      <c r="IP3" s="37">
        <v>500</v>
      </c>
      <c r="IQ3" s="37"/>
      <c r="IR3" s="37"/>
      <c r="IS3" s="37"/>
      <c r="IT3" s="37"/>
    </row>
    <row r="4" spans="1:513" s="27" customFormat="1" ht="13.5" thickBot="1">
      <c r="A4" s="38"/>
      <c r="B4" s="39"/>
      <c r="C4" s="40"/>
      <c r="D4" s="40"/>
      <c r="E4" s="41">
        <f>300000+SS5</f>
        <v>422500.00000000012</v>
      </c>
      <c r="F4" s="41">
        <f>300000+SS6</f>
        <v>422500.00000000012</v>
      </c>
      <c r="G4" s="41">
        <f>300000+SS7</f>
        <v>423750.00000000012</v>
      </c>
      <c r="H4" s="42">
        <f>300000+SS8</f>
        <v>423750.00000000012</v>
      </c>
      <c r="I4" s="43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5"/>
      <c r="GO4" s="30"/>
      <c r="IF4" s="46"/>
      <c r="IG4" s="46"/>
      <c r="IH4" s="47"/>
      <c r="II4" s="48"/>
      <c r="IJ4" s="49" t="s">
        <v>5</v>
      </c>
      <c r="IK4" s="50"/>
      <c r="IL4" s="50"/>
      <c r="IM4" s="50"/>
      <c r="IN4" s="51" t="s">
        <v>5</v>
      </c>
      <c r="IO4" s="51" t="s">
        <v>5</v>
      </c>
      <c r="IP4" s="51" t="s">
        <v>5</v>
      </c>
      <c r="IQ4" s="50" t="s">
        <v>6</v>
      </c>
      <c r="IR4" s="50" t="s">
        <v>6</v>
      </c>
      <c r="IS4" s="50" t="s">
        <v>6</v>
      </c>
      <c r="IT4" s="50" t="s">
        <v>6</v>
      </c>
    </row>
    <row r="5" spans="1:513" s="27" customFormat="1" ht="21" thickBot="1">
      <c r="A5" s="52"/>
      <c r="B5" s="136" t="s">
        <v>7</v>
      </c>
      <c r="C5" s="137"/>
      <c r="D5" s="138"/>
      <c r="E5" s="53" t="s">
        <v>8</v>
      </c>
      <c r="F5" s="53" t="s">
        <v>9</v>
      </c>
      <c r="G5" s="53" t="s">
        <v>10</v>
      </c>
      <c r="H5" s="54" t="s">
        <v>11</v>
      </c>
      <c r="I5" s="55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7" t="s">
        <v>12</v>
      </c>
      <c r="GO5" s="30"/>
      <c r="ID5" s="58">
        <f>IF(AND((ID3/1)&gt;0,(ID3/1)&lt;181),(ID3/1),0)</f>
        <v>20</v>
      </c>
      <c r="IE5" s="58">
        <f>IF(AND((IE3/1)&gt;0,(IE3/1)&lt;1601),(IE3/1),0)</f>
        <v>1379</v>
      </c>
      <c r="IF5" s="59">
        <f>IF(LEN(IF3)=1,IF3/1,0)</f>
        <v>0</v>
      </c>
      <c r="IG5" s="59">
        <f>IF(LEN(IF3)=2,IF3/1,0)</f>
        <v>0</v>
      </c>
      <c r="IH5" s="47">
        <f>IF(ID5&gt;120,(IF(((MOD((ID5/6),1))*300000)=0,300000,((MOD((ID5/6),1))*300000))+600000),(IF(((MOD((ID5/6),1))*300000)=0,300000,((MOD((ID5/6),1))*300000))))</f>
        <v>100000.00000000004</v>
      </c>
      <c r="II5" s="47">
        <f>IF(AND(ID5&gt;60,ID5&lt;121),(IF(((MOD((ID5/6),1))*300000)=0,300000,((MOD((ID5/6),1))*300000))+300000),(IF(((MOD((ID5/6),1))*300000)=0,300000,((MOD((ID5/6),1))*300000))))</f>
        <v>100000.00000000004</v>
      </c>
      <c r="IJ5" s="60">
        <f>IF(ID5= 0/1,0,IF(AND(ID5&gt;60,ID5&lt;121),II5,IH5))</f>
        <v>100000.00000000004</v>
      </c>
      <c r="IK5" s="61">
        <f>IF(ID5&gt;120,ID5-120,ID5)</f>
        <v>20</v>
      </c>
      <c r="IL5" s="61">
        <f>IF(IK5&gt;60,IK5-60,IK5)</f>
        <v>20</v>
      </c>
      <c r="IM5" s="61">
        <f>QUOTIENT(IL5,6.00001)</f>
        <v>3</v>
      </c>
      <c r="IN5" s="62">
        <f>IF(IE5=0,0,IF((MOD((IE5/40),1)=0),50000-1250,((MOD((IE5/40),1))*50000)-1250))</f>
        <v>22500.000000000073</v>
      </c>
      <c r="IO5" s="63">
        <f>IF(AND(IF5&gt;0,IF5&lt;5),(IF((MOD((IF5/2),1)=0),1250-625,((MOD((IF5/2),1))*1250)-625)),0)</f>
        <v>0</v>
      </c>
      <c r="IP5" s="63">
        <f>IF((LEN(IF3)=2),(IF((MOD((IG5/5),1)=0),1250-250,((MOD((IG5/5),1))*1250)-250)),0)</f>
        <v>0</v>
      </c>
      <c r="IQ5" s="64">
        <f>IF(ID5=0,0,3400000-50000-(IM5*50000))</f>
        <v>3200000</v>
      </c>
      <c r="IR5" s="64">
        <f>IF(IE5=0,0,50000-1250-((QUOTIENT(IE5,40.00000000001))*1250))</f>
        <v>6250</v>
      </c>
      <c r="IS5" s="65">
        <f>IF(AND(IF5&gt;0,IF5&lt;5),(625-((QUOTIENT(IF5,2.000000001))*625)),0)</f>
        <v>0</v>
      </c>
      <c r="IT5" s="65">
        <f>IF((LEN(IF3)=2),(1250-250-((QUOTIENT(IG5,5.0000001))*250)),0)</f>
        <v>0</v>
      </c>
      <c r="SS5" s="66">
        <f>IJ5+IN5+IO5+IP5</f>
        <v>122500.00000000012</v>
      </c>
    </row>
    <row r="6" spans="1:513" s="27" customFormat="1" ht="13.5" customHeight="1">
      <c r="A6" s="38"/>
      <c r="B6" s="139" t="s">
        <v>33</v>
      </c>
      <c r="C6" s="140"/>
      <c r="D6" s="141"/>
      <c r="E6" s="67" t="s">
        <v>13</v>
      </c>
      <c r="F6" s="68">
        <f>$E$4</f>
        <v>422500.00000000012</v>
      </c>
      <c r="G6" s="69">
        <f>SS9</f>
        <v>3207500</v>
      </c>
      <c r="H6" s="70" t="str">
        <f>F18</f>
        <v>122500,3207500</v>
      </c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71">
        <f>(F9-F6)</f>
        <v>1250</v>
      </c>
      <c r="GO6" s="30"/>
      <c r="GY6" s="48"/>
      <c r="GZ6" s="48"/>
      <c r="HA6" s="48"/>
      <c r="HB6" s="48"/>
      <c r="HC6" s="48"/>
      <c r="RI6" s="27" t="s">
        <v>14</v>
      </c>
      <c r="SS6" s="72">
        <f>SS5</f>
        <v>122500.00000000012</v>
      </c>
    </row>
    <row r="7" spans="1:513" ht="12.75" customHeight="1">
      <c r="A7" s="13"/>
      <c r="B7" s="139"/>
      <c r="C7" s="140"/>
      <c r="D7" s="141"/>
      <c r="E7" s="73" t="s">
        <v>15</v>
      </c>
      <c r="F7" s="74">
        <f>$F$4</f>
        <v>422500.00000000012</v>
      </c>
      <c r="G7" s="75">
        <f>SS10</f>
        <v>3206250</v>
      </c>
      <c r="H7" s="76" t="str">
        <f>F19</f>
        <v>122500,3206250</v>
      </c>
      <c r="I7" s="77"/>
      <c r="J7" s="7"/>
      <c r="K7" s="7"/>
      <c r="L7" s="7"/>
      <c r="M7" s="8"/>
      <c r="N7" s="8"/>
      <c r="O7" s="8"/>
      <c r="P7" s="8"/>
      <c r="Q7" s="8"/>
      <c r="R7" s="8"/>
      <c r="S7" s="8"/>
      <c r="T7" s="8"/>
      <c r="U7" s="8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10"/>
      <c r="AS7" s="10"/>
      <c r="AT7" s="10"/>
      <c r="AU7" s="10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78">
        <f>$GN$6</f>
        <v>1250</v>
      </c>
      <c r="GO7" s="9"/>
      <c r="GY7" s="79"/>
      <c r="GZ7" s="79"/>
      <c r="HA7" s="79"/>
      <c r="HB7" s="79"/>
      <c r="HC7" s="79"/>
      <c r="SS7" s="72">
        <f>SS5+($IT$1/2)</f>
        <v>123750.00000000012</v>
      </c>
    </row>
    <row r="8" spans="1:513" ht="12.75" customHeight="1" thickBot="1">
      <c r="A8" s="13"/>
      <c r="B8" s="139"/>
      <c r="C8" s="140"/>
      <c r="D8" s="141"/>
      <c r="E8" s="73" t="s">
        <v>16</v>
      </c>
      <c r="F8" s="74">
        <f>$G$4</f>
        <v>423750.00000000012</v>
      </c>
      <c r="G8" s="75">
        <f>SS11</f>
        <v>3206250</v>
      </c>
      <c r="H8" s="76" t="str">
        <f>F20</f>
        <v>123750,3206250</v>
      </c>
      <c r="I8" s="7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10"/>
      <c r="AS8" s="10"/>
      <c r="AT8" s="10"/>
      <c r="AU8" s="10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78">
        <f>$GN$6</f>
        <v>1250</v>
      </c>
      <c r="GO8" s="9"/>
      <c r="HA8" s="79"/>
      <c r="HB8" s="79"/>
      <c r="HC8" s="79"/>
      <c r="SS8" s="80">
        <f>SS6+($IT$1/2)</f>
        <v>123750.00000000012</v>
      </c>
    </row>
    <row r="9" spans="1:513" ht="13.5" customHeight="1" thickBot="1">
      <c r="A9" s="13"/>
      <c r="B9" s="139"/>
      <c r="C9" s="140"/>
      <c r="D9" s="141"/>
      <c r="E9" s="81" t="s">
        <v>17</v>
      </c>
      <c r="F9" s="82">
        <f>$H$4</f>
        <v>423750.00000000012</v>
      </c>
      <c r="G9" s="83">
        <f>SS12</f>
        <v>3207500</v>
      </c>
      <c r="H9" s="84" t="str">
        <f>F21</f>
        <v>123750,3207500</v>
      </c>
      <c r="I9" s="77"/>
      <c r="J9" s="7"/>
      <c r="K9" s="7"/>
      <c r="L9" s="7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10"/>
      <c r="AS9" s="10"/>
      <c r="AT9" s="10"/>
      <c r="AU9" s="10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85">
        <f>$GN$6</f>
        <v>1250</v>
      </c>
      <c r="GO9" s="9"/>
      <c r="GZ9" s="86"/>
      <c r="SS9" s="87">
        <f>SS10+(IT1/2)</f>
        <v>3207500</v>
      </c>
    </row>
    <row r="10" spans="1:513">
      <c r="A10" s="2"/>
      <c r="B10" s="88" t="s">
        <v>18</v>
      </c>
      <c r="C10" s="89"/>
      <c r="D10" s="90"/>
      <c r="E10" s="17"/>
      <c r="F10" s="91"/>
      <c r="G10" s="17"/>
      <c r="H10" s="92"/>
      <c r="I10" s="19"/>
      <c r="J10" s="20"/>
      <c r="K10" s="20"/>
      <c r="L10" s="20"/>
      <c r="M10" s="21"/>
      <c r="N10" s="21"/>
      <c r="O10" s="21"/>
      <c r="P10" s="21"/>
      <c r="Q10" s="21"/>
      <c r="R10" s="21"/>
      <c r="S10" s="21"/>
      <c r="T10" s="21"/>
      <c r="U10" s="21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3"/>
      <c r="AS10" s="23"/>
      <c r="AT10" s="23"/>
      <c r="AU10" s="23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93" t="s">
        <v>19</v>
      </c>
      <c r="GO10" s="9"/>
      <c r="SS10" s="94">
        <f>IQ5+IR5+IS5+IT5</f>
        <v>3206250</v>
      </c>
    </row>
    <row r="11" spans="1:513" ht="12.75" customHeight="1" thickBot="1">
      <c r="A11" s="13"/>
      <c r="B11" s="95"/>
      <c r="C11" s="96"/>
      <c r="D11" s="97"/>
      <c r="E11" s="97"/>
      <c r="F11" s="97"/>
      <c r="G11" s="97"/>
      <c r="H11" s="98"/>
      <c r="I11" s="99"/>
      <c r="J11" s="100"/>
      <c r="K11" s="100"/>
      <c r="L11" s="100"/>
      <c r="M11" s="101"/>
      <c r="N11" s="101"/>
      <c r="O11" s="101"/>
      <c r="P11" s="101"/>
      <c r="Q11" s="101"/>
      <c r="R11" s="101"/>
      <c r="S11" s="101"/>
      <c r="T11" s="101"/>
      <c r="U11" s="101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3"/>
      <c r="AS11" s="103"/>
      <c r="AT11" s="103"/>
      <c r="AU11" s="103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102"/>
      <c r="CV11" s="102"/>
      <c r="CW11" s="102"/>
      <c r="CX11" s="102"/>
      <c r="CY11" s="102"/>
      <c r="CZ11" s="102"/>
      <c r="DA11" s="102"/>
      <c r="DB11" s="102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102"/>
      <c r="DP11" s="102"/>
      <c r="DQ11" s="102"/>
      <c r="DR11" s="102"/>
      <c r="DS11" s="102"/>
      <c r="DT11" s="102"/>
      <c r="DU11" s="102"/>
      <c r="DV11" s="102"/>
      <c r="DW11" s="102"/>
      <c r="DX11" s="102"/>
      <c r="DY11" s="102"/>
      <c r="DZ11" s="102"/>
      <c r="EA11" s="102"/>
      <c r="EB11" s="102"/>
      <c r="EC11" s="102"/>
      <c r="ED11" s="102"/>
      <c r="EE11" s="102"/>
      <c r="EF11" s="102"/>
      <c r="EG11" s="102"/>
      <c r="EH11" s="102"/>
      <c r="EI11" s="102"/>
      <c r="EJ11" s="102"/>
      <c r="EK11" s="102"/>
      <c r="EL11" s="102"/>
      <c r="EM11" s="102"/>
      <c r="EN11" s="102"/>
      <c r="EO11" s="102"/>
      <c r="EP11" s="102"/>
      <c r="EQ11" s="102"/>
      <c r="ER11" s="102"/>
      <c r="ES11" s="102"/>
      <c r="ET11" s="102"/>
      <c r="EU11" s="102"/>
      <c r="EV11" s="102"/>
      <c r="EW11" s="102"/>
      <c r="EX11" s="102"/>
      <c r="EY11" s="102"/>
      <c r="EZ11" s="102"/>
      <c r="FA11" s="102"/>
      <c r="FB11" s="102"/>
      <c r="FC11" s="102"/>
      <c r="FD11" s="102"/>
      <c r="FE11" s="102"/>
      <c r="FF11" s="102"/>
      <c r="FG11" s="102"/>
      <c r="FH11" s="102"/>
      <c r="FI11" s="102"/>
      <c r="FJ11" s="102"/>
      <c r="FK11" s="102"/>
      <c r="FL11" s="102"/>
      <c r="FM11" s="102"/>
      <c r="FN11" s="102"/>
      <c r="FO11" s="102"/>
      <c r="FP11" s="102"/>
      <c r="FQ11" s="102"/>
      <c r="FR11" s="102"/>
      <c r="FS11" s="102"/>
      <c r="FT11" s="102"/>
      <c r="FU11" s="102"/>
      <c r="FV11" s="102"/>
      <c r="FW11" s="102"/>
      <c r="FX11" s="102"/>
      <c r="FY11" s="102"/>
      <c r="FZ11" s="102"/>
      <c r="GA11" s="102"/>
      <c r="GB11" s="102"/>
      <c r="GC11" s="102"/>
      <c r="GD11" s="102"/>
      <c r="GE11" s="102"/>
      <c r="GF11" s="102"/>
      <c r="GG11" s="102"/>
      <c r="GH11" s="102"/>
      <c r="GI11" s="102"/>
      <c r="GJ11" s="102"/>
      <c r="GK11" s="102"/>
      <c r="GL11" s="102"/>
      <c r="GM11" s="102"/>
      <c r="GN11" s="104"/>
      <c r="GO11" s="9"/>
      <c r="HA11" s="105"/>
      <c r="HZ11" s="106">
        <f>12*B20</f>
        <v>14400</v>
      </c>
      <c r="SS11" s="94">
        <f>SS10</f>
        <v>3206250</v>
      </c>
    </row>
    <row r="12" spans="1:513" ht="13.5" thickBot="1">
      <c r="A12" s="2"/>
      <c r="E12" s="107"/>
      <c r="F12" s="107"/>
      <c r="G12" s="107"/>
      <c r="I12" s="109"/>
      <c r="J12" s="109"/>
      <c r="K12" s="109"/>
      <c r="L12" s="109"/>
      <c r="Q12" s="11"/>
      <c r="R12" s="11"/>
      <c r="S12" s="11"/>
      <c r="T12" s="11"/>
      <c r="U12" s="11"/>
      <c r="AM12" s="110"/>
      <c r="AN12" s="110"/>
      <c r="AO12" s="110"/>
      <c r="AP12" s="110"/>
      <c r="AR12" s="11"/>
      <c r="AS12" s="11"/>
      <c r="AT12" s="11"/>
      <c r="AU12" s="11"/>
      <c r="SS12" s="111">
        <f>SS11+(IT1/2)</f>
        <v>3207500</v>
      </c>
    </row>
    <row r="13" spans="1:513" ht="13.5">
      <c r="B13" s="126" t="s">
        <v>20</v>
      </c>
      <c r="C13" s="126"/>
      <c r="D13" s="126"/>
      <c r="E13" s="126"/>
      <c r="F13" s="119" t="s">
        <v>21</v>
      </c>
      <c r="G13" s="107"/>
      <c r="I13" s="109"/>
      <c r="J13" s="109"/>
      <c r="K13" s="109"/>
      <c r="L13" s="109"/>
      <c r="Q13" s="11"/>
      <c r="R13" s="11"/>
      <c r="S13" s="11"/>
      <c r="T13" s="11"/>
      <c r="U13" s="11"/>
      <c r="AM13" s="110"/>
      <c r="AN13" s="110"/>
      <c r="AO13" s="110"/>
      <c r="AP13" s="110"/>
      <c r="AR13" s="11"/>
      <c r="AS13" s="11"/>
      <c r="AT13" s="11"/>
      <c r="AU13" s="11"/>
    </row>
    <row r="14" spans="1:513">
      <c r="B14" s="126"/>
      <c r="C14" s="126"/>
      <c r="D14" s="126"/>
      <c r="E14" s="126"/>
      <c r="F14" s="120">
        <v>618750</v>
      </c>
      <c r="G14" s="107"/>
      <c r="I14" s="109"/>
      <c r="J14" s="109"/>
      <c r="K14" s="109"/>
      <c r="L14" s="109"/>
      <c r="Q14" s="11"/>
      <c r="R14" s="11"/>
      <c r="S14" s="11"/>
      <c r="T14" s="11"/>
      <c r="U14" s="11"/>
      <c r="AM14" s="110"/>
      <c r="AN14" s="110"/>
      <c r="AO14" s="110"/>
      <c r="AP14" s="110"/>
      <c r="AR14" s="11"/>
      <c r="AS14" s="11"/>
      <c r="AT14" s="11"/>
      <c r="AU14" s="11"/>
    </row>
    <row r="15" spans="1:513" ht="12.75" customHeight="1" thickBot="1">
      <c r="B15" s="143" t="s">
        <v>22</v>
      </c>
      <c r="C15" s="143"/>
      <c r="D15" s="144" t="s">
        <v>23</v>
      </c>
      <c r="E15" s="122" t="s">
        <v>24</v>
      </c>
      <c r="F15" s="121">
        <v>3136250</v>
      </c>
      <c r="G15" s="107"/>
      <c r="H15" s="113"/>
      <c r="I15" s="109"/>
      <c r="J15" s="109"/>
      <c r="K15" s="109"/>
      <c r="L15" s="109"/>
      <c r="Q15" s="11"/>
      <c r="R15" s="11"/>
      <c r="S15" s="11"/>
      <c r="T15" s="11"/>
      <c r="U15" s="11"/>
      <c r="AM15" s="110"/>
      <c r="AN15" s="110"/>
      <c r="AO15" s="110"/>
      <c r="AP15" s="110"/>
      <c r="AR15" s="11"/>
      <c r="AS15" s="11"/>
      <c r="AT15" s="11"/>
      <c r="AU15" s="11"/>
    </row>
    <row r="16" spans="1:513" ht="15.75">
      <c r="B16" s="145" t="s">
        <v>32</v>
      </c>
      <c r="C16" s="145"/>
      <c r="D16" s="144"/>
      <c r="E16" s="146">
        <f>$HW$19</f>
        <v>0.15239999999999998</v>
      </c>
      <c r="G16" s="107"/>
      <c r="H16" s="114"/>
      <c r="I16" s="109"/>
      <c r="J16" s="109"/>
      <c r="K16" s="109"/>
      <c r="L16" s="109"/>
      <c r="Q16" s="11"/>
      <c r="R16" s="11"/>
      <c r="S16" s="11"/>
      <c r="T16" s="11"/>
      <c r="U16" s="11"/>
      <c r="AM16" s="110"/>
      <c r="AN16" s="110"/>
      <c r="AO16" s="110"/>
      <c r="AP16" s="110"/>
      <c r="AR16" s="11"/>
      <c r="AS16" s="11"/>
      <c r="AT16" s="11"/>
      <c r="AU16" s="11"/>
      <c r="HY16" s="106">
        <f>HZ11/(B18/25.4*1000)</f>
        <v>1.8288</v>
      </c>
    </row>
    <row r="17" spans="1:231">
      <c r="A17" s="11"/>
      <c r="B17" s="147" t="s">
        <v>25</v>
      </c>
      <c r="C17" s="147"/>
      <c r="D17" s="144"/>
      <c r="E17" s="146"/>
      <c r="G17" s="107"/>
      <c r="H17" s="115"/>
      <c r="I17" s="109"/>
      <c r="J17" s="109"/>
      <c r="K17" s="109"/>
      <c r="L17" s="109"/>
      <c r="Q17" s="11"/>
      <c r="R17" s="11"/>
      <c r="S17" s="11"/>
      <c r="T17" s="11"/>
      <c r="U17" s="11"/>
      <c r="AM17" s="110"/>
      <c r="AN17" s="110"/>
      <c r="AO17" s="110"/>
      <c r="AP17" s="110"/>
      <c r="AR17" s="11"/>
      <c r="AS17" s="11"/>
      <c r="AT17" s="11"/>
      <c r="AU17" s="11"/>
    </row>
    <row r="18" spans="1:231" ht="15.75">
      <c r="A18" s="11"/>
      <c r="B18" s="148" t="s">
        <v>31</v>
      </c>
      <c r="C18" s="148"/>
      <c r="D18" s="144"/>
      <c r="E18" s="123" t="s">
        <v>26</v>
      </c>
      <c r="F18" s="116" t="str">
        <f>CONCATENATE(SS5,",",SS9)</f>
        <v>122500,3207500</v>
      </c>
    </row>
    <row r="19" spans="1:231">
      <c r="A19" s="11"/>
      <c r="B19" s="124" t="s">
        <v>27</v>
      </c>
      <c r="C19" s="125"/>
      <c r="D19" s="144"/>
      <c r="E19" s="149">
        <f>$HY$16</f>
        <v>1.8288</v>
      </c>
      <c r="F19" s="116" t="str">
        <f>CONCATENATE(SS6,",",SS10)</f>
        <v>122500,3206250</v>
      </c>
      <c r="HW19" s="106">
        <f>B16/(B18/25.4*1000)</f>
        <v>0.15239999999999998</v>
      </c>
    </row>
    <row r="20" spans="1:231" ht="15.75">
      <c r="A20" s="11"/>
      <c r="B20" s="145" t="s">
        <v>32</v>
      </c>
      <c r="C20" s="145"/>
      <c r="D20" s="144"/>
      <c r="E20" s="149"/>
      <c r="F20" s="116" t="str">
        <f>CONCATENATE(SS7,",",SS11)</f>
        <v>123750,3206250</v>
      </c>
    </row>
    <row r="21" spans="1:231" ht="15">
      <c r="A21" s="11"/>
      <c r="B21" s="142" t="s">
        <v>28</v>
      </c>
      <c r="C21" s="142"/>
      <c r="D21" s="142"/>
      <c r="E21" s="142"/>
      <c r="F21" s="116" t="str">
        <f>CONCATENATE(SS8,",",SS12)</f>
        <v>123750,3207500</v>
      </c>
    </row>
    <row r="22" spans="1:231" ht="15.75">
      <c r="A22" s="11"/>
      <c r="B22" s="127" t="s">
        <v>29</v>
      </c>
      <c r="C22" s="127"/>
      <c r="D22" s="1" t="s">
        <v>30</v>
      </c>
      <c r="E22" s="1"/>
      <c r="G22" s="118"/>
    </row>
    <row r="23" spans="1:231">
      <c r="D23" s="4"/>
    </row>
  </sheetData>
  <sheetProtection password="C6D8" sheet="1" objects="1" scenarios="1" selectLockedCells="1"/>
  <dataConsolidate>
    <dataRefs count="1">
      <dataRef ref="E6:E9" sheet="formula" r:id="rId1"/>
    </dataRefs>
  </dataConsolidate>
  <mergeCells count="17">
    <mergeCell ref="B20:C20"/>
    <mergeCell ref="D22:E22"/>
    <mergeCell ref="B13:E14"/>
    <mergeCell ref="B22:C22"/>
    <mergeCell ref="IJ2:IP2"/>
    <mergeCell ref="IQ2:IT2"/>
    <mergeCell ref="B3:H3"/>
    <mergeCell ref="B5:D5"/>
    <mergeCell ref="B6:D9"/>
    <mergeCell ref="B21:E21"/>
    <mergeCell ref="B15:C15"/>
    <mergeCell ref="D15:D20"/>
    <mergeCell ref="B16:C16"/>
    <mergeCell ref="E16:E17"/>
    <mergeCell ref="B17:C17"/>
    <mergeCell ref="B18:C18"/>
    <mergeCell ref="E19:E20"/>
  </mergeCells>
  <hyperlinks>
    <hyperlink ref="B22" r:id="rId2" display="..\Start Menu\Programs\Accessories\Notepad.lnk"/>
  </hyperlinks>
  <pageMargins left="0.75" right="0.75" top="2.06" bottom="2.67" header="0.5" footer="0.5"/>
  <pageSetup paperSize="13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SHIVDATT</cp:lastModifiedBy>
  <dcterms:created xsi:type="dcterms:W3CDTF">2011-11-12T09:41:25Z</dcterms:created>
  <dcterms:modified xsi:type="dcterms:W3CDTF">2013-05-25T05:21:17Z</dcterms:modified>
</cp:coreProperties>
</file>