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ngoa\Desktop\Data Sciene\Project\cervical-cancer-project\Model Building\Processing\"/>
    </mc:Choice>
  </mc:AlternateContent>
  <xr:revisionPtr revIDLastSave="0" documentId="13_ncr:1_{CC3D2C0D-E031-4D11-8E4F-75C632FD3DA1}" xr6:coauthVersionLast="36" xr6:coauthVersionMax="36" xr10:uidLastSave="{00000000-0000-0000-0000-000000000000}"/>
  <bookViews>
    <workbookView xWindow="0" yWindow="0" windowWidth="19180" windowHeight="7030" firstSheet="1" activeTab="2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uri="GoogleSheetsCustomDataVersion1">
      <go:sheetsCustomData xmlns:go="http://customooxmlschemas.google.com/" r:id="rId6" roundtripDataSignature="AMtx7mg3IFcszQGtFb+32Mb/XZ9LVHVFhw=="/>
    </ext>
  </extLst>
</workbook>
</file>

<file path=xl/calcChain.xml><?xml version="1.0" encoding="utf-8"?>
<calcChain xmlns="http://schemas.openxmlformats.org/spreadsheetml/2006/main">
  <c r="W14" i="3" l="1"/>
  <c r="W16" i="3"/>
  <c r="W15" i="3"/>
  <c r="J22" i="4" l="1"/>
  <c r="L22" i="4"/>
  <c r="N22" i="4"/>
  <c r="P22" i="4"/>
  <c r="L15" i="4"/>
  <c r="N15" i="4"/>
  <c r="P15" i="4"/>
  <c r="J15" i="4"/>
  <c r="L8" i="4"/>
  <c r="N8" i="4"/>
  <c r="P8" i="4"/>
  <c r="J8" i="4"/>
  <c r="I96" i="3"/>
  <c r="G96" i="3"/>
  <c r="E96" i="3"/>
  <c r="C96" i="3"/>
  <c r="I95" i="3"/>
  <c r="I97" i="3" s="1"/>
  <c r="G95" i="3"/>
  <c r="G97" i="3" s="1"/>
  <c r="E95" i="3"/>
  <c r="E97" i="3" s="1"/>
  <c r="C95" i="3"/>
  <c r="I94" i="3"/>
  <c r="G94" i="3"/>
  <c r="E94" i="3"/>
  <c r="C94" i="3"/>
  <c r="I90" i="3"/>
  <c r="G90" i="3"/>
  <c r="E90" i="3"/>
  <c r="C90" i="3"/>
  <c r="I89" i="3"/>
  <c r="G89" i="3"/>
  <c r="E89" i="3"/>
  <c r="E91" i="3" s="1"/>
  <c r="C89" i="3"/>
  <c r="I88" i="3"/>
  <c r="G88" i="3"/>
  <c r="E88" i="3"/>
  <c r="C88" i="3"/>
  <c r="I84" i="3"/>
  <c r="G84" i="3"/>
  <c r="E84" i="3"/>
  <c r="C84" i="3"/>
  <c r="I83" i="3"/>
  <c r="I85" i="3" s="1"/>
  <c r="G83" i="3"/>
  <c r="G85" i="3" s="1"/>
  <c r="E83" i="3"/>
  <c r="C83" i="3"/>
  <c r="I82" i="3"/>
  <c r="G82" i="3"/>
  <c r="E82" i="3"/>
  <c r="C82" i="3"/>
  <c r="I78" i="3"/>
  <c r="G78" i="3"/>
  <c r="E78" i="3"/>
  <c r="C78" i="3"/>
  <c r="I77" i="3"/>
  <c r="G77" i="3"/>
  <c r="E77" i="3"/>
  <c r="E79" i="3" s="1"/>
  <c r="C77" i="3"/>
  <c r="I76" i="3"/>
  <c r="G76" i="3"/>
  <c r="E76" i="3"/>
  <c r="C76" i="3"/>
  <c r="N6" i="3"/>
  <c r="P6" i="3"/>
  <c r="R6" i="3"/>
  <c r="T6" i="3"/>
  <c r="N7" i="3"/>
  <c r="P7" i="3"/>
  <c r="R7" i="3"/>
  <c r="T7" i="3"/>
  <c r="N12" i="3"/>
  <c r="P12" i="3"/>
  <c r="R12" i="3"/>
  <c r="T12" i="3"/>
  <c r="N13" i="3"/>
  <c r="P13" i="3"/>
  <c r="R13" i="3"/>
  <c r="T13" i="3"/>
  <c r="N18" i="3"/>
  <c r="P18" i="3"/>
  <c r="R18" i="3"/>
  <c r="T18" i="3"/>
  <c r="N19" i="3"/>
  <c r="P19" i="3"/>
  <c r="R19" i="3"/>
  <c r="T19" i="3"/>
  <c r="N24" i="3"/>
  <c r="P24" i="3"/>
  <c r="R24" i="3"/>
  <c r="T24" i="3"/>
  <c r="N25" i="3"/>
  <c r="P25" i="3"/>
  <c r="R25" i="3"/>
  <c r="T25" i="3"/>
  <c r="N30" i="3"/>
  <c r="P30" i="3"/>
  <c r="R30" i="3"/>
  <c r="T30" i="3"/>
  <c r="N31" i="3"/>
  <c r="P31" i="3"/>
  <c r="R31" i="3"/>
  <c r="T31" i="3"/>
  <c r="P23" i="2"/>
  <c r="P17" i="2"/>
  <c r="P11" i="2"/>
  <c r="P5" i="2"/>
  <c r="N23" i="2"/>
  <c r="N17" i="2"/>
  <c r="N11" i="2"/>
  <c r="N5" i="2"/>
  <c r="L23" i="2"/>
  <c r="L24" i="2"/>
  <c r="L25" i="2"/>
  <c r="L17" i="2"/>
  <c r="L18" i="2"/>
  <c r="L20" i="2" s="1"/>
  <c r="L19" i="2"/>
  <c r="L11" i="2"/>
  <c r="L12" i="2"/>
  <c r="L13" i="2"/>
  <c r="L5" i="2"/>
  <c r="L6" i="2"/>
  <c r="L7" i="2"/>
  <c r="J25" i="2"/>
  <c r="J24" i="2"/>
  <c r="J26" i="2" s="1"/>
  <c r="J23" i="2"/>
  <c r="J19" i="2"/>
  <c r="J20" i="2" s="1"/>
  <c r="J18" i="2"/>
  <c r="J17" i="2"/>
  <c r="J13" i="2"/>
  <c r="J14" i="2" s="1"/>
  <c r="J12" i="2"/>
  <c r="J11" i="2"/>
  <c r="J5" i="2"/>
  <c r="AF26" i="2"/>
  <c r="AD26" i="2"/>
  <c r="AB26" i="2"/>
  <c r="Z26" i="2"/>
  <c r="X26" i="2"/>
  <c r="V26" i="2"/>
  <c r="T26" i="2"/>
  <c r="R26" i="2"/>
  <c r="H26" i="2"/>
  <c r="F26" i="2"/>
  <c r="D26" i="2"/>
  <c r="B26" i="2"/>
  <c r="AF20" i="2"/>
  <c r="AD20" i="2"/>
  <c r="AB20" i="2"/>
  <c r="Z20" i="2"/>
  <c r="X20" i="2"/>
  <c r="V20" i="2"/>
  <c r="T20" i="2"/>
  <c r="R20" i="2"/>
  <c r="H20" i="2"/>
  <c r="F20" i="2"/>
  <c r="D20" i="2"/>
  <c r="B20" i="2"/>
  <c r="AF14" i="2"/>
  <c r="AD14" i="2"/>
  <c r="AB14" i="2"/>
  <c r="Z14" i="2"/>
  <c r="X14" i="2"/>
  <c r="V14" i="2"/>
  <c r="T14" i="2"/>
  <c r="R14" i="2"/>
  <c r="P14" i="2"/>
  <c r="H14" i="2"/>
  <c r="F14" i="2"/>
  <c r="D14" i="2"/>
  <c r="B14" i="2"/>
  <c r="D8" i="2"/>
  <c r="F8" i="2"/>
  <c r="H8" i="2"/>
  <c r="R8" i="2"/>
  <c r="T8" i="2"/>
  <c r="V8" i="2"/>
  <c r="X8" i="2"/>
  <c r="Z8" i="2"/>
  <c r="AB8" i="2"/>
  <c r="AD8" i="2"/>
  <c r="AF8" i="2"/>
  <c r="B8" i="2"/>
  <c r="D6" i="2"/>
  <c r="T66" i="3"/>
  <c r="R66" i="3"/>
  <c r="P66" i="3"/>
  <c r="N66" i="3"/>
  <c r="I66" i="3"/>
  <c r="G66" i="3"/>
  <c r="E66" i="3"/>
  <c r="C66" i="3"/>
  <c r="T65" i="3"/>
  <c r="R65" i="3"/>
  <c r="P65" i="3"/>
  <c r="N65" i="3"/>
  <c r="I65" i="3"/>
  <c r="G65" i="3"/>
  <c r="E65" i="3"/>
  <c r="C65" i="3"/>
  <c r="T60" i="3"/>
  <c r="R60" i="3"/>
  <c r="P60" i="3"/>
  <c r="N60" i="3"/>
  <c r="I60" i="3"/>
  <c r="G60" i="3"/>
  <c r="E60" i="3"/>
  <c r="C60" i="3"/>
  <c r="T59" i="3"/>
  <c r="R59" i="3"/>
  <c r="P59" i="3"/>
  <c r="N59" i="3"/>
  <c r="I59" i="3"/>
  <c r="G59" i="3"/>
  <c r="E59" i="3"/>
  <c r="C59" i="3"/>
  <c r="T54" i="3"/>
  <c r="R54" i="3"/>
  <c r="P54" i="3"/>
  <c r="N54" i="3"/>
  <c r="I54" i="3"/>
  <c r="G54" i="3"/>
  <c r="E54" i="3"/>
  <c r="C54" i="3"/>
  <c r="T53" i="3"/>
  <c r="R53" i="3"/>
  <c r="P53" i="3"/>
  <c r="N53" i="3"/>
  <c r="I53" i="3"/>
  <c r="G53" i="3"/>
  <c r="E53" i="3"/>
  <c r="C53" i="3"/>
  <c r="T48" i="3"/>
  <c r="R48" i="3"/>
  <c r="P48" i="3"/>
  <c r="N48" i="3"/>
  <c r="I48" i="3"/>
  <c r="G48" i="3"/>
  <c r="E48" i="3"/>
  <c r="C48" i="3"/>
  <c r="T47" i="3"/>
  <c r="R47" i="3"/>
  <c r="P47" i="3"/>
  <c r="N47" i="3"/>
  <c r="I47" i="3"/>
  <c r="G47" i="3"/>
  <c r="E47" i="3"/>
  <c r="C47" i="3"/>
  <c r="T42" i="3"/>
  <c r="R42" i="3"/>
  <c r="P42" i="3"/>
  <c r="N42" i="3"/>
  <c r="I42" i="3"/>
  <c r="G42" i="3"/>
  <c r="E42" i="3"/>
  <c r="C42" i="3"/>
  <c r="T41" i="3"/>
  <c r="R41" i="3"/>
  <c r="P41" i="3"/>
  <c r="N41" i="3"/>
  <c r="I41" i="3"/>
  <c r="G41" i="3"/>
  <c r="E41" i="3"/>
  <c r="C41" i="3"/>
  <c r="I31" i="3"/>
  <c r="G31" i="3"/>
  <c r="E31" i="3"/>
  <c r="C31" i="3"/>
  <c r="I30" i="3"/>
  <c r="G30" i="3"/>
  <c r="E30" i="3"/>
  <c r="C30" i="3"/>
  <c r="I25" i="3"/>
  <c r="G25" i="3"/>
  <c r="E25" i="3"/>
  <c r="C25" i="3"/>
  <c r="I24" i="3"/>
  <c r="G24" i="3"/>
  <c r="E24" i="3"/>
  <c r="C24" i="3"/>
  <c r="I19" i="3"/>
  <c r="G19" i="3"/>
  <c r="E19" i="3"/>
  <c r="C19" i="3"/>
  <c r="I18" i="3"/>
  <c r="G18" i="3"/>
  <c r="E18" i="3"/>
  <c r="C18" i="3"/>
  <c r="I13" i="3"/>
  <c r="G13" i="3"/>
  <c r="E13" i="3"/>
  <c r="C13" i="3"/>
  <c r="I12" i="3"/>
  <c r="G12" i="3"/>
  <c r="E12" i="3"/>
  <c r="C12" i="3"/>
  <c r="I7" i="3"/>
  <c r="G7" i="3"/>
  <c r="E7" i="3"/>
  <c r="C7" i="3"/>
  <c r="I6" i="3"/>
  <c r="G6" i="3"/>
  <c r="E6" i="3"/>
  <c r="C6" i="3"/>
  <c r="AF25" i="2"/>
  <c r="AD25" i="2"/>
  <c r="AB25" i="2"/>
  <c r="Z25" i="2"/>
  <c r="X25" i="2"/>
  <c r="V25" i="2"/>
  <c r="T25" i="2"/>
  <c r="R25" i="2"/>
  <c r="P25" i="2"/>
  <c r="N25" i="2"/>
  <c r="H25" i="2"/>
  <c r="F25" i="2"/>
  <c r="D25" i="2"/>
  <c r="B25" i="2"/>
  <c r="AF24" i="2"/>
  <c r="AD24" i="2"/>
  <c r="AB24" i="2"/>
  <c r="Z24" i="2"/>
  <c r="X24" i="2"/>
  <c r="V24" i="2"/>
  <c r="T24" i="2"/>
  <c r="R24" i="2"/>
  <c r="P24" i="2"/>
  <c r="N24" i="2"/>
  <c r="H24" i="2"/>
  <c r="F24" i="2"/>
  <c r="D24" i="2"/>
  <c r="B24" i="2"/>
  <c r="AF19" i="2"/>
  <c r="AD19" i="2"/>
  <c r="AB19" i="2"/>
  <c r="Z19" i="2"/>
  <c r="X19" i="2"/>
  <c r="V19" i="2"/>
  <c r="T19" i="2"/>
  <c r="R19" i="2"/>
  <c r="P19" i="2"/>
  <c r="N19" i="2"/>
  <c r="N20" i="2" s="1"/>
  <c r="H19" i="2"/>
  <c r="F19" i="2"/>
  <c r="D19" i="2"/>
  <c r="B19" i="2"/>
  <c r="AF18" i="2"/>
  <c r="AD18" i="2"/>
  <c r="AB18" i="2"/>
  <c r="Z18" i="2"/>
  <c r="X18" i="2"/>
  <c r="V18" i="2"/>
  <c r="T18" i="2"/>
  <c r="R18" i="2"/>
  <c r="P18" i="2"/>
  <c r="N18" i="2"/>
  <c r="H18" i="2"/>
  <c r="F18" i="2"/>
  <c r="D18" i="2"/>
  <c r="B18" i="2"/>
  <c r="AF13" i="2"/>
  <c r="AD13" i="2"/>
  <c r="AB13" i="2"/>
  <c r="Z13" i="2"/>
  <c r="X13" i="2"/>
  <c r="V13" i="2"/>
  <c r="T13" i="2"/>
  <c r="R13" i="2"/>
  <c r="P13" i="2"/>
  <c r="N13" i="2"/>
  <c r="N14" i="2" s="1"/>
  <c r="H13" i="2"/>
  <c r="F13" i="2"/>
  <c r="D13" i="2"/>
  <c r="B13" i="2"/>
  <c r="AF12" i="2"/>
  <c r="AD12" i="2"/>
  <c r="AB12" i="2"/>
  <c r="Z12" i="2"/>
  <c r="X12" i="2"/>
  <c r="V12" i="2"/>
  <c r="T12" i="2"/>
  <c r="R12" i="2"/>
  <c r="P12" i="2"/>
  <c r="N12" i="2"/>
  <c r="H12" i="2"/>
  <c r="F12" i="2"/>
  <c r="D12" i="2"/>
  <c r="B12" i="2"/>
  <c r="AF7" i="2"/>
  <c r="AD7" i="2"/>
  <c r="AB7" i="2"/>
  <c r="Z7" i="2"/>
  <c r="X7" i="2"/>
  <c r="V7" i="2"/>
  <c r="T7" i="2"/>
  <c r="R7" i="2"/>
  <c r="P7" i="2"/>
  <c r="N7" i="2"/>
  <c r="J7" i="2"/>
  <c r="H7" i="2"/>
  <c r="F7" i="2"/>
  <c r="D7" i="2"/>
  <c r="B7" i="2"/>
  <c r="AF6" i="2"/>
  <c r="AD6" i="2"/>
  <c r="AB6" i="2"/>
  <c r="Z6" i="2"/>
  <c r="X6" i="2"/>
  <c r="V6" i="2"/>
  <c r="T6" i="2"/>
  <c r="R6" i="2"/>
  <c r="P6" i="2"/>
  <c r="N6" i="2"/>
  <c r="J6" i="2"/>
  <c r="J8" i="2" s="1"/>
  <c r="H6" i="2"/>
  <c r="F6" i="2"/>
  <c r="B6" i="2"/>
  <c r="L59" i="1"/>
  <c r="P55" i="1"/>
  <c r="N55" i="1"/>
  <c r="L55" i="1"/>
  <c r="J55" i="1"/>
  <c r="H55" i="1"/>
  <c r="F55" i="1"/>
  <c r="D55" i="1"/>
  <c r="B55" i="1"/>
  <c r="P54" i="1"/>
  <c r="N54" i="1"/>
  <c r="L54" i="1"/>
  <c r="J54" i="1"/>
  <c r="H54" i="1"/>
  <c r="F54" i="1"/>
  <c r="D54" i="1"/>
  <c r="B54" i="1"/>
  <c r="P49" i="1"/>
  <c r="N49" i="1"/>
  <c r="L49" i="1"/>
  <c r="J49" i="1"/>
  <c r="H49" i="1"/>
  <c r="F49" i="1"/>
  <c r="D49" i="1"/>
  <c r="B49" i="1"/>
  <c r="P48" i="1"/>
  <c r="N48" i="1"/>
  <c r="L48" i="1"/>
  <c r="J48" i="1"/>
  <c r="H48" i="1"/>
  <c r="D48" i="1"/>
  <c r="P43" i="1"/>
  <c r="N43" i="1"/>
  <c r="L43" i="1"/>
  <c r="J43" i="1"/>
  <c r="H43" i="1"/>
  <c r="F43" i="1"/>
  <c r="D43" i="1"/>
  <c r="B43" i="1"/>
  <c r="P42" i="1"/>
  <c r="N42" i="1"/>
  <c r="L42" i="1"/>
  <c r="J42" i="1"/>
  <c r="H42" i="1"/>
  <c r="F42" i="1"/>
  <c r="D42" i="1"/>
  <c r="B42" i="1"/>
  <c r="P37" i="1"/>
  <c r="N37" i="1"/>
  <c r="L37" i="1"/>
  <c r="J37" i="1"/>
  <c r="H37" i="1"/>
  <c r="F37" i="1"/>
  <c r="D37" i="1"/>
  <c r="B37" i="1"/>
  <c r="P36" i="1"/>
  <c r="N36" i="1"/>
  <c r="L36" i="1"/>
  <c r="J36" i="1"/>
  <c r="H36" i="1"/>
  <c r="F36" i="1"/>
  <c r="D36" i="1"/>
  <c r="B36" i="1"/>
  <c r="P31" i="1"/>
  <c r="N31" i="1"/>
  <c r="L31" i="1"/>
  <c r="J31" i="1"/>
  <c r="H31" i="1"/>
  <c r="F31" i="1"/>
  <c r="D31" i="1"/>
  <c r="P30" i="1"/>
  <c r="N30" i="1"/>
  <c r="L30" i="1"/>
  <c r="J30" i="1"/>
  <c r="H30" i="1"/>
  <c r="F30" i="1"/>
  <c r="D30" i="1"/>
  <c r="B30" i="1"/>
  <c r="P25" i="1"/>
  <c r="N25" i="1"/>
  <c r="L25" i="1"/>
  <c r="J25" i="1"/>
  <c r="H25" i="1"/>
  <c r="F25" i="1"/>
  <c r="D25" i="1"/>
  <c r="B25" i="1"/>
  <c r="P24" i="1"/>
  <c r="N24" i="1"/>
  <c r="L24" i="1"/>
  <c r="J24" i="1"/>
  <c r="H24" i="1"/>
  <c r="F24" i="1"/>
  <c r="D24" i="1"/>
  <c r="B24" i="1"/>
  <c r="P19" i="1"/>
  <c r="N19" i="1"/>
  <c r="L19" i="1"/>
  <c r="J19" i="1"/>
  <c r="H19" i="1"/>
  <c r="F19" i="1"/>
  <c r="D19" i="1"/>
  <c r="B19" i="1"/>
  <c r="P18" i="1"/>
  <c r="N18" i="1"/>
  <c r="L18" i="1"/>
  <c r="J18" i="1"/>
  <c r="H18" i="1"/>
  <c r="F18" i="1"/>
  <c r="D18" i="1"/>
  <c r="B18" i="1"/>
  <c r="P13" i="1"/>
  <c r="N13" i="1"/>
  <c r="L13" i="1"/>
  <c r="J13" i="1"/>
  <c r="H13" i="1"/>
  <c r="F13" i="1"/>
  <c r="D13" i="1"/>
  <c r="B13" i="1"/>
  <c r="P12" i="1"/>
  <c r="N12" i="1"/>
  <c r="L12" i="1"/>
  <c r="J12" i="1"/>
  <c r="H12" i="1"/>
  <c r="F12" i="1"/>
  <c r="D12" i="1"/>
  <c r="B12" i="1"/>
  <c r="P7" i="1"/>
  <c r="N7" i="1"/>
  <c r="L7" i="1"/>
  <c r="J7" i="1"/>
  <c r="H7" i="1"/>
  <c r="F7" i="1"/>
  <c r="D7" i="1"/>
  <c r="B7" i="1"/>
  <c r="P6" i="1"/>
  <c r="N6" i="1"/>
  <c r="L6" i="1"/>
  <c r="J6" i="1"/>
  <c r="H6" i="1"/>
  <c r="F6" i="1"/>
  <c r="D6" i="1"/>
  <c r="B6" i="1"/>
  <c r="I91" i="3" l="1"/>
  <c r="C79" i="3"/>
  <c r="C91" i="3"/>
  <c r="G91" i="3"/>
  <c r="C85" i="3"/>
  <c r="C97" i="3"/>
  <c r="G79" i="3"/>
  <c r="I79" i="3"/>
  <c r="E85" i="3"/>
  <c r="P26" i="2"/>
  <c r="P20" i="2"/>
  <c r="P8" i="2"/>
  <c r="N26" i="2"/>
  <c r="N8" i="2"/>
  <c r="L26" i="2"/>
  <c r="L14" i="2"/>
  <c r="L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======
ID#AAAAaQIdALY
Anh Ngô    (2022-06-03 17:03:17)
Please use excel formula. DO NOT calculate it manually. I need to see have decimal places. Also, it is more precise to do it that way</t>
        </r>
      </text>
    </comment>
    <comment ref="A11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======
ID#AAAAaQIdALQ
Anh Ngô    (2022-06-03 17:00:27)
I added space here for you to calculate. Please do the same for all other models.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OUaHKSXEVW1xrnsfS/PZStxCp1w=="/>
    </ext>
  </extLst>
</comments>
</file>

<file path=xl/sharedStrings.xml><?xml version="1.0" encoding="utf-8"?>
<sst xmlns="http://schemas.openxmlformats.org/spreadsheetml/2006/main" count="370" uniqueCount="60">
  <si>
    <t>Before Resampling</t>
  </si>
  <si>
    <t>Borderline-SMOTE Before Feature Selection</t>
  </si>
  <si>
    <t>Hinselmann</t>
  </si>
  <si>
    <t>Schiller</t>
  </si>
  <si>
    <t>Citology</t>
  </si>
  <si>
    <t>Biopsy</t>
  </si>
  <si>
    <t>Logistic</t>
  </si>
  <si>
    <t>Accuracy</t>
  </si>
  <si>
    <t>Precision</t>
  </si>
  <si>
    <t>Recall</t>
  </si>
  <si>
    <t>KNN</t>
  </si>
  <si>
    <t>Don't forget  "()"</t>
  </si>
  <si>
    <t>Decision Tree</t>
  </si>
  <si>
    <t>Random Forest</t>
  </si>
  <si>
    <t>SVC</t>
  </si>
  <si>
    <t>Grid Search CV</t>
  </si>
  <si>
    <t>Naïve Bayes</t>
  </si>
  <si>
    <t>XGBoost</t>
  </si>
  <si>
    <t>Neural Network</t>
  </si>
  <si>
    <t>Borderline-SMOTE After Feature Selection - Univariate</t>
  </si>
  <si>
    <t>Borderline-SMOTE After Feature Selection - SelectFromModel</t>
  </si>
  <si>
    <t>Borderline-SMOTE SVM After Feature Selection - SelectFromModel</t>
  </si>
  <si>
    <t>ADASYN After Feature Selection - SelectFromModel</t>
  </si>
  <si>
    <t>Hinselmann (4)</t>
  </si>
  <si>
    <t>Schiller (14)</t>
  </si>
  <si>
    <t>Citology (14)</t>
  </si>
  <si>
    <t>Biopsy (18)</t>
  </si>
  <si>
    <t>Hinselmann (9)</t>
  </si>
  <si>
    <t>Schiller (7)</t>
  </si>
  <si>
    <t>Citology (6)</t>
  </si>
  <si>
    <t>Biopsy (7)</t>
  </si>
  <si>
    <t>Biopsy (8)</t>
  </si>
  <si>
    <t>Hinselmann (7)</t>
  </si>
  <si>
    <t>Biopsy (6)</t>
  </si>
  <si>
    <t xml:space="preserve">Precision </t>
  </si>
  <si>
    <t xml:space="preserve">Recall </t>
  </si>
  <si>
    <t>Confusion Matrix</t>
  </si>
  <si>
    <t>Test</t>
  </si>
  <si>
    <t>Model</t>
  </si>
  <si>
    <t>No of Features</t>
  </si>
  <si>
    <t>Sensitivity</t>
  </si>
  <si>
    <t xml:space="preserve">Schiller </t>
  </si>
  <si>
    <t>Random Forest + Borderline-SMOTE + SelectFromModel</t>
  </si>
  <si>
    <t>Grid Search CV + Borderline-SMOTE + SelectFromModel</t>
  </si>
  <si>
    <t>Specificity</t>
  </si>
  <si>
    <t>F-1</t>
  </si>
  <si>
    <t>Hinselmann (8)</t>
  </si>
  <si>
    <t>After Resampling - Border-SMOTE Method</t>
  </si>
  <si>
    <t>Accuracy (%)</t>
  </si>
  <si>
    <t>Precision (%)</t>
  </si>
  <si>
    <t>Recall (%)</t>
  </si>
  <si>
    <t>LR</t>
  </si>
  <si>
    <t>NaN</t>
  </si>
  <si>
    <t>DT</t>
  </si>
  <si>
    <t>RF</t>
  </si>
  <si>
    <t>SVM</t>
  </si>
  <si>
    <t>CV</t>
  </si>
  <si>
    <t>NB</t>
  </si>
  <si>
    <t>XGB</t>
  </si>
  <si>
    <t>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</si>
</sst>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</fonts>
  <fills count="20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rgb="FFFF0000"/>
      </patternFill>
    </fill>
    <fill>
      <patternFill patternType="solid">
        <fgColor rgb="FFFF0000"/>
        <bgColor rgb="FFB4C6E7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rgb="FF00B050"/>
      </patternFill>
    </fill>
    <fill>
      <patternFill patternType="solid">
        <fgColor theme="4" tint="0.59999389629810485"/>
        <bgColor rgb="FFB4C6E7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rgb="FF00B050"/>
      </patternFill>
    </fill>
    <fill>
      <patternFill patternType="solid">
        <fgColor rgb="FFFF0000"/>
        <bgColor rgb="FFFFFF00"/>
      </patternFill>
    </fill>
    <fill>
      <patternFill patternType="solid">
        <fgColor rgb="FFFFFFFF"/>
        <bgColor indexed="64"/>
      </patternFill>
    </fill>
  </fills>
  <borders count="3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63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/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 wrapText="1"/>
    </xf>
    <xf numFmtId="0" fontId="2" fillId="4" borderId="24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17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0" fillId="0" borderId="0" xfId="0" applyFont="1" applyAlignment="1">
      <alignment wrapText="1"/>
    </xf>
    <xf numFmtId="0" fontId="2" fillId="4" borderId="6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2" fillId="2" borderId="7" xfId="0" applyFont="1" applyFill="1" applyBorder="1" applyAlignment="1">
      <alignment horizontal="center" wrapText="1"/>
    </xf>
    <xf numFmtId="0" fontId="2" fillId="7" borderId="6" xfId="0" applyFont="1" applyFill="1" applyBorder="1" applyAlignment="1">
      <alignment horizontal="center" wrapText="1"/>
    </xf>
    <xf numFmtId="0" fontId="2" fillId="7" borderId="8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2" fillId="4" borderId="0" xfId="0" applyFont="1" applyFill="1" applyAlignment="1">
      <alignment horizontal="center" wrapText="1"/>
    </xf>
    <xf numFmtId="0" fontId="2" fillId="7" borderId="0" xfId="0" applyFont="1" applyFill="1" applyAlignment="1">
      <alignment horizontal="center" wrapText="1"/>
    </xf>
    <xf numFmtId="0" fontId="0" fillId="0" borderId="0" xfId="0" applyFont="1" applyAlignment="1">
      <alignment horizontal="center" wrapText="1"/>
    </xf>
    <xf numFmtId="0" fontId="2" fillId="9" borderId="6" xfId="0" applyFont="1" applyFill="1" applyBorder="1" applyAlignment="1">
      <alignment horizontal="center"/>
    </xf>
    <xf numFmtId="10" fontId="0" fillId="0" borderId="0" xfId="0" applyNumberFormat="1" applyFont="1" applyAlignment="1">
      <alignment horizontal="center"/>
    </xf>
    <xf numFmtId="0" fontId="2" fillId="11" borderId="7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2" borderId="7" xfId="0" applyFont="1" applyFill="1" applyBorder="1" applyAlignment="1">
      <alignment horizontal="center"/>
    </xf>
    <xf numFmtId="0" fontId="2" fillId="12" borderId="6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17" borderId="6" xfId="0" applyFont="1" applyFill="1" applyBorder="1" applyAlignment="1">
      <alignment horizontal="center"/>
    </xf>
    <xf numFmtId="0" fontId="2" fillId="18" borderId="6" xfId="0" applyFont="1" applyFill="1" applyBorder="1" applyAlignment="1">
      <alignment horizontal="center"/>
    </xf>
    <xf numFmtId="0" fontId="2" fillId="12" borderId="8" xfId="0" applyFont="1" applyFill="1" applyBorder="1" applyAlignment="1">
      <alignment horizontal="center"/>
    </xf>
    <xf numFmtId="0" fontId="6" fillId="0" borderId="25" xfId="0" applyFont="1" applyBorder="1" applyAlignment="1">
      <alignment vertical="center" wrapText="1"/>
    </xf>
    <xf numFmtId="0" fontId="6" fillId="0" borderId="26" xfId="0" applyFont="1" applyBorder="1" applyAlignment="1">
      <alignment vertical="center" wrapText="1"/>
    </xf>
    <xf numFmtId="0" fontId="6" fillId="0" borderId="28" xfId="0" applyFont="1" applyBorder="1" applyAlignment="1">
      <alignment vertical="center" wrapText="1"/>
    </xf>
    <xf numFmtId="0" fontId="6" fillId="0" borderId="29" xfId="0" applyFont="1" applyBorder="1" applyAlignment="1">
      <alignment horizontal="right" vertical="center" wrapText="1"/>
    </xf>
    <xf numFmtId="0" fontId="6" fillId="0" borderId="29" xfId="0" applyFont="1" applyBorder="1" applyAlignment="1">
      <alignment vertical="center" wrapText="1"/>
    </xf>
    <xf numFmtId="10" fontId="6" fillId="0" borderId="29" xfId="0" applyNumberFormat="1" applyFont="1" applyBorder="1" applyAlignment="1">
      <alignment vertical="center" wrapText="1"/>
    </xf>
    <xf numFmtId="10" fontId="6" fillId="0" borderId="29" xfId="0" applyNumberFormat="1" applyFont="1" applyBorder="1" applyAlignment="1">
      <alignment horizontal="right" vertical="center" wrapText="1"/>
    </xf>
    <xf numFmtId="10" fontId="6" fillId="0" borderId="26" xfId="0" applyNumberFormat="1" applyFont="1" applyBorder="1" applyAlignment="1">
      <alignment vertical="center" wrapText="1"/>
    </xf>
    <xf numFmtId="0" fontId="6" fillId="0" borderId="26" xfId="0" applyFont="1" applyBorder="1" applyAlignment="1">
      <alignment horizontal="right" vertical="center" wrapText="1"/>
    </xf>
    <xf numFmtId="10" fontId="6" fillId="0" borderId="26" xfId="0" applyNumberFormat="1" applyFont="1" applyBorder="1" applyAlignment="1">
      <alignment horizontal="right" vertical="center" wrapText="1"/>
    </xf>
    <xf numFmtId="10" fontId="6" fillId="19" borderId="29" xfId="0" applyNumberFormat="1" applyFont="1" applyFill="1" applyBorder="1" applyAlignment="1">
      <alignment horizontal="right" vertical="center" wrapText="1"/>
    </xf>
    <xf numFmtId="0" fontId="2" fillId="0" borderId="0" xfId="0" applyFont="1"/>
    <xf numFmtId="0" fontId="0" fillId="0" borderId="0" xfId="0" applyFont="1" applyAlignment="1"/>
    <xf numFmtId="0" fontId="2" fillId="2" borderId="9" xfId="0" applyFont="1" applyFill="1" applyBorder="1" applyAlignment="1">
      <alignment horizontal="center"/>
    </xf>
    <xf numFmtId="0" fontId="3" fillId="0" borderId="10" xfId="0" applyFont="1" applyBorder="1"/>
    <xf numFmtId="0" fontId="2" fillId="2" borderId="11" xfId="0" applyFont="1" applyFill="1" applyBorder="1" applyAlignment="1">
      <alignment horizontal="center"/>
    </xf>
    <xf numFmtId="0" fontId="3" fillId="0" borderId="12" xfId="0" applyFont="1" applyBorder="1"/>
    <xf numFmtId="0" fontId="2" fillId="0" borderId="0" xfId="0" applyFont="1" applyAlignment="1">
      <alignment horizontal="center"/>
    </xf>
    <xf numFmtId="0" fontId="3" fillId="0" borderId="5" xfId="0" applyFont="1" applyBorder="1"/>
    <xf numFmtId="0" fontId="2" fillId="0" borderId="4" xfId="0" applyFont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2" fillId="0" borderId="13" xfId="0" applyFont="1" applyBorder="1" applyAlignment="1">
      <alignment horizontal="center"/>
    </xf>
    <xf numFmtId="0" fontId="3" fillId="0" borderId="14" xfId="0" applyFont="1" applyBorder="1"/>
    <xf numFmtId="0" fontId="2" fillId="4" borderId="9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2" fillId="15" borderId="9" xfId="0" applyFont="1" applyFill="1" applyBorder="1" applyAlignment="1">
      <alignment horizontal="center"/>
    </xf>
    <xf numFmtId="0" fontId="3" fillId="16" borderId="10" xfId="0" applyFont="1" applyFill="1" applyBorder="1"/>
    <xf numFmtId="0" fontId="2" fillId="18" borderId="9" xfId="0" applyFont="1" applyFill="1" applyBorder="1" applyAlignment="1">
      <alignment horizontal="center"/>
    </xf>
    <xf numFmtId="0" fontId="3" fillId="13" borderId="10" xfId="0" applyFont="1" applyFill="1" applyBorder="1"/>
    <xf numFmtId="0" fontId="2" fillId="4" borderId="0" xfId="0" applyFont="1" applyFill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12" borderId="9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3" fillId="0" borderId="16" xfId="0" applyFont="1" applyBorder="1"/>
    <xf numFmtId="0" fontId="2" fillId="7" borderId="11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15" borderId="18" xfId="0" applyFont="1" applyFill="1" applyBorder="1" applyAlignment="1">
      <alignment horizontal="center"/>
    </xf>
    <xf numFmtId="0" fontId="3" fillId="16" borderId="16" xfId="0" applyFont="1" applyFill="1" applyBorder="1"/>
    <xf numFmtId="0" fontId="2" fillId="4" borderId="21" xfId="0" applyFont="1" applyFill="1" applyBorder="1" applyAlignment="1">
      <alignment horizontal="center"/>
    </xf>
    <xf numFmtId="0" fontId="3" fillId="0" borderId="22" xfId="0" applyFont="1" applyBorder="1"/>
    <xf numFmtId="0" fontId="2" fillId="2" borderId="0" xfId="0" applyFont="1" applyFill="1" applyAlignment="1">
      <alignment horizontal="center"/>
    </xf>
    <xf numFmtId="0" fontId="2" fillId="9" borderId="23" xfId="0" applyFont="1" applyFill="1" applyBorder="1" applyAlignment="1">
      <alignment horizontal="center"/>
    </xf>
    <xf numFmtId="0" fontId="3" fillId="10" borderId="22" xfId="0" applyFont="1" applyFill="1" applyBorder="1"/>
    <xf numFmtId="0" fontId="2" fillId="4" borderId="20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9" borderId="15" xfId="0" applyFont="1" applyFill="1" applyBorder="1" applyAlignment="1">
      <alignment horizontal="center"/>
    </xf>
    <xf numFmtId="0" fontId="3" fillId="10" borderId="16" xfId="0" applyFont="1" applyFill="1" applyBorder="1"/>
    <xf numFmtId="0" fontId="2" fillId="4" borderId="9" xfId="0" applyFont="1" applyFill="1" applyBorder="1" applyAlignment="1">
      <alignment horizontal="center" wrapText="1"/>
    </xf>
    <xf numFmtId="0" fontId="2" fillId="12" borderId="18" xfId="0" applyFont="1" applyFill="1" applyBorder="1" applyAlignment="1">
      <alignment horizontal="center"/>
    </xf>
    <xf numFmtId="0" fontId="3" fillId="13" borderId="16" xfId="0" applyFont="1" applyFill="1" applyBorder="1"/>
    <xf numFmtId="0" fontId="2" fillId="2" borderId="19" xfId="0" applyFont="1" applyFill="1" applyBorder="1" applyAlignment="1">
      <alignment horizontal="center"/>
    </xf>
    <xf numFmtId="0" fontId="2" fillId="9" borderId="0" xfId="0" applyFont="1" applyFill="1" applyAlignment="1">
      <alignment horizontal="center"/>
    </xf>
    <xf numFmtId="0" fontId="0" fillId="10" borderId="0" xfId="0" applyFont="1" applyFill="1" applyAlignment="1"/>
    <xf numFmtId="0" fontId="2" fillId="2" borderId="15" xfId="0" applyFont="1" applyFill="1" applyBorder="1" applyAlignment="1">
      <alignment horizontal="center"/>
    </xf>
    <xf numFmtId="0" fontId="3" fillId="0" borderId="17" xfId="0" applyFont="1" applyBorder="1"/>
    <xf numFmtId="0" fontId="1" fillId="0" borderId="0" xfId="0" applyFont="1" applyAlignment="1">
      <alignment horizontal="center" wrapText="1"/>
    </xf>
    <xf numFmtId="10" fontId="2" fillId="2" borderId="9" xfId="1" applyNumberFormat="1" applyFont="1" applyFill="1" applyBorder="1" applyAlignment="1">
      <alignment horizontal="center"/>
    </xf>
    <xf numFmtId="10" fontId="3" fillId="0" borderId="10" xfId="1" applyNumberFormat="1" applyFont="1" applyBorder="1"/>
    <xf numFmtId="10" fontId="2" fillId="2" borderId="18" xfId="1" applyNumberFormat="1" applyFont="1" applyFill="1" applyBorder="1" applyAlignment="1">
      <alignment horizontal="center"/>
    </xf>
    <xf numFmtId="10" fontId="3" fillId="0" borderId="16" xfId="1" applyNumberFormat="1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0" fontId="2" fillId="0" borderId="0" xfId="1" applyNumberFormat="1" applyFont="1" applyAlignment="1">
      <alignment horizontal="center"/>
    </xf>
    <xf numFmtId="10" fontId="2" fillId="0" borderId="21" xfId="1" applyNumberFormat="1" applyFont="1" applyBorder="1" applyAlignment="1">
      <alignment horizontal="center"/>
    </xf>
    <xf numFmtId="10" fontId="2" fillId="0" borderId="24" xfId="1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0" fillId="0" borderId="0" xfId="0" applyFont="1" applyAlignment="1">
      <alignment horizontal="center" wrapText="1"/>
    </xf>
    <xf numFmtId="0" fontId="2" fillId="0" borderId="17" xfId="0" applyFont="1" applyBorder="1" applyAlignment="1">
      <alignment horizontal="center" wrapText="1"/>
    </xf>
    <xf numFmtId="10" fontId="2" fillId="0" borderId="4" xfId="1" applyNumberFormat="1" applyFont="1" applyBorder="1" applyAlignment="1">
      <alignment horizontal="center"/>
    </xf>
    <xf numFmtId="10" fontId="0" fillId="0" borderId="0" xfId="1" applyNumberFormat="1" applyFont="1" applyAlignment="1"/>
    <xf numFmtId="10" fontId="3" fillId="0" borderId="5" xfId="1" applyNumberFormat="1" applyFont="1" applyBorder="1"/>
    <xf numFmtId="10" fontId="2" fillId="0" borderId="17" xfId="1" applyNumberFormat="1" applyFont="1" applyBorder="1" applyAlignment="1">
      <alignment horizontal="center"/>
    </xf>
    <xf numFmtId="10" fontId="2" fillId="4" borderId="9" xfId="1" applyNumberFormat="1" applyFont="1" applyFill="1" applyBorder="1" applyAlignment="1">
      <alignment horizontal="center" wrapText="1"/>
    </xf>
    <xf numFmtId="10" fontId="3" fillId="0" borderId="10" xfId="1" applyNumberFormat="1" applyFont="1" applyBorder="1" applyAlignment="1">
      <alignment wrapText="1"/>
    </xf>
    <xf numFmtId="10" fontId="2" fillId="2" borderId="9" xfId="1" applyNumberFormat="1" applyFont="1" applyFill="1" applyBorder="1" applyAlignment="1">
      <alignment horizontal="center" wrapText="1"/>
    </xf>
    <xf numFmtId="10" fontId="2" fillId="2" borderId="15" xfId="1" applyNumberFormat="1" applyFont="1" applyFill="1" applyBorder="1" applyAlignment="1">
      <alignment horizontal="center" wrapText="1"/>
    </xf>
    <xf numFmtId="10" fontId="3" fillId="0" borderId="16" xfId="1" applyNumberFormat="1" applyFont="1" applyBorder="1" applyAlignment="1">
      <alignment wrapText="1"/>
    </xf>
    <xf numFmtId="10" fontId="3" fillId="0" borderId="17" xfId="1" applyNumberFormat="1" applyFont="1" applyBorder="1" applyAlignment="1">
      <alignment wrapText="1"/>
    </xf>
    <xf numFmtId="10" fontId="2" fillId="0" borderId="4" xfId="1" applyNumberFormat="1" applyFont="1" applyBorder="1" applyAlignment="1">
      <alignment horizontal="center" wrapText="1"/>
    </xf>
    <xf numFmtId="10" fontId="0" fillId="0" borderId="0" xfId="1" applyNumberFormat="1" applyFont="1" applyAlignment="1">
      <alignment wrapText="1"/>
    </xf>
    <xf numFmtId="10" fontId="2" fillId="0" borderId="0" xfId="1" applyNumberFormat="1" applyFont="1" applyAlignment="1">
      <alignment horizontal="center" wrapText="1"/>
    </xf>
    <xf numFmtId="10" fontId="3" fillId="0" borderId="5" xfId="1" applyNumberFormat="1" applyFont="1" applyBorder="1" applyAlignment="1">
      <alignment wrapText="1"/>
    </xf>
    <xf numFmtId="0" fontId="2" fillId="2" borderId="21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9" borderId="9" xfId="0" applyFont="1" applyFill="1" applyBorder="1" applyAlignment="1">
      <alignment horizontal="center"/>
    </xf>
    <xf numFmtId="0" fontId="3" fillId="10" borderId="10" xfId="0" applyFont="1" applyFill="1" applyBorder="1"/>
    <xf numFmtId="0" fontId="2" fillId="9" borderId="21" xfId="0" applyFont="1" applyFill="1" applyBorder="1" applyAlignment="1">
      <alignment horizontal="center"/>
    </xf>
    <xf numFmtId="0" fontId="2" fillId="9" borderId="24" xfId="0" applyFont="1" applyFill="1" applyBorder="1" applyAlignment="1">
      <alignment horizontal="center"/>
    </xf>
    <xf numFmtId="0" fontId="6" fillId="0" borderId="31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31" xfId="0" applyFont="1" applyBorder="1" applyAlignment="1">
      <alignment vertical="center" wrapText="1"/>
    </xf>
    <xf numFmtId="0" fontId="6" fillId="0" borderId="27" xfId="0" applyFont="1" applyBorder="1" applyAlignment="1">
      <alignment vertical="center" wrapText="1"/>
    </xf>
    <xf numFmtId="0" fontId="6" fillId="0" borderId="26" xfId="0" applyFont="1" applyBorder="1" applyAlignment="1">
      <alignment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55</xdr:row>
      <xdr:rowOff>0</xdr:rowOff>
    </xdr:from>
    <xdr:ext cx="3457575" cy="1838325"/>
    <xdr:pic>
      <xdr:nvPicPr>
        <xdr:cNvPr id="2" name="image2.png" descr="https://lh4.googleusercontent.com/B4w9mxLIp3JMoZXgrNAhAFFEj8NbessWuSKbm1hbGPqNGR3P6crhRwXDf_Of24YHr3zyOFsCreDNVyu7I_PPENBjWYVnlKTT1V6Rf_Yb1aO1oyEHzpSfvP8T4FklXYgHvB9M1Jzkqy9MRhhdBQ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514350</xdr:colOff>
      <xdr:row>55</xdr:row>
      <xdr:rowOff>171450</xdr:rowOff>
    </xdr:from>
    <xdr:ext cx="2209800" cy="857250"/>
    <xdr:pic>
      <xdr:nvPicPr>
        <xdr:cNvPr id="3" name="image3.png" descr="https://lh5.googleusercontent.com/-r32vsN_d1dzhymXtbVXnBoennLXq7RSeDfV8e70xLdHNpoNKjUFse2CtJChge77MZuNxFfiJhsoeUpvpa6PO_j89r0U47QAWL62RFUzQ59AYD6R8wwoE55ptnwLNqdvGwG7txbsREj6JZGAIA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581025</xdr:colOff>
      <xdr:row>59</xdr:row>
      <xdr:rowOff>95250</xdr:rowOff>
    </xdr:from>
    <xdr:ext cx="1866900" cy="781050"/>
    <xdr:pic>
      <xdr:nvPicPr>
        <xdr:cNvPr id="4" name="image1.png" descr="https://lh6.googleusercontent.com/T6DYcJ1zuEqiBl8mvu5krgaSILN6b0bJUnMk1p8mFQqjodWT4gavzid4YhtzCaBr7dWIJSnunoc-NLse9jWh3yk7rp9sYM_bNdtOK76WoecO-Virbwz5BnW0HoUKXKo7dJKFWiVKmlmCl1Xej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504825</xdr:colOff>
      <xdr:row>0</xdr:row>
      <xdr:rowOff>57150</xdr:rowOff>
    </xdr:from>
    <xdr:ext cx="2209800" cy="857250"/>
    <xdr:pic>
      <xdr:nvPicPr>
        <xdr:cNvPr id="5" name="image3.png" title="Imag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603250</xdr:colOff>
      <xdr:row>10</xdr:row>
      <xdr:rowOff>0</xdr:rowOff>
    </xdr:from>
    <xdr:ext cx="3457575" cy="1838325"/>
    <xdr:pic>
      <xdr:nvPicPr>
        <xdr:cNvPr id="2" name="image2.png" descr="https://lh4.googleusercontent.com/B4w9mxLIp3JMoZXgrNAhAFFEj8NbessWuSKbm1hbGPqNGR3P6crhRwXDf_Of24YHr3zyOFsCreDNVyu7I_PPENBjWYVnlKTT1V6Rf_Yb1aO1oyEHzpSfvP8T4FklXYgHvB9M1Jzkqy9MRhhdBQ">
          <a:extLst>
            <a:ext uri="{FF2B5EF4-FFF2-40B4-BE49-F238E27FC236}">
              <a16:creationId xmlns:a16="http://schemas.microsoft.com/office/drawing/2014/main" id="{A19E7025-7B88-4237-9952-375059D7AE2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03350" y="4667250"/>
          <a:ext cx="3457575" cy="18383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22"/>
  <sheetViews>
    <sheetView zoomScale="85" zoomScaleNormal="85" workbookViewId="0">
      <selection activeCell="I46" sqref="I46"/>
    </sheetView>
  </sheetViews>
  <sheetFormatPr defaultColWidth="14.453125" defaultRowHeight="15" customHeight="1" x14ac:dyDescent="0.35"/>
  <cols>
    <col min="1" max="1" width="14" customWidth="1"/>
    <col min="2" max="26" width="8.7265625" customWidth="1"/>
  </cols>
  <sheetData>
    <row r="1" spans="1:18" ht="14.25" customHeight="1" x14ac:dyDescent="0.35">
      <c r="A1" s="1"/>
      <c r="B1" s="82" t="s">
        <v>0</v>
      </c>
      <c r="C1" s="83"/>
      <c r="D1" s="83"/>
      <c r="E1" s="83"/>
      <c r="F1" s="83"/>
      <c r="G1" s="83"/>
      <c r="H1" s="83"/>
      <c r="I1" s="84"/>
      <c r="J1" s="82" t="s">
        <v>1</v>
      </c>
      <c r="K1" s="83"/>
      <c r="L1" s="83"/>
      <c r="M1" s="83"/>
      <c r="N1" s="83"/>
      <c r="O1" s="83"/>
      <c r="P1" s="83"/>
      <c r="Q1" s="84"/>
    </row>
    <row r="2" spans="1:18" ht="14.25" customHeight="1" x14ac:dyDescent="0.35">
      <c r="A2" s="1"/>
      <c r="B2" s="78" t="s">
        <v>2</v>
      </c>
      <c r="C2" s="71"/>
      <c r="D2" s="76" t="s">
        <v>3</v>
      </c>
      <c r="E2" s="71"/>
      <c r="F2" s="76" t="s">
        <v>4</v>
      </c>
      <c r="G2" s="71"/>
      <c r="H2" s="76" t="s">
        <v>5</v>
      </c>
      <c r="I2" s="77"/>
      <c r="J2" s="78" t="s">
        <v>2</v>
      </c>
      <c r="K2" s="71"/>
      <c r="L2" s="76" t="s">
        <v>3</v>
      </c>
      <c r="M2" s="71"/>
      <c r="N2" s="76" t="s">
        <v>4</v>
      </c>
      <c r="O2" s="71"/>
      <c r="P2" s="76" t="s">
        <v>5</v>
      </c>
      <c r="Q2" s="77"/>
    </row>
    <row r="3" spans="1:18" ht="14.25" customHeight="1" x14ac:dyDescent="0.35">
      <c r="A3" s="1" t="s">
        <v>6</v>
      </c>
      <c r="B3" s="2">
        <v>164</v>
      </c>
      <c r="C3" s="1">
        <v>1</v>
      </c>
      <c r="D3" s="1">
        <v>156</v>
      </c>
      <c r="E3" s="1">
        <v>1</v>
      </c>
      <c r="F3" s="1">
        <v>168</v>
      </c>
      <c r="G3" s="1">
        <v>0</v>
      </c>
      <c r="H3" s="1">
        <v>163</v>
      </c>
      <c r="I3" s="3">
        <v>0</v>
      </c>
      <c r="J3" s="2">
        <v>123</v>
      </c>
      <c r="K3" s="1">
        <v>62</v>
      </c>
      <c r="L3" s="1">
        <v>108</v>
      </c>
      <c r="M3" s="1">
        <v>40</v>
      </c>
      <c r="N3" s="1">
        <v>126</v>
      </c>
      <c r="O3" s="1">
        <v>50</v>
      </c>
      <c r="P3" s="1">
        <v>127</v>
      </c>
      <c r="Q3" s="3">
        <v>39</v>
      </c>
    </row>
    <row r="4" spans="1:18" ht="14.25" customHeight="1" x14ac:dyDescent="0.35">
      <c r="A4" s="1"/>
      <c r="B4" s="2">
        <v>7</v>
      </c>
      <c r="C4" s="1">
        <v>0</v>
      </c>
      <c r="D4" s="1">
        <v>13</v>
      </c>
      <c r="E4" s="1">
        <v>2</v>
      </c>
      <c r="F4" s="1">
        <v>4</v>
      </c>
      <c r="G4" s="1">
        <v>0</v>
      </c>
      <c r="H4" s="1">
        <v>9</v>
      </c>
      <c r="I4" s="3">
        <v>0</v>
      </c>
      <c r="J4" s="2">
        <v>34</v>
      </c>
      <c r="K4" s="1">
        <v>110</v>
      </c>
      <c r="L4" s="1">
        <v>67</v>
      </c>
      <c r="M4" s="1">
        <v>98</v>
      </c>
      <c r="N4" s="1">
        <v>19</v>
      </c>
      <c r="O4" s="1">
        <v>130</v>
      </c>
      <c r="P4" s="1">
        <v>44</v>
      </c>
      <c r="Q4" s="3">
        <v>111</v>
      </c>
    </row>
    <row r="5" spans="1:18" ht="14.25" customHeight="1" x14ac:dyDescent="0.35">
      <c r="A5" s="1" t="s">
        <v>7</v>
      </c>
      <c r="B5" s="78">
        <v>0.95348837209302295</v>
      </c>
      <c r="C5" s="71"/>
      <c r="D5" s="76">
        <v>0.91860465116279</v>
      </c>
      <c r="E5" s="71"/>
      <c r="F5" s="76">
        <v>0.97674418604651103</v>
      </c>
      <c r="G5" s="71"/>
      <c r="H5" s="76">
        <v>0.94767441860465096</v>
      </c>
      <c r="I5" s="77"/>
      <c r="J5" s="78">
        <v>0.70820668693009103</v>
      </c>
      <c r="K5" s="71"/>
      <c r="L5" s="76">
        <v>0.65814696485623003</v>
      </c>
      <c r="M5" s="71"/>
      <c r="N5" s="76">
        <v>0.78769230769230703</v>
      </c>
      <c r="O5" s="71"/>
      <c r="P5" s="76">
        <v>0.741433021806853</v>
      </c>
      <c r="Q5" s="77"/>
    </row>
    <row r="6" spans="1:18" ht="14.25" customHeight="1" x14ac:dyDescent="0.35">
      <c r="A6" s="1" t="s">
        <v>8</v>
      </c>
      <c r="B6" s="78">
        <f>C4/(C4+C3)</f>
        <v>0</v>
      </c>
      <c r="C6" s="71"/>
      <c r="D6" s="78">
        <f>E4/(E4+E3)</f>
        <v>0.66666666666666663</v>
      </c>
      <c r="E6" s="71"/>
      <c r="F6" s="78" t="e">
        <f>G4/(G4+G3)</f>
        <v>#DIV/0!</v>
      </c>
      <c r="G6" s="71"/>
      <c r="H6" s="78" t="e">
        <f>I4/(I4+I3)</f>
        <v>#DIV/0!</v>
      </c>
      <c r="I6" s="71"/>
      <c r="J6" s="78">
        <f>K4/(K4+K3)</f>
        <v>0.63953488372093026</v>
      </c>
      <c r="K6" s="71"/>
      <c r="L6" s="78">
        <f>M4/(M4+M3)</f>
        <v>0.71014492753623193</v>
      </c>
      <c r="M6" s="71"/>
      <c r="N6" s="78">
        <f>O4/(O4+O3)</f>
        <v>0.72222222222222221</v>
      </c>
      <c r="O6" s="71"/>
      <c r="P6" s="78">
        <f>Q4/(Q4+Q3)</f>
        <v>0.74</v>
      </c>
      <c r="Q6" s="71"/>
    </row>
    <row r="7" spans="1:18" ht="14.25" customHeight="1" x14ac:dyDescent="0.35">
      <c r="A7" s="1" t="s">
        <v>9</v>
      </c>
      <c r="B7" s="78">
        <f>C4/(C4+B4)</f>
        <v>0</v>
      </c>
      <c r="C7" s="71"/>
      <c r="D7" s="78">
        <f>E4/(E4+D4)</f>
        <v>0.13333333333333333</v>
      </c>
      <c r="E7" s="71"/>
      <c r="F7" s="78">
        <f>G4/(G4+F4)</f>
        <v>0</v>
      </c>
      <c r="G7" s="71"/>
      <c r="H7" s="78">
        <f>I4/(I4+H4)</f>
        <v>0</v>
      </c>
      <c r="I7" s="71"/>
      <c r="J7" s="78">
        <f>K4/(K4+J4)</f>
        <v>0.76388888888888884</v>
      </c>
      <c r="K7" s="71"/>
      <c r="L7" s="78">
        <f>M4/(M4+L4)</f>
        <v>0.59393939393939399</v>
      </c>
      <c r="M7" s="71"/>
      <c r="N7" s="78">
        <f>O4/(O4+N4)</f>
        <v>0.87248322147651003</v>
      </c>
      <c r="O7" s="71"/>
      <c r="P7" s="78">
        <f>Q4/(Q4+P4)</f>
        <v>0.71612903225806457</v>
      </c>
      <c r="Q7" s="71"/>
    </row>
    <row r="8" spans="1:18" ht="14.25" customHeight="1" x14ac:dyDescent="0.35">
      <c r="A8" s="1"/>
      <c r="B8" s="2"/>
      <c r="C8" s="1"/>
      <c r="D8" s="1"/>
      <c r="E8" s="1"/>
      <c r="F8" s="1"/>
      <c r="G8" s="1"/>
      <c r="H8" s="1"/>
      <c r="I8" s="3"/>
      <c r="J8" s="2"/>
      <c r="K8" s="1"/>
      <c r="L8" s="1"/>
      <c r="M8" s="1"/>
      <c r="N8" s="1"/>
      <c r="O8" s="1"/>
      <c r="P8" s="1"/>
      <c r="Q8" s="3"/>
    </row>
    <row r="9" spans="1:18" ht="14.25" customHeight="1" x14ac:dyDescent="0.35">
      <c r="A9" s="1" t="s">
        <v>10</v>
      </c>
      <c r="B9" s="2">
        <v>165</v>
      </c>
      <c r="C9" s="1">
        <v>0</v>
      </c>
      <c r="D9" s="1">
        <v>157</v>
      </c>
      <c r="E9" s="1">
        <v>0</v>
      </c>
      <c r="F9" s="1">
        <v>168</v>
      </c>
      <c r="G9" s="1">
        <v>0</v>
      </c>
      <c r="H9" s="1">
        <v>163</v>
      </c>
      <c r="I9" s="3">
        <v>0</v>
      </c>
      <c r="J9" s="2">
        <v>170</v>
      </c>
      <c r="K9" s="1">
        <v>15</v>
      </c>
      <c r="L9" s="1">
        <v>131</v>
      </c>
      <c r="M9" s="1">
        <v>17</v>
      </c>
      <c r="N9" s="1">
        <v>165</v>
      </c>
      <c r="O9" s="1">
        <v>11</v>
      </c>
      <c r="P9" s="1">
        <v>152</v>
      </c>
      <c r="Q9" s="3">
        <v>14</v>
      </c>
    </row>
    <row r="10" spans="1:18" ht="14.25" customHeight="1" x14ac:dyDescent="0.35">
      <c r="A10" s="1"/>
      <c r="B10" s="2">
        <v>7</v>
      </c>
      <c r="C10" s="1">
        <v>0</v>
      </c>
      <c r="D10" s="1">
        <v>15</v>
      </c>
      <c r="E10" s="1">
        <v>0</v>
      </c>
      <c r="F10" s="1">
        <v>4</v>
      </c>
      <c r="G10" s="1">
        <v>0</v>
      </c>
      <c r="H10" s="1">
        <v>9</v>
      </c>
      <c r="I10" s="3">
        <v>0</v>
      </c>
      <c r="J10" s="2">
        <v>3</v>
      </c>
      <c r="K10" s="1">
        <v>141</v>
      </c>
      <c r="L10" s="1">
        <v>6</v>
      </c>
      <c r="M10" s="1">
        <v>159</v>
      </c>
      <c r="N10" s="1">
        <v>3</v>
      </c>
      <c r="O10" s="1">
        <v>146</v>
      </c>
      <c r="P10" s="1">
        <v>3</v>
      </c>
      <c r="Q10" s="3">
        <v>152</v>
      </c>
    </row>
    <row r="11" spans="1:18" ht="14.25" customHeight="1" x14ac:dyDescent="0.35">
      <c r="A11" s="1" t="s">
        <v>7</v>
      </c>
      <c r="B11" s="78">
        <v>0.95930232558139505</v>
      </c>
      <c r="C11" s="71"/>
      <c r="D11" s="76">
        <v>0.91279069767441801</v>
      </c>
      <c r="E11" s="71"/>
      <c r="F11" s="76">
        <v>0.97674418604651103</v>
      </c>
      <c r="G11" s="71"/>
      <c r="H11" s="76">
        <v>0.94767441860465096</v>
      </c>
      <c r="I11" s="77"/>
      <c r="J11" s="78">
        <v>0.94528875379939203</v>
      </c>
      <c r="K11" s="71"/>
      <c r="L11" s="76">
        <v>0.92651757188498396</v>
      </c>
      <c r="M11" s="71"/>
      <c r="N11" s="76">
        <v>0.95692307692307599</v>
      </c>
      <c r="O11" s="71"/>
      <c r="P11" s="76">
        <v>0.94704049844236704</v>
      </c>
      <c r="Q11" s="77"/>
    </row>
    <row r="12" spans="1:18" ht="14.25" customHeight="1" x14ac:dyDescent="0.35">
      <c r="A12" s="1" t="s">
        <v>8</v>
      </c>
      <c r="B12" s="76" t="e">
        <f>C10/(C10+C9)</f>
        <v>#DIV/0!</v>
      </c>
      <c r="C12" s="77"/>
      <c r="D12" s="76" t="e">
        <f>E10/(E10+E9)</f>
        <v>#DIV/0!</v>
      </c>
      <c r="E12" s="77"/>
      <c r="F12" s="76" t="e">
        <f>G10/(G10+G9)</f>
        <v>#DIV/0!</v>
      </c>
      <c r="G12" s="77"/>
      <c r="H12" s="76" t="e">
        <f>I10/(I10+I9)</f>
        <v>#DIV/0!</v>
      </c>
      <c r="I12" s="77"/>
      <c r="J12" s="76">
        <f>K10/(K10+K9)</f>
        <v>0.90384615384615385</v>
      </c>
      <c r="K12" s="77"/>
      <c r="L12" s="76">
        <f>M10/(M10+M9)</f>
        <v>0.90340909090909094</v>
      </c>
      <c r="M12" s="77"/>
      <c r="N12" s="76">
        <f>O10/(O10+O9)</f>
        <v>0.92993630573248409</v>
      </c>
      <c r="O12" s="77"/>
      <c r="P12" s="76">
        <f>Q10/(Q10+Q9)</f>
        <v>0.91566265060240959</v>
      </c>
      <c r="Q12" s="77"/>
      <c r="R12" s="4" t="s">
        <v>11</v>
      </c>
    </row>
    <row r="13" spans="1:18" ht="14.25" customHeight="1" x14ac:dyDescent="0.35">
      <c r="A13" s="1" t="s">
        <v>9</v>
      </c>
      <c r="B13" s="76">
        <f>C10/(C10+B10)</f>
        <v>0</v>
      </c>
      <c r="C13" s="77"/>
      <c r="D13" s="76">
        <f>E10/(E10+D10)</f>
        <v>0</v>
      </c>
      <c r="E13" s="77"/>
      <c r="F13" s="76">
        <f>G10/(G10+F10)</f>
        <v>0</v>
      </c>
      <c r="G13" s="77"/>
      <c r="H13" s="76">
        <f>I10/(I10+H10)</f>
        <v>0</v>
      </c>
      <c r="I13" s="77"/>
      <c r="J13" s="76">
        <f>K10/(K10+J10)</f>
        <v>0.97916666666666663</v>
      </c>
      <c r="K13" s="77"/>
      <c r="L13" s="76">
        <f>M10/(M10+L10)</f>
        <v>0.96363636363636362</v>
      </c>
      <c r="M13" s="77"/>
      <c r="N13" s="76">
        <f>O10/(O10+N10)</f>
        <v>0.97986577181208057</v>
      </c>
      <c r="O13" s="77"/>
      <c r="P13" s="76">
        <f>Q10/(Q10+P10)</f>
        <v>0.98064516129032253</v>
      </c>
      <c r="Q13" s="77"/>
    </row>
    <row r="14" spans="1:18" ht="14.25" customHeight="1" x14ac:dyDescent="0.35">
      <c r="A14" s="1"/>
      <c r="B14" s="78"/>
      <c r="C14" s="71"/>
      <c r="D14" s="76"/>
      <c r="E14" s="71"/>
      <c r="F14" s="76"/>
      <c r="G14" s="71"/>
      <c r="H14" s="76"/>
      <c r="I14" s="77"/>
      <c r="J14" s="2"/>
      <c r="K14" s="1"/>
      <c r="L14" s="1"/>
      <c r="M14" s="1"/>
      <c r="N14" s="1"/>
      <c r="O14" s="1"/>
      <c r="P14" s="1"/>
      <c r="Q14" s="3"/>
    </row>
    <row r="15" spans="1:18" ht="14.25" customHeight="1" x14ac:dyDescent="0.35">
      <c r="A15" s="5" t="s">
        <v>12</v>
      </c>
      <c r="B15" s="6">
        <v>156</v>
      </c>
      <c r="C15" s="5">
        <v>9</v>
      </c>
      <c r="D15" s="5">
        <v>137</v>
      </c>
      <c r="E15" s="5">
        <v>20</v>
      </c>
      <c r="F15" s="5">
        <v>159</v>
      </c>
      <c r="G15" s="5">
        <v>9</v>
      </c>
      <c r="H15" s="5">
        <v>152</v>
      </c>
      <c r="I15" s="7">
        <v>11</v>
      </c>
      <c r="J15" s="6">
        <v>171</v>
      </c>
      <c r="K15" s="5">
        <v>14</v>
      </c>
      <c r="L15" s="5">
        <v>134</v>
      </c>
      <c r="M15" s="5">
        <v>14</v>
      </c>
      <c r="N15" s="5">
        <v>164</v>
      </c>
      <c r="O15" s="5">
        <v>12</v>
      </c>
      <c r="P15" s="5">
        <v>151</v>
      </c>
      <c r="Q15" s="7">
        <v>15</v>
      </c>
    </row>
    <row r="16" spans="1:18" ht="14.25" customHeight="1" x14ac:dyDescent="0.35">
      <c r="A16" s="5"/>
      <c r="B16" s="6">
        <v>7</v>
      </c>
      <c r="C16" s="5">
        <v>0</v>
      </c>
      <c r="D16" s="5">
        <v>11</v>
      </c>
      <c r="E16" s="5">
        <v>4</v>
      </c>
      <c r="F16" s="5">
        <v>4</v>
      </c>
      <c r="G16" s="5">
        <v>0</v>
      </c>
      <c r="H16" s="5">
        <v>6</v>
      </c>
      <c r="I16" s="7">
        <v>3</v>
      </c>
      <c r="J16" s="6">
        <v>5</v>
      </c>
      <c r="K16" s="5">
        <v>139</v>
      </c>
      <c r="L16" s="5">
        <v>14</v>
      </c>
      <c r="M16" s="5">
        <v>151</v>
      </c>
      <c r="N16" s="5">
        <v>4</v>
      </c>
      <c r="O16" s="5">
        <v>145</v>
      </c>
      <c r="P16" s="5">
        <v>12</v>
      </c>
      <c r="Q16" s="7">
        <v>143</v>
      </c>
    </row>
    <row r="17" spans="1:17" ht="14.25" customHeight="1" x14ac:dyDescent="0.35">
      <c r="A17" s="8" t="s">
        <v>7</v>
      </c>
      <c r="B17" s="72">
        <v>0.90697674418604601</v>
      </c>
      <c r="C17" s="73"/>
      <c r="D17" s="74">
        <v>0.81976744186046502</v>
      </c>
      <c r="E17" s="73"/>
      <c r="F17" s="74">
        <v>0.92441860465116199</v>
      </c>
      <c r="G17" s="73"/>
      <c r="H17" s="74">
        <v>0.90116279069767402</v>
      </c>
      <c r="I17" s="75"/>
      <c r="J17" s="72">
        <v>0.94224924012157996</v>
      </c>
      <c r="K17" s="73"/>
      <c r="L17" s="74">
        <v>0.91054313099041495</v>
      </c>
      <c r="M17" s="73"/>
      <c r="N17" s="74">
        <v>0.95076923076923003</v>
      </c>
      <c r="O17" s="73"/>
      <c r="P17" s="74">
        <v>0.91588785046728904</v>
      </c>
      <c r="Q17" s="75"/>
    </row>
    <row r="18" spans="1:17" ht="14.25" customHeight="1" x14ac:dyDescent="0.35">
      <c r="A18" s="8" t="s">
        <v>8</v>
      </c>
      <c r="B18" s="74">
        <f>C16/(C16+C15)</f>
        <v>0</v>
      </c>
      <c r="C18" s="75"/>
      <c r="D18" s="74">
        <f>E16/(E16+E15)</f>
        <v>0.16666666666666666</v>
      </c>
      <c r="E18" s="75"/>
      <c r="F18" s="74">
        <f>G16/(G16+G15)</f>
        <v>0</v>
      </c>
      <c r="G18" s="75"/>
      <c r="H18" s="74">
        <f>I16/(I16+I15)</f>
        <v>0.21428571428571427</v>
      </c>
      <c r="I18" s="75"/>
      <c r="J18" s="74">
        <f>K16/(K16+K15)</f>
        <v>0.90849673202614378</v>
      </c>
      <c r="K18" s="75"/>
      <c r="L18" s="74">
        <f>M16/(M16+M15)</f>
        <v>0.91515151515151516</v>
      </c>
      <c r="M18" s="75"/>
      <c r="N18" s="74">
        <f>O16/(O16+O15)</f>
        <v>0.92356687898089174</v>
      </c>
      <c r="O18" s="75"/>
      <c r="P18" s="74">
        <f>Q16/(Q16+Q15)</f>
        <v>0.90506329113924056</v>
      </c>
      <c r="Q18" s="75"/>
    </row>
    <row r="19" spans="1:17" ht="14.25" customHeight="1" x14ac:dyDescent="0.35">
      <c r="A19" s="8" t="s">
        <v>9</v>
      </c>
      <c r="B19" s="74">
        <f>C16/(C16+B16)</f>
        <v>0</v>
      </c>
      <c r="C19" s="75"/>
      <c r="D19" s="74">
        <f>E16/(E16+D16)</f>
        <v>0.26666666666666666</v>
      </c>
      <c r="E19" s="75"/>
      <c r="F19" s="74">
        <f>G16/(G16+F16)</f>
        <v>0</v>
      </c>
      <c r="G19" s="75"/>
      <c r="H19" s="74">
        <f>I16/(I16+H16)</f>
        <v>0.33333333333333331</v>
      </c>
      <c r="I19" s="75"/>
      <c r="J19" s="74">
        <f>K16/(K16+J16)</f>
        <v>0.96527777777777779</v>
      </c>
      <c r="K19" s="75"/>
      <c r="L19" s="74">
        <f>M16/(M16+L16)</f>
        <v>0.91515151515151516</v>
      </c>
      <c r="M19" s="75"/>
      <c r="N19" s="74">
        <f>O16/(O16+N16)</f>
        <v>0.97315436241610742</v>
      </c>
      <c r="O19" s="75"/>
      <c r="P19" s="74">
        <f>Q16/(Q16+P16)</f>
        <v>0.92258064516129035</v>
      </c>
      <c r="Q19" s="75"/>
    </row>
    <row r="20" spans="1:17" ht="14.25" customHeight="1" x14ac:dyDescent="0.35">
      <c r="A20" s="1"/>
      <c r="B20" s="78"/>
      <c r="C20" s="71"/>
      <c r="D20" s="76"/>
      <c r="E20" s="71"/>
      <c r="F20" s="76"/>
      <c r="G20" s="71"/>
      <c r="H20" s="76"/>
      <c r="I20" s="77"/>
      <c r="J20" s="2"/>
      <c r="K20" s="1"/>
      <c r="L20" s="1"/>
      <c r="M20" s="1"/>
      <c r="N20" s="1"/>
      <c r="O20" s="1"/>
      <c r="P20" s="1"/>
      <c r="Q20" s="3"/>
    </row>
    <row r="21" spans="1:17" ht="14.25" customHeight="1" x14ac:dyDescent="0.35">
      <c r="A21" s="5" t="s">
        <v>13</v>
      </c>
      <c r="B21" s="6">
        <v>165</v>
      </c>
      <c r="C21" s="5">
        <v>0</v>
      </c>
      <c r="D21" s="5">
        <v>154</v>
      </c>
      <c r="E21" s="5">
        <v>3</v>
      </c>
      <c r="F21" s="5">
        <v>163</v>
      </c>
      <c r="G21" s="5">
        <v>5</v>
      </c>
      <c r="H21" s="5">
        <v>163</v>
      </c>
      <c r="I21" s="7">
        <v>0</v>
      </c>
      <c r="J21" s="10">
        <v>182</v>
      </c>
      <c r="K21" s="11">
        <v>3</v>
      </c>
      <c r="L21" s="12">
        <v>143</v>
      </c>
      <c r="M21" s="12">
        <v>5</v>
      </c>
      <c r="N21" s="11">
        <v>173</v>
      </c>
      <c r="O21" s="11">
        <v>3</v>
      </c>
      <c r="P21" s="5">
        <v>165</v>
      </c>
      <c r="Q21" s="7">
        <v>1</v>
      </c>
    </row>
    <row r="22" spans="1:17" ht="14.25" customHeight="1" x14ac:dyDescent="0.35">
      <c r="A22" s="5"/>
      <c r="B22" s="6">
        <v>7</v>
      </c>
      <c r="C22" s="5">
        <v>0</v>
      </c>
      <c r="D22" s="5">
        <v>14</v>
      </c>
      <c r="E22" s="5">
        <v>1</v>
      </c>
      <c r="F22" s="5">
        <v>4</v>
      </c>
      <c r="G22" s="5">
        <v>0</v>
      </c>
      <c r="H22" s="5">
        <v>9</v>
      </c>
      <c r="I22" s="7">
        <v>0</v>
      </c>
      <c r="J22" s="10">
        <v>2</v>
      </c>
      <c r="K22" s="11">
        <v>142</v>
      </c>
      <c r="L22" s="12">
        <v>13</v>
      </c>
      <c r="M22" s="12">
        <v>152</v>
      </c>
      <c r="N22" s="11">
        <v>5</v>
      </c>
      <c r="O22" s="11">
        <v>144</v>
      </c>
      <c r="P22" s="5">
        <v>11</v>
      </c>
      <c r="Q22" s="7">
        <v>144</v>
      </c>
    </row>
    <row r="23" spans="1:17" ht="14.25" customHeight="1" x14ac:dyDescent="0.35">
      <c r="A23" s="7" t="s">
        <v>7</v>
      </c>
      <c r="B23" s="72">
        <v>0.95930232558139505</v>
      </c>
      <c r="C23" s="73"/>
      <c r="D23" s="74">
        <v>0.90116279069767402</v>
      </c>
      <c r="E23" s="73"/>
      <c r="F23" s="74">
        <v>0.94767441860465096</v>
      </c>
      <c r="G23" s="73"/>
      <c r="H23" s="74">
        <v>0.94767441860465096</v>
      </c>
      <c r="I23" s="75"/>
      <c r="J23" s="79">
        <v>0.98480243161094205</v>
      </c>
      <c r="K23" s="73"/>
      <c r="L23" s="80">
        <v>0.94249201277955197</v>
      </c>
      <c r="M23" s="73"/>
      <c r="N23" s="81">
        <v>0.97538461538461496</v>
      </c>
      <c r="O23" s="73"/>
      <c r="P23" s="74">
        <v>0.96261682242990598</v>
      </c>
      <c r="Q23" s="75"/>
    </row>
    <row r="24" spans="1:17" ht="14.25" customHeight="1" x14ac:dyDescent="0.35">
      <c r="A24" s="7" t="s">
        <v>8</v>
      </c>
      <c r="B24" s="74" t="e">
        <f>C22/(C22+C21)</f>
        <v>#DIV/0!</v>
      </c>
      <c r="C24" s="73"/>
      <c r="D24" s="74">
        <f>E22/(E22+E21)</f>
        <v>0.25</v>
      </c>
      <c r="E24" s="73"/>
      <c r="F24" s="74">
        <f>G22/(G22+G21)</f>
        <v>0</v>
      </c>
      <c r="G24" s="73"/>
      <c r="H24" s="74" t="e">
        <f>I22/(I22+I21)</f>
        <v>#DIV/0!</v>
      </c>
      <c r="I24" s="73"/>
      <c r="J24" s="74">
        <f>K22/(K22+K21)</f>
        <v>0.97931034482758617</v>
      </c>
      <c r="K24" s="73"/>
      <c r="L24" s="74">
        <f>M22/(M22+M21)</f>
        <v>0.96815286624203822</v>
      </c>
      <c r="M24" s="73"/>
      <c r="N24" s="74">
        <f>O22/(O22+O21)</f>
        <v>0.97959183673469385</v>
      </c>
      <c r="O24" s="73"/>
      <c r="P24" s="74">
        <f>Q22/(Q22+Q21)</f>
        <v>0.99310344827586206</v>
      </c>
      <c r="Q24" s="73"/>
    </row>
    <row r="25" spans="1:17" ht="14.25" customHeight="1" x14ac:dyDescent="0.35">
      <c r="A25" s="7" t="s">
        <v>9</v>
      </c>
      <c r="B25" s="74">
        <f>C22/(C22+B22)</f>
        <v>0</v>
      </c>
      <c r="C25" s="75"/>
      <c r="D25" s="74">
        <f>E22/(E22+D22)</f>
        <v>6.6666666666666666E-2</v>
      </c>
      <c r="E25" s="75"/>
      <c r="F25" s="74">
        <f>G22/(G22+F22)</f>
        <v>0</v>
      </c>
      <c r="G25" s="75"/>
      <c r="H25" s="74">
        <f>I22/(I22+H22)</f>
        <v>0</v>
      </c>
      <c r="I25" s="75"/>
      <c r="J25" s="74">
        <f>K22/(K22+J22)</f>
        <v>0.98611111111111116</v>
      </c>
      <c r="K25" s="75"/>
      <c r="L25" s="74">
        <f>M22/(M22+L22)</f>
        <v>0.92121212121212126</v>
      </c>
      <c r="M25" s="75"/>
      <c r="N25" s="74">
        <f>O22/(O22+N22)</f>
        <v>0.96644295302013428</v>
      </c>
      <c r="O25" s="75"/>
      <c r="P25" s="74">
        <f>Q22/(Q22+P22)</f>
        <v>0.92903225806451617</v>
      </c>
      <c r="Q25" s="75"/>
    </row>
    <row r="26" spans="1:17" ht="14.25" customHeight="1" x14ac:dyDescent="0.35">
      <c r="A26" s="1"/>
      <c r="B26" s="2"/>
      <c r="C26" s="1"/>
      <c r="D26" s="1"/>
      <c r="E26" s="1"/>
      <c r="F26" s="1"/>
      <c r="G26" s="1"/>
      <c r="H26" s="1"/>
      <c r="I26" s="3"/>
      <c r="J26" s="2"/>
      <c r="K26" s="1"/>
      <c r="L26" s="1"/>
      <c r="M26" s="1"/>
      <c r="N26" s="1"/>
      <c r="O26" s="1"/>
      <c r="P26" s="1"/>
      <c r="Q26" s="3"/>
    </row>
    <row r="27" spans="1:17" ht="14.25" customHeight="1" x14ac:dyDescent="0.35">
      <c r="A27" s="1" t="s">
        <v>14</v>
      </c>
      <c r="B27" s="2">
        <v>165</v>
      </c>
      <c r="C27" s="1">
        <v>0</v>
      </c>
      <c r="D27" s="1">
        <v>157</v>
      </c>
      <c r="E27" s="1">
        <v>0</v>
      </c>
      <c r="F27" s="1">
        <v>168</v>
      </c>
      <c r="G27" s="1">
        <v>0</v>
      </c>
      <c r="H27" s="1">
        <v>163</v>
      </c>
      <c r="I27" s="3">
        <v>0</v>
      </c>
      <c r="J27" s="2">
        <v>135</v>
      </c>
      <c r="K27" s="1">
        <v>50</v>
      </c>
      <c r="L27" s="1">
        <v>124</v>
      </c>
      <c r="M27" s="1">
        <v>24</v>
      </c>
      <c r="N27" s="1">
        <v>115</v>
      </c>
      <c r="O27" s="1">
        <v>61</v>
      </c>
      <c r="P27" s="1">
        <v>105</v>
      </c>
      <c r="Q27" s="3">
        <v>61</v>
      </c>
    </row>
    <row r="28" spans="1:17" ht="14.25" customHeight="1" x14ac:dyDescent="0.35">
      <c r="A28" s="1"/>
      <c r="B28" s="2">
        <v>7</v>
      </c>
      <c r="C28" s="1">
        <v>0</v>
      </c>
      <c r="D28" s="1">
        <v>15</v>
      </c>
      <c r="E28" s="1">
        <v>0</v>
      </c>
      <c r="F28" s="1">
        <v>4</v>
      </c>
      <c r="G28" s="1">
        <v>0</v>
      </c>
      <c r="H28" s="1">
        <v>9</v>
      </c>
      <c r="I28" s="3">
        <v>0</v>
      </c>
      <c r="J28" s="2">
        <v>66</v>
      </c>
      <c r="K28" s="1">
        <v>78</v>
      </c>
      <c r="L28" s="1">
        <v>96</v>
      </c>
      <c r="M28" s="1">
        <v>69</v>
      </c>
      <c r="N28" s="1">
        <v>16</v>
      </c>
      <c r="O28" s="1">
        <v>133</v>
      </c>
      <c r="P28" s="1">
        <v>38</v>
      </c>
      <c r="Q28" s="3">
        <v>117</v>
      </c>
    </row>
    <row r="29" spans="1:17" ht="14.25" customHeight="1" x14ac:dyDescent="0.35">
      <c r="A29" s="13" t="s">
        <v>7</v>
      </c>
      <c r="B29" s="78">
        <v>0.95930232558139505</v>
      </c>
      <c r="C29" s="71"/>
      <c r="D29" s="76">
        <v>0.91279069767441801</v>
      </c>
      <c r="E29" s="71"/>
      <c r="F29" s="76">
        <v>0.97674418604651103</v>
      </c>
      <c r="G29" s="71"/>
      <c r="H29" s="76">
        <v>0.94767441860465096</v>
      </c>
      <c r="I29" s="77"/>
      <c r="J29" s="78">
        <v>0.64741641337386002</v>
      </c>
      <c r="K29" s="71"/>
      <c r="L29" s="76">
        <v>0.61661341853035101</v>
      </c>
      <c r="M29" s="71"/>
      <c r="N29" s="76">
        <v>0.76307692307692299</v>
      </c>
      <c r="O29" s="71"/>
      <c r="P29" s="76">
        <v>0.69158878504672805</v>
      </c>
      <c r="Q29" s="77"/>
    </row>
    <row r="30" spans="1:17" ht="14.25" customHeight="1" x14ac:dyDescent="0.35">
      <c r="A30" s="13" t="s">
        <v>8</v>
      </c>
      <c r="B30" s="76" t="e">
        <f>C28/(C28+C27)</f>
        <v>#DIV/0!</v>
      </c>
      <c r="C30" s="71"/>
      <c r="D30" s="76" t="e">
        <f>E28/(E28+E27)</f>
        <v>#DIV/0!</v>
      </c>
      <c r="E30" s="71"/>
      <c r="F30" s="76" t="e">
        <f>G28/(G28+G27)</f>
        <v>#DIV/0!</v>
      </c>
      <c r="G30" s="71"/>
      <c r="H30" s="76" t="e">
        <f>I28/(I28+I27)</f>
        <v>#DIV/0!</v>
      </c>
      <c r="I30" s="71"/>
      <c r="J30" s="76">
        <f>K28/(K28+K27)</f>
        <v>0.609375</v>
      </c>
      <c r="K30" s="71"/>
      <c r="L30" s="76">
        <f>M28/(M28+M27)</f>
        <v>0.74193548387096775</v>
      </c>
      <c r="M30" s="71"/>
      <c r="N30" s="76">
        <f>O28/(O28+O27)</f>
        <v>0.68556701030927836</v>
      </c>
      <c r="O30" s="71"/>
      <c r="P30" s="76">
        <f>Q28/(Q28+Q27)</f>
        <v>0.65730337078651691</v>
      </c>
      <c r="Q30" s="71"/>
    </row>
    <row r="31" spans="1:17" ht="14.25" customHeight="1" x14ac:dyDescent="0.35">
      <c r="A31" s="13" t="s">
        <v>9</v>
      </c>
      <c r="B31" s="76"/>
      <c r="C31" s="71"/>
      <c r="D31" s="76">
        <f>E28/(E28+D28)</f>
        <v>0</v>
      </c>
      <c r="E31" s="71"/>
      <c r="F31" s="76">
        <f>G28/(G28+F28)</f>
        <v>0</v>
      </c>
      <c r="G31" s="71"/>
      <c r="H31" s="76">
        <f>I28/(I28+H28)</f>
        <v>0</v>
      </c>
      <c r="I31" s="71"/>
      <c r="J31" s="76">
        <f>K28/(K28+J28)</f>
        <v>0.54166666666666663</v>
      </c>
      <c r="K31" s="71"/>
      <c r="L31" s="76">
        <f>M28/(M28+L28)</f>
        <v>0.41818181818181815</v>
      </c>
      <c r="M31" s="71"/>
      <c r="N31" s="76">
        <f>O28/(O28+N28)</f>
        <v>0.89261744966442957</v>
      </c>
      <c r="O31" s="71"/>
      <c r="P31" s="76">
        <f>Q28/(Q28+P28)</f>
        <v>0.75483870967741939</v>
      </c>
      <c r="Q31" s="71"/>
    </row>
    <row r="32" spans="1:17" ht="14.25" customHeight="1" x14ac:dyDescent="0.35">
      <c r="A32" s="1"/>
      <c r="B32" s="2"/>
      <c r="C32" s="1"/>
      <c r="D32" s="1"/>
      <c r="E32" s="1"/>
      <c r="F32" s="1"/>
      <c r="G32" s="1"/>
      <c r="H32" s="1"/>
      <c r="I32" s="3"/>
      <c r="J32" s="2"/>
      <c r="K32" s="1"/>
      <c r="L32" s="1"/>
      <c r="M32" s="1"/>
      <c r="N32" s="1"/>
      <c r="O32" s="1"/>
      <c r="P32" s="1"/>
      <c r="Q32" s="3"/>
    </row>
    <row r="33" spans="1:17" ht="14.25" customHeight="1" x14ac:dyDescent="0.35">
      <c r="A33" s="5" t="s">
        <v>15</v>
      </c>
      <c r="B33" s="6">
        <v>165</v>
      </c>
      <c r="C33" s="5">
        <v>0</v>
      </c>
      <c r="D33" s="5">
        <v>157</v>
      </c>
      <c r="E33" s="5">
        <v>0</v>
      </c>
      <c r="F33" s="5">
        <v>168</v>
      </c>
      <c r="G33" s="5">
        <v>0</v>
      </c>
      <c r="H33" s="5">
        <v>163</v>
      </c>
      <c r="I33" s="7">
        <v>0</v>
      </c>
      <c r="J33" s="6">
        <v>175</v>
      </c>
      <c r="K33" s="5">
        <v>10</v>
      </c>
      <c r="L33" s="5">
        <v>138</v>
      </c>
      <c r="M33" s="5">
        <v>10</v>
      </c>
      <c r="N33" s="5">
        <v>168</v>
      </c>
      <c r="O33" s="5">
        <v>8</v>
      </c>
      <c r="P33" s="11">
        <v>159</v>
      </c>
      <c r="Q33" s="14">
        <v>7</v>
      </c>
    </row>
    <row r="34" spans="1:17" ht="14.25" customHeight="1" x14ac:dyDescent="0.35">
      <c r="A34" s="5"/>
      <c r="B34" s="6">
        <v>7</v>
      </c>
      <c r="C34" s="5">
        <v>0</v>
      </c>
      <c r="D34" s="5">
        <v>15</v>
      </c>
      <c r="E34" s="5">
        <v>0</v>
      </c>
      <c r="F34" s="5">
        <v>4</v>
      </c>
      <c r="G34" s="5">
        <v>0</v>
      </c>
      <c r="H34" s="5">
        <v>9</v>
      </c>
      <c r="I34" s="7">
        <v>0</v>
      </c>
      <c r="J34" s="6">
        <v>1</v>
      </c>
      <c r="K34" s="5">
        <v>143</v>
      </c>
      <c r="L34" s="5">
        <v>8</v>
      </c>
      <c r="M34" s="5">
        <v>157</v>
      </c>
      <c r="N34" s="5">
        <v>3</v>
      </c>
      <c r="O34" s="5">
        <v>146</v>
      </c>
      <c r="P34" s="11">
        <v>3</v>
      </c>
      <c r="Q34" s="14">
        <v>152</v>
      </c>
    </row>
    <row r="35" spans="1:17" ht="14.25" customHeight="1" x14ac:dyDescent="0.35">
      <c r="A35" s="8" t="s">
        <v>7</v>
      </c>
      <c r="B35" s="72">
        <v>0.95930232558139505</v>
      </c>
      <c r="C35" s="73"/>
      <c r="D35" s="74">
        <v>0.91279069767441801</v>
      </c>
      <c r="E35" s="73"/>
      <c r="F35" s="74">
        <v>0.97674418604651103</v>
      </c>
      <c r="G35" s="73"/>
      <c r="H35" s="74">
        <v>0.94767441860465096</v>
      </c>
      <c r="I35" s="75"/>
      <c r="J35" s="72">
        <v>0.96656534954407203</v>
      </c>
      <c r="K35" s="73"/>
      <c r="L35" s="74">
        <v>0.94249201277955197</v>
      </c>
      <c r="M35" s="73"/>
      <c r="N35" s="74">
        <v>0.96615384615384603</v>
      </c>
      <c r="O35" s="73"/>
      <c r="P35" s="81">
        <v>0.968847352024922</v>
      </c>
      <c r="Q35" s="75"/>
    </row>
    <row r="36" spans="1:17" ht="14.25" customHeight="1" x14ac:dyDescent="0.35">
      <c r="A36" s="8" t="s">
        <v>8</v>
      </c>
      <c r="B36" s="74" t="e">
        <f>C34/(C34+C33)</f>
        <v>#DIV/0!</v>
      </c>
      <c r="C36" s="75"/>
      <c r="D36" s="74" t="e">
        <f>E34/(E34+E33)</f>
        <v>#DIV/0!</v>
      </c>
      <c r="E36" s="75"/>
      <c r="F36" s="74" t="e">
        <f>G34/(G34+G33)</f>
        <v>#DIV/0!</v>
      </c>
      <c r="G36" s="75"/>
      <c r="H36" s="74" t="e">
        <f>I34/(I34+I33)</f>
        <v>#DIV/0!</v>
      </c>
      <c r="I36" s="75"/>
      <c r="J36" s="74">
        <f>K34/(K34+K33)</f>
        <v>0.934640522875817</v>
      </c>
      <c r="K36" s="75"/>
      <c r="L36" s="74">
        <f>M34/(M34+M33)</f>
        <v>0.94011976047904189</v>
      </c>
      <c r="M36" s="75"/>
      <c r="N36" s="74">
        <f>O34/(O34+O33)</f>
        <v>0.94805194805194803</v>
      </c>
      <c r="O36" s="75"/>
      <c r="P36" s="74">
        <f>Q34/(Q34+Q33)</f>
        <v>0.95597484276729561</v>
      </c>
      <c r="Q36" s="75"/>
    </row>
    <row r="37" spans="1:17" ht="14.25" customHeight="1" x14ac:dyDescent="0.35">
      <c r="A37" s="8" t="s">
        <v>9</v>
      </c>
      <c r="B37" s="74">
        <f>C34/(C34+B34)</f>
        <v>0</v>
      </c>
      <c r="C37" s="75"/>
      <c r="D37" s="74">
        <f>E34/(E34+D34)</f>
        <v>0</v>
      </c>
      <c r="E37" s="75"/>
      <c r="F37" s="74">
        <f>G34/(G34+F34)</f>
        <v>0</v>
      </c>
      <c r="G37" s="75"/>
      <c r="H37" s="74">
        <f>I34/(I34+H34)</f>
        <v>0</v>
      </c>
      <c r="I37" s="75"/>
      <c r="J37" s="74">
        <f>K34/(K34+J34)</f>
        <v>0.99305555555555558</v>
      </c>
      <c r="K37" s="75"/>
      <c r="L37" s="74">
        <f>M34/(M34+L34)</f>
        <v>0.95151515151515154</v>
      </c>
      <c r="M37" s="75"/>
      <c r="N37" s="74">
        <f>O34/(O34+N34)</f>
        <v>0.97986577181208057</v>
      </c>
      <c r="O37" s="75"/>
      <c r="P37" s="74">
        <f>Q34/(Q34+P34)</f>
        <v>0.98064516129032253</v>
      </c>
      <c r="Q37" s="75"/>
    </row>
    <row r="38" spans="1:17" ht="14.25" customHeight="1" x14ac:dyDescent="0.35">
      <c r="A38" s="1"/>
      <c r="B38" s="2"/>
      <c r="C38" s="1"/>
      <c r="D38" s="1"/>
      <c r="E38" s="1"/>
      <c r="F38" s="1"/>
      <c r="G38" s="1"/>
      <c r="H38" s="15"/>
      <c r="I38" s="16"/>
      <c r="J38" s="1"/>
      <c r="K38" s="1"/>
      <c r="L38" s="1"/>
      <c r="M38" s="1"/>
      <c r="N38" s="1"/>
      <c r="O38" s="1"/>
      <c r="P38" s="1"/>
      <c r="Q38" s="3"/>
    </row>
    <row r="39" spans="1:17" ht="14.25" customHeight="1" x14ac:dyDescent="0.35">
      <c r="A39" s="1" t="s">
        <v>16</v>
      </c>
      <c r="B39" s="2">
        <v>145</v>
      </c>
      <c r="C39" s="1">
        <v>20</v>
      </c>
      <c r="D39" s="1">
        <v>131</v>
      </c>
      <c r="E39" s="1">
        <v>26</v>
      </c>
      <c r="F39" s="1">
        <v>16</v>
      </c>
      <c r="G39" s="1">
        <v>152</v>
      </c>
      <c r="H39" s="1">
        <v>144</v>
      </c>
      <c r="I39" s="3">
        <v>19</v>
      </c>
      <c r="J39" s="2">
        <v>42</v>
      </c>
      <c r="K39" s="1">
        <v>143</v>
      </c>
      <c r="L39" s="1">
        <v>120</v>
      </c>
      <c r="M39" s="1">
        <v>28</v>
      </c>
      <c r="N39" s="1">
        <v>29</v>
      </c>
      <c r="O39" s="1">
        <v>147</v>
      </c>
      <c r="P39" s="1">
        <v>58</v>
      </c>
      <c r="Q39" s="3">
        <v>108</v>
      </c>
    </row>
    <row r="40" spans="1:17" ht="14.25" customHeight="1" x14ac:dyDescent="0.35">
      <c r="A40" s="1"/>
      <c r="B40" s="2">
        <v>6</v>
      </c>
      <c r="C40" s="1">
        <v>1</v>
      </c>
      <c r="D40" s="1">
        <v>7</v>
      </c>
      <c r="E40" s="1">
        <v>8</v>
      </c>
      <c r="F40" s="1">
        <v>2</v>
      </c>
      <c r="G40" s="1">
        <v>2</v>
      </c>
      <c r="H40" s="1">
        <v>6</v>
      </c>
      <c r="I40" s="3">
        <v>3</v>
      </c>
      <c r="J40" s="2">
        <v>0</v>
      </c>
      <c r="K40" s="1">
        <v>144</v>
      </c>
      <c r="L40" s="1">
        <v>94</v>
      </c>
      <c r="M40" s="1">
        <v>71</v>
      </c>
      <c r="N40" s="1">
        <v>1</v>
      </c>
      <c r="O40" s="1">
        <v>148</v>
      </c>
      <c r="P40" s="1">
        <v>3</v>
      </c>
      <c r="Q40" s="3">
        <v>152</v>
      </c>
    </row>
    <row r="41" spans="1:17" ht="14.25" customHeight="1" x14ac:dyDescent="0.35">
      <c r="A41" s="13" t="s">
        <v>7</v>
      </c>
      <c r="B41" s="78">
        <v>0.84883720930232498</v>
      </c>
      <c r="C41" s="71"/>
      <c r="D41" s="76">
        <v>0.80813953488372003</v>
      </c>
      <c r="E41" s="71"/>
      <c r="F41" s="76">
        <v>0.104651162790697</v>
      </c>
      <c r="G41" s="71"/>
      <c r="H41" s="76">
        <v>0.85465116279069697</v>
      </c>
      <c r="I41" s="77"/>
      <c r="J41" s="78">
        <v>0.56534954407294802</v>
      </c>
      <c r="K41" s="71"/>
      <c r="L41" s="76">
        <v>0.61022364217252401</v>
      </c>
      <c r="M41" s="71"/>
      <c r="N41" s="76">
        <v>0.54461538461538395</v>
      </c>
      <c r="O41" s="71"/>
      <c r="P41" s="76">
        <v>0.65420560747663503</v>
      </c>
      <c r="Q41" s="77"/>
    </row>
    <row r="42" spans="1:17" ht="14.25" customHeight="1" x14ac:dyDescent="0.35">
      <c r="A42" s="13" t="s">
        <v>8</v>
      </c>
      <c r="B42" s="76">
        <f>C40/(C40+C39)</f>
        <v>4.7619047619047616E-2</v>
      </c>
      <c r="C42" s="77"/>
      <c r="D42" s="76">
        <f>E40/(E40+E39)</f>
        <v>0.23529411764705882</v>
      </c>
      <c r="E42" s="77"/>
      <c r="F42" s="76">
        <f>G40/(G40+G39)</f>
        <v>1.2987012987012988E-2</v>
      </c>
      <c r="G42" s="77"/>
      <c r="H42" s="76">
        <f>I40/(I40+I39)</f>
        <v>0.13636363636363635</v>
      </c>
      <c r="I42" s="77"/>
      <c r="J42" s="76">
        <f>K40/(K40+K39)</f>
        <v>0.50174216027874563</v>
      </c>
      <c r="K42" s="77"/>
      <c r="L42" s="76">
        <f>M40/(M40+M39)</f>
        <v>0.71717171717171713</v>
      </c>
      <c r="M42" s="77"/>
      <c r="N42" s="76">
        <f>O40/(O40+O39)</f>
        <v>0.50169491525423726</v>
      </c>
      <c r="O42" s="77"/>
      <c r="P42" s="76">
        <f>Q40/(Q40+Q39)</f>
        <v>0.58461538461538465</v>
      </c>
      <c r="Q42" s="77"/>
    </row>
    <row r="43" spans="1:17" ht="14.25" customHeight="1" x14ac:dyDescent="0.35">
      <c r="A43" s="13" t="s">
        <v>9</v>
      </c>
      <c r="B43" s="76">
        <f>C40/(C40+B40)</f>
        <v>0.14285714285714285</v>
      </c>
      <c r="C43" s="77"/>
      <c r="D43" s="76">
        <f>E40/(E40+D40)</f>
        <v>0.53333333333333333</v>
      </c>
      <c r="E43" s="77"/>
      <c r="F43" s="76">
        <f>G40/(G40+F40)</f>
        <v>0.5</v>
      </c>
      <c r="G43" s="77"/>
      <c r="H43" s="76">
        <f>I40/(I40+H40)</f>
        <v>0.33333333333333331</v>
      </c>
      <c r="I43" s="77"/>
      <c r="J43" s="76">
        <f>K40/(K40+J40)</f>
        <v>1</v>
      </c>
      <c r="K43" s="77"/>
      <c r="L43" s="76">
        <f>M40/(M40+L40)</f>
        <v>0.4303030303030303</v>
      </c>
      <c r="M43" s="77"/>
      <c r="N43" s="76">
        <f>O40/(O40+N40)</f>
        <v>0.99328859060402686</v>
      </c>
      <c r="O43" s="77"/>
      <c r="P43" s="76">
        <f>Q40/(Q40+P40)</f>
        <v>0.98064516129032253</v>
      </c>
      <c r="Q43" s="77"/>
    </row>
    <row r="44" spans="1:17" ht="14.25" customHeight="1" x14ac:dyDescent="0.35">
      <c r="A44" s="1"/>
      <c r="B44" s="2"/>
      <c r="C44" s="1"/>
      <c r="D44" s="1"/>
      <c r="E44" s="1"/>
      <c r="F44" s="1"/>
      <c r="G44" s="1"/>
      <c r="H44" s="1"/>
      <c r="I44" s="3"/>
      <c r="J44" s="2"/>
      <c r="K44" s="1"/>
      <c r="L44" s="1"/>
      <c r="M44" s="1"/>
      <c r="N44" s="1"/>
      <c r="O44" s="1"/>
      <c r="P44" s="1"/>
      <c r="Q44" s="3"/>
    </row>
    <row r="45" spans="1:17" ht="14.25" customHeight="1" x14ac:dyDescent="0.35">
      <c r="A45" s="5" t="s">
        <v>17</v>
      </c>
      <c r="B45" s="6">
        <v>164</v>
      </c>
      <c r="C45" s="5">
        <v>1</v>
      </c>
      <c r="D45" s="5">
        <v>150</v>
      </c>
      <c r="E45" s="5">
        <v>7</v>
      </c>
      <c r="F45" s="5">
        <v>166</v>
      </c>
      <c r="G45" s="5">
        <v>2</v>
      </c>
      <c r="H45" s="5">
        <v>162</v>
      </c>
      <c r="I45" s="7">
        <v>1</v>
      </c>
      <c r="J45" s="6">
        <v>181</v>
      </c>
      <c r="K45" s="5">
        <v>4</v>
      </c>
      <c r="L45" s="5">
        <v>141</v>
      </c>
      <c r="M45" s="5">
        <v>7</v>
      </c>
      <c r="N45" s="5">
        <v>172</v>
      </c>
      <c r="O45" s="5">
        <v>4</v>
      </c>
      <c r="P45" s="5">
        <v>164</v>
      </c>
      <c r="Q45" s="7">
        <v>2</v>
      </c>
    </row>
    <row r="46" spans="1:17" ht="14.25" customHeight="1" x14ac:dyDescent="0.35">
      <c r="A46" s="5"/>
      <c r="B46" s="6">
        <v>7</v>
      </c>
      <c r="C46" s="5">
        <v>0</v>
      </c>
      <c r="D46" s="5">
        <v>13</v>
      </c>
      <c r="E46" s="5">
        <v>2</v>
      </c>
      <c r="F46" s="5">
        <v>4</v>
      </c>
      <c r="G46" s="5">
        <v>0</v>
      </c>
      <c r="H46" s="5">
        <v>8</v>
      </c>
      <c r="I46" s="7">
        <v>1</v>
      </c>
      <c r="J46" s="6">
        <v>5</v>
      </c>
      <c r="K46" s="5">
        <v>139</v>
      </c>
      <c r="L46" s="5">
        <v>12</v>
      </c>
      <c r="M46" s="5">
        <v>153</v>
      </c>
      <c r="N46" s="5">
        <v>6</v>
      </c>
      <c r="O46" s="5">
        <v>143</v>
      </c>
      <c r="P46" s="5">
        <v>11</v>
      </c>
      <c r="Q46" s="7">
        <v>144</v>
      </c>
    </row>
    <row r="47" spans="1:17" ht="14.25" customHeight="1" x14ac:dyDescent="0.35">
      <c r="A47" s="8" t="s">
        <v>7</v>
      </c>
      <c r="B47" s="72">
        <v>0.95348837209302295</v>
      </c>
      <c r="C47" s="73"/>
      <c r="D47" s="74">
        <v>0.88372093023255804</v>
      </c>
      <c r="E47" s="73"/>
      <c r="F47" s="74">
        <v>0.96511627906976705</v>
      </c>
      <c r="G47" s="73"/>
      <c r="H47" s="74">
        <v>0.94767441860465096</v>
      </c>
      <c r="I47" s="75"/>
      <c r="J47" s="72">
        <v>0.97264437689969596</v>
      </c>
      <c r="K47" s="73"/>
      <c r="L47" s="74">
        <v>0.93929712460063897</v>
      </c>
      <c r="M47" s="73"/>
      <c r="N47" s="74">
        <v>0.96923076923076901</v>
      </c>
      <c r="O47" s="73"/>
      <c r="P47" s="74">
        <v>0.95950155763239797</v>
      </c>
      <c r="Q47" s="75"/>
    </row>
    <row r="48" spans="1:17" ht="14.25" customHeight="1" x14ac:dyDescent="0.35">
      <c r="A48" s="8" t="s">
        <v>8</v>
      </c>
      <c r="B48" s="74">
        <v>0</v>
      </c>
      <c r="C48" s="75"/>
      <c r="D48" s="74">
        <f>E46/(E46+E45)</f>
        <v>0.22222222222222221</v>
      </c>
      <c r="E48" s="75"/>
      <c r="F48" s="74">
        <v>0</v>
      </c>
      <c r="G48" s="75"/>
      <c r="H48" s="74">
        <f>I46/(I46+I45)</f>
        <v>0.5</v>
      </c>
      <c r="I48" s="75"/>
      <c r="J48" s="74">
        <f>K46/(K46+K45)</f>
        <v>0.97202797202797198</v>
      </c>
      <c r="K48" s="75"/>
      <c r="L48" s="74">
        <f>M46/(M46+M45)</f>
        <v>0.95625000000000004</v>
      </c>
      <c r="M48" s="75"/>
      <c r="N48" s="74">
        <f>O46/(O46+O45)</f>
        <v>0.97278911564625847</v>
      </c>
      <c r="O48" s="75"/>
      <c r="P48" s="74">
        <f>Q46/(Q46+Q45)</f>
        <v>0.98630136986301364</v>
      </c>
      <c r="Q48" s="75"/>
    </row>
    <row r="49" spans="1:25" ht="14.25" customHeight="1" x14ac:dyDescent="0.35">
      <c r="A49" s="8" t="s">
        <v>9</v>
      </c>
      <c r="B49" s="74">
        <f>C46/(C46+B46)</f>
        <v>0</v>
      </c>
      <c r="C49" s="75"/>
      <c r="D49" s="74">
        <f>E46/(E46+D46)</f>
        <v>0.13333333333333333</v>
      </c>
      <c r="E49" s="75"/>
      <c r="F49" s="74">
        <f>G46/(G46+F46)</f>
        <v>0</v>
      </c>
      <c r="G49" s="75"/>
      <c r="H49" s="74">
        <f>I46/(I46+H46)</f>
        <v>0.1111111111111111</v>
      </c>
      <c r="I49" s="75"/>
      <c r="J49" s="74">
        <f>K46/(K46+J46)</f>
        <v>0.96527777777777779</v>
      </c>
      <c r="K49" s="75"/>
      <c r="L49" s="74">
        <f>M46/(M46+L46)</f>
        <v>0.92727272727272725</v>
      </c>
      <c r="M49" s="75"/>
      <c r="N49" s="74">
        <f>O46/(O46+N46)</f>
        <v>0.95973154362416102</v>
      </c>
      <c r="O49" s="75"/>
      <c r="P49" s="74">
        <f>Q46/(Q46+P46)</f>
        <v>0.92903225806451617</v>
      </c>
      <c r="Q49" s="75"/>
    </row>
    <row r="50" spans="1:25" ht="14.25" customHeight="1" x14ac:dyDescent="0.35">
      <c r="A50" s="15"/>
      <c r="B50" s="17"/>
      <c r="C50" s="15"/>
      <c r="D50" s="15"/>
      <c r="E50" s="15"/>
      <c r="F50" s="15"/>
      <c r="G50" s="15"/>
      <c r="H50" s="15"/>
      <c r="I50" s="16"/>
      <c r="J50" s="15"/>
      <c r="K50" s="15"/>
      <c r="L50" s="15"/>
      <c r="M50" s="15"/>
      <c r="N50" s="15"/>
      <c r="O50" s="15"/>
      <c r="P50" s="15"/>
      <c r="Q50" s="16"/>
      <c r="R50" s="70"/>
      <c r="S50" s="71"/>
      <c r="T50" s="70"/>
      <c r="U50" s="71"/>
      <c r="V50" s="70"/>
      <c r="W50" s="71"/>
      <c r="X50" s="70"/>
      <c r="Y50" s="71"/>
    </row>
    <row r="51" spans="1:25" ht="14.25" customHeight="1" x14ac:dyDescent="0.35">
      <c r="A51" s="1" t="s">
        <v>18</v>
      </c>
      <c r="B51" s="2">
        <v>165</v>
      </c>
      <c r="C51" s="1">
        <v>0</v>
      </c>
      <c r="D51" s="1">
        <v>157</v>
      </c>
      <c r="E51" s="1">
        <v>0</v>
      </c>
      <c r="F51" s="1">
        <v>168</v>
      </c>
      <c r="G51" s="1">
        <v>0</v>
      </c>
      <c r="H51" s="1">
        <v>163</v>
      </c>
      <c r="I51" s="3">
        <v>0</v>
      </c>
      <c r="J51" s="2">
        <v>46</v>
      </c>
      <c r="K51" s="1">
        <v>139</v>
      </c>
      <c r="L51" s="1">
        <v>131</v>
      </c>
      <c r="M51" s="1">
        <v>17</v>
      </c>
      <c r="N51" s="1">
        <v>143</v>
      </c>
      <c r="O51" s="1">
        <v>33</v>
      </c>
      <c r="P51" s="1">
        <v>150</v>
      </c>
      <c r="Q51" s="3">
        <v>16</v>
      </c>
    </row>
    <row r="52" spans="1:25" ht="14.25" customHeight="1" x14ac:dyDescent="0.35">
      <c r="A52" s="1"/>
      <c r="B52" s="2">
        <v>7</v>
      </c>
      <c r="C52" s="1">
        <v>0</v>
      </c>
      <c r="D52" s="1">
        <v>15</v>
      </c>
      <c r="E52" s="1">
        <v>0</v>
      </c>
      <c r="F52" s="1">
        <v>4</v>
      </c>
      <c r="G52" s="1">
        <v>0</v>
      </c>
      <c r="H52" s="1">
        <v>9</v>
      </c>
      <c r="I52" s="3">
        <v>0</v>
      </c>
      <c r="J52" s="2">
        <v>9</v>
      </c>
      <c r="K52" s="1">
        <v>135</v>
      </c>
      <c r="L52" s="1">
        <v>42</v>
      </c>
      <c r="M52" s="1">
        <v>123</v>
      </c>
      <c r="N52" s="1">
        <v>7</v>
      </c>
      <c r="O52" s="1">
        <v>142</v>
      </c>
      <c r="P52" s="1">
        <v>21</v>
      </c>
      <c r="Q52" s="3">
        <v>134</v>
      </c>
    </row>
    <row r="53" spans="1:25" ht="14.25" customHeight="1" x14ac:dyDescent="0.35">
      <c r="A53" s="13" t="s">
        <v>7</v>
      </c>
      <c r="B53" s="78">
        <v>0.95930232558139505</v>
      </c>
      <c r="C53" s="71"/>
      <c r="D53" s="76">
        <v>0.91279069767441801</v>
      </c>
      <c r="E53" s="71"/>
      <c r="F53" s="76">
        <v>0.97674418604651103</v>
      </c>
      <c r="G53" s="71"/>
      <c r="H53" s="76">
        <v>0.94767441860465096</v>
      </c>
      <c r="I53" s="77"/>
      <c r="J53" s="78">
        <v>0.55015197568388996</v>
      </c>
      <c r="K53" s="71"/>
      <c r="L53" s="76">
        <v>0.81150159744408901</v>
      </c>
      <c r="M53" s="71"/>
      <c r="N53" s="76">
        <v>0.87692307692307603</v>
      </c>
      <c r="O53" s="71"/>
      <c r="P53" s="76">
        <v>0.88473520249221105</v>
      </c>
      <c r="Q53" s="77"/>
    </row>
    <row r="54" spans="1:25" ht="14.25" customHeight="1" x14ac:dyDescent="0.35">
      <c r="A54" s="13" t="s">
        <v>8</v>
      </c>
      <c r="B54" s="76" t="e">
        <f>C52/(C52+C51)</f>
        <v>#DIV/0!</v>
      </c>
      <c r="C54" s="77"/>
      <c r="D54" s="76" t="e">
        <f>E52/(E52+E51)</f>
        <v>#DIV/0!</v>
      </c>
      <c r="E54" s="77"/>
      <c r="F54" s="76" t="e">
        <f>G52/(G52+G51)</f>
        <v>#DIV/0!</v>
      </c>
      <c r="G54" s="77"/>
      <c r="H54" s="76" t="e">
        <f>I52/(I52+I51)</f>
        <v>#DIV/0!</v>
      </c>
      <c r="I54" s="77"/>
      <c r="J54" s="76">
        <f>K52/(K52+K51)</f>
        <v>0.49270072992700731</v>
      </c>
      <c r="K54" s="77"/>
      <c r="L54" s="76">
        <f>M52/(M52+M51)</f>
        <v>0.87857142857142856</v>
      </c>
      <c r="M54" s="77"/>
      <c r="N54" s="76">
        <f>O52/(O52+O51)</f>
        <v>0.81142857142857139</v>
      </c>
      <c r="O54" s="77"/>
      <c r="P54" s="76">
        <f>Q52/(Q52+Q51)</f>
        <v>0.89333333333333331</v>
      </c>
      <c r="Q54" s="77"/>
    </row>
    <row r="55" spans="1:25" ht="14.25" customHeight="1" x14ac:dyDescent="0.35">
      <c r="A55" s="13" t="s">
        <v>9</v>
      </c>
      <c r="B55" s="85">
        <f>C52/(C52+B52)</f>
        <v>0</v>
      </c>
      <c r="C55" s="86"/>
      <c r="D55" s="85">
        <f>E52/(E52+D52)</f>
        <v>0</v>
      </c>
      <c r="E55" s="86"/>
      <c r="F55" s="85">
        <f>G52/(G52+F52)</f>
        <v>0</v>
      </c>
      <c r="G55" s="86"/>
      <c r="H55" s="85">
        <f>I52/(I52+H52)</f>
        <v>0</v>
      </c>
      <c r="I55" s="86"/>
      <c r="J55" s="85">
        <f>K52/(K52+J52)</f>
        <v>0.9375</v>
      </c>
      <c r="K55" s="86"/>
      <c r="L55" s="85">
        <f>M52/(M52+L52)</f>
        <v>0.74545454545454548</v>
      </c>
      <c r="M55" s="86"/>
      <c r="N55" s="85">
        <f>O52/(O52+N52)</f>
        <v>0.95302013422818788</v>
      </c>
      <c r="O55" s="86"/>
      <c r="P55" s="85">
        <f>Q52/(Q52+P52)</f>
        <v>0.86451612903225805</v>
      </c>
      <c r="Q55" s="86"/>
    </row>
    <row r="56" spans="1:25" ht="14.25" customHeight="1" x14ac:dyDescent="0.35">
      <c r="K56" s="2">
        <v>164</v>
      </c>
      <c r="L56" s="1">
        <v>1</v>
      </c>
    </row>
    <row r="57" spans="1:25" ht="14.25" customHeight="1" x14ac:dyDescent="0.35">
      <c r="K57" s="2">
        <v>7</v>
      </c>
      <c r="L57" s="1">
        <v>0</v>
      </c>
    </row>
    <row r="58" spans="1:25" ht="14.25" customHeight="1" x14ac:dyDescent="0.35"/>
    <row r="59" spans="1:25" ht="14.25" customHeight="1" x14ac:dyDescent="0.35">
      <c r="K59" s="4" t="s">
        <v>8</v>
      </c>
      <c r="L59" s="4">
        <f>L57/(L57+L56)</f>
        <v>0</v>
      </c>
    </row>
    <row r="60" spans="1:25" ht="14.25" customHeight="1" x14ac:dyDescent="0.35"/>
    <row r="61" spans="1:25" ht="14.25" customHeight="1" x14ac:dyDescent="0.35"/>
    <row r="62" spans="1:25" ht="14.25" customHeight="1" x14ac:dyDescent="0.35"/>
    <row r="63" spans="1:25" ht="14.25" customHeight="1" x14ac:dyDescent="0.35"/>
    <row r="64" spans="1:25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  <row r="1003" ht="14.25" customHeight="1" x14ac:dyDescent="0.35"/>
    <row r="1004" ht="14.25" customHeight="1" x14ac:dyDescent="0.35"/>
    <row r="1005" ht="14.25" customHeight="1" x14ac:dyDescent="0.35"/>
    <row r="1006" ht="14.25" customHeight="1" x14ac:dyDescent="0.35"/>
    <row r="1007" ht="14.25" customHeight="1" x14ac:dyDescent="0.35"/>
    <row r="1008" ht="14.25" customHeight="1" x14ac:dyDescent="0.35"/>
    <row r="1009" ht="14.25" customHeight="1" x14ac:dyDescent="0.35"/>
    <row r="1010" ht="14.25" customHeight="1" x14ac:dyDescent="0.35"/>
    <row r="1011" ht="14.25" customHeight="1" x14ac:dyDescent="0.35"/>
    <row r="1012" ht="14.25" customHeight="1" x14ac:dyDescent="0.35"/>
    <row r="1013" ht="14.25" customHeight="1" x14ac:dyDescent="0.35"/>
    <row r="1014" ht="14.25" customHeight="1" x14ac:dyDescent="0.35"/>
    <row r="1015" ht="14.25" customHeight="1" x14ac:dyDescent="0.35"/>
    <row r="1016" ht="14.25" customHeight="1" x14ac:dyDescent="0.35"/>
    <row r="1017" ht="14.25" customHeight="1" x14ac:dyDescent="0.35"/>
    <row r="1018" ht="14.25" customHeight="1" x14ac:dyDescent="0.35"/>
    <row r="1019" ht="14.25" customHeight="1" x14ac:dyDescent="0.35"/>
    <row r="1020" ht="14.25" customHeight="1" x14ac:dyDescent="0.35"/>
    <row r="1021" ht="14.25" customHeight="1" x14ac:dyDescent="0.35"/>
    <row r="1022" ht="14.25" customHeight="1" x14ac:dyDescent="0.35"/>
  </sheetData>
  <mergeCells count="238">
    <mergeCell ref="B49:C49"/>
    <mergeCell ref="B53:C53"/>
    <mergeCell ref="D53:E53"/>
    <mergeCell ref="F53:G53"/>
    <mergeCell ref="H53:I53"/>
    <mergeCell ref="J53:K53"/>
    <mergeCell ref="L53:M53"/>
    <mergeCell ref="D54:E54"/>
    <mergeCell ref="F54:G54"/>
    <mergeCell ref="H54:I54"/>
    <mergeCell ref="J54:K54"/>
    <mergeCell ref="L54:M54"/>
    <mergeCell ref="N54:O54"/>
    <mergeCell ref="P54:Q54"/>
    <mergeCell ref="N55:O55"/>
    <mergeCell ref="P55:Q55"/>
    <mergeCell ref="B54:C54"/>
    <mergeCell ref="B55:C55"/>
    <mergeCell ref="D55:E55"/>
    <mergeCell ref="F55:G55"/>
    <mergeCell ref="H55:I55"/>
    <mergeCell ref="J55:K55"/>
    <mergeCell ref="L55:M55"/>
    <mergeCell ref="N37:O37"/>
    <mergeCell ref="P37:Q37"/>
    <mergeCell ref="B35:C35"/>
    <mergeCell ref="B36:C36"/>
    <mergeCell ref="D36:E36"/>
    <mergeCell ref="F36:G36"/>
    <mergeCell ref="H36:I36"/>
    <mergeCell ref="J36:K36"/>
    <mergeCell ref="L36:M36"/>
    <mergeCell ref="D35:E35"/>
    <mergeCell ref="F35:G35"/>
    <mergeCell ref="H35:I35"/>
    <mergeCell ref="J35:K35"/>
    <mergeCell ref="L35:M35"/>
    <mergeCell ref="N35:O35"/>
    <mergeCell ref="P35:Q35"/>
    <mergeCell ref="N36:O36"/>
    <mergeCell ref="P36:Q36"/>
    <mergeCell ref="N5:O5"/>
    <mergeCell ref="P5:Q5"/>
    <mergeCell ref="B2:C2"/>
    <mergeCell ref="B5:C5"/>
    <mergeCell ref="D5:E5"/>
    <mergeCell ref="F5:G5"/>
    <mergeCell ref="H5:I5"/>
    <mergeCell ref="J5:K5"/>
    <mergeCell ref="L5:M5"/>
    <mergeCell ref="L2:M2"/>
    <mergeCell ref="N2:O2"/>
    <mergeCell ref="B1:I1"/>
    <mergeCell ref="J1:Q1"/>
    <mergeCell ref="D2:E2"/>
    <mergeCell ref="F2:G2"/>
    <mergeCell ref="H2:I2"/>
    <mergeCell ref="J2:K2"/>
    <mergeCell ref="P2:Q2"/>
    <mergeCell ref="B6:C6"/>
    <mergeCell ref="B7:C7"/>
    <mergeCell ref="D7:E7"/>
    <mergeCell ref="F7:G7"/>
    <mergeCell ref="H7:I7"/>
    <mergeCell ref="J7:K7"/>
    <mergeCell ref="L7:M7"/>
    <mergeCell ref="N53:O53"/>
    <mergeCell ref="P53:Q53"/>
    <mergeCell ref="D6:E6"/>
    <mergeCell ref="F6:G6"/>
    <mergeCell ref="H6:I6"/>
    <mergeCell ref="J6:K6"/>
    <mergeCell ref="N42:O42"/>
    <mergeCell ref="P42:Q42"/>
    <mergeCell ref="B43:C43"/>
    <mergeCell ref="D43:E43"/>
    <mergeCell ref="F43:G43"/>
    <mergeCell ref="H43:I43"/>
    <mergeCell ref="J43:K43"/>
    <mergeCell ref="L43:M43"/>
    <mergeCell ref="N43:O43"/>
    <mergeCell ref="P43:Q43"/>
    <mergeCell ref="B37:C37"/>
    <mergeCell ref="D19:E19"/>
    <mergeCell ref="F19:G19"/>
    <mergeCell ref="H19:I19"/>
    <mergeCell ref="J19:K19"/>
    <mergeCell ref="L19:M19"/>
    <mergeCell ref="N19:O19"/>
    <mergeCell ref="P19:Q19"/>
    <mergeCell ref="L6:M6"/>
    <mergeCell ref="N6:O6"/>
    <mergeCell ref="P6:Q6"/>
    <mergeCell ref="N7:O7"/>
    <mergeCell ref="P7:Q7"/>
    <mergeCell ref="N11:O11"/>
    <mergeCell ref="P11:Q11"/>
    <mergeCell ref="N12:O12"/>
    <mergeCell ref="P12:Q12"/>
    <mergeCell ref="B18:C18"/>
    <mergeCell ref="D18:E18"/>
    <mergeCell ref="F18:G18"/>
    <mergeCell ref="H18:I18"/>
    <mergeCell ref="J18:K18"/>
    <mergeCell ref="L18:M18"/>
    <mergeCell ref="N18:O18"/>
    <mergeCell ref="P18:Q18"/>
    <mergeCell ref="J12:K12"/>
    <mergeCell ref="L12:M12"/>
    <mergeCell ref="D13:E13"/>
    <mergeCell ref="F13:G13"/>
    <mergeCell ref="H13:I13"/>
    <mergeCell ref="J13:K13"/>
    <mergeCell ref="L13:M13"/>
    <mergeCell ref="D11:E11"/>
    <mergeCell ref="F11:G11"/>
    <mergeCell ref="H11:I11"/>
    <mergeCell ref="J11:K11"/>
    <mergeCell ref="L11:M11"/>
    <mergeCell ref="B13:C13"/>
    <mergeCell ref="B14:C14"/>
    <mergeCell ref="D14:E14"/>
    <mergeCell ref="F14:G14"/>
    <mergeCell ref="H14:I14"/>
    <mergeCell ref="B17:C17"/>
    <mergeCell ref="D17:E17"/>
    <mergeCell ref="B11:C11"/>
    <mergeCell ref="B12:C12"/>
    <mergeCell ref="D12:E12"/>
    <mergeCell ref="F12:G12"/>
    <mergeCell ref="H12:I12"/>
    <mergeCell ref="H24:I24"/>
    <mergeCell ref="J24:K24"/>
    <mergeCell ref="L24:M24"/>
    <mergeCell ref="N24:O24"/>
    <mergeCell ref="P24:Q24"/>
    <mergeCell ref="N13:O13"/>
    <mergeCell ref="P13:Q13"/>
    <mergeCell ref="F17:G17"/>
    <mergeCell ref="H17:I17"/>
    <mergeCell ref="J17:K17"/>
    <mergeCell ref="L17:M17"/>
    <mergeCell ref="N17:O17"/>
    <mergeCell ref="P17:Q17"/>
    <mergeCell ref="B25:C25"/>
    <mergeCell ref="D25:E25"/>
    <mergeCell ref="F25:G25"/>
    <mergeCell ref="H25:I25"/>
    <mergeCell ref="J25:K25"/>
    <mergeCell ref="L25:M25"/>
    <mergeCell ref="N25:O25"/>
    <mergeCell ref="P25:Q25"/>
    <mergeCell ref="B19:C19"/>
    <mergeCell ref="B20:C20"/>
    <mergeCell ref="D20:E20"/>
    <mergeCell ref="F20:G20"/>
    <mergeCell ref="H20:I20"/>
    <mergeCell ref="B23:C23"/>
    <mergeCell ref="D23:E23"/>
    <mergeCell ref="F23:G23"/>
    <mergeCell ref="H23:I23"/>
    <mergeCell ref="J23:K23"/>
    <mergeCell ref="L23:M23"/>
    <mergeCell ref="N23:O23"/>
    <mergeCell ref="P23:Q23"/>
    <mergeCell ref="B24:C24"/>
    <mergeCell ref="D24:E24"/>
    <mergeCell ref="F24:G24"/>
    <mergeCell ref="N31:O31"/>
    <mergeCell ref="P31:Q31"/>
    <mergeCell ref="B29:C29"/>
    <mergeCell ref="B30:C30"/>
    <mergeCell ref="D30:E30"/>
    <mergeCell ref="F30:G30"/>
    <mergeCell ref="H30:I30"/>
    <mergeCell ref="J30:K30"/>
    <mergeCell ref="L30:M30"/>
    <mergeCell ref="D29:E29"/>
    <mergeCell ref="F29:G29"/>
    <mergeCell ref="H29:I29"/>
    <mergeCell ref="J29:K29"/>
    <mergeCell ref="L29:M29"/>
    <mergeCell ref="N29:O29"/>
    <mergeCell ref="P29:Q29"/>
    <mergeCell ref="N30:O30"/>
    <mergeCell ref="P30:Q30"/>
    <mergeCell ref="B41:C41"/>
    <mergeCell ref="B42:C42"/>
    <mergeCell ref="D42:E42"/>
    <mergeCell ref="F42:G42"/>
    <mergeCell ref="H42:I42"/>
    <mergeCell ref="J42:K42"/>
    <mergeCell ref="L42:M42"/>
    <mergeCell ref="B31:C31"/>
    <mergeCell ref="D31:E31"/>
    <mergeCell ref="F31:G31"/>
    <mergeCell ref="H31:I31"/>
    <mergeCell ref="J31:K31"/>
    <mergeCell ref="L31:M31"/>
    <mergeCell ref="D37:E37"/>
    <mergeCell ref="F37:G37"/>
    <mergeCell ref="H37:I37"/>
    <mergeCell ref="J37:K37"/>
    <mergeCell ref="L37:M37"/>
    <mergeCell ref="P47:Q47"/>
    <mergeCell ref="R50:S50"/>
    <mergeCell ref="T50:U50"/>
    <mergeCell ref="D41:E41"/>
    <mergeCell ref="F41:G41"/>
    <mergeCell ref="H41:I41"/>
    <mergeCell ref="J41:K41"/>
    <mergeCell ref="L41:M41"/>
    <mergeCell ref="N41:O41"/>
    <mergeCell ref="P41:Q41"/>
    <mergeCell ref="V50:W50"/>
    <mergeCell ref="X50:Y50"/>
    <mergeCell ref="B47:C47"/>
    <mergeCell ref="B48:C48"/>
    <mergeCell ref="D48:E48"/>
    <mergeCell ref="F48:G48"/>
    <mergeCell ref="H48:I48"/>
    <mergeCell ref="J48:K48"/>
    <mergeCell ref="L48:M48"/>
    <mergeCell ref="L49:M49"/>
    <mergeCell ref="N49:O49"/>
    <mergeCell ref="N48:O48"/>
    <mergeCell ref="P48:Q48"/>
    <mergeCell ref="D49:E49"/>
    <mergeCell ref="F49:G49"/>
    <mergeCell ref="H49:I49"/>
    <mergeCell ref="J49:K49"/>
    <mergeCell ref="P49:Q49"/>
    <mergeCell ref="D47:E47"/>
    <mergeCell ref="F47:G47"/>
    <mergeCell ref="H47:I47"/>
    <mergeCell ref="J47:K47"/>
    <mergeCell ref="L47:M47"/>
    <mergeCell ref="N47:O47"/>
  </mergeCells>
  <pageMargins left="0.7" right="0.7" top="0.75" bottom="0.75" header="0" footer="0"/>
  <pageSetup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999"/>
  <sheetViews>
    <sheetView zoomScale="70" zoomScaleNormal="70" workbookViewId="0">
      <pane xSplit="1" topLeftCell="I1" activePane="topRight" state="frozen"/>
      <selection pane="topRight" activeCell="J5" sqref="J5:Q7"/>
    </sheetView>
  </sheetViews>
  <sheetFormatPr defaultColWidth="14.453125" defaultRowHeight="15" customHeight="1" x14ac:dyDescent="0.35"/>
  <cols>
    <col min="1" max="1" width="14" customWidth="1"/>
    <col min="2" max="33" width="8.7265625" customWidth="1"/>
  </cols>
  <sheetData>
    <row r="1" spans="1:33" ht="14.25" customHeight="1" x14ac:dyDescent="0.35">
      <c r="A1" s="1"/>
      <c r="B1" s="82" t="s">
        <v>19</v>
      </c>
      <c r="C1" s="83"/>
      <c r="D1" s="83"/>
      <c r="E1" s="83"/>
      <c r="F1" s="83"/>
      <c r="G1" s="83"/>
      <c r="H1" s="83"/>
      <c r="I1" s="84"/>
      <c r="J1" s="82" t="s">
        <v>20</v>
      </c>
      <c r="K1" s="83"/>
      <c r="L1" s="83"/>
      <c r="M1" s="83"/>
      <c r="N1" s="83"/>
      <c r="O1" s="83"/>
      <c r="P1" s="83"/>
      <c r="Q1" s="84"/>
      <c r="R1" s="82" t="s">
        <v>21</v>
      </c>
      <c r="S1" s="83"/>
      <c r="T1" s="83"/>
      <c r="U1" s="83"/>
      <c r="V1" s="83"/>
      <c r="W1" s="83"/>
      <c r="X1" s="83"/>
      <c r="Y1" s="84"/>
      <c r="Z1" s="82" t="s">
        <v>22</v>
      </c>
      <c r="AA1" s="83"/>
      <c r="AB1" s="83"/>
      <c r="AC1" s="83"/>
      <c r="AD1" s="83"/>
      <c r="AE1" s="83"/>
      <c r="AF1" s="83"/>
      <c r="AG1" s="84"/>
    </row>
    <row r="2" spans="1:33" ht="14.25" customHeight="1" x14ac:dyDescent="0.35">
      <c r="A2" s="1"/>
      <c r="B2" s="78" t="s">
        <v>23</v>
      </c>
      <c r="C2" s="71"/>
      <c r="D2" s="76" t="s">
        <v>24</v>
      </c>
      <c r="E2" s="71"/>
      <c r="F2" s="76" t="s">
        <v>25</v>
      </c>
      <c r="G2" s="71"/>
      <c r="H2" s="76" t="s">
        <v>26</v>
      </c>
      <c r="I2" s="77"/>
      <c r="J2" s="78" t="s">
        <v>46</v>
      </c>
      <c r="K2" s="71"/>
      <c r="L2" s="76" t="s">
        <v>28</v>
      </c>
      <c r="M2" s="71"/>
      <c r="N2" s="76" t="s">
        <v>29</v>
      </c>
      <c r="O2" s="71"/>
      <c r="P2" s="76" t="s">
        <v>31</v>
      </c>
      <c r="Q2" s="77"/>
      <c r="R2" s="78" t="s">
        <v>27</v>
      </c>
      <c r="S2" s="71"/>
      <c r="T2" s="76" t="s">
        <v>28</v>
      </c>
      <c r="U2" s="71"/>
      <c r="V2" s="76" t="s">
        <v>29</v>
      </c>
      <c r="W2" s="71"/>
      <c r="X2" s="76" t="s">
        <v>31</v>
      </c>
      <c r="Y2" s="77"/>
      <c r="Z2" s="78" t="s">
        <v>32</v>
      </c>
      <c r="AA2" s="71"/>
      <c r="AB2" s="76" t="s">
        <v>28</v>
      </c>
      <c r="AC2" s="71"/>
      <c r="AD2" s="76" t="s">
        <v>29</v>
      </c>
      <c r="AE2" s="71"/>
      <c r="AF2" s="76" t="s">
        <v>33</v>
      </c>
      <c r="AG2" s="77"/>
    </row>
    <row r="3" spans="1:33" ht="14.25" customHeight="1" x14ac:dyDescent="0.35">
      <c r="A3" s="5" t="s">
        <v>12</v>
      </c>
      <c r="B3" s="19">
        <v>181</v>
      </c>
      <c r="C3" s="12">
        <v>4</v>
      </c>
      <c r="D3" s="5">
        <v>152</v>
      </c>
      <c r="E3" s="5">
        <v>14</v>
      </c>
      <c r="F3" s="5">
        <v>171</v>
      </c>
      <c r="G3" s="5">
        <v>5</v>
      </c>
      <c r="H3" s="5">
        <v>160</v>
      </c>
      <c r="I3" s="7">
        <v>6</v>
      </c>
      <c r="J3" s="6">
        <v>152</v>
      </c>
      <c r="K3" s="5">
        <v>14</v>
      </c>
      <c r="L3" s="5">
        <v>147</v>
      </c>
      <c r="M3" s="5">
        <v>18</v>
      </c>
      <c r="N3" s="5">
        <v>145</v>
      </c>
      <c r="O3" s="5">
        <v>10</v>
      </c>
      <c r="P3" s="5">
        <v>146</v>
      </c>
      <c r="Q3" s="7">
        <v>15</v>
      </c>
      <c r="R3" s="6">
        <v>163</v>
      </c>
      <c r="S3" s="5">
        <v>6</v>
      </c>
      <c r="T3" s="5">
        <v>148</v>
      </c>
      <c r="U3" s="5">
        <v>23</v>
      </c>
      <c r="V3" s="5">
        <v>163</v>
      </c>
      <c r="W3" s="5">
        <v>8</v>
      </c>
      <c r="X3" s="5">
        <v>161</v>
      </c>
      <c r="Y3" s="7">
        <v>10</v>
      </c>
      <c r="Z3" s="6">
        <v>159</v>
      </c>
      <c r="AA3" s="5">
        <v>5</v>
      </c>
      <c r="AB3" s="5">
        <v>133</v>
      </c>
      <c r="AC3" s="5">
        <v>20</v>
      </c>
      <c r="AD3" s="5">
        <v>149</v>
      </c>
      <c r="AE3" s="5">
        <v>7</v>
      </c>
      <c r="AF3" s="5">
        <v>143</v>
      </c>
      <c r="AG3" s="7">
        <v>12</v>
      </c>
    </row>
    <row r="4" spans="1:33" ht="14.25" customHeight="1" x14ac:dyDescent="0.35">
      <c r="A4" s="5"/>
      <c r="B4" s="19">
        <v>4</v>
      </c>
      <c r="C4" s="12">
        <v>140</v>
      </c>
      <c r="D4" s="5">
        <v>7</v>
      </c>
      <c r="E4" s="5">
        <v>156</v>
      </c>
      <c r="F4" s="5">
        <v>6</v>
      </c>
      <c r="G4" s="5">
        <v>143</v>
      </c>
      <c r="H4" s="5">
        <v>10</v>
      </c>
      <c r="I4" s="7">
        <v>145</v>
      </c>
      <c r="J4" s="6">
        <v>7</v>
      </c>
      <c r="K4" s="5">
        <v>156</v>
      </c>
      <c r="L4" s="5">
        <v>11</v>
      </c>
      <c r="M4" s="5">
        <v>137</v>
      </c>
      <c r="N4" s="5">
        <v>12</v>
      </c>
      <c r="O4" s="5">
        <v>158</v>
      </c>
      <c r="P4" s="5">
        <v>11</v>
      </c>
      <c r="Q4" s="7">
        <v>149</v>
      </c>
      <c r="R4" s="6">
        <v>10</v>
      </c>
      <c r="S4" s="5">
        <v>89</v>
      </c>
      <c r="T4" s="5">
        <v>14</v>
      </c>
      <c r="U4" s="5">
        <v>59</v>
      </c>
      <c r="V4" s="5">
        <v>7</v>
      </c>
      <c r="W4" s="5">
        <v>64</v>
      </c>
      <c r="X4" s="5">
        <v>13</v>
      </c>
      <c r="Y4" s="7">
        <v>66</v>
      </c>
      <c r="Z4" s="6">
        <v>8</v>
      </c>
      <c r="AA4" s="5">
        <v>157</v>
      </c>
      <c r="AB4" s="5">
        <v>11</v>
      </c>
      <c r="AC4" s="5">
        <v>155</v>
      </c>
      <c r="AD4" s="5">
        <v>15</v>
      </c>
      <c r="AE4" s="5">
        <v>153</v>
      </c>
      <c r="AF4" s="5">
        <v>14</v>
      </c>
      <c r="AG4" s="7">
        <v>157</v>
      </c>
    </row>
    <row r="5" spans="1:33" ht="14.25" customHeight="1" x14ac:dyDescent="0.35">
      <c r="A5" s="20" t="s">
        <v>7</v>
      </c>
      <c r="B5" s="87">
        <v>0.97568389057750704</v>
      </c>
      <c r="C5" s="73"/>
      <c r="D5" s="117">
        <v>0.93617021276595702</v>
      </c>
      <c r="E5" s="97"/>
      <c r="F5" s="117">
        <v>0.96615384615384603</v>
      </c>
      <c r="G5" s="97"/>
      <c r="H5" s="117">
        <v>0.95015576323987505</v>
      </c>
      <c r="I5" s="118"/>
      <c r="J5" s="99">
        <f>(J3+K4)/(J3+K4+K3+J4)</f>
        <v>0.93617021276595747</v>
      </c>
      <c r="K5" s="97"/>
      <c r="L5" s="99">
        <f>(L3+M4)/(L3+M4+M3+L4)</f>
        <v>0.90734824281150162</v>
      </c>
      <c r="M5" s="97"/>
      <c r="N5" s="99">
        <f>(N3+O4)/(N3+O4+O3+N4)</f>
        <v>0.93230769230769228</v>
      </c>
      <c r="O5" s="97"/>
      <c r="P5" s="99">
        <f>(P3+Q4)/(P3+Q4+Q3+P4)</f>
        <v>0.9190031152647975</v>
      </c>
      <c r="Q5" s="97"/>
      <c r="R5" s="72">
        <v>0.94029850746268595</v>
      </c>
      <c r="S5" s="73"/>
      <c r="T5" s="74">
        <v>0.84836065573770403</v>
      </c>
      <c r="U5" s="73"/>
      <c r="V5" s="74">
        <v>0.93801652892561904</v>
      </c>
      <c r="W5" s="73"/>
      <c r="X5" s="74">
        <v>0.90800000000000003</v>
      </c>
      <c r="Y5" s="75"/>
      <c r="Z5" s="72">
        <v>0.96048632218844898</v>
      </c>
      <c r="AA5" s="73"/>
      <c r="AB5" s="74">
        <v>0.90282131661442</v>
      </c>
      <c r="AC5" s="73"/>
      <c r="AD5" s="74">
        <v>0.93209876543209802</v>
      </c>
      <c r="AE5" s="73"/>
      <c r="AF5" s="74">
        <v>0.92024539877300604</v>
      </c>
      <c r="AG5" s="75"/>
    </row>
    <row r="6" spans="1:33" ht="14" customHeight="1" x14ac:dyDescent="0.35">
      <c r="A6" s="20" t="s">
        <v>34</v>
      </c>
      <c r="B6" s="87">
        <f>C4/(C4+C3)</f>
        <v>0.97222222222222221</v>
      </c>
      <c r="C6" s="73"/>
      <c r="D6" s="72">
        <f>E4/(E4+E3)</f>
        <v>0.91764705882352937</v>
      </c>
      <c r="E6" s="73"/>
      <c r="F6" s="72">
        <f>G4/(G4+G3)</f>
        <v>0.96621621621621623</v>
      </c>
      <c r="G6" s="73"/>
      <c r="H6" s="72">
        <f>I4/(I4+I3)</f>
        <v>0.96026490066225167</v>
      </c>
      <c r="I6" s="73"/>
      <c r="J6" s="72">
        <f>K4/(K4+K3)</f>
        <v>0.91764705882352937</v>
      </c>
      <c r="K6" s="73"/>
      <c r="L6" s="72">
        <f>M4/(M4+M3)</f>
        <v>0.88387096774193552</v>
      </c>
      <c r="M6" s="73"/>
      <c r="N6" s="72">
        <f>O4/(O4+O3)</f>
        <v>0.94047619047619047</v>
      </c>
      <c r="O6" s="73"/>
      <c r="P6" s="72">
        <f>Q4/(Q4+Q3)</f>
        <v>0.90853658536585369</v>
      </c>
      <c r="Q6" s="73"/>
      <c r="R6" s="72">
        <f>S4/(S4+S3)</f>
        <v>0.93684210526315792</v>
      </c>
      <c r="S6" s="73"/>
      <c r="T6" s="72">
        <f>U4/(U4+U3)</f>
        <v>0.71951219512195119</v>
      </c>
      <c r="U6" s="73"/>
      <c r="V6" s="72">
        <f>W4/(W4+W3)</f>
        <v>0.88888888888888884</v>
      </c>
      <c r="W6" s="73"/>
      <c r="X6" s="72">
        <f>Y4/(Y4+Y3)</f>
        <v>0.86842105263157898</v>
      </c>
      <c r="Y6" s="73"/>
      <c r="Z6" s="72">
        <f>AA4/(AA4+AA3)</f>
        <v>0.96913580246913578</v>
      </c>
      <c r="AA6" s="73"/>
      <c r="AB6" s="72">
        <f>AC4/(AC4+AC3)</f>
        <v>0.88571428571428568</v>
      </c>
      <c r="AC6" s="73"/>
      <c r="AD6" s="72">
        <f>AE4/(AE4+AE3)</f>
        <v>0.95625000000000004</v>
      </c>
      <c r="AE6" s="73"/>
      <c r="AF6" s="72">
        <f>AG4/(AG4+AG3)</f>
        <v>0.92899408284023666</v>
      </c>
      <c r="AG6" s="73"/>
    </row>
    <row r="7" spans="1:33" ht="14.25" customHeight="1" x14ac:dyDescent="0.35">
      <c r="A7" s="20" t="s">
        <v>35</v>
      </c>
      <c r="B7" s="87">
        <f>C4/(C4+B4)</f>
        <v>0.97222222222222221</v>
      </c>
      <c r="C7" s="73"/>
      <c r="D7" s="72">
        <f>E4/(E4+D4)</f>
        <v>0.95705521472392641</v>
      </c>
      <c r="E7" s="73"/>
      <c r="F7" s="72">
        <f>G4/(G4+F4)</f>
        <v>0.95973154362416102</v>
      </c>
      <c r="G7" s="73"/>
      <c r="H7" s="72">
        <f>I4/(I4+H4)</f>
        <v>0.93548387096774188</v>
      </c>
      <c r="I7" s="73"/>
      <c r="J7" s="72">
        <f>K4/(K4+J4)</f>
        <v>0.95705521472392641</v>
      </c>
      <c r="K7" s="73"/>
      <c r="L7" s="72">
        <f>M4/(M4+L4)</f>
        <v>0.92567567567567566</v>
      </c>
      <c r="M7" s="73"/>
      <c r="N7" s="72">
        <f>O4/(O4+N4)</f>
        <v>0.92941176470588238</v>
      </c>
      <c r="O7" s="73"/>
      <c r="P7" s="72">
        <f>Q4/(Q4+P4)</f>
        <v>0.93125000000000002</v>
      </c>
      <c r="Q7" s="73"/>
      <c r="R7" s="72">
        <f>S4/(S4+R4)</f>
        <v>0.89898989898989901</v>
      </c>
      <c r="S7" s="73"/>
      <c r="T7" s="72">
        <f>U4/(U4+T4)</f>
        <v>0.80821917808219179</v>
      </c>
      <c r="U7" s="73"/>
      <c r="V7" s="72">
        <f>W4/(W4+V4)</f>
        <v>0.90140845070422537</v>
      </c>
      <c r="W7" s="73"/>
      <c r="X7" s="72">
        <f>Y4/(Y4+X4)</f>
        <v>0.83544303797468356</v>
      </c>
      <c r="Y7" s="73"/>
      <c r="Z7" s="72">
        <f>AA4/(AA4+Z4)</f>
        <v>0.95151515151515154</v>
      </c>
      <c r="AA7" s="73"/>
      <c r="AB7" s="72">
        <f>AC4/(AC4+AB4)</f>
        <v>0.9337349397590361</v>
      </c>
      <c r="AC7" s="73"/>
      <c r="AD7" s="72">
        <f>AE4/(AE4+AD4)</f>
        <v>0.9107142857142857</v>
      </c>
      <c r="AE7" s="73"/>
      <c r="AF7" s="72">
        <f>AG4/(AG4+AF4)</f>
        <v>0.91812865497076024</v>
      </c>
      <c r="AG7" s="73"/>
    </row>
    <row r="8" spans="1:33" ht="14.25" customHeight="1" x14ac:dyDescent="0.35">
      <c r="A8" s="20" t="s">
        <v>45</v>
      </c>
      <c r="B8" s="87">
        <f>2*(B6*B7)/(B6+B7)</f>
        <v>0.97222222222222221</v>
      </c>
      <c r="C8" s="73"/>
      <c r="D8" s="72">
        <f t="shared" ref="D8" si="0">2*(D6*D7)/(D6+D7)</f>
        <v>0.93693693693693691</v>
      </c>
      <c r="E8" s="73"/>
      <c r="F8" s="72">
        <f t="shared" ref="F8" si="1">2*(F6*F7)/(F6+F7)</f>
        <v>0.96296296296296302</v>
      </c>
      <c r="G8" s="73"/>
      <c r="H8" s="72">
        <f t="shared" ref="H8" si="2">2*(H6*H7)/(H6+H7)</f>
        <v>0.94771241830065367</v>
      </c>
      <c r="I8" s="73"/>
      <c r="J8" s="72">
        <f t="shared" ref="J8" si="3">2*(J6*J7)/(J6+J7)</f>
        <v>0.93693693693693691</v>
      </c>
      <c r="K8" s="73"/>
      <c r="L8" s="72">
        <f t="shared" ref="L8" si="4">2*(L6*L7)/(L6+L7)</f>
        <v>0.90429042904290424</v>
      </c>
      <c r="M8" s="73"/>
      <c r="N8" s="72">
        <f t="shared" ref="N8" si="5">2*(N6*N7)/(N6+N7)</f>
        <v>0.9349112426035503</v>
      </c>
      <c r="O8" s="73"/>
      <c r="P8" s="72">
        <f t="shared" ref="P8" si="6">2*(P6*P7)/(P6+P7)</f>
        <v>0.91975308641975306</v>
      </c>
      <c r="Q8" s="73"/>
      <c r="R8" s="72">
        <f t="shared" ref="R8" si="7">2*(R6*R7)/(R6+R7)</f>
        <v>0.91752577319587625</v>
      </c>
      <c r="S8" s="73"/>
      <c r="T8" s="72">
        <f t="shared" ref="T8" si="8">2*(T6*T7)/(T6+T7)</f>
        <v>0.76129032258064522</v>
      </c>
      <c r="U8" s="73"/>
      <c r="V8" s="72">
        <f t="shared" ref="V8" si="9">2*(V6*V7)/(V6+V7)</f>
        <v>0.8951048951048951</v>
      </c>
      <c r="W8" s="73"/>
      <c r="X8" s="72">
        <f t="shared" ref="X8" si="10">2*(X6*X7)/(X6+X7)</f>
        <v>0.85161290322580652</v>
      </c>
      <c r="Y8" s="73"/>
      <c r="Z8" s="72">
        <f t="shared" ref="Z8" si="11">2*(Z6*Z7)/(Z6+Z7)</f>
        <v>0.96024464831804279</v>
      </c>
      <c r="AA8" s="73"/>
      <c r="AB8" s="72">
        <f t="shared" ref="AB8" si="12">2*(AB6*AB7)/(AB6+AB7)</f>
        <v>0.90909090909090895</v>
      </c>
      <c r="AC8" s="73"/>
      <c r="AD8" s="72">
        <f t="shared" ref="AD8" si="13">2*(AD6*AD7)/(AD6+AD7)</f>
        <v>0.93292682926829262</v>
      </c>
      <c r="AE8" s="73"/>
      <c r="AF8" s="72">
        <f t="shared" ref="AF8" si="14">2*(AF6*AF7)/(AF6+AF7)</f>
        <v>0.92352941176470593</v>
      </c>
      <c r="AG8" s="73"/>
    </row>
    <row r="9" spans="1:33" ht="14.25" customHeight="1" x14ac:dyDescent="0.35">
      <c r="A9" s="5" t="s">
        <v>13</v>
      </c>
      <c r="B9" s="6">
        <v>183</v>
      </c>
      <c r="C9" s="5">
        <v>2</v>
      </c>
      <c r="D9" s="12">
        <v>142</v>
      </c>
      <c r="E9" s="12">
        <v>6</v>
      </c>
      <c r="F9" s="21">
        <v>174</v>
      </c>
      <c r="G9" s="21">
        <v>2</v>
      </c>
      <c r="H9" s="21">
        <v>163</v>
      </c>
      <c r="I9" s="22">
        <v>3</v>
      </c>
      <c r="J9" s="51">
        <v>165</v>
      </c>
      <c r="K9" s="52">
        <v>1</v>
      </c>
      <c r="L9" s="56">
        <v>160</v>
      </c>
      <c r="M9" s="56">
        <v>5</v>
      </c>
      <c r="N9" s="5">
        <v>153</v>
      </c>
      <c r="O9" s="5">
        <v>2</v>
      </c>
      <c r="P9" s="54">
        <v>161</v>
      </c>
      <c r="Q9" s="58">
        <v>0</v>
      </c>
      <c r="R9" s="19">
        <v>167</v>
      </c>
      <c r="S9" s="12">
        <v>2</v>
      </c>
      <c r="T9" s="5">
        <v>160</v>
      </c>
      <c r="U9" s="5">
        <v>11</v>
      </c>
      <c r="V9" s="49">
        <v>169</v>
      </c>
      <c r="W9" s="49">
        <v>2</v>
      </c>
      <c r="X9" s="12">
        <v>169</v>
      </c>
      <c r="Y9" s="25">
        <v>2</v>
      </c>
      <c r="Z9" s="19">
        <v>163</v>
      </c>
      <c r="AA9" s="12">
        <v>1</v>
      </c>
      <c r="AB9" s="12">
        <v>145</v>
      </c>
      <c r="AC9" s="12">
        <v>8</v>
      </c>
      <c r="AD9" s="5">
        <v>151</v>
      </c>
      <c r="AE9" s="5">
        <v>5</v>
      </c>
      <c r="AF9" s="5">
        <v>148</v>
      </c>
      <c r="AG9" s="7">
        <v>7</v>
      </c>
    </row>
    <row r="10" spans="1:33" ht="14.25" customHeight="1" x14ac:dyDescent="0.35">
      <c r="A10" s="5"/>
      <c r="B10" s="6">
        <v>7</v>
      </c>
      <c r="C10" s="5">
        <v>137</v>
      </c>
      <c r="D10" s="12">
        <v>9</v>
      </c>
      <c r="E10" s="12">
        <v>156</v>
      </c>
      <c r="F10" s="21">
        <v>7</v>
      </c>
      <c r="G10" s="21">
        <v>142</v>
      </c>
      <c r="H10" s="21">
        <v>8</v>
      </c>
      <c r="I10" s="22">
        <v>147</v>
      </c>
      <c r="J10" s="51">
        <v>7</v>
      </c>
      <c r="K10" s="52">
        <v>156</v>
      </c>
      <c r="L10" s="56">
        <v>7</v>
      </c>
      <c r="M10" s="56">
        <v>141</v>
      </c>
      <c r="N10" s="5">
        <v>9</v>
      </c>
      <c r="O10" s="5">
        <v>161</v>
      </c>
      <c r="P10" s="54">
        <v>11</v>
      </c>
      <c r="Q10" s="58">
        <v>149</v>
      </c>
      <c r="R10" s="19">
        <v>7</v>
      </c>
      <c r="S10" s="12">
        <v>92</v>
      </c>
      <c r="T10" s="5">
        <v>9</v>
      </c>
      <c r="U10" s="5">
        <v>64</v>
      </c>
      <c r="V10" s="49">
        <v>3</v>
      </c>
      <c r="W10" s="49">
        <v>68</v>
      </c>
      <c r="X10" s="12">
        <v>9</v>
      </c>
      <c r="Y10" s="25">
        <v>70</v>
      </c>
      <c r="Z10" s="19">
        <v>7</v>
      </c>
      <c r="AA10" s="12">
        <v>158</v>
      </c>
      <c r="AB10" s="12">
        <v>11</v>
      </c>
      <c r="AC10" s="12">
        <v>155</v>
      </c>
      <c r="AD10" s="5">
        <v>9</v>
      </c>
      <c r="AE10" s="5">
        <v>159</v>
      </c>
      <c r="AF10" s="5">
        <v>14</v>
      </c>
      <c r="AG10" s="7">
        <v>157</v>
      </c>
    </row>
    <row r="11" spans="1:33" ht="14.25" customHeight="1" x14ac:dyDescent="0.35">
      <c r="A11" s="26" t="s">
        <v>7</v>
      </c>
      <c r="B11" s="72">
        <v>0.97264437689969596</v>
      </c>
      <c r="C11" s="73"/>
      <c r="D11" s="80">
        <v>0.95207667731629397</v>
      </c>
      <c r="E11" s="73"/>
      <c r="F11" s="98">
        <v>0.97230769230769198</v>
      </c>
      <c r="G11" s="73"/>
      <c r="H11" s="98">
        <v>0.96573208722741399</v>
      </c>
      <c r="I11" s="75"/>
      <c r="J11" s="99">
        <f>(J9+K10)/(J9+K10+K9+J10)</f>
        <v>0.9756838905775076</v>
      </c>
      <c r="K11" s="97"/>
      <c r="L11" s="112">
        <f>(L9+M10)/(L9+M10+M9+L10)</f>
        <v>0.96166134185303509</v>
      </c>
      <c r="M11" s="113"/>
      <c r="N11" s="72">
        <f>(N9+O10)/(N9+O10+O9+N10)</f>
        <v>0.96615384615384614</v>
      </c>
      <c r="O11" s="73"/>
      <c r="P11" s="95">
        <f>(P9+Q10)/(P9+Q10+Q9+P10)</f>
        <v>0.96573208722741433</v>
      </c>
      <c r="Q11" s="92"/>
      <c r="R11" s="108">
        <v>0.96641791044776104</v>
      </c>
      <c r="S11" s="97"/>
      <c r="T11" s="74">
        <v>0.91803278688524503</v>
      </c>
      <c r="U11" s="73"/>
      <c r="V11" s="109">
        <v>0.97933884297520601</v>
      </c>
      <c r="W11" s="110"/>
      <c r="X11" s="80">
        <v>0.95599999999999996</v>
      </c>
      <c r="Y11" s="75"/>
      <c r="Z11" s="111">
        <v>0.97568389057750704</v>
      </c>
      <c r="AA11" s="73"/>
      <c r="AB11" s="80">
        <v>0.94043887147335403</v>
      </c>
      <c r="AC11" s="73"/>
      <c r="AD11" s="74">
        <v>0.95679012345679004</v>
      </c>
      <c r="AE11" s="73"/>
      <c r="AF11" s="74">
        <v>0.93558282208588905</v>
      </c>
      <c r="AG11" s="75"/>
    </row>
    <row r="12" spans="1:33" ht="14.25" customHeight="1" x14ac:dyDescent="0.35">
      <c r="A12" s="20" t="s">
        <v>34</v>
      </c>
      <c r="B12" s="72">
        <f>C10/(C10+C9)</f>
        <v>0.98561151079136688</v>
      </c>
      <c r="C12" s="73"/>
      <c r="D12" s="87">
        <f>E10/(E10+E9)</f>
        <v>0.96296296296296291</v>
      </c>
      <c r="E12" s="73"/>
      <c r="F12" s="88">
        <f>G10/(G10+G9)</f>
        <v>0.98611111111111116</v>
      </c>
      <c r="G12" s="73"/>
      <c r="H12" s="88">
        <f>I10/(I10+I9)</f>
        <v>0.98</v>
      </c>
      <c r="I12" s="73"/>
      <c r="J12" s="72">
        <f>K10/(K10+K9)</f>
        <v>0.99363057324840764</v>
      </c>
      <c r="K12" s="73"/>
      <c r="L12" s="95">
        <f>M10/(M10+M9)</f>
        <v>0.96575342465753422</v>
      </c>
      <c r="M12" s="92"/>
      <c r="N12" s="72">
        <f>O10/(O10+O9)</f>
        <v>0.98773006134969321</v>
      </c>
      <c r="O12" s="73"/>
      <c r="P12" s="95">
        <f>Q10/(Q10+Q9)</f>
        <v>1</v>
      </c>
      <c r="Q12" s="92"/>
      <c r="R12" s="93">
        <f>S10/(S10+S9)</f>
        <v>0.97872340425531912</v>
      </c>
      <c r="S12" s="71"/>
      <c r="T12" s="114">
        <f>U10/(U10+U9)</f>
        <v>0.85333333333333339</v>
      </c>
      <c r="U12" s="97"/>
      <c r="V12" s="115">
        <f>W10/(W10+W9)</f>
        <v>0.97142857142857142</v>
      </c>
      <c r="W12" s="116"/>
      <c r="X12" s="107">
        <f>Y10/(Y10+Y9)</f>
        <v>0.97222222222222221</v>
      </c>
      <c r="Y12" s="73"/>
      <c r="Z12" s="87">
        <f>AA10/(AA10+AA9)</f>
        <v>0.99371069182389937</v>
      </c>
      <c r="AA12" s="73"/>
      <c r="AB12" s="87">
        <f>AC10/(AC10+AC9)</f>
        <v>0.95092024539877296</v>
      </c>
      <c r="AC12" s="73"/>
      <c r="AD12" s="94">
        <f>AE10/(AE10+AE9)</f>
        <v>0.96951219512195119</v>
      </c>
      <c r="AE12" s="73"/>
      <c r="AF12" s="72">
        <f>AG10/(AG10+AG9)</f>
        <v>0.95731707317073167</v>
      </c>
      <c r="AG12" s="73"/>
    </row>
    <row r="13" spans="1:33" ht="14.25" customHeight="1" x14ac:dyDescent="0.35">
      <c r="A13" s="20" t="s">
        <v>35</v>
      </c>
      <c r="B13" s="72">
        <f>C10/(C10+B10)</f>
        <v>0.95138888888888884</v>
      </c>
      <c r="C13" s="73"/>
      <c r="D13" s="87">
        <f>E10/(E10+D10)</f>
        <v>0.94545454545454544</v>
      </c>
      <c r="E13" s="73"/>
      <c r="F13" s="88">
        <f>G10/(G10+F10)</f>
        <v>0.95302013422818788</v>
      </c>
      <c r="G13" s="73"/>
      <c r="H13" s="88">
        <f>I10/(I10+H10)</f>
        <v>0.94838709677419353</v>
      </c>
      <c r="I13" s="73"/>
      <c r="J13" s="72">
        <f>K10/(K10+J10)</f>
        <v>0.95705521472392641</v>
      </c>
      <c r="K13" s="73"/>
      <c r="L13" s="95">
        <f>M10/(M10+L10)</f>
        <v>0.95270270270270274</v>
      </c>
      <c r="M13" s="92"/>
      <c r="N13" s="72">
        <f>O10/(O10+N10)</f>
        <v>0.94705882352941173</v>
      </c>
      <c r="O13" s="73"/>
      <c r="P13" s="95">
        <f>Q10/(Q10+P10)</f>
        <v>0.93125000000000002</v>
      </c>
      <c r="Q13" s="92"/>
      <c r="R13" s="102">
        <f>S10/(S10+R10)</f>
        <v>0.92929292929292928</v>
      </c>
      <c r="S13" s="103"/>
      <c r="T13" s="104">
        <f>U10/(U10+T10)</f>
        <v>0.87671232876712324</v>
      </c>
      <c r="U13" s="71"/>
      <c r="V13" s="105">
        <f>W10/(W10+V10)</f>
        <v>0.95774647887323938</v>
      </c>
      <c r="W13" s="106"/>
      <c r="X13" s="107">
        <f>Y10/(Y10+X10)</f>
        <v>0.88607594936708856</v>
      </c>
      <c r="Y13" s="73"/>
      <c r="Z13" s="87">
        <f>AA10/(AA10+Z10)</f>
        <v>0.95757575757575752</v>
      </c>
      <c r="AA13" s="73"/>
      <c r="AB13" s="87">
        <f>AC10/(AC10+AB10)</f>
        <v>0.9337349397590361</v>
      </c>
      <c r="AC13" s="73"/>
      <c r="AD13" s="94">
        <f>AE10/(AE10+AD10)</f>
        <v>0.9464285714285714</v>
      </c>
      <c r="AE13" s="73"/>
      <c r="AF13" s="72">
        <f>AG10/(AG10+AF10)</f>
        <v>0.91812865497076024</v>
      </c>
      <c r="AG13" s="73"/>
    </row>
    <row r="14" spans="1:33" ht="14.25" customHeight="1" x14ac:dyDescent="0.35">
      <c r="A14" s="20" t="s">
        <v>45</v>
      </c>
      <c r="B14" s="72">
        <f>2*(B12*B13)/(B12+B13)</f>
        <v>0.96819787985865713</v>
      </c>
      <c r="C14" s="73"/>
      <c r="D14" s="87">
        <f t="shared" ref="D14" si="15">2*(D12*D13)/(D12+D13)</f>
        <v>0.95412844036697242</v>
      </c>
      <c r="E14" s="73"/>
      <c r="F14" s="88">
        <f t="shared" ref="F14" si="16">2*(F12*F13)/(F12+F13)</f>
        <v>0.96928327645051204</v>
      </c>
      <c r="G14" s="73"/>
      <c r="H14" s="88">
        <f t="shared" ref="H14" si="17">2*(H12*H13)/(H12+H13)</f>
        <v>0.9639344262295082</v>
      </c>
      <c r="I14" s="73"/>
      <c r="J14" s="72">
        <f t="shared" ref="J14" si="18">2*(J12*J13)/(J12+J13)</f>
        <v>0.97499999999999998</v>
      </c>
      <c r="K14" s="73"/>
      <c r="L14" s="95">
        <f t="shared" ref="L14" si="19">2*(L12*L13)/(L12+L13)</f>
        <v>0.95918367346938771</v>
      </c>
      <c r="M14" s="92"/>
      <c r="N14" s="72">
        <f t="shared" ref="N14" si="20">2*(N12*N13)/(N12+N13)</f>
        <v>0.96696696696696705</v>
      </c>
      <c r="O14" s="73"/>
      <c r="P14" s="95">
        <f t="shared" ref="P14" si="21">2*(P12*P13)/(P12+P13)</f>
        <v>0.96440129449838197</v>
      </c>
      <c r="Q14" s="92"/>
      <c r="R14" s="102">
        <f t="shared" ref="R14" si="22">2*(R12*R13)/(R12+R13)</f>
        <v>0.95336787564766834</v>
      </c>
      <c r="S14" s="103"/>
      <c r="T14" s="104">
        <f t="shared" ref="T14" si="23">2*(T12*T13)/(T12+T13)</f>
        <v>0.8648648648648648</v>
      </c>
      <c r="U14" s="71"/>
      <c r="V14" s="105">
        <f t="shared" ref="V14" si="24">2*(V12*V13)/(V12+V13)</f>
        <v>0.96453900709219853</v>
      </c>
      <c r="W14" s="106"/>
      <c r="X14" s="107">
        <f t="shared" ref="X14" si="25">2*(X12*X13)/(X12+X13)</f>
        <v>0.92715231788079466</v>
      </c>
      <c r="Y14" s="73"/>
      <c r="Z14" s="87">
        <f t="shared" ref="Z14" si="26">2*(Z12*Z13)/(Z12+Z13)</f>
        <v>0.97530864197530864</v>
      </c>
      <c r="AA14" s="73"/>
      <c r="AB14" s="87">
        <f t="shared" ref="AB14" si="27">2*(AB12*AB13)/(AB12+AB13)</f>
        <v>0.94224924012158051</v>
      </c>
      <c r="AC14" s="73"/>
      <c r="AD14" s="94">
        <f t="shared" ref="AD14" si="28">2*(AD12*AD13)/(AD12+AD13)</f>
        <v>0.95783132530120485</v>
      </c>
      <c r="AE14" s="73"/>
      <c r="AF14" s="72">
        <f t="shared" ref="AF14" si="29">2*(AF12*AF13)/(AF12+AF13)</f>
        <v>0.9373134328358208</v>
      </c>
      <c r="AG14" s="73"/>
    </row>
    <row r="15" spans="1:33" ht="14.25" customHeight="1" x14ac:dyDescent="0.35">
      <c r="A15" s="5" t="s">
        <v>15</v>
      </c>
      <c r="B15" s="6">
        <v>179</v>
      </c>
      <c r="C15" s="5">
        <v>15</v>
      </c>
      <c r="D15" s="5">
        <v>135</v>
      </c>
      <c r="E15" s="5">
        <v>13</v>
      </c>
      <c r="F15" s="5">
        <v>166</v>
      </c>
      <c r="G15" s="5">
        <v>10</v>
      </c>
      <c r="H15" s="5">
        <v>154</v>
      </c>
      <c r="I15" s="7">
        <v>12</v>
      </c>
      <c r="J15" s="53">
        <v>164</v>
      </c>
      <c r="K15" s="54">
        <v>2</v>
      </c>
      <c r="L15" s="5">
        <v>155</v>
      </c>
      <c r="M15" s="5">
        <v>10</v>
      </c>
      <c r="N15" s="57">
        <v>151</v>
      </c>
      <c r="O15" s="57">
        <v>4</v>
      </c>
      <c r="P15" s="5">
        <v>156</v>
      </c>
      <c r="Q15" s="7">
        <v>5</v>
      </c>
      <c r="R15" s="6">
        <v>166</v>
      </c>
      <c r="S15" s="5">
        <v>3</v>
      </c>
      <c r="T15" s="12">
        <v>167</v>
      </c>
      <c r="U15" s="12">
        <v>4</v>
      </c>
      <c r="V15" s="5">
        <v>168</v>
      </c>
      <c r="W15" s="5">
        <v>3</v>
      </c>
      <c r="X15" s="5">
        <v>167</v>
      </c>
      <c r="Y15" s="7">
        <v>4</v>
      </c>
      <c r="Z15" s="6">
        <v>157</v>
      </c>
      <c r="AA15" s="5">
        <v>7</v>
      </c>
      <c r="AB15" s="5">
        <v>139</v>
      </c>
      <c r="AC15" s="5">
        <v>14</v>
      </c>
      <c r="AD15" s="5">
        <v>138</v>
      </c>
      <c r="AE15" s="5">
        <v>18</v>
      </c>
      <c r="AF15" s="5">
        <v>145</v>
      </c>
      <c r="AG15" s="7">
        <v>10</v>
      </c>
    </row>
    <row r="16" spans="1:33" ht="14.25" customHeight="1" x14ac:dyDescent="0.35">
      <c r="A16" s="5"/>
      <c r="B16" s="6">
        <v>19</v>
      </c>
      <c r="C16" s="5">
        <v>125</v>
      </c>
      <c r="D16" s="5">
        <v>13</v>
      </c>
      <c r="E16" s="5">
        <v>152</v>
      </c>
      <c r="F16" s="5">
        <v>7</v>
      </c>
      <c r="G16" s="5">
        <v>142</v>
      </c>
      <c r="H16" s="5">
        <v>3</v>
      </c>
      <c r="I16" s="7">
        <v>152</v>
      </c>
      <c r="J16" s="53">
        <v>4</v>
      </c>
      <c r="K16" s="54">
        <v>159</v>
      </c>
      <c r="L16" s="5">
        <v>26</v>
      </c>
      <c r="M16" s="5">
        <v>122</v>
      </c>
      <c r="N16" s="57">
        <v>4</v>
      </c>
      <c r="O16" s="57">
        <v>166</v>
      </c>
      <c r="P16" s="5">
        <v>12</v>
      </c>
      <c r="Q16" s="7">
        <v>148</v>
      </c>
      <c r="R16" s="6">
        <v>7</v>
      </c>
      <c r="S16" s="5">
        <v>92</v>
      </c>
      <c r="T16" s="12">
        <v>12</v>
      </c>
      <c r="U16" s="12">
        <v>61</v>
      </c>
      <c r="V16" s="5">
        <v>7</v>
      </c>
      <c r="W16" s="5">
        <v>64</v>
      </c>
      <c r="X16" s="5">
        <v>9</v>
      </c>
      <c r="Y16" s="7">
        <v>70</v>
      </c>
      <c r="Z16" s="6">
        <v>13</v>
      </c>
      <c r="AA16" s="5">
        <v>152</v>
      </c>
      <c r="AB16" s="5">
        <v>30</v>
      </c>
      <c r="AC16" s="5">
        <v>136</v>
      </c>
      <c r="AD16" s="5">
        <v>8</v>
      </c>
      <c r="AE16" s="5">
        <v>160</v>
      </c>
      <c r="AF16" s="5">
        <v>27</v>
      </c>
      <c r="AG16" s="7">
        <v>144</v>
      </c>
    </row>
    <row r="17" spans="1:33" ht="14.25" customHeight="1" x14ac:dyDescent="0.35">
      <c r="A17" s="26" t="s">
        <v>7</v>
      </c>
      <c r="B17" s="72">
        <v>0.896656534954407</v>
      </c>
      <c r="C17" s="73"/>
      <c r="D17" s="74">
        <v>0.91693290734824195</v>
      </c>
      <c r="E17" s="73"/>
      <c r="F17" s="74">
        <v>0.94769230769230695</v>
      </c>
      <c r="G17" s="73"/>
      <c r="H17" s="74">
        <v>0.95327102803738295</v>
      </c>
      <c r="I17" s="75"/>
      <c r="J17" s="112">
        <f>(J15+K16)/(J15+K16+K15+J16)</f>
        <v>0.98176291793313075</v>
      </c>
      <c r="K17" s="113"/>
      <c r="L17" s="100">
        <f>(L15+M16)/(L15+M16+M15+L16)</f>
        <v>0.88498402555910538</v>
      </c>
      <c r="M17" s="101"/>
      <c r="N17" s="112">
        <f>(N15+O16)/(N15+O16+O15+N16)</f>
        <v>0.97538461538461541</v>
      </c>
      <c r="O17" s="113"/>
      <c r="P17" s="72">
        <f>(P15+Q16)/(P15+Q16+Q15+P16)</f>
        <v>0.9470404984423676</v>
      </c>
      <c r="Q17" s="73"/>
      <c r="R17" s="72">
        <v>0.962686567164179</v>
      </c>
      <c r="S17" s="73"/>
      <c r="T17" s="96">
        <v>0.93442622950819598</v>
      </c>
      <c r="U17" s="97"/>
      <c r="V17" s="74">
        <v>0.95867768595041303</v>
      </c>
      <c r="W17" s="73"/>
      <c r="X17" s="74">
        <v>0.94799999999999995</v>
      </c>
      <c r="Y17" s="75"/>
      <c r="Z17" s="72">
        <v>0.93920972644376899</v>
      </c>
      <c r="AA17" s="73"/>
      <c r="AB17" s="74">
        <v>0.86206896551724099</v>
      </c>
      <c r="AC17" s="73"/>
      <c r="AD17" s="74">
        <v>0.91975308641975295</v>
      </c>
      <c r="AE17" s="73"/>
      <c r="AF17" s="74">
        <v>0.88650306748466201</v>
      </c>
      <c r="AG17" s="75"/>
    </row>
    <row r="18" spans="1:33" ht="14.25" customHeight="1" x14ac:dyDescent="0.35">
      <c r="A18" s="20" t="s">
        <v>8</v>
      </c>
      <c r="B18" s="72">
        <f>C16/(C16+C15)</f>
        <v>0.8928571428571429</v>
      </c>
      <c r="C18" s="73"/>
      <c r="D18" s="72">
        <f>E16/(E16+E15)</f>
        <v>0.92121212121212126</v>
      </c>
      <c r="E18" s="73"/>
      <c r="F18" s="72">
        <f>G16/(G16+G15)</f>
        <v>0.93421052631578949</v>
      </c>
      <c r="G18" s="73"/>
      <c r="H18" s="72">
        <f>I16/(I16+I15)</f>
        <v>0.92682926829268297</v>
      </c>
      <c r="I18" s="73"/>
      <c r="J18" s="95">
        <f>K16/(K16+K15)</f>
        <v>0.98757763975155277</v>
      </c>
      <c r="K18" s="92"/>
      <c r="L18" s="89">
        <f>M16/(M16+M15)</f>
        <v>0.9242424242424242</v>
      </c>
      <c r="M18" s="90"/>
      <c r="N18" s="91">
        <f>O16/(O16+O15)</f>
        <v>0.97647058823529409</v>
      </c>
      <c r="O18" s="92"/>
      <c r="P18" s="72">
        <f>Q16/(Q16+Q15)</f>
        <v>0.9673202614379085</v>
      </c>
      <c r="Q18" s="73"/>
      <c r="R18" s="72">
        <f>S16/(S16+S15)</f>
        <v>0.96842105263157896</v>
      </c>
      <c r="S18" s="73"/>
      <c r="T18" s="93">
        <f>U16/(U16+U15)</f>
        <v>0.93846153846153846</v>
      </c>
      <c r="U18" s="71"/>
      <c r="V18" s="94">
        <f>W16/(W16+W15)</f>
        <v>0.95522388059701491</v>
      </c>
      <c r="W18" s="73"/>
      <c r="X18" s="72">
        <f>Y16/(Y16+Y15)</f>
        <v>0.94594594594594594</v>
      </c>
      <c r="Y18" s="73"/>
      <c r="Z18" s="72">
        <f>AA16/(AA16+AA15)</f>
        <v>0.95597484276729561</v>
      </c>
      <c r="AA18" s="73"/>
      <c r="AB18" s="72">
        <f>AC16/(AC16+AC15)</f>
        <v>0.90666666666666662</v>
      </c>
      <c r="AC18" s="73"/>
      <c r="AD18" s="72">
        <f>AE16/(AE16+AE15)</f>
        <v>0.898876404494382</v>
      </c>
      <c r="AE18" s="73"/>
      <c r="AF18" s="72">
        <f>AG16/(AG16+AG15)</f>
        <v>0.93506493506493504</v>
      </c>
      <c r="AG18" s="73"/>
    </row>
    <row r="19" spans="1:33" ht="14" customHeight="1" x14ac:dyDescent="0.35">
      <c r="A19" s="20" t="s">
        <v>9</v>
      </c>
      <c r="B19" s="72">
        <f>C16/(C16+B16)</f>
        <v>0.86805555555555558</v>
      </c>
      <c r="C19" s="73"/>
      <c r="D19" s="72">
        <f>E16/(E16+D16)</f>
        <v>0.92121212121212126</v>
      </c>
      <c r="E19" s="73"/>
      <c r="F19" s="72">
        <f>G16/(G16+F16)</f>
        <v>0.95302013422818788</v>
      </c>
      <c r="G19" s="73"/>
      <c r="H19" s="72">
        <f>I16/(I16+H16)</f>
        <v>0.98064516129032253</v>
      </c>
      <c r="I19" s="73"/>
      <c r="J19" s="95">
        <f>K16/(K16+J16)</f>
        <v>0.97546012269938653</v>
      </c>
      <c r="K19" s="92"/>
      <c r="L19" s="89">
        <f>M16/(M16+L16)</f>
        <v>0.82432432432432434</v>
      </c>
      <c r="M19" s="90"/>
      <c r="N19" s="91">
        <f>O16/(O16+N16)</f>
        <v>0.97647058823529409</v>
      </c>
      <c r="O19" s="92"/>
      <c r="P19" s="72">
        <f>Q16/(Q16+P16)</f>
        <v>0.92500000000000004</v>
      </c>
      <c r="Q19" s="73"/>
      <c r="R19" s="72">
        <f>S16/(S16+R16)</f>
        <v>0.92929292929292928</v>
      </c>
      <c r="S19" s="73"/>
      <c r="T19" s="93">
        <f>U16/(U16+T16)</f>
        <v>0.83561643835616439</v>
      </c>
      <c r="U19" s="71"/>
      <c r="V19" s="94">
        <f>W16/(W16+V16)</f>
        <v>0.90140845070422537</v>
      </c>
      <c r="W19" s="73"/>
      <c r="X19" s="72">
        <f>Y16/(Y16+X16)</f>
        <v>0.88607594936708856</v>
      </c>
      <c r="Y19" s="73"/>
      <c r="Z19" s="72">
        <f>AA16/(AA16+Z16)</f>
        <v>0.92121212121212126</v>
      </c>
      <c r="AA19" s="73"/>
      <c r="AB19" s="72">
        <f>AC16/(AC16+AB16)</f>
        <v>0.81927710843373491</v>
      </c>
      <c r="AC19" s="73"/>
      <c r="AD19" s="72">
        <f>AE16/(AE16+AD16)</f>
        <v>0.95238095238095233</v>
      </c>
      <c r="AE19" s="73"/>
      <c r="AF19" s="72">
        <f>AG16/(AG16+AF16)</f>
        <v>0.84210526315789469</v>
      </c>
      <c r="AG19" s="73"/>
    </row>
    <row r="20" spans="1:33" ht="14" customHeight="1" x14ac:dyDescent="0.35">
      <c r="A20" s="20" t="s">
        <v>45</v>
      </c>
      <c r="B20" s="72">
        <f>2*(B18*B19)/(B18+B19)</f>
        <v>0.88028169014084512</v>
      </c>
      <c r="C20" s="73"/>
      <c r="D20" s="72">
        <f t="shared" ref="D20" si="30">2*(D18*D19)/(D18+D19)</f>
        <v>0.92121212121212126</v>
      </c>
      <c r="E20" s="73"/>
      <c r="F20" s="72">
        <f t="shared" ref="F20" si="31">2*(F18*F19)/(F18+F19)</f>
        <v>0.94352159468438535</v>
      </c>
      <c r="G20" s="73"/>
      <c r="H20" s="72">
        <f t="shared" ref="H20" si="32">2*(H18*H19)/(H18+H19)</f>
        <v>0.95297805642633238</v>
      </c>
      <c r="I20" s="73"/>
      <c r="J20" s="95">
        <f t="shared" ref="J20" si="33">2*(J18*J19)/(J18+J19)</f>
        <v>0.98148148148148151</v>
      </c>
      <c r="K20" s="92"/>
      <c r="L20" s="89">
        <f t="shared" ref="L20" si="34">2*(L18*L19)/(L18+L19)</f>
        <v>0.87142857142857144</v>
      </c>
      <c r="M20" s="90"/>
      <c r="N20" s="91">
        <f t="shared" ref="N20" si="35">2*(N18*N19)/(N18+N19)</f>
        <v>0.97647058823529409</v>
      </c>
      <c r="O20" s="92"/>
      <c r="P20" s="72">
        <f t="shared" ref="P20" si="36">2*(P18*P19)/(P18+P19)</f>
        <v>0.94568690095846653</v>
      </c>
      <c r="Q20" s="73"/>
      <c r="R20" s="72">
        <f t="shared" ref="R20" si="37">2*(R18*R19)/(R18+R19)</f>
        <v>0.94845360824742264</v>
      </c>
      <c r="S20" s="73"/>
      <c r="T20" s="93">
        <f t="shared" ref="T20" si="38">2*(T18*T19)/(T18+T19)</f>
        <v>0.88405797101449279</v>
      </c>
      <c r="U20" s="71"/>
      <c r="V20" s="94">
        <f t="shared" ref="V20" si="39">2*(V18*V19)/(V18+V19)</f>
        <v>0.92753623188405798</v>
      </c>
      <c r="W20" s="73"/>
      <c r="X20" s="72">
        <f t="shared" ref="X20" si="40">2*(X18*X19)/(X18+X19)</f>
        <v>0.91503267973856206</v>
      </c>
      <c r="Y20" s="73"/>
      <c r="Z20" s="72">
        <f t="shared" ref="Z20" si="41">2*(Z18*Z19)/(Z18+Z19)</f>
        <v>0.93827160493827166</v>
      </c>
      <c r="AA20" s="73"/>
      <c r="AB20" s="72">
        <f t="shared" ref="AB20" si="42">2*(AB18*AB19)/(AB18+AB19)</f>
        <v>0.86075949367088589</v>
      </c>
      <c r="AC20" s="73"/>
      <c r="AD20" s="72">
        <f t="shared" ref="AD20" si="43">2*(AD18*AD19)/(AD18+AD19)</f>
        <v>0.92485549132947964</v>
      </c>
      <c r="AE20" s="73"/>
      <c r="AF20" s="72">
        <f t="shared" ref="AF20" si="44">2*(AF18*AF19)/(AF18+AF19)</f>
        <v>0.88615384615384618</v>
      </c>
      <c r="AG20" s="73"/>
    </row>
    <row r="21" spans="1:33" ht="14.25" customHeight="1" x14ac:dyDescent="0.35">
      <c r="A21" s="5" t="s">
        <v>17</v>
      </c>
      <c r="B21" s="19">
        <v>183</v>
      </c>
      <c r="C21" s="12">
        <v>2</v>
      </c>
      <c r="D21" s="5">
        <v>142</v>
      </c>
      <c r="E21" s="5">
        <v>6</v>
      </c>
      <c r="F21" s="5">
        <v>176</v>
      </c>
      <c r="G21" s="5">
        <v>6</v>
      </c>
      <c r="H21" s="21">
        <v>163</v>
      </c>
      <c r="I21" s="22">
        <v>3</v>
      </c>
      <c r="J21" s="6">
        <v>161</v>
      </c>
      <c r="K21" s="5">
        <v>5</v>
      </c>
      <c r="L21" s="55">
        <v>156</v>
      </c>
      <c r="M21" s="55">
        <v>9</v>
      </c>
      <c r="N21" s="5">
        <v>152</v>
      </c>
      <c r="O21" s="5">
        <v>3</v>
      </c>
      <c r="P21" s="20">
        <v>156</v>
      </c>
      <c r="Q21" s="20">
        <v>5</v>
      </c>
      <c r="R21" s="6">
        <v>164</v>
      </c>
      <c r="S21" s="5">
        <v>5</v>
      </c>
      <c r="T21" s="5">
        <v>160</v>
      </c>
      <c r="U21" s="5">
        <v>11</v>
      </c>
      <c r="V21" s="5">
        <v>166</v>
      </c>
      <c r="W21" s="5">
        <v>5</v>
      </c>
      <c r="X21" s="5">
        <v>167</v>
      </c>
      <c r="Y21" s="7">
        <v>4</v>
      </c>
      <c r="Z21" s="6">
        <v>159</v>
      </c>
      <c r="AA21" s="5">
        <v>5</v>
      </c>
      <c r="AB21" s="5">
        <v>142</v>
      </c>
      <c r="AC21" s="5">
        <v>11</v>
      </c>
      <c r="AD21" s="12">
        <v>154</v>
      </c>
      <c r="AE21" s="12">
        <v>2</v>
      </c>
      <c r="AF21" s="12">
        <v>151</v>
      </c>
      <c r="AG21" s="25">
        <v>4</v>
      </c>
    </row>
    <row r="22" spans="1:33" ht="14.25" customHeight="1" x14ac:dyDescent="0.35">
      <c r="A22" s="5"/>
      <c r="B22" s="19">
        <v>6</v>
      </c>
      <c r="C22" s="12">
        <v>138</v>
      </c>
      <c r="D22" s="5">
        <v>11</v>
      </c>
      <c r="E22" s="5">
        <v>154</v>
      </c>
      <c r="F22" s="5">
        <v>6</v>
      </c>
      <c r="G22" s="5">
        <v>143</v>
      </c>
      <c r="H22" s="21">
        <v>8</v>
      </c>
      <c r="I22" s="22">
        <v>147</v>
      </c>
      <c r="J22" s="6">
        <v>6</v>
      </c>
      <c r="K22" s="5">
        <v>157</v>
      </c>
      <c r="L22" s="55">
        <v>10</v>
      </c>
      <c r="M22" s="55">
        <v>138</v>
      </c>
      <c r="N22" s="5">
        <v>9</v>
      </c>
      <c r="O22" s="5">
        <v>161</v>
      </c>
      <c r="P22" s="20">
        <v>11</v>
      </c>
      <c r="Q22" s="20">
        <v>149</v>
      </c>
      <c r="R22" s="6">
        <v>8</v>
      </c>
      <c r="S22" s="5">
        <v>91</v>
      </c>
      <c r="T22" s="5">
        <v>13</v>
      </c>
      <c r="U22" s="5">
        <v>60</v>
      </c>
      <c r="V22" s="5">
        <v>2</v>
      </c>
      <c r="W22" s="5">
        <v>69</v>
      </c>
      <c r="X22" s="5">
        <v>9</v>
      </c>
      <c r="Y22" s="7">
        <v>70</v>
      </c>
      <c r="Z22" s="6">
        <v>7</v>
      </c>
      <c r="AA22" s="5">
        <v>158</v>
      </c>
      <c r="AB22" s="5">
        <v>10</v>
      </c>
      <c r="AC22" s="5">
        <v>156</v>
      </c>
      <c r="AD22" s="12">
        <v>9</v>
      </c>
      <c r="AE22" s="12">
        <v>159</v>
      </c>
      <c r="AF22" s="12">
        <v>12</v>
      </c>
      <c r="AG22" s="25">
        <v>159</v>
      </c>
    </row>
    <row r="23" spans="1:33" ht="14.25" customHeight="1" x14ac:dyDescent="0.35">
      <c r="A23" s="20" t="s">
        <v>7</v>
      </c>
      <c r="B23" s="87">
        <v>0.97568389057750704</v>
      </c>
      <c r="C23" s="73"/>
      <c r="D23" s="74">
        <v>0.94568690095846597</v>
      </c>
      <c r="E23" s="73"/>
      <c r="F23" s="74">
        <v>0.96307692307692305</v>
      </c>
      <c r="G23" s="73"/>
      <c r="H23" s="98">
        <v>0.96573208722741399</v>
      </c>
      <c r="I23" s="75"/>
      <c r="J23" s="99">
        <f>(J21+K22)/(J21+K22+K21+J22)</f>
        <v>0.96656534954407292</v>
      </c>
      <c r="K23" s="97"/>
      <c r="L23" s="100">
        <f>(L21+M22)/(L21+M22+M21+L22)</f>
        <v>0.93929712460063897</v>
      </c>
      <c r="M23" s="101"/>
      <c r="N23" s="100">
        <f>(N21+O22)/(N21+O22+O21+N22)</f>
        <v>0.96307692307692305</v>
      </c>
      <c r="O23" s="101"/>
      <c r="P23" s="100">
        <f>(P21+Q22)/(P21+Q22+Q21+P22)</f>
        <v>0.95015576323987538</v>
      </c>
      <c r="Q23" s="101"/>
      <c r="R23" s="72">
        <v>0.95149253731343197</v>
      </c>
      <c r="S23" s="73"/>
      <c r="T23" s="74">
        <v>0.90163934426229497</v>
      </c>
      <c r="U23" s="73"/>
      <c r="V23" s="74">
        <v>0.97107438016528902</v>
      </c>
      <c r="W23" s="73"/>
      <c r="X23" s="74">
        <v>0.94799999999999995</v>
      </c>
      <c r="Y23" s="75"/>
      <c r="Z23" s="72">
        <v>0.96352583586626095</v>
      </c>
      <c r="AA23" s="73"/>
      <c r="AB23" s="74">
        <v>0.93416927899686497</v>
      </c>
      <c r="AC23" s="73"/>
      <c r="AD23" s="80">
        <v>0.96604938271604901</v>
      </c>
      <c r="AE23" s="73"/>
      <c r="AF23" s="80">
        <v>0.95092024539877296</v>
      </c>
      <c r="AG23" s="75"/>
    </row>
    <row r="24" spans="1:33" ht="14.25" customHeight="1" x14ac:dyDescent="0.35">
      <c r="A24" s="20" t="s">
        <v>8</v>
      </c>
      <c r="B24" s="87">
        <f>C22/(C22+C21)</f>
        <v>0.98571428571428577</v>
      </c>
      <c r="C24" s="73"/>
      <c r="D24" s="72">
        <f>E22/(E22+E21)</f>
        <v>0.96250000000000002</v>
      </c>
      <c r="E24" s="73"/>
      <c r="F24" s="72">
        <f>G22/(G22+G21)</f>
        <v>0.95973154362416102</v>
      </c>
      <c r="G24" s="73"/>
      <c r="H24" s="88">
        <f>I22/(I22+I21)</f>
        <v>0.98</v>
      </c>
      <c r="I24" s="73"/>
      <c r="J24" s="72">
        <f>K22/(K22+K21)</f>
        <v>0.96913580246913578</v>
      </c>
      <c r="K24" s="73"/>
      <c r="L24" s="89">
        <f>M22/(M22+M21)</f>
        <v>0.93877551020408168</v>
      </c>
      <c r="M24" s="90"/>
      <c r="N24" s="72">
        <f>O22/(O22+O21)</f>
        <v>0.98170731707317072</v>
      </c>
      <c r="O24" s="73"/>
      <c r="P24" s="72">
        <f>Q22/(Q22+Q21)</f>
        <v>0.96753246753246758</v>
      </c>
      <c r="Q24" s="73"/>
      <c r="R24" s="72">
        <f>S22/(S22+S21)</f>
        <v>0.94791666666666663</v>
      </c>
      <c r="S24" s="73"/>
      <c r="T24" s="72">
        <f>U22/(U22+U21)</f>
        <v>0.84507042253521125</v>
      </c>
      <c r="U24" s="73"/>
      <c r="V24" s="72">
        <f>W22/(W22+W21)</f>
        <v>0.93243243243243246</v>
      </c>
      <c r="W24" s="73"/>
      <c r="X24" s="72">
        <f>Y22/(Y22+Y21)</f>
        <v>0.94594594594594594</v>
      </c>
      <c r="Y24" s="73"/>
      <c r="Z24" s="72">
        <f>AA22/(AA22+AA21)</f>
        <v>0.96932515337423308</v>
      </c>
      <c r="AA24" s="73"/>
      <c r="AB24" s="72">
        <f>AC22/(AC22+AC21)</f>
        <v>0.93413173652694614</v>
      </c>
      <c r="AC24" s="73"/>
      <c r="AD24" s="87">
        <f>AE22/(AE22+AE21)</f>
        <v>0.98757763975155277</v>
      </c>
      <c r="AE24" s="73"/>
      <c r="AF24" s="87">
        <f>AG22/(AG22+AG21)</f>
        <v>0.97546012269938653</v>
      </c>
      <c r="AG24" s="73"/>
    </row>
    <row r="25" spans="1:33" ht="14.25" customHeight="1" x14ac:dyDescent="0.35">
      <c r="A25" s="20" t="s">
        <v>9</v>
      </c>
      <c r="B25" s="87">
        <f>C22/(C22+B22)</f>
        <v>0.95833333333333337</v>
      </c>
      <c r="C25" s="73"/>
      <c r="D25" s="72">
        <f>E22/(E22+D22)</f>
        <v>0.93333333333333335</v>
      </c>
      <c r="E25" s="73"/>
      <c r="F25" s="72">
        <f>G22/(G22+F22)</f>
        <v>0.95973154362416102</v>
      </c>
      <c r="G25" s="73"/>
      <c r="H25" s="88">
        <f>I22/(I22+H22)</f>
        <v>0.94838709677419353</v>
      </c>
      <c r="I25" s="73"/>
      <c r="J25" s="72">
        <f>K22/(K22+J22)</f>
        <v>0.96319018404907975</v>
      </c>
      <c r="K25" s="73"/>
      <c r="L25" s="89">
        <f>M22/(M22+L22)</f>
        <v>0.93243243243243246</v>
      </c>
      <c r="M25" s="90"/>
      <c r="N25" s="72">
        <f>O22/(O22+N22)</f>
        <v>0.94705882352941173</v>
      </c>
      <c r="O25" s="73"/>
      <c r="P25" s="72">
        <f>Q22/(Q22+P22)</f>
        <v>0.93125000000000002</v>
      </c>
      <c r="Q25" s="73"/>
      <c r="R25" s="72">
        <f>S22/(S22+R22)</f>
        <v>0.91919191919191923</v>
      </c>
      <c r="S25" s="73"/>
      <c r="T25" s="72">
        <f>U22/(U22+T22)</f>
        <v>0.82191780821917804</v>
      </c>
      <c r="U25" s="73"/>
      <c r="V25" s="72">
        <f>W22/(W22+V22)</f>
        <v>0.971830985915493</v>
      </c>
      <c r="W25" s="73"/>
      <c r="X25" s="72">
        <f>Y22/(Y22+X22)</f>
        <v>0.88607594936708856</v>
      </c>
      <c r="Y25" s="73"/>
      <c r="Z25" s="72">
        <f>AA22/(AA22+Z22)</f>
        <v>0.95757575757575752</v>
      </c>
      <c r="AA25" s="73"/>
      <c r="AB25" s="72">
        <f>AC22/(AC22+AB22)</f>
        <v>0.93975903614457834</v>
      </c>
      <c r="AC25" s="73"/>
      <c r="AD25" s="87">
        <f>AE22/(AE22+AD22)</f>
        <v>0.9464285714285714</v>
      </c>
      <c r="AE25" s="73"/>
      <c r="AF25" s="87">
        <f>AG22/(AG22+AF22)</f>
        <v>0.92982456140350878</v>
      </c>
      <c r="AG25" s="73"/>
    </row>
    <row r="26" spans="1:33" ht="14.25" customHeight="1" x14ac:dyDescent="0.35">
      <c r="A26" s="20" t="s">
        <v>45</v>
      </c>
      <c r="B26" s="87">
        <f>2*(B24*B25)/(B24+B25)</f>
        <v>0.971830985915493</v>
      </c>
      <c r="C26" s="73"/>
      <c r="D26" s="72">
        <f t="shared" ref="D26" si="45">2*(D24*D25)/(D24+D25)</f>
        <v>0.94769230769230761</v>
      </c>
      <c r="E26" s="73"/>
      <c r="F26" s="72">
        <f t="shared" ref="F26" si="46">2*(F24*F25)/(F24+F25)</f>
        <v>0.95973154362416102</v>
      </c>
      <c r="G26" s="73"/>
      <c r="H26" s="88">
        <f t="shared" ref="H26" si="47">2*(H24*H25)/(H24+H25)</f>
        <v>0.9639344262295082</v>
      </c>
      <c r="I26" s="73"/>
      <c r="J26" s="72">
        <f t="shared" ref="J26" si="48">2*(J24*J25)/(J24+J25)</f>
        <v>0.96615384615384603</v>
      </c>
      <c r="K26" s="73"/>
      <c r="L26" s="89">
        <f t="shared" ref="L26" si="49">2*(L24*L25)/(L24+L25)</f>
        <v>0.93559322033898307</v>
      </c>
      <c r="M26" s="90"/>
      <c r="N26" s="72">
        <f t="shared" ref="N26" si="50">2*(N24*N25)/(N24+N25)</f>
        <v>0.96407185628742509</v>
      </c>
      <c r="O26" s="73"/>
      <c r="P26" s="72">
        <f t="shared" ref="P26" si="51">2*(P24*P25)/(P24+P25)</f>
        <v>0.94904458598726127</v>
      </c>
      <c r="Q26" s="73"/>
      <c r="R26" s="72">
        <f t="shared" ref="R26" si="52">2*(R24*R25)/(R24+R25)</f>
        <v>0.93333333333333335</v>
      </c>
      <c r="S26" s="73"/>
      <c r="T26" s="72">
        <f t="shared" ref="T26" si="53">2*(T24*T25)/(T24+T25)</f>
        <v>0.83333333333333326</v>
      </c>
      <c r="U26" s="73"/>
      <c r="V26" s="72">
        <f t="shared" ref="V26" si="54">2*(V24*V25)/(V24+V25)</f>
        <v>0.9517241379310345</v>
      </c>
      <c r="W26" s="73"/>
      <c r="X26" s="72">
        <f t="shared" ref="X26" si="55">2*(X24*X25)/(X24+X25)</f>
        <v>0.91503267973856206</v>
      </c>
      <c r="Y26" s="73"/>
      <c r="Z26" s="72">
        <f t="shared" ref="Z26" si="56">2*(Z24*Z25)/(Z24+Z25)</f>
        <v>0.96341463414634143</v>
      </c>
      <c r="AA26" s="73"/>
      <c r="AB26" s="72">
        <f t="shared" ref="AB26" si="57">2*(AB24*AB25)/(AB24+AB25)</f>
        <v>0.93693693693693714</v>
      </c>
      <c r="AC26" s="73"/>
      <c r="AD26" s="87">
        <f t="shared" ref="AD26" si="58">2*(AD24*AD25)/(AD24+AD25)</f>
        <v>0.96656534954407292</v>
      </c>
      <c r="AE26" s="73"/>
      <c r="AF26" s="87">
        <f t="shared" ref="AF26" si="59">2*(AF24*AF25)/(AF24+AF25)</f>
        <v>0.9520958083832336</v>
      </c>
      <c r="AG26" s="73"/>
    </row>
    <row r="27" spans="1:33" ht="14.25" customHeight="1" x14ac:dyDescent="0.35"/>
    <row r="28" spans="1:33" ht="14.25" customHeight="1" x14ac:dyDescent="0.35"/>
    <row r="29" spans="1:33" ht="14.25" customHeight="1" x14ac:dyDescent="0.35"/>
    <row r="30" spans="1:33" ht="14.25" customHeight="1" x14ac:dyDescent="0.35"/>
    <row r="31" spans="1:33" ht="14.25" customHeight="1" x14ac:dyDescent="0.35"/>
    <row r="32" spans="1:33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</sheetData>
  <mergeCells count="276">
    <mergeCell ref="B5:C5"/>
    <mergeCell ref="D5:E5"/>
    <mergeCell ref="F5:G5"/>
    <mergeCell ref="H5:I5"/>
    <mergeCell ref="J5:K5"/>
    <mergeCell ref="L5:M5"/>
    <mergeCell ref="N5:O5"/>
    <mergeCell ref="B6:C6"/>
    <mergeCell ref="B7:C7"/>
    <mergeCell ref="F11:G11"/>
    <mergeCell ref="H11:I11"/>
    <mergeCell ref="J11:K11"/>
    <mergeCell ref="L11:M11"/>
    <mergeCell ref="N11:O11"/>
    <mergeCell ref="J12:K12"/>
    <mergeCell ref="L12:M12"/>
    <mergeCell ref="AF12:AG12"/>
    <mergeCell ref="Z12:AA12"/>
    <mergeCell ref="AB12:AC12"/>
    <mergeCell ref="B13:C13"/>
    <mergeCell ref="D12:E12"/>
    <mergeCell ref="F12:G12"/>
    <mergeCell ref="H12:I12"/>
    <mergeCell ref="D13:E13"/>
    <mergeCell ref="N12:O12"/>
    <mergeCell ref="P12:Q12"/>
    <mergeCell ref="R12:S12"/>
    <mergeCell ref="T12:U12"/>
    <mergeCell ref="F13:G13"/>
    <mergeCell ref="H13:I13"/>
    <mergeCell ref="J13:K13"/>
    <mergeCell ref="L13:M13"/>
    <mergeCell ref="N13:O13"/>
    <mergeCell ref="T13:U13"/>
    <mergeCell ref="P13:Q13"/>
    <mergeCell ref="R13:S13"/>
    <mergeCell ref="AD5:AE5"/>
    <mergeCell ref="AF5:AG5"/>
    <mergeCell ref="AF6:AG6"/>
    <mergeCell ref="AB7:AC7"/>
    <mergeCell ref="AD7:AE7"/>
    <mergeCell ref="AF7:AG7"/>
    <mergeCell ref="Z7:AA7"/>
    <mergeCell ref="Z5:AA5"/>
    <mergeCell ref="AB5:AC5"/>
    <mergeCell ref="P5:Q5"/>
    <mergeCell ref="R7:S7"/>
    <mergeCell ref="T7:U7"/>
    <mergeCell ref="V7:W7"/>
    <mergeCell ref="X7:Y7"/>
    <mergeCell ref="R5:S5"/>
    <mergeCell ref="T5:U5"/>
    <mergeCell ref="V5:W5"/>
    <mergeCell ref="X5:Y5"/>
    <mergeCell ref="P7:Q7"/>
    <mergeCell ref="AD6:AE6"/>
    <mergeCell ref="N6:O6"/>
    <mergeCell ref="P6:Q6"/>
    <mergeCell ref="R6:S6"/>
    <mergeCell ref="T6:U6"/>
    <mergeCell ref="V6:W6"/>
    <mergeCell ref="X6:Y6"/>
    <mergeCell ref="Z6:AA6"/>
    <mergeCell ref="P11:Q11"/>
    <mergeCell ref="R11:S11"/>
    <mergeCell ref="T11:U11"/>
    <mergeCell ref="V11:W11"/>
    <mergeCell ref="X11:Y11"/>
    <mergeCell ref="Z11:AA11"/>
    <mergeCell ref="AB11:AC11"/>
    <mergeCell ref="N7:O7"/>
    <mergeCell ref="AD11:AE11"/>
    <mergeCell ref="AD2:AE2"/>
    <mergeCell ref="B1:I1"/>
    <mergeCell ref="J1:Q1"/>
    <mergeCell ref="R1:Y1"/>
    <mergeCell ref="Z1:AG1"/>
    <mergeCell ref="B2:C2"/>
    <mergeCell ref="D2:E2"/>
    <mergeCell ref="F2:G2"/>
    <mergeCell ref="AF2:A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B18:C18"/>
    <mergeCell ref="AF8:AG8"/>
    <mergeCell ref="X14:Y14"/>
    <mergeCell ref="Z14:AA14"/>
    <mergeCell ref="AB14:AC14"/>
    <mergeCell ref="AD14:AE14"/>
    <mergeCell ref="AF14:AG14"/>
    <mergeCell ref="B20:C20"/>
    <mergeCell ref="D20:E20"/>
    <mergeCell ref="F20:G20"/>
    <mergeCell ref="H20:I20"/>
    <mergeCell ref="J20:K20"/>
    <mergeCell ref="T19:U19"/>
    <mergeCell ref="V19:W19"/>
    <mergeCell ref="D19:E19"/>
    <mergeCell ref="F19:G19"/>
    <mergeCell ref="H19:I19"/>
    <mergeCell ref="J19:K19"/>
    <mergeCell ref="L19:M19"/>
    <mergeCell ref="N19:O19"/>
    <mergeCell ref="R19:S19"/>
    <mergeCell ref="B12:C12"/>
    <mergeCell ref="B11:C11"/>
    <mergeCell ref="B17:C17"/>
    <mergeCell ref="AD8:AE8"/>
    <mergeCell ref="P14:Q14"/>
    <mergeCell ref="R14:S14"/>
    <mergeCell ref="T14:U14"/>
    <mergeCell ref="V14:W14"/>
    <mergeCell ref="Z18:AA18"/>
    <mergeCell ref="AB18:AC18"/>
    <mergeCell ref="AD18:AE18"/>
    <mergeCell ref="AF18:AG18"/>
    <mergeCell ref="AF11:AG11"/>
    <mergeCell ref="V12:W12"/>
    <mergeCell ref="X12:Y12"/>
    <mergeCell ref="AD12:AE12"/>
    <mergeCell ref="AD13:AE13"/>
    <mergeCell ref="AF13:AG13"/>
    <mergeCell ref="V13:W13"/>
    <mergeCell ref="X13:Y13"/>
    <mergeCell ref="Z13:AA13"/>
    <mergeCell ref="AB13:AC13"/>
    <mergeCell ref="D6:E6"/>
    <mergeCell ref="F6:G6"/>
    <mergeCell ref="H6:I6"/>
    <mergeCell ref="J6:K6"/>
    <mergeCell ref="L6:M6"/>
    <mergeCell ref="H18:I18"/>
    <mergeCell ref="J18:K18"/>
    <mergeCell ref="AB19:AC19"/>
    <mergeCell ref="D18:E18"/>
    <mergeCell ref="F18:G18"/>
    <mergeCell ref="AB8:AC8"/>
    <mergeCell ref="AB6:AC6"/>
    <mergeCell ref="D17:E17"/>
    <mergeCell ref="F17:G17"/>
    <mergeCell ref="H17:I17"/>
    <mergeCell ref="J17:K17"/>
    <mergeCell ref="L17:M17"/>
    <mergeCell ref="N17:O17"/>
    <mergeCell ref="D7:E7"/>
    <mergeCell ref="F7:G7"/>
    <mergeCell ref="H7:I7"/>
    <mergeCell ref="J7:K7"/>
    <mergeCell ref="L7:M7"/>
    <mergeCell ref="D11:E11"/>
    <mergeCell ref="AF23:AG23"/>
    <mergeCell ref="P23:Q23"/>
    <mergeCell ref="R23:S23"/>
    <mergeCell ref="T23:U23"/>
    <mergeCell ref="V23:W23"/>
    <mergeCell ref="X23:Y23"/>
    <mergeCell ref="Z23:AA23"/>
    <mergeCell ref="AB23:AC23"/>
    <mergeCell ref="X25:Y25"/>
    <mergeCell ref="AB25:AC25"/>
    <mergeCell ref="Z25:AA25"/>
    <mergeCell ref="P25:Q25"/>
    <mergeCell ref="R25:S25"/>
    <mergeCell ref="T25:U25"/>
    <mergeCell ref="V25:W25"/>
    <mergeCell ref="B23:C23"/>
    <mergeCell ref="D23:E23"/>
    <mergeCell ref="F23:G23"/>
    <mergeCell ref="H23:I23"/>
    <mergeCell ref="J23:K23"/>
    <mergeCell ref="L23:M23"/>
    <mergeCell ref="N23:O23"/>
    <mergeCell ref="AB24:AC24"/>
    <mergeCell ref="AD24:AE24"/>
    <mergeCell ref="AD23:AE23"/>
    <mergeCell ref="AF24:AG24"/>
    <mergeCell ref="AD25:AE25"/>
    <mergeCell ref="AF25:AG25"/>
    <mergeCell ref="N24:O24"/>
    <mergeCell ref="P24:Q24"/>
    <mergeCell ref="R24:S24"/>
    <mergeCell ref="T24:U24"/>
    <mergeCell ref="V24:W24"/>
    <mergeCell ref="X24:Y24"/>
    <mergeCell ref="Z24:AA24"/>
    <mergeCell ref="N25:O25"/>
    <mergeCell ref="D25:E25"/>
    <mergeCell ref="F25:G25"/>
    <mergeCell ref="B24:C24"/>
    <mergeCell ref="B25:C25"/>
    <mergeCell ref="D24:E24"/>
    <mergeCell ref="F24:G24"/>
    <mergeCell ref="H24:I24"/>
    <mergeCell ref="J24:K24"/>
    <mergeCell ref="L24:M24"/>
    <mergeCell ref="L25:M25"/>
    <mergeCell ref="H25:I25"/>
    <mergeCell ref="J25:K25"/>
    <mergeCell ref="J14:K14"/>
    <mergeCell ref="L14:M14"/>
    <mergeCell ref="N14:O14"/>
    <mergeCell ref="AF19:AG19"/>
    <mergeCell ref="AD17:AE17"/>
    <mergeCell ref="AF17:AG17"/>
    <mergeCell ref="P17:Q17"/>
    <mergeCell ref="R17:S17"/>
    <mergeCell ref="T17:U17"/>
    <mergeCell ref="V17:W17"/>
    <mergeCell ref="X17:Y17"/>
    <mergeCell ref="Z17:AA17"/>
    <mergeCell ref="AB17:AC17"/>
    <mergeCell ref="AD19:AE19"/>
    <mergeCell ref="L18:M18"/>
    <mergeCell ref="N18:O18"/>
    <mergeCell ref="P18:Q18"/>
    <mergeCell ref="R18:S18"/>
    <mergeCell ref="T18:U18"/>
    <mergeCell ref="V18:W18"/>
    <mergeCell ref="X18:Y18"/>
    <mergeCell ref="X20:Y20"/>
    <mergeCell ref="Z20:AA20"/>
    <mergeCell ref="AB20:AC20"/>
    <mergeCell ref="B19:C19"/>
    <mergeCell ref="X19:Y19"/>
    <mergeCell ref="Z19:AA19"/>
    <mergeCell ref="P19:Q19"/>
    <mergeCell ref="B8:C8"/>
    <mergeCell ref="D8:E8"/>
    <mergeCell ref="F8:G8"/>
    <mergeCell ref="H8:I8"/>
    <mergeCell ref="J8:K8"/>
    <mergeCell ref="L8:M8"/>
    <mergeCell ref="N8:O8"/>
    <mergeCell ref="P8:Q8"/>
    <mergeCell ref="R8:S8"/>
    <mergeCell ref="T8:U8"/>
    <mergeCell ref="V8:W8"/>
    <mergeCell ref="X8:Y8"/>
    <mergeCell ref="Z8:AA8"/>
    <mergeCell ref="B14:C14"/>
    <mergeCell ref="D14:E14"/>
    <mergeCell ref="F14:G14"/>
    <mergeCell ref="H14:I14"/>
    <mergeCell ref="AD20:AE20"/>
    <mergeCell ref="AF20:AG20"/>
    <mergeCell ref="B26:C26"/>
    <mergeCell ref="D26:E26"/>
    <mergeCell ref="F26:G26"/>
    <mergeCell ref="H26:I26"/>
    <mergeCell ref="J26:K26"/>
    <mergeCell ref="L26:M26"/>
    <mergeCell ref="N26:O26"/>
    <mergeCell ref="P26:Q26"/>
    <mergeCell ref="R26:S26"/>
    <mergeCell ref="T26:U26"/>
    <mergeCell ref="V26:W26"/>
    <mergeCell ref="X26:Y26"/>
    <mergeCell ref="Z26:AA26"/>
    <mergeCell ref="AB26:AC26"/>
    <mergeCell ref="AD26:AE26"/>
    <mergeCell ref="AF26:AG26"/>
    <mergeCell ref="L20:M20"/>
    <mergeCell ref="N20:O20"/>
    <mergeCell ref="P20:Q20"/>
    <mergeCell ref="R20:S20"/>
    <mergeCell ref="T20:U20"/>
    <mergeCell ref="V20:W20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DBD18-A9A5-44F9-9F00-D6F21D7A7982}">
  <dimension ref="A1:X97"/>
  <sheetViews>
    <sheetView tabSelected="1" topLeftCell="A4" zoomScale="70" zoomScaleNormal="70" workbookViewId="0">
      <selection activeCell="W16" sqref="W16:X16"/>
    </sheetView>
  </sheetViews>
  <sheetFormatPr defaultRowHeight="14.5" x14ac:dyDescent="0.35"/>
  <cols>
    <col min="1" max="1" width="10.26953125" customWidth="1"/>
    <col min="2" max="2" width="13.54296875" bestFit="1" customWidth="1"/>
    <col min="12" max="12" width="10.26953125" customWidth="1"/>
    <col min="13" max="13" width="13.54296875" bestFit="1" customWidth="1"/>
  </cols>
  <sheetData>
    <row r="1" spans="1:24" x14ac:dyDescent="0.35">
      <c r="B1" s="18"/>
      <c r="C1" s="82" t="s">
        <v>19</v>
      </c>
      <c r="D1" s="83"/>
      <c r="E1" s="83"/>
      <c r="F1" s="83"/>
      <c r="G1" s="83"/>
      <c r="H1" s="83"/>
      <c r="I1" s="83"/>
      <c r="J1" s="84"/>
      <c r="M1" s="18"/>
      <c r="N1" s="82" t="s">
        <v>20</v>
      </c>
      <c r="O1" s="124"/>
      <c r="P1" s="124"/>
      <c r="Q1" s="124"/>
      <c r="R1" s="124"/>
      <c r="S1" s="124"/>
      <c r="T1" s="124"/>
      <c r="U1" s="125"/>
    </row>
    <row r="2" spans="1:24" x14ac:dyDescent="0.35">
      <c r="B2" s="18"/>
      <c r="C2" s="78" t="s">
        <v>23</v>
      </c>
      <c r="D2" s="71"/>
      <c r="E2" s="76" t="s">
        <v>24</v>
      </c>
      <c r="F2" s="71"/>
      <c r="G2" s="76" t="s">
        <v>25</v>
      </c>
      <c r="H2" s="71"/>
      <c r="I2" s="76" t="s">
        <v>26</v>
      </c>
      <c r="J2" s="77"/>
      <c r="M2" s="18"/>
      <c r="N2" s="131" t="s">
        <v>27</v>
      </c>
      <c r="O2" s="129"/>
      <c r="P2" s="76" t="s">
        <v>28</v>
      </c>
      <c r="Q2" s="76"/>
      <c r="R2" s="76" t="s">
        <v>29</v>
      </c>
      <c r="S2" s="76"/>
      <c r="T2" s="129" t="s">
        <v>30</v>
      </c>
      <c r="U2" s="130"/>
    </row>
    <row r="3" spans="1:24" x14ac:dyDescent="0.35">
      <c r="A3" s="119" t="s">
        <v>10</v>
      </c>
      <c r="B3" s="133" t="s">
        <v>36</v>
      </c>
      <c r="C3" s="34">
        <v>170</v>
      </c>
      <c r="D3" s="35">
        <v>15</v>
      </c>
      <c r="E3" s="35">
        <v>131</v>
      </c>
      <c r="F3" s="35">
        <v>17</v>
      </c>
      <c r="G3" s="35">
        <v>165</v>
      </c>
      <c r="H3" s="35">
        <v>11</v>
      </c>
      <c r="I3" s="35">
        <v>146</v>
      </c>
      <c r="J3" s="36">
        <v>20</v>
      </c>
      <c r="L3" s="119" t="s">
        <v>10</v>
      </c>
      <c r="M3" s="133" t="s">
        <v>36</v>
      </c>
      <c r="N3" s="2">
        <v>147</v>
      </c>
      <c r="O3" s="18">
        <v>19</v>
      </c>
      <c r="P3" s="18">
        <v>133</v>
      </c>
      <c r="Q3" s="18">
        <v>32</v>
      </c>
      <c r="R3" s="18">
        <v>136</v>
      </c>
      <c r="S3" s="18">
        <v>19</v>
      </c>
      <c r="T3" s="18">
        <v>138</v>
      </c>
      <c r="U3" s="3">
        <v>23</v>
      </c>
    </row>
    <row r="4" spans="1:24" x14ac:dyDescent="0.35">
      <c r="A4" s="132"/>
      <c r="B4" s="133"/>
      <c r="C4" s="34">
        <v>14</v>
      </c>
      <c r="D4" s="35">
        <v>130</v>
      </c>
      <c r="E4" s="35">
        <v>12</v>
      </c>
      <c r="F4" s="35">
        <v>153</v>
      </c>
      <c r="G4" s="35">
        <v>4</v>
      </c>
      <c r="H4" s="35">
        <v>145</v>
      </c>
      <c r="I4" s="35">
        <v>2</v>
      </c>
      <c r="J4" s="36">
        <v>153</v>
      </c>
      <c r="L4" s="119"/>
      <c r="M4" s="133"/>
      <c r="N4" s="2">
        <v>4</v>
      </c>
      <c r="O4" s="18">
        <v>159</v>
      </c>
      <c r="P4" s="18">
        <v>16</v>
      </c>
      <c r="Q4" s="18">
        <v>132</v>
      </c>
      <c r="R4" s="18">
        <v>6</v>
      </c>
      <c r="S4" s="18">
        <v>164</v>
      </c>
      <c r="T4" s="18">
        <v>9</v>
      </c>
      <c r="U4" s="3">
        <v>151</v>
      </c>
    </row>
    <row r="5" spans="1:24" x14ac:dyDescent="0.35">
      <c r="A5" s="132"/>
      <c r="B5" s="35" t="s">
        <v>7</v>
      </c>
      <c r="C5" s="144">
        <v>0.91185410334346495</v>
      </c>
      <c r="D5" s="145"/>
      <c r="E5" s="146">
        <v>0.90734824281150095</v>
      </c>
      <c r="F5" s="145"/>
      <c r="G5" s="146">
        <v>0.95384615384615301</v>
      </c>
      <c r="H5" s="145"/>
      <c r="I5" s="146">
        <v>0.93146417445482799</v>
      </c>
      <c r="J5" s="147"/>
      <c r="L5" s="119"/>
      <c r="M5" s="35" t="s">
        <v>7</v>
      </c>
      <c r="N5" s="127">
        <v>0.93009118541033398</v>
      </c>
      <c r="O5" s="128"/>
      <c r="P5" s="126">
        <v>0.84664536741214003</v>
      </c>
      <c r="Q5" s="126"/>
      <c r="R5" s="126">
        <v>0.92307692307692302</v>
      </c>
      <c r="S5" s="126"/>
      <c r="T5" s="128">
        <v>0.90031152647974999</v>
      </c>
      <c r="U5" s="137"/>
    </row>
    <row r="6" spans="1:24" x14ac:dyDescent="0.35">
      <c r="A6" s="132"/>
      <c r="B6" s="35" t="s">
        <v>34</v>
      </c>
      <c r="C6" s="144">
        <f>D4/(D4+D3)</f>
        <v>0.89655172413793105</v>
      </c>
      <c r="D6" s="145"/>
      <c r="E6" s="144">
        <f>F4/(F4+F3)</f>
        <v>0.9</v>
      </c>
      <c r="F6" s="145"/>
      <c r="G6" s="144">
        <f>H4/(H4+H3)</f>
        <v>0.92948717948717952</v>
      </c>
      <c r="H6" s="145"/>
      <c r="I6" s="144">
        <f>J4/(J4+J3)</f>
        <v>0.88439306358381498</v>
      </c>
      <c r="J6" s="145"/>
      <c r="L6" s="119"/>
      <c r="M6" s="35" t="s">
        <v>34</v>
      </c>
      <c r="N6" s="127">
        <f>O4/(O4+O3)</f>
        <v>0.8932584269662921</v>
      </c>
      <c r="O6" s="137"/>
      <c r="P6" s="127">
        <f>Q4/(Q4+Q3)</f>
        <v>0.80487804878048785</v>
      </c>
      <c r="Q6" s="137"/>
      <c r="R6" s="127">
        <f>S4/(S4+S3)</f>
        <v>0.89617486338797814</v>
      </c>
      <c r="S6" s="137"/>
      <c r="T6" s="127">
        <f>U4/(U4+U3)</f>
        <v>0.86781609195402298</v>
      </c>
      <c r="U6" s="128"/>
    </row>
    <row r="7" spans="1:24" x14ac:dyDescent="0.35">
      <c r="A7" s="132"/>
      <c r="B7" s="35" t="s">
        <v>35</v>
      </c>
      <c r="C7" s="144">
        <f>D4/(D4+C4)</f>
        <v>0.90277777777777779</v>
      </c>
      <c r="D7" s="145"/>
      <c r="E7" s="144">
        <f>F4/(F4+E4)</f>
        <v>0.92727272727272725</v>
      </c>
      <c r="F7" s="145"/>
      <c r="G7" s="144">
        <f>H4/(H4+G4)</f>
        <v>0.97315436241610742</v>
      </c>
      <c r="H7" s="145"/>
      <c r="I7" s="144">
        <f>J4/(J4+I4)</f>
        <v>0.98709677419354835</v>
      </c>
      <c r="J7" s="145"/>
      <c r="L7" s="119"/>
      <c r="M7" s="35" t="s">
        <v>35</v>
      </c>
      <c r="N7" s="127">
        <f>O4/(O4+N4)</f>
        <v>0.97546012269938653</v>
      </c>
      <c r="O7" s="137"/>
      <c r="P7" s="127">
        <f>Q4/(Q4+P4)</f>
        <v>0.89189189189189189</v>
      </c>
      <c r="Q7" s="137"/>
      <c r="R7" s="127">
        <f>S4/(S4+R4)</f>
        <v>0.96470588235294119</v>
      </c>
      <c r="S7" s="137"/>
      <c r="T7" s="127">
        <f>U4/(U4+T4)</f>
        <v>0.94374999999999998</v>
      </c>
      <c r="U7" s="128"/>
    </row>
    <row r="8" spans="1:24" x14ac:dyDescent="0.35">
      <c r="A8" s="37"/>
      <c r="B8" s="35"/>
      <c r="C8" s="34"/>
      <c r="D8" s="35"/>
      <c r="E8" s="35"/>
      <c r="F8" s="35"/>
      <c r="G8" s="35"/>
      <c r="H8" s="35"/>
      <c r="I8" s="35"/>
      <c r="J8" s="36"/>
      <c r="L8" s="37"/>
      <c r="M8" s="35"/>
      <c r="N8" s="2"/>
      <c r="O8" s="18"/>
      <c r="P8" s="18"/>
      <c r="Q8" s="18"/>
      <c r="R8" s="18"/>
      <c r="S8" s="18"/>
      <c r="T8" s="18"/>
      <c r="U8" s="3"/>
    </row>
    <row r="9" spans="1:24" x14ac:dyDescent="0.35">
      <c r="A9" s="119" t="s">
        <v>12</v>
      </c>
      <c r="B9" s="133" t="s">
        <v>36</v>
      </c>
      <c r="C9" s="30">
        <v>181</v>
      </c>
      <c r="D9" s="38">
        <v>4</v>
      </c>
      <c r="E9" s="39">
        <v>133</v>
      </c>
      <c r="F9" s="39">
        <v>15</v>
      </c>
      <c r="G9" s="39">
        <v>171</v>
      </c>
      <c r="H9" s="39">
        <v>5</v>
      </c>
      <c r="I9" s="39">
        <v>160</v>
      </c>
      <c r="J9" s="40">
        <v>6</v>
      </c>
      <c r="L9" s="119" t="s">
        <v>12</v>
      </c>
      <c r="M9" s="133" t="s">
        <v>36</v>
      </c>
      <c r="N9" s="6">
        <v>156</v>
      </c>
      <c r="O9" s="20">
        <v>10</v>
      </c>
      <c r="P9" s="20">
        <v>144</v>
      </c>
      <c r="Q9" s="20">
        <v>21</v>
      </c>
      <c r="R9" s="20">
        <v>143</v>
      </c>
      <c r="S9" s="20">
        <v>12</v>
      </c>
      <c r="T9" s="20">
        <v>145</v>
      </c>
      <c r="U9" s="7">
        <v>16</v>
      </c>
    </row>
    <row r="10" spans="1:24" x14ac:dyDescent="0.35">
      <c r="A10" s="132"/>
      <c r="B10" s="133"/>
      <c r="C10" s="30">
        <v>4</v>
      </c>
      <c r="D10" s="38">
        <v>140</v>
      </c>
      <c r="E10" s="39">
        <v>8</v>
      </c>
      <c r="F10" s="39">
        <v>157</v>
      </c>
      <c r="G10" s="39">
        <v>6</v>
      </c>
      <c r="H10" s="39">
        <v>143</v>
      </c>
      <c r="I10" s="39">
        <v>10</v>
      </c>
      <c r="J10" s="40">
        <v>145</v>
      </c>
      <c r="L10" s="132"/>
      <c r="M10" s="133"/>
      <c r="N10" s="6">
        <v>8</v>
      </c>
      <c r="O10" s="20">
        <v>155</v>
      </c>
      <c r="P10" s="20">
        <v>13</v>
      </c>
      <c r="Q10" s="20">
        <v>135</v>
      </c>
      <c r="R10" s="20">
        <v>19</v>
      </c>
      <c r="S10" s="20">
        <v>151</v>
      </c>
      <c r="T10" s="20">
        <v>8</v>
      </c>
      <c r="U10" s="7">
        <v>152</v>
      </c>
    </row>
    <row r="11" spans="1:24" x14ac:dyDescent="0.35">
      <c r="A11" s="132"/>
      <c r="B11" s="35" t="s">
        <v>7</v>
      </c>
      <c r="C11" s="138">
        <v>0.97568389057750704</v>
      </c>
      <c r="D11" s="139"/>
      <c r="E11" s="141">
        <v>0.92651757188498396</v>
      </c>
      <c r="F11" s="142"/>
      <c r="G11" s="141">
        <v>0.96615384615384603</v>
      </c>
      <c r="H11" s="142"/>
      <c r="I11" s="141">
        <v>0.95015576323987505</v>
      </c>
      <c r="J11" s="143"/>
      <c r="L11" s="132"/>
      <c r="M11" s="35" t="s">
        <v>7</v>
      </c>
      <c r="N11" s="127">
        <v>0.94528875379939203</v>
      </c>
      <c r="O11" s="128"/>
      <c r="P11" s="126">
        <v>0.89137380191693205</v>
      </c>
      <c r="Q11" s="126"/>
      <c r="R11" s="126">
        <v>0.90461538461538404</v>
      </c>
      <c r="S11" s="126"/>
      <c r="T11" s="128">
        <v>0.92523364485981296</v>
      </c>
      <c r="U11" s="137"/>
    </row>
    <row r="12" spans="1:24" x14ac:dyDescent="0.35">
      <c r="A12" s="132"/>
      <c r="B12" s="35" t="s">
        <v>34</v>
      </c>
      <c r="C12" s="138">
        <f>D10/(D10+D9)</f>
        <v>0.97222222222222221</v>
      </c>
      <c r="D12" s="139"/>
      <c r="E12" s="140">
        <f>F10/(F10+F9)</f>
        <v>0.91279069767441856</v>
      </c>
      <c r="F12" s="139"/>
      <c r="G12" s="140">
        <f>H10/(H10+H9)</f>
        <v>0.96621621621621623</v>
      </c>
      <c r="H12" s="139"/>
      <c r="I12" s="140">
        <f>J10/(J10+J9)</f>
        <v>0.96026490066225167</v>
      </c>
      <c r="J12" s="139"/>
      <c r="L12" s="132"/>
      <c r="M12" s="35" t="s">
        <v>34</v>
      </c>
      <c r="N12" s="127">
        <f>O10/(O10+O9)</f>
        <v>0.93939393939393945</v>
      </c>
      <c r="O12" s="137"/>
      <c r="P12" s="127">
        <f>Q10/(Q10+Q9)</f>
        <v>0.86538461538461542</v>
      </c>
      <c r="Q12" s="137"/>
      <c r="R12" s="127">
        <f>S10/(S10+S9)</f>
        <v>0.92638036809815949</v>
      </c>
      <c r="S12" s="137"/>
      <c r="T12" s="127">
        <f>U10/(U10+U9)</f>
        <v>0.90476190476190477</v>
      </c>
      <c r="U12" s="128"/>
      <c r="W12">
        <v>163</v>
      </c>
      <c r="X12">
        <v>0</v>
      </c>
    </row>
    <row r="13" spans="1:24" x14ac:dyDescent="0.35">
      <c r="A13" s="132"/>
      <c r="B13" s="35" t="s">
        <v>35</v>
      </c>
      <c r="C13" s="138">
        <f>D10/(D10+C10)</f>
        <v>0.97222222222222221</v>
      </c>
      <c r="D13" s="139"/>
      <c r="E13" s="140">
        <f>F10/(F10+E10)</f>
        <v>0.95151515151515154</v>
      </c>
      <c r="F13" s="139"/>
      <c r="G13" s="140">
        <f>H10/(H10+G10)</f>
        <v>0.95973154362416102</v>
      </c>
      <c r="H13" s="139"/>
      <c r="I13" s="140">
        <f>J10/(J10+I10)</f>
        <v>0.93548387096774188</v>
      </c>
      <c r="J13" s="139"/>
      <c r="L13" s="132"/>
      <c r="M13" s="35" t="s">
        <v>35</v>
      </c>
      <c r="N13" s="127">
        <f>O10/(O10+N10)</f>
        <v>0.95092024539877296</v>
      </c>
      <c r="O13" s="137"/>
      <c r="P13" s="127">
        <f>Q10/(Q10+P10)</f>
        <v>0.91216216216216217</v>
      </c>
      <c r="Q13" s="137"/>
      <c r="R13" s="127">
        <f>S10/(S10+R10)</f>
        <v>0.88823529411764701</v>
      </c>
      <c r="S13" s="137"/>
      <c r="T13" s="127">
        <f>U10/(U10+T10)</f>
        <v>0.95</v>
      </c>
      <c r="U13" s="128"/>
      <c r="W13">
        <v>1</v>
      </c>
      <c r="X13">
        <v>8</v>
      </c>
    </row>
    <row r="14" spans="1:24" x14ac:dyDescent="0.35">
      <c r="A14" s="41"/>
      <c r="B14" s="33"/>
      <c r="C14" s="30"/>
      <c r="D14" s="38"/>
      <c r="E14" s="39"/>
      <c r="F14" s="39"/>
      <c r="G14" s="39"/>
      <c r="H14" s="39"/>
      <c r="I14" s="39"/>
      <c r="J14" s="40"/>
      <c r="L14" s="41"/>
      <c r="M14" s="33"/>
      <c r="N14" s="6"/>
      <c r="O14" s="20"/>
      <c r="P14" s="20"/>
      <c r="Q14" s="20"/>
      <c r="R14" s="20"/>
      <c r="S14" s="20"/>
      <c r="T14" s="20"/>
      <c r="U14" s="7"/>
      <c r="W14" s="127">
        <f>(X13+W12)/SUM(W12:X13)</f>
        <v>0.9941860465116279</v>
      </c>
      <c r="X14" s="128"/>
    </row>
    <row r="15" spans="1:24" ht="14.5" customHeight="1" x14ac:dyDescent="0.35">
      <c r="A15" s="119" t="s">
        <v>13</v>
      </c>
      <c r="B15" s="133" t="s">
        <v>36</v>
      </c>
      <c r="C15" s="42">
        <v>183</v>
      </c>
      <c r="D15" s="39">
        <v>2</v>
      </c>
      <c r="E15" s="38">
        <v>142</v>
      </c>
      <c r="F15" s="38">
        <v>6</v>
      </c>
      <c r="G15" s="43">
        <v>174</v>
      </c>
      <c r="H15" s="43">
        <v>2</v>
      </c>
      <c r="I15" s="43">
        <v>163</v>
      </c>
      <c r="J15" s="44">
        <v>3</v>
      </c>
      <c r="L15" s="119" t="s">
        <v>13</v>
      </c>
      <c r="M15" s="133" t="s">
        <v>36</v>
      </c>
      <c r="N15" s="23">
        <v>165</v>
      </c>
      <c r="O15" s="24">
        <v>1</v>
      </c>
      <c r="P15" s="11">
        <v>159</v>
      </c>
      <c r="Q15" s="11">
        <v>6</v>
      </c>
      <c r="R15" s="20">
        <v>153</v>
      </c>
      <c r="S15" s="20">
        <v>2</v>
      </c>
      <c r="T15" s="20">
        <v>157</v>
      </c>
      <c r="U15" s="7">
        <v>4</v>
      </c>
      <c r="W15" s="127">
        <f>X13/(X13+X12)</f>
        <v>1</v>
      </c>
      <c r="X15" s="137"/>
    </row>
    <row r="16" spans="1:24" x14ac:dyDescent="0.35">
      <c r="A16" s="132"/>
      <c r="B16" s="133"/>
      <c r="C16" s="42">
        <v>7</v>
      </c>
      <c r="D16" s="39">
        <v>137</v>
      </c>
      <c r="E16" s="38">
        <v>9</v>
      </c>
      <c r="F16" s="38">
        <v>156</v>
      </c>
      <c r="G16" s="43">
        <v>7</v>
      </c>
      <c r="H16" s="43">
        <v>142</v>
      </c>
      <c r="I16" s="43">
        <v>8</v>
      </c>
      <c r="J16" s="44">
        <v>147</v>
      </c>
      <c r="L16" s="132"/>
      <c r="M16" s="133"/>
      <c r="N16" s="23">
        <v>5</v>
      </c>
      <c r="O16" s="24">
        <v>158</v>
      </c>
      <c r="P16" s="11">
        <v>9</v>
      </c>
      <c r="Q16" s="11">
        <v>139</v>
      </c>
      <c r="R16" s="20">
        <v>14</v>
      </c>
      <c r="S16" s="20">
        <v>156</v>
      </c>
      <c r="T16" s="20">
        <v>11</v>
      </c>
      <c r="U16" s="7">
        <v>149</v>
      </c>
      <c r="W16" s="127">
        <f>X13/(X13+W13)</f>
        <v>0.88888888888888884</v>
      </c>
      <c r="X16" s="137"/>
    </row>
    <row r="17" spans="1:21" x14ac:dyDescent="0.35">
      <c r="A17" s="132"/>
      <c r="B17" s="35" t="s">
        <v>7</v>
      </c>
      <c r="C17" s="138">
        <v>0.97264437689969596</v>
      </c>
      <c r="D17" s="139"/>
      <c r="E17" s="141">
        <v>0.95207667731629397</v>
      </c>
      <c r="F17" s="142"/>
      <c r="G17" s="141">
        <v>0.97230769230769198</v>
      </c>
      <c r="H17" s="142"/>
      <c r="I17" s="141">
        <v>0.96573208722741399</v>
      </c>
      <c r="J17" s="143"/>
      <c r="L17" s="132"/>
      <c r="M17" s="35" t="s">
        <v>7</v>
      </c>
      <c r="N17" s="127">
        <v>0.98176291793312997</v>
      </c>
      <c r="O17" s="128"/>
      <c r="P17" s="126">
        <v>0.95207667731629397</v>
      </c>
      <c r="Q17" s="126"/>
      <c r="R17" s="126">
        <v>0.95076923076923003</v>
      </c>
      <c r="S17" s="126"/>
      <c r="T17" s="128">
        <v>0.95327102803738295</v>
      </c>
      <c r="U17" s="137"/>
    </row>
    <row r="18" spans="1:21" x14ac:dyDescent="0.35">
      <c r="A18" s="132"/>
      <c r="B18" s="35" t="s">
        <v>34</v>
      </c>
      <c r="C18" s="138">
        <f>D16/(D16+D15)</f>
        <v>0.98561151079136688</v>
      </c>
      <c r="D18" s="139"/>
      <c r="E18" s="140">
        <f>F16/(F16+F15)</f>
        <v>0.96296296296296291</v>
      </c>
      <c r="F18" s="139"/>
      <c r="G18" s="140">
        <f>H16/(H16+H15)</f>
        <v>0.98611111111111116</v>
      </c>
      <c r="H18" s="139"/>
      <c r="I18" s="140">
        <f>J16/(J16+J15)</f>
        <v>0.98</v>
      </c>
      <c r="J18" s="139"/>
      <c r="L18" s="132"/>
      <c r="M18" s="35" t="s">
        <v>34</v>
      </c>
      <c r="N18" s="127">
        <f>O16/(O16+O15)</f>
        <v>0.99371069182389937</v>
      </c>
      <c r="O18" s="137"/>
      <c r="P18" s="127">
        <f>Q16/(Q16+Q15)</f>
        <v>0.95862068965517244</v>
      </c>
      <c r="Q18" s="137"/>
      <c r="R18" s="127">
        <f>S16/(S16+S15)</f>
        <v>0.98734177215189878</v>
      </c>
      <c r="S18" s="137"/>
      <c r="T18" s="127">
        <f>U16/(U16+U15)</f>
        <v>0.97385620915032678</v>
      </c>
      <c r="U18" s="128"/>
    </row>
    <row r="19" spans="1:21" x14ac:dyDescent="0.35">
      <c r="A19" s="132"/>
      <c r="B19" s="35" t="s">
        <v>35</v>
      </c>
      <c r="C19" s="138">
        <f>D16/(D16+C16)</f>
        <v>0.95138888888888884</v>
      </c>
      <c r="D19" s="139"/>
      <c r="E19" s="140">
        <f>F16/(F16+E16)</f>
        <v>0.94545454545454544</v>
      </c>
      <c r="F19" s="139"/>
      <c r="G19" s="140">
        <f>H16/(H16+G16)</f>
        <v>0.95302013422818788</v>
      </c>
      <c r="H19" s="139"/>
      <c r="I19" s="140">
        <f>J16/(J16+I16)</f>
        <v>0.94838709677419353</v>
      </c>
      <c r="J19" s="139"/>
      <c r="L19" s="132"/>
      <c r="M19" s="35" t="s">
        <v>35</v>
      </c>
      <c r="N19" s="127">
        <f>O16/(O16+N16)</f>
        <v>0.96932515337423308</v>
      </c>
      <c r="O19" s="137"/>
      <c r="P19" s="127">
        <f>Q16/(Q16+P16)</f>
        <v>0.93918918918918914</v>
      </c>
      <c r="Q19" s="137"/>
      <c r="R19" s="127">
        <f>S16/(S16+R16)</f>
        <v>0.91764705882352937</v>
      </c>
      <c r="S19" s="137"/>
      <c r="T19" s="127">
        <f>U16/(U16+T16)</f>
        <v>0.93125000000000002</v>
      </c>
      <c r="U19" s="128"/>
    </row>
    <row r="20" spans="1:21" x14ac:dyDescent="0.35">
      <c r="A20" s="37"/>
      <c r="B20" s="37"/>
      <c r="C20" s="42"/>
      <c r="D20" s="39"/>
      <c r="E20" s="38"/>
      <c r="F20" s="38"/>
      <c r="G20" s="43"/>
      <c r="H20" s="43"/>
      <c r="I20" s="43"/>
      <c r="J20" s="44"/>
      <c r="L20" s="37"/>
      <c r="M20" s="37"/>
      <c r="N20" s="23"/>
      <c r="O20" s="24"/>
      <c r="P20" s="11"/>
      <c r="Q20" s="11"/>
      <c r="R20" s="20"/>
      <c r="S20" s="20"/>
      <c r="T20" s="20"/>
      <c r="U20" s="7"/>
    </row>
    <row r="21" spans="1:21" x14ac:dyDescent="0.35">
      <c r="A21" s="119" t="s">
        <v>15</v>
      </c>
      <c r="B21" s="133" t="s">
        <v>36</v>
      </c>
      <c r="C21" s="42">
        <v>179</v>
      </c>
      <c r="D21" s="39">
        <v>15</v>
      </c>
      <c r="E21" s="39">
        <v>135</v>
      </c>
      <c r="F21" s="39">
        <v>13</v>
      </c>
      <c r="G21" s="39">
        <v>166</v>
      </c>
      <c r="H21" s="39">
        <v>10</v>
      </c>
      <c r="I21" s="39">
        <v>154</v>
      </c>
      <c r="J21" s="40">
        <v>12</v>
      </c>
      <c r="L21" s="119" t="s">
        <v>15</v>
      </c>
      <c r="M21" s="133" t="s">
        <v>36</v>
      </c>
      <c r="N21" s="6">
        <v>153</v>
      </c>
      <c r="O21" s="20">
        <v>13</v>
      </c>
      <c r="P21" s="20">
        <v>158</v>
      </c>
      <c r="Q21" s="20">
        <v>7</v>
      </c>
      <c r="R21" s="12">
        <v>151</v>
      </c>
      <c r="S21" s="12">
        <v>4</v>
      </c>
      <c r="T21" s="20">
        <v>156</v>
      </c>
      <c r="U21" s="7">
        <v>5</v>
      </c>
    </row>
    <row r="22" spans="1:21" x14ac:dyDescent="0.35">
      <c r="A22" s="119"/>
      <c r="B22" s="133"/>
      <c r="C22" s="42">
        <v>19</v>
      </c>
      <c r="D22" s="39">
        <v>125</v>
      </c>
      <c r="E22" s="39">
        <v>13</v>
      </c>
      <c r="F22" s="39">
        <v>152</v>
      </c>
      <c r="G22" s="39">
        <v>7</v>
      </c>
      <c r="H22" s="39">
        <v>142</v>
      </c>
      <c r="I22" s="39">
        <v>3</v>
      </c>
      <c r="J22" s="40">
        <v>152</v>
      </c>
      <c r="L22" s="119"/>
      <c r="M22" s="133"/>
      <c r="N22" s="6">
        <v>4</v>
      </c>
      <c r="O22" s="20">
        <v>159</v>
      </c>
      <c r="P22" s="20">
        <v>30</v>
      </c>
      <c r="Q22" s="20">
        <v>118</v>
      </c>
      <c r="R22" s="12">
        <v>7</v>
      </c>
      <c r="S22" s="12">
        <v>163</v>
      </c>
      <c r="T22" s="20">
        <v>10</v>
      </c>
      <c r="U22" s="7">
        <v>150</v>
      </c>
    </row>
    <row r="23" spans="1:21" x14ac:dyDescent="0.35">
      <c r="A23" s="119"/>
      <c r="B23" s="35" t="s">
        <v>7</v>
      </c>
      <c r="C23" s="138">
        <v>0.896656534954407</v>
      </c>
      <c r="D23" s="139"/>
      <c r="E23" s="141">
        <v>0.91693290734824195</v>
      </c>
      <c r="F23" s="142"/>
      <c r="G23" s="141">
        <v>0.94769230769230695</v>
      </c>
      <c r="H23" s="142"/>
      <c r="I23" s="141">
        <v>0.95327102803738295</v>
      </c>
      <c r="J23" s="143"/>
      <c r="L23" s="119"/>
      <c r="M23" s="35" t="s">
        <v>7</v>
      </c>
      <c r="N23" s="127">
        <v>0.948328267477203</v>
      </c>
      <c r="O23" s="128"/>
      <c r="P23" s="126">
        <v>0.88178913738019105</v>
      </c>
      <c r="Q23" s="126"/>
      <c r="R23" s="126">
        <v>0.96615384615384603</v>
      </c>
      <c r="S23" s="126"/>
      <c r="T23" s="128">
        <v>0.95327102803738295</v>
      </c>
      <c r="U23" s="137"/>
    </row>
    <row r="24" spans="1:21" x14ac:dyDescent="0.35">
      <c r="A24" s="119"/>
      <c r="B24" s="35" t="s">
        <v>8</v>
      </c>
      <c r="C24" s="138">
        <f>D22/(D22+D21)</f>
        <v>0.8928571428571429</v>
      </c>
      <c r="D24" s="139"/>
      <c r="E24" s="140">
        <f>F22/(F22+F21)</f>
        <v>0.92121212121212126</v>
      </c>
      <c r="F24" s="139"/>
      <c r="G24" s="140">
        <f>H22/(H22+H21)</f>
        <v>0.93421052631578949</v>
      </c>
      <c r="H24" s="139"/>
      <c r="I24" s="140">
        <f>J22/(J22+J21)</f>
        <v>0.92682926829268297</v>
      </c>
      <c r="J24" s="139"/>
      <c r="L24" s="119"/>
      <c r="M24" s="35" t="s">
        <v>8</v>
      </c>
      <c r="N24" s="127">
        <f>O22/(O22+O21)</f>
        <v>0.92441860465116277</v>
      </c>
      <c r="O24" s="137"/>
      <c r="P24" s="127">
        <f>Q22/(Q22+Q21)</f>
        <v>0.94399999999999995</v>
      </c>
      <c r="Q24" s="137"/>
      <c r="R24" s="127">
        <f>S22/(S22+S21)</f>
        <v>0.9760479041916168</v>
      </c>
      <c r="S24" s="137"/>
      <c r="T24" s="127">
        <f>U22/(U22+U21)</f>
        <v>0.967741935483871</v>
      </c>
      <c r="U24" s="128"/>
    </row>
    <row r="25" spans="1:21" x14ac:dyDescent="0.35">
      <c r="A25" s="119"/>
      <c r="B25" s="35" t="s">
        <v>9</v>
      </c>
      <c r="C25" s="138">
        <f>D22/(D22+C22)</f>
        <v>0.86805555555555558</v>
      </c>
      <c r="D25" s="139"/>
      <c r="E25" s="140">
        <f>F22/(F22+E22)</f>
        <v>0.92121212121212126</v>
      </c>
      <c r="F25" s="139"/>
      <c r="G25" s="140">
        <f>H22/(H22+G22)</f>
        <v>0.95302013422818788</v>
      </c>
      <c r="H25" s="139"/>
      <c r="I25" s="140">
        <f>J22/(J22+I22)</f>
        <v>0.98064516129032253</v>
      </c>
      <c r="J25" s="139"/>
      <c r="L25" s="119"/>
      <c r="M25" s="35" t="s">
        <v>9</v>
      </c>
      <c r="N25" s="127">
        <f>O22/(O22+N22)</f>
        <v>0.97546012269938653</v>
      </c>
      <c r="O25" s="137"/>
      <c r="P25" s="127">
        <f>Q22/(Q22+P22)</f>
        <v>0.79729729729729726</v>
      </c>
      <c r="Q25" s="137"/>
      <c r="R25" s="127">
        <f>S22/(S22+R22)</f>
        <v>0.95882352941176474</v>
      </c>
      <c r="S25" s="137"/>
      <c r="T25" s="127">
        <f>U22/(U22+T22)</f>
        <v>0.9375</v>
      </c>
      <c r="U25" s="128"/>
    </row>
    <row r="26" spans="1:21" x14ac:dyDescent="0.35">
      <c r="A26" s="37"/>
      <c r="B26" s="35"/>
      <c r="C26" s="42"/>
      <c r="D26" s="39"/>
      <c r="E26" s="39"/>
      <c r="F26" s="39"/>
      <c r="G26" s="39"/>
      <c r="H26" s="39"/>
      <c r="I26" s="39"/>
      <c r="J26" s="40"/>
      <c r="L26" s="37"/>
      <c r="M26" s="35"/>
      <c r="N26" s="6"/>
      <c r="O26" s="20"/>
      <c r="P26" s="20"/>
      <c r="Q26" s="20"/>
      <c r="R26" s="12"/>
      <c r="S26" s="12"/>
      <c r="T26" s="20"/>
      <c r="U26" s="7"/>
    </row>
    <row r="27" spans="1:21" x14ac:dyDescent="0.35">
      <c r="A27" s="119" t="s">
        <v>17</v>
      </c>
      <c r="B27" s="133" t="s">
        <v>36</v>
      </c>
      <c r="C27" s="30">
        <v>183</v>
      </c>
      <c r="D27" s="38">
        <v>2</v>
      </c>
      <c r="E27" s="39">
        <v>142</v>
      </c>
      <c r="F27" s="39">
        <v>6</v>
      </c>
      <c r="G27" s="39">
        <v>176</v>
      </c>
      <c r="H27" s="39">
        <v>6</v>
      </c>
      <c r="I27" s="43">
        <v>163</v>
      </c>
      <c r="J27" s="44">
        <v>3</v>
      </c>
      <c r="L27" s="119" t="s">
        <v>17</v>
      </c>
      <c r="M27" s="133" t="s">
        <v>36</v>
      </c>
      <c r="N27" s="6">
        <v>161</v>
      </c>
      <c r="O27" s="20">
        <v>5</v>
      </c>
      <c r="P27" s="11">
        <v>159</v>
      </c>
      <c r="Q27" s="11">
        <v>6</v>
      </c>
      <c r="R27" s="20">
        <v>153</v>
      </c>
      <c r="S27" s="20">
        <v>2</v>
      </c>
      <c r="T27" s="12">
        <v>158</v>
      </c>
      <c r="U27" s="25">
        <v>3</v>
      </c>
    </row>
    <row r="28" spans="1:21" x14ac:dyDescent="0.35">
      <c r="A28" s="119"/>
      <c r="B28" s="133"/>
      <c r="C28" s="30">
        <v>6</v>
      </c>
      <c r="D28" s="38">
        <v>138</v>
      </c>
      <c r="E28" s="39">
        <v>11</v>
      </c>
      <c r="F28" s="39">
        <v>154</v>
      </c>
      <c r="G28" s="39">
        <v>6</v>
      </c>
      <c r="H28" s="39">
        <v>143</v>
      </c>
      <c r="I28" s="43">
        <v>8</v>
      </c>
      <c r="J28" s="44">
        <v>147</v>
      </c>
      <c r="L28" s="119"/>
      <c r="M28" s="133"/>
      <c r="N28" s="6">
        <v>6</v>
      </c>
      <c r="O28" s="20">
        <v>157</v>
      </c>
      <c r="P28" s="11">
        <v>9</v>
      </c>
      <c r="Q28" s="11">
        <v>139</v>
      </c>
      <c r="R28" s="20">
        <v>11</v>
      </c>
      <c r="S28" s="20">
        <v>159</v>
      </c>
      <c r="T28" s="12">
        <v>10</v>
      </c>
      <c r="U28" s="25">
        <v>150</v>
      </c>
    </row>
    <row r="29" spans="1:21" x14ac:dyDescent="0.35">
      <c r="A29" s="119"/>
      <c r="B29" s="35" t="s">
        <v>7</v>
      </c>
      <c r="C29" s="138">
        <v>0.97568389057750704</v>
      </c>
      <c r="D29" s="139"/>
      <c r="E29" s="141">
        <v>0.94568690095846597</v>
      </c>
      <c r="F29" s="142"/>
      <c r="G29" s="141">
        <v>0.96307692307692305</v>
      </c>
      <c r="H29" s="142"/>
      <c r="I29" s="141">
        <v>0.96573208722741399</v>
      </c>
      <c r="J29" s="143"/>
      <c r="L29" s="119"/>
      <c r="M29" s="35" t="s">
        <v>7</v>
      </c>
      <c r="N29" s="127">
        <v>0.96656534954407203</v>
      </c>
      <c r="O29" s="128"/>
      <c r="P29" s="126">
        <v>0.95207667731629397</v>
      </c>
      <c r="Q29" s="126"/>
      <c r="R29" s="126">
        <v>0.96</v>
      </c>
      <c r="S29" s="126"/>
      <c r="T29" s="128">
        <v>0.95950155763239797</v>
      </c>
      <c r="U29" s="137"/>
    </row>
    <row r="30" spans="1:21" x14ac:dyDescent="0.35">
      <c r="A30" s="119"/>
      <c r="B30" s="35" t="s">
        <v>8</v>
      </c>
      <c r="C30" s="138">
        <f>D28/(D28+D27)</f>
        <v>0.98571428571428577</v>
      </c>
      <c r="D30" s="139"/>
      <c r="E30" s="140">
        <f>F28/(F28+F27)</f>
        <v>0.96250000000000002</v>
      </c>
      <c r="F30" s="139"/>
      <c r="G30" s="140">
        <f>H28/(H28+H27)</f>
        <v>0.95973154362416102</v>
      </c>
      <c r="H30" s="139"/>
      <c r="I30" s="140">
        <f>J28/(J28+J27)</f>
        <v>0.98</v>
      </c>
      <c r="J30" s="139"/>
      <c r="L30" s="119"/>
      <c r="M30" s="35" t="s">
        <v>8</v>
      </c>
      <c r="N30" s="127">
        <f>O28/(O28+O27)</f>
        <v>0.96913580246913578</v>
      </c>
      <c r="O30" s="137"/>
      <c r="P30" s="127">
        <f>Q28/(Q28+Q27)</f>
        <v>0.95862068965517244</v>
      </c>
      <c r="Q30" s="137"/>
      <c r="R30" s="127">
        <f>S28/(S28+S27)</f>
        <v>0.98757763975155277</v>
      </c>
      <c r="S30" s="137"/>
      <c r="T30" s="127">
        <f>U28/(U28+U27)</f>
        <v>0.98039215686274506</v>
      </c>
      <c r="U30" s="128"/>
    </row>
    <row r="31" spans="1:21" x14ac:dyDescent="0.35">
      <c r="A31" s="119"/>
      <c r="B31" s="35" t="s">
        <v>9</v>
      </c>
      <c r="C31" s="138">
        <f>D28/(D28+C28)</f>
        <v>0.95833333333333337</v>
      </c>
      <c r="D31" s="139"/>
      <c r="E31" s="140">
        <f>F28/(F28+E28)</f>
        <v>0.93333333333333335</v>
      </c>
      <c r="F31" s="139"/>
      <c r="G31" s="140">
        <f>H28/(H28+G28)</f>
        <v>0.95973154362416102</v>
      </c>
      <c r="H31" s="139"/>
      <c r="I31" s="140">
        <f>J28/(J28+I28)</f>
        <v>0.94838709677419353</v>
      </c>
      <c r="J31" s="139"/>
      <c r="L31" s="119"/>
      <c r="M31" s="35" t="s">
        <v>9</v>
      </c>
      <c r="N31" s="127">
        <f>O28/(O28+N28)</f>
        <v>0.96319018404907975</v>
      </c>
      <c r="O31" s="137"/>
      <c r="P31" s="127">
        <f>Q28/(Q28+P28)</f>
        <v>0.93918918918918914</v>
      </c>
      <c r="Q31" s="137"/>
      <c r="R31" s="127">
        <f>S28/(S28+R28)</f>
        <v>0.93529411764705883</v>
      </c>
      <c r="S31" s="137"/>
      <c r="T31" s="127">
        <f>U28/(U28+T28)</f>
        <v>0.9375</v>
      </c>
      <c r="U31" s="128"/>
    </row>
    <row r="32" spans="1:21" x14ac:dyDescent="0.35">
      <c r="A32" s="37"/>
      <c r="B32" s="35"/>
      <c r="C32" s="46"/>
      <c r="D32" s="46"/>
      <c r="E32" s="45"/>
      <c r="F32" s="45"/>
      <c r="G32" s="45"/>
      <c r="H32" s="45"/>
      <c r="I32" s="47"/>
      <c r="J32" s="47"/>
      <c r="L32" s="37"/>
      <c r="M32" s="35"/>
      <c r="N32" s="28"/>
      <c r="O32" s="28"/>
      <c r="P32" s="32"/>
      <c r="Q32" s="32"/>
      <c r="R32" s="28"/>
      <c r="S32" s="28"/>
      <c r="T32" s="27"/>
      <c r="U32" s="27"/>
    </row>
    <row r="35" spans="1:21" ht="15" thickBot="1" x14ac:dyDescent="0.4"/>
    <row r="36" spans="1:21" x14ac:dyDescent="0.35">
      <c r="C36" s="82" t="s">
        <v>21</v>
      </c>
      <c r="D36" s="83"/>
      <c r="E36" s="83"/>
      <c r="F36" s="83"/>
      <c r="G36" s="83"/>
      <c r="H36" s="83"/>
      <c r="I36" s="83"/>
      <c r="J36" s="84"/>
      <c r="N36" s="82" t="s">
        <v>22</v>
      </c>
      <c r="O36" s="124"/>
      <c r="P36" s="124"/>
      <c r="Q36" s="124"/>
      <c r="R36" s="124"/>
      <c r="S36" s="124"/>
      <c r="T36" s="124"/>
      <c r="U36" s="125"/>
    </row>
    <row r="37" spans="1:21" ht="14.5" customHeight="1" x14ac:dyDescent="0.35">
      <c r="C37" s="78" t="s">
        <v>27</v>
      </c>
      <c r="D37" s="71"/>
      <c r="E37" s="76" t="s">
        <v>28</v>
      </c>
      <c r="F37" s="71"/>
      <c r="G37" s="76" t="s">
        <v>29</v>
      </c>
      <c r="H37" s="71"/>
      <c r="I37" s="76" t="s">
        <v>31</v>
      </c>
      <c r="J37" s="77"/>
      <c r="N37" s="131" t="s">
        <v>32</v>
      </c>
      <c r="O37" s="129"/>
      <c r="P37" s="76" t="s">
        <v>28</v>
      </c>
      <c r="Q37" s="76"/>
      <c r="R37" s="76" t="s">
        <v>29</v>
      </c>
      <c r="S37" s="76"/>
      <c r="T37" s="129" t="s">
        <v>33</v>
      </c>
      <c r="U37" s="130"/>
    </row>
    <row r="38" spans="1:21" x14ac:dyDescent="0.35">
      <c r="A38" s="119" t="s">
        <v>10</v>
      </c>
      <c r="B38" s="133" t="s">
        <v>36</v>
      </c>
      <c r="C38" s="2">
        <v>156</v>
      </c>
      <c r="D38" s="18">
        <v>13</v>
      </c>
      <c r="E38" s="18">
        <v>141</v>
      </c>
      <c r="F38" s="18">
        <v>30</v>
      </c>
      <c r="G38" s="18">
        <v>159</v>
      </c>
      <c r="H38" s="18">
        <v>12</v>
      </c>
      <c r="I38" s="18">
        <v>137</v>
      </c>
      <c r="J38" s="3">
        <v>34</v>
      </c>
      <c r="L38" s="119" t="s">
        <v>10</v>
      </c>
      <c r="M38" s="133" t="s">
        <v>36</v>
      </c>
      <c r="N38" s="2">
        <v>141</v>
      </c>
      <c r="O38" s="18">
        <v>23</v>
      </c>
      <c r="P38" s="18">
        <v>119</v>
      </c>
      <c r="Q38" s="18">
        <v>34</v>
      </c>
      <c r="R38" s="18">
        <v>132</v>
      </c>
      <c r="S38" s="18">
        <v>24</v>
      </c>
      <c r="T38" s="18">
        <v>125</v>
      </c>
      <c r="U38" s="3">
        <v>30</v>
      </c>
    </row>
    <row r="39" spans="1:21" x14ac:dyDescent="0.35">
      <c r="A39" s="132"/>
      <c r="B39" s="133"/>
      <c r="C39" s="2">
        <v>7</v>
      </c>
      <c r="D39" s="18">
        <v>92</v>
      </c>
      <c r="E39" s="18">
        <v>12</v>
      </c>
      <c r="F39" s="18">
        <v>61</v>
      </c>
      <c r="G39" s="18">
        <v>5</v>
      </c>
      <c r="H39" s="18">
        <v>66</v>
      </c>
      <c r="I39" s="18">
        <v>5</v>
      </c>
      <c r="J39" s="3">
        <v>74</v>
      </c>
      <c r="L39" s="132"/>
      <c r="M39" s="133"/>
      <c r="N39" s="2">
        <v>10</v>
      </c>
      <c r="O39" s="18">
        <v>155</v>
      </c>
      <c r="P39" s="18">
        <v>28</v>
      </c>
      <c r="Q39" s="18">
        <v>138</v>
      </c>
      <c r="R39" s="18">
        <v>17</v>
      </c>
      <c r="S39" s="18">
        <v>151</v>
      </c>
      <c r="T39" s="18">
        <v>16</v>
      </c>
      <c r="U39" s="3">
        <v>155</v>
      </c>
    </row>
    <row r="40" spans="1:21" x14ac:dyDescent="0.35">
      <c r="A40" s="132"/>
      <c r="B40" s="35" t="s">
        <v>7</v>
      </c>
      <c r="C40" s="134">
        <v>0.92537313432835799</v>
      </c>
      <c r="D40" s="135"/>
      <c r="E40" s="126">
        <v>0.82786885245901598</v>
      </c>
      <c r="F40" s="135"/>
      <c r="G40" s="126">
        <v>0.92975206611570205</v>
      </c>
      <c r="H40" s="135"/>
      <c r="I40" s="126">
        <v>0.84399999999999997</v>
      </c>
      <c r="J40" s="136"/>
      <c r="L40" s="132"/>
      <c r="M40" s="35" t="s">
        <v>7</v>
      </c>
      <c r="N40" s="134">
        <v>0.89969604863221797</v>
      </c>
      <c r="O40" s="135"/>
      <c r="P40" s="126">
        <v>0.80564263322884</v>
      </c>
      <c r="Q40" s="135"/>
      <c r="R40" s="126">
        <v>0.87345679012345601</v>
      </c>
      <c r="S40" s="135"/>
      <c r="T40" s="126">
        <v>0.85889570552147199</v>
      </c>
      <c r="U40" s="136"/>
    </row>
    <row r="41" spans="1:21" x14ac:dyDescent="0.35">
      <c r="A41" s="132"/>
      <c r="B41" s="35" t="s">
        <v>34</v>
      </c>
      <c r="C41" s="134">
        <f>D39/(D39+D38)</f>
        <v>0.87619047619047619</v>
      </c>
      <c r="D41" s="135"/>
      <c r="E41" s="134">
        <f>F39/(F39+F38)</f>
        <v>0.67032967032967028</v>
      </c>
      <c r="F41" s="135"/>
      <c r="G41" s="134">
        <f>H39/(H39+H38)</f>
        <v>0.84615384615384615</v>
      </c>
      <c r="H41" s="135"/>
      <c r="I41" s="134">
        <f>J39/(J39+J38)</f>
        <v>0.68518518518518523</v>
      </c>
      <c r="J41" s="135"/>
      <c r="L41" s="132"/>
      <c r="M41" s="35" t="s">
        <v>34</v>
      </c>
      <c r="N41" s="134">
        <f>O39/(O39+O38)</f>
        <v>0.8707865168539326</v>
      </c>
      <c r="O41" s="135"/>
      <c r="P41" s="134">
        <f>Q39/(Q39+Q38)</f>
        <v>0.80232558139534882</v>
      </c>
      <c r="Q41" s="135"/>
      <c r="R41" s="134">
        <f>S39/(S39+S38)</f>
        <v>0.86285714285714288</v>
      </c>
      <c r="S41" s="135"/>
      <c r="T41" s="134">
        <f>U39/(U39+U38)</f>
        <v>0.83783783783783783</v>
      </c>
      <c r="U41" s="135"/>
    </row>
    <row r="42" spans="1:21" x14ac:dyDescent="0.35">
      <c r="A42" s="132"/>
      <c r="B42" s="35" t="s">
        <v>35</v>
      </c>
      <c r="C42" s="134">
        <f>D39/(D39+C39)</f>
        <v>0.92929292929292928</v>
      </c>
      <c r="D42" s="135"/>
      <c r="E42" s="134">
        <f>F39/(F39+E39)</f>
        <v>0.83561643835616439</v>
      </c>
      <c r="F42" s="135"/>
      <c r="G42" s="134">
        <f>H39/(H39+G39)</f>
        <v>0.92957746478873238</v>
      </c>
      <c r="H42" s="135"/>
      <c r="I42" s="134">
        <f>J39/(J39+I39)</f>
        <v>0.93670886075949367</v>
      </c>
      <c r="J42" s="135"/>
      <c r="L42" s="132"/>
      <c r="M42" s="35" t="s">
        <v>35</v>
      </c>
      <c r="N42" s="134">
        <f>O39/(O39+N39)</f>
        <v>0.93939393939393945</v>
      </c>
      <c r="O42" s="135"/>
      <c r="P42" s="134">
        <f>Q39/(Q39+P39)</f>
        <v>0.83132530120481929</v>
      </c>
      <c r="Q42" s="135"/>
      <c r="R42" s="134">
        <f>S39/(S39+R39)</f>
        <v>0.89880952380952384</v>
      </c>
      <c r="S42" s="135"/>
      <c r="T42" s="134">
        <f>U39/(U39+T39)</f>
        <v>0.9064327485380117</v>
      </c>
      <c r="U42" s="135"/>
    </row>
    <row r="43" spans="1:21" ht="14.5" customHeight="1" x14ac:dyDescent="0.35">
      <c r="A43" s="37"/>
      <c r="B43" s="35"/>
      <c r="C43" s="2"/>
      <c r="D43" s="18"/>
      <c r="E43" s="18"/>
      <c r="F43" s="18"/>
      <c r="G43" s="18"/>
      <c r="H43" s="18"/>
      <c r="I43" s="18"/>
      <c r="J43" s="3"/>
      <c r="L43" s="37"/>
      <c r="M43" s="35"/>
      <c r="N43" s="2"/>
      <c r="O43" s="18"/>
      <c r="P43" s="18"/>
      <c r="Q43" s="18"/>
      <c r="R43" s="18"/>
      <c r="S43" s="18"/>
      <c r="T43" s="18"/>
      <c r="U43" s="3"/>
    </row>
    <row r="44" spans="1:21" x14ac:dyDescent="0.35">
      <c r="A44" s="119" t="s">
        <v>12</v>
      </c>
      <c r="B44" s="133" t="s">
        <v>36</v>
      </c>
      <c r="C44" s="6">
        <v>163</v>
      </c>
      <c r="D44" s="20">
        <v>6</v>
      </c>
      <c r="E44" s="20">
        <v>148</v>
      </c>
      <c r="F44" s="20">
        <v>23</v>
      </c>
      <c r="G44" s="20">
        <v>163</v>
      </c>
      <c r="H44" s="20">
        <v>8</v>
      </c>
      <c r="I44" s="20">
        <v>161</v>
      </c>
      <c r="J44" s="7">
        <v>10</v>
      </c>
      <c r="L44" s="119" t="s">
        <v>12</v>
      </c>
      <c r="M44" s="133" t="s">
        <v>36</v>
      </c>
      <c r="N44" s="6">
        <v>159</v>
      </c>
      <c r="O44" s="20">
        <v>5</v>
      </c>
      <c r="P44" s="20">
        <v>133</v>
      </c>
      <c r="Q44" s="20">
        <v>20</v>
      </c>
      <c r="R44" s="20">
        <v>149</v>
      </c>
      <c r="S44" s="20">
        <v>7</v>
      </c>
      <c r="T44" s="20">
        <v>143</v>
      </c>
      <c r="U44" s="7">
        <v>12</v>
      </c>
    </row>
    <row r="45" spans="1:21" x14ac:dyDescent="0.35">
      <c r="A45" s="132"/>
      <c r="B45" s="133"/>
      <c r="C45" s="6">
        <v>10</v>
      </c>
      <c r="D45" s="20">
        <v>89</v>
      </c>
      <c r="E45" s="20">
        <v>14</v>
      </c>
      <c r="F45" s="20">
        <v>59</v>
      </c>
      <c r="G45" s="20">
        <v>7</v>
      </c>
      <c r="H45" s="20">
        <v>64</v>
      </c>
      <c r="I45" s="20">
        <v>13</v>
      </c>
      <c r="J45" s="7">
        <v>66</v>
      </c>
      <c r="L45" s="132"/>
      <c r="M45" s="133"/>
      <c r="N45" s="6">
        <v>8</v>
      </c>
      <c r="O45" s="20">
        <v>157</v>
      </c>
      <c r="P45" s="20">
        <v>11</v>
      </c>
      <c r="Q45" s="20">
        <v>155</v>
      </c>
      <c r="R45" s="20">
        <v>15</v>
      </c>
      <c r="S45" s="20">
        <v>153</v>
      </c>
      <c r="T45" s="20">
        <v>14</v>
      </c>
      <c r="U45" s="7">
        <v>157</v>
      </c>
    </row>
    <row r="46" spans="1:21" x14ac:dyDescent="0.35">
      <c r="A46" s="132"/>
      <c r="B46" s="35" t="s">
        <v>7</v>
      </c>
      <c r="C46" s="134">
        <v>0.94029850746268595</v>
      </c>
      <c r="D46" s="135"/>
      <c r="E46" s="126">
        <v>0.84836065573770403</v>
      </c>
      <c r="F46" s="135"/>
      <c r="G46" s="126">
        <v>0.93801652892561904</v>
      </c>
      <c r="H46" s="135"/>
      <c r="I46" s="126">
        <v>0.90800000000000003</v>
      </c>
      <c r="J46" s="136"/>
      <c r="L46" s="132"/>
      <c r="M46" s="35" t="s">
        <v>7</v>
      </c>
      <c r="N46" s="134">
        <v>0.96048632218844898</v>
      </c>
      <c r="O46" s="135"/>
      <c r="P46" s="126">
        <v>0.90282131661442</v>
      </c>
      <c r="Q46" s="135"/>
      <c r="R46" s="126">
        <v>0.93209876543209802</v>
      </c>
      <c r="S46" s="135"/>
      <c r="T46" s="126">
        <v>0.92024539877300604</v>
      </c>
      <c r="U46" s="136"/>
    </row>
    <row r="47" spans="1:21" x14ac:dyDescent="0.35">
      <c r="A47" s="132"/>
      <c r="B47" s="35" t="s">
        <v>34</v>
      </c>
      <c r="C47" s="134">
        <f>D45/(D45+D44)</f>
        <v>0.93684210526315792</v>
      </c>
      <c r="D47" s="135"/>
      <c r="E47" s="134">
        <f>F45/(F45+F44)</f>
        <v>0.71951219512195119</v>
      </c>
      <c r="F47" s="135"/>
      <c r="G47" s="134">
        <f>H45/(H45+H44)</f>
        <v>0.88888888888888884</v>
      </c>
      <c r="H47" s="135"/>
      <c r="I47" s="134">
        <f>J45/(J45+J44)</f>
        <v>0.86842105263157898</v>
      </c>
      <c r="J47" s="135"/>
      <c r="L47" s="132"/>
      <c r="M47" s="35" t="s">
        <v>34</v>
      </c>
      <c r="N47" s="134">
        <f>O45/(O45+O44)</f>
        <v>0.96913580246913578</v>
      </c>
      <c r="O47" s="135"/>
      <c r="P47" s="134">
        <f>Q45/(Q45+Q44)</f>
        <v>0.88571428571428568</v>
      </c>
      <c r="Q47" s="135"/>
      <c r="R47" s="134">
        <f>S45/(S45+S44)</f>
        <v>0.95625000000000004</v>
      </c>
      <c r="S47" s="135"/>
      <c r="T47" s="134">
        <f>U45/(U45+U44)</f>
        <v>0.92899408284023666</v>
      </c>
      <c r="U47" s="135"/>
    </row>
    <row r="48" spans="1:21" x14ac:dyDescent="0.35">
      <c r="A48" s="132"/>
      <c r="B48" s="35" t="s">
        <v>35</v>
      </c>
      <c r="C48" s="134">
        <f>D45/(D45+C45)</f>
        <v>0.89898989898989901</v>
      </c>
      <c r="D48" s="135"/>
      <c r="E48" s="134">
        <f>F45/(F45+E45)</f>
        <v>0.80821917808219179</v>
      </c>
      <c r="F48" s="135"/>
      <c r="G48" s="134">
        <f>H45/(H45+G45)</f>
        <v>0.90140845070422537</v>
      </c>
      <c r="H48" s="135"/>
      <c r="I48" s="134">
        <f>J45/(J45+I45)</f>
        <v>0.83544303797468356</v>
      </c>
      <c r="J48" s="135"/>
      <c r="L48" s="132"/>
      <c r="M48" s="35" t="s">
        <v>35</v>
      </c>
      <c r="N48" s="134">
        <f>O45/(O45+N45)</f>
        <v>0.95151515151515154</v>
      </c>
      <c r="O48" s="135"/>
      <c r="P48" s="134">
        <f>Q45/(Q45+P45)</f>
        <v>0.9337349397590361</v>
      </c>
      <c r="Q48" s="135"/>
      <c r="R48" s="134">
        <f>S45/(S45+R45)</f>
        <v>0.9107142857142857</v>
      </c>
      <c r="S48" s="135"/>
      <c r="T48" s="134">
        <f>U45/(U45+T45)</f>
        <v>0.91812865497076024</v>
      </c>
      <c r="U48" s="135"/>
    </row>
    <row r="49" spans="1:21" ht="14.5" customHeight="1" x14ac:dyDescent="0.35">
      <c r="A49" s="41"/>
      <c r="B49" s="33"/>
      <c r="C49" s="6"/>
      <c r="D49" s="20"/>
      <c r="E49" s="20"/>
      <c r="F49" s="20"/>
      <c r="G49" s="20"/>
      <c r="H49" s="20"/>
      <c r="I49" s="20"/>
      <c r="J49" s="7"/>
      <c r="L49" s="41"/>
      <c r="M49" s="33"/>
      <c r="N49" s="6"/>
      <c r="O49" s="20"/>
      <c r="P49" s="20"/>
      <c r="Q49" s="20"/>
      <c r="R49" s="20"/>
      <c r="S49" s="20"/>
      <c r="T49" s="20"/>
      <c r="U49" s="7"/>
    </row>
    <row r="50" spans="1:21" x14ac:dyDescent="0.35">
      <c r="A50" s="119" t="s">
        <v>13</v>
      </c>
      <c r="B50" s="133" t="s">
        <v>36</v>
      </c>
      <c r="C50" s="19">
        <v>167</v>
      </c>
      <c r="D50" s="12">
        <v>2</v>
      </c>
      <c r="E50" s="20">
        <v>160</v>
      </c>
      <c r="F50" s="20">
        <v>11</v>
      </c>
      <c r="G50" s="49">
        <v>169</v>
      </c>
      <c r="H50" s="49">
        <v>2</v>
      </c>
      <c r="I50" s="12">
        <v>169</v>
      </c>
      <c r="J50" s="25">
        <v>2</v>
      </c>
      <c r="L50" s="119" t="s">
        <v>13</v>
      </c>
      <c r="M50" s="133" t="s">
        <v>36</v>
      </c>
      <c r="N50" s="19">
        <v>163</v>
      </c>
      <c r="O50" s="12">
        <v>1</v>
      </c>
      <c r="P50" s="12">
        <v>145</v>
      </c>
      <c r="Q50" s="12">
        <v>8</v>
      </c>
      <c r="R50" s="20">
        <v>151</v>
      </c>
      <c r="S50" s="20">
        <v>5</v>
      </c>
      <c r="T50" s="20">
        <v>148</v>
      </c>
      <c r="U50" s="7">
        <v>7</v>
      </c>
    </row>
    <row r="51" spans="1:21" x14ac:dyDescent="0.35">
      <c r="A51" s="132"/>
      <c r="B51" s="133"/>
      <c r="C51" s="19">
        <v>7</v>
      </c>
      <c r="D51" s="12">
        <v>92</v>
      </c>
      <c r="E51" s="20">
        <v>9</v>
      </c>
      <c r="F51" s="20">
        <v>64</v>
      </c>
      <c r="G51" s="49">
        <v>3</v>
      </c>
      <c r="H51" s="49">
        <v>68</v>
      </c>
      <c r="I51" s="12">
        <v>9</v>
      </c>
      <c r="J51" s="25">
        <v>70</v>
      </c>
      <c r="L51" s="132"/>
      <c r="M51" s="133"/>
      <c r="N51" s="19">
        <v>7</v>
      </c>
      <c r="O51" s="12">
        <v>158</v>
      </c>
      <c r="P51" s="12">
        <v>11</v>
      </c>
      <c r="Q51" s="12">
        <v>155</v>
      </c>
      <c r="R51" s="20">
        <v>9</v>
      </c>
      <c r="S51" s="20">
        <v>159</v>
      </c>
      <c r="T51" s="20">
        <v>14</v>
      </c>
      <c r="U51" s="7">
        <v>157</v>
      </c>
    </row>
    <row r="52" spans="1:21" x14ac:dyDescent="0.35">
      <c r="A52" s="132"/>
      <c r="B52" s="35" t="s">
        <v>7</v>
      </c>
      <c r="C52" s="134">
        <v>0.96641791044776104</v>
      </c>
      <c r="D52" s="135"/>
      <c r="E52" s="126">
        <v>0.91803278688524503</v>
      </c>
      <c r="F52" s="135"/>
      <c r="G52" s="126">
        <v>0.97933884297520601</v>
      </c>
      <c r="H52" s="135"/>
      <c r="I52" s="126">
        <v>0.95599999999999996</v>
      </c>
      <c r="J52" s="136"/>
      <c r="L52" s="132"/>
      <c r="M52" s="35" t="s">
        <v>7</v>
      </c>
      <c r="N52" s="134">
        <v>0.97568389057750704</v>
      </c>
      <c r="O52" s="135"/>
      <c r="P52" s="126">
        <v>0.94043887147335403</v>
      </c>
      <c r="Q52" s="135"/>
      <c r="R52" s="126">
        <v>0.95679012345679004</v>
      </c>
      <c r="S52" s="135"/>
      <c r="T52" s="126">
        <v>0.93558282208588905</v>
      </c>
      <c r="U52" s="136"/>
    </row>
    <row r="53" spans="1:21" x14ac:dyDescent="0.35">
      <c r="A53" s="132"/>
      <c r="B53" s="35" t="s">
        <v>34</v>
      </c>
      <c r="C53" s="134">
        <f>D51/(D51+D50)</f>
        <v>0.97872340425531912</v>
      </c>
      <c r="D53" s="135"/>
      <c r="E53" s="134">
        <f>F51/(F51+F50)</f>
        <v>0.85333333333333339</v>
      </c>
      <c r="F53" s="135"/>
      <c r="G53" s="134">
        <f>H51/(H51+H50)</f>
        <v>0.97142857142857142</v>
      </c>
      <c r="H53" s="135"/>
      <c r="I53" s="134">
        <f>J51/(J51+J50)</f>
        <v>0.97222222222222221</v>
      </c>
      <c r="J53" s="135"/>
      <c r="L53" s="132"/>
      <c r="M53" s="35" t="s">
        <v>34</v>
      </c>
      <c r="N53" s="134">
        <f>O51/(O51+O50)</f>
        <v>0.99371069182389937</v>
      </c>
      <c r="O53" s="135"/>
      <c r="P53" s="134">
        <f>Q51/(Q51+Q50)</f>
        <v>0.95092024539877296</v>
      </c>
      <c r="Q53" s="135"/>
      <c r="R53" s="134">
        <f>S51/(S51+S50)</f>
        <v>0.96951219512195119</v>
      </c>
      <c r="S53" s="135"/>
      <c r="T53" s="134">
        <f>U51/(U51+U50)</f>
        <v>0.95731707317073167</v>
      </c>
      <c r="U53" s="135"/>
    </row>
    <row r="54" spans="1:21" x14ac:dyDescent="0.35">
      <c r="A54" s="132"/>
      <c r="B54" s="35" t="s">
        <v>35</v>
      </c>
      <c r="C54" s="134">
        <f>D51/(D51+C51)</f>
        <v>0.92929292929292928</v>
      </c>
      <c r="D54" s="135"/>
      <c r="E54" s="134">
        <f>F51/(F51+E51)</f>
        <v>0.87671232876712324</v>
      </c>
      <c r="F54" s="135"/>
      <c r="G54" s="134">
        <f>H51/(H51+G51)</f>
        <v>0.95774647887323938</v>
      </c>
      <c r="H54" s="135"/>
      <c r="I54" s="134">
        <f>J51/(J51+I51)</f>
        <v>0.88607594936708856</v>
      </c>
      <c r="J54" s="135"/>
      <c r="L54" s="132"/>
      <c r="M54" s="35" t="s">
        <v>35</v>
      </c>
      <c r="N54" s="134">
        <f>O51/(O51+N51)</f>
        <v>0.95757575757575752</v>
      </c>
      <c r="O54" s="135"/>
      <c r="P54" s="134">
        <f>Q51/(Q51+P51)</f>
        <v>0.9337349397590361</v>
      </c>
      <c r="Q54" s="135"/>
      <c r="R54" s="134">
        <f>S51/(S51+R51)</f>
        <v>0.9464285714285714</v>
      </c>
      <c r="S54" s="135"/>
      <c r="T54" s="134">
        <f>U51/(U51+T51)</f>
        <v>0.91812865497076024</v>
      </c>
      <c r="U54" s="135"/>
    </row>
    <row r="55" spans="1:21" ht="14.5" customHeight="1" x14ac:dyDescent="0.35">
      <c r="A55" s="37"/>
      <c r="B55" s="37"/>
      <c r="C55" s="19"/>
      <c r="D55" s="12"/>
      <c r="E55" s="29"/>
      <c r="F55" s="29"/>
      <c r="G55" s="49"/>
      <c r="H55" s="49"/>
      <c r="I55" s="12"/>
      <c r="J55" s="25"/>
      <c r="L55" s="37"/>
      <c r="M55" s="37"/>
      <c r="N55" s="30"/>
      <c r="O55" s="12"/>
      <c r="P55" s="12"/>
      <c r="Q55" s="12"/>
      <c r="R55" s="20"/>
      <c r="S55" s="20"/>
      <c r="T55" s="20"/>
      <c r="U55" s="7"/>
    </row>
    <row r="56" spans="1:21" x14ac:dyDescent="0.35">
      <c r="A56" s="119" t="s">
        <v>15</v>
      </c>
      <c r="B56" s="133" t="s">
        <v>36</v>
      </c>
      <c r="C56" s="6">
        <v>166</v>
      </c>
      <c r="D56" s="20">
        <v>3</v>
      </c>
      <c r="E56" s="12">
        <v>167</v>
      </c>
      <c r="F56" s="12">
        <v>4</v>
      </c>
      <c r="G56" s="20">
        <v>168</v>
      </c>
      <c r="H56" s="20">
        <v>3</v>
      </c>
      <c r="I56" s="20">
        <v>167</v>
      </c>
      <c r="J56" s="7">
        <v>4</v>
      </c>
      <c r="L56" s="119" t="s">
        <v>15</v>
      </c>
      <c r="M56" s="133" t="s">
        <v>36</v>
      </c>
      <c r="N56" s="6">
        <v>157</v>
      </c>
      <c r="O56" s="20">
        <v>7</v>
      </c>
      <c r="P56" s="20">
        <v>139</v>
      </c>
      <c r="Q56" s="20">
        <v>14</v>
      </c>
      <c r="R56" s="20">
        <v>138</v>
      </c>
      <c r="S56" s="20">
        <v>18</v>
      </c>
      <c r="T56" s="20">
        <v>145</v>
      </c>
      <c r="U56" s="7">
        <v>10</v>
      </c>
    </row>
    <row r="57" spans="1:21" x14ac:dyDescent="0.35">
      <c r="A57" s="119"/>
      <c r="B57" s="133"/>
      <c r="C57" s="6">
        <v>7</v>
      </c>
      <c r="D57" s="20">
        <v>92</v>
      </c>
      <c r="E57" s="12">
        <v>12</v>
      </c>
      <c r="F57" s="12">
        <v>61</v>
      </c>
      <c r="G57" s="20">
        <v>7</v>
      </c>
      <c r="H57" s="20">
        <v>64</v>
      </c>
      <c r="I57" s="20">
        <v>9</v>
      </c>
      <c r="J57" s="7">
        <v>70</v>
      </c>
      <c r="L57" s="119"/>
      <c r="M57" s="133"/>
      <c r="N57" s="6">
        <v>13</v>
      </c>
      <c r="O57" s="20">
        <v>152</v>
      </c>
      <c r="P57" s="20">
        <v>30</v>
      </c>
      <c r="Q57" s="20">
        <v>136</v>
      </c>
      <c r="R57" s="20">
        <v>8</v>
      </c>
      <c r="S57" s="20">
        <v>160</v>
      </c>
      <c r="T57" s="20">
        <v>27</v>
      </c>
      <c r="U57" s="7">
        <v>144</v>
      </c>
    </row>
    <row r="58" spans="1:21" x14ac:dyDescent="0.35">
      <c r="A58" s="119"/>
      <c r="B58" s="35" t="s">
        <v>7</v>
      </c>
      <c r="C58" s="134">
        <v>0.962686567164179</v>
      </c>
      <c r="D58" s="135"/>
      <c r="E58" s="126">
        <v>0.93442622950819598</v>
      </c>
      <c r="F58" s="135"/>
      <c r="G58" s="126">
        <v>0.95867768595041303</v>
      </c>
      <c r="H58" s="135"/>
      <c r="I58" s="126">
        <v>0.94799999999999995</v>
      </c>
      <c r="J58" s="136"/>
      <c r="L58" s="119"/>
      <c r="M58" s="35" t="s">
        <v>7</v>
      </c>
      <c r="N58" s="134">
        <v>0.93920972644376899</v>
      </c>
      <c r="O58" s="135"/>
      <c r="P58" s="126">
        <v>0.86206896551724099</v>
      </c>
      <c r="Q58" s="135"/>
      <c r="R58" s="126">
        <v>0.91975308641975295</v>
      </c>
      <c r="S58" s="135"/>
      <c r="T58" s="126">
        <v>0.88650306748466201</v>
      </c>
      <c r="U58" s="136"/>
    </row>
    <row r="59" spans="1:21" x14ac:dyDescent="0.35">
      <c r="A59" s="119"/>
      <c r="B59" s="35" t="s">
        <v>8</v>
      </c>
      <c r="C59" s="134">
        <f>D57/(D57+D56)</f>
        <v>0.96842105263157896</v>
      </c>
      <c r="D59" s="135"/>
      <c r="E59" s="134">
        <f>F57/(F57+F56)</f>
        <v>0.93846153846153846</v>
      </c>
      <c r="F59" s="135"/>
      <c r="G59" s="134">
        <f>H57/(H57+H56)</f>
        <v>0.95522388059701491</v>
      </c>
      <c r="H59" s="135"/>
      <c r="I59" s="134">
        <f>J57/(J57+J56)</f>
        <v>0.94594594594594594</v>
      </c>
      <c r="J59" s="135"/>
      <c r="L59" s="119"/>
      <c r="M59" s="35" t="s">
        <v>8</v>
      </c>
      <c r="N59" s="134">
        <f>O57/(O57+O56)</f>
        <v>0.95597484276729561</v>
      </c>
      <c r="O59" s="135"/>
      <c r="P59" s="134">
        <f>Q57/(Q57+Q56)</f>
        <v>0.90666666666666662</v>
      </c>
      <c r="Q59" s="135"/>
      <c r="R59" s="134">
        <f>S57/(S57+S56)</f>
        <v>0.898876404494382</v>
      </c>
      <c r="S59" s="135"/>
      <c r="T59" s="134">
        <f>U57/(U57+U56)</f>
        <v>0.93506493506493504</v>
      </c>
      <c r="U59" s="135"/>
    </row>
    <row r="60" spans="1:21" x14ac:dyDescent="0.35">
      <c r="A60" s="119"/>
      <c r="B60" s="35" t="s">
        <v>9</v>
      </c>
      <c r="C60" s="134">
        <f>D57/(D57+C57)</f>
        <v>0.92929292929292928</v>
      </c>
      <c r="D60" s="135"/>
      <c r="E60" s="134">
        <f>F57/(F57+E57)</f>
        <v>0.83561643835616439</v>
      </c>
      <c r="F60" s="135"/>
      <c r="G60" s="134">
        <f>H57/(H57+G57)</f>
        <v>0.90140845070422537</v>
      </c>
      <c r="H60" s="135"/>
      <c r="I60" s="134">
        <f>J57/(J57+I57)</f>
        <v>0.88607594936708856</v>
      </c>
      <c r="J60" s="135"/>
      <c r="L60" s="119"/>
      <c r="M60" s="35" t="s">
        <v>9</v>
      </c>
      <c r="N60" s="134">
        <f>O57/(O57+N57)</f>
        <v>0.92121212121212126</v>
      </c>
      <c r="O60" s="135"/>
      <c r="P60" s="134">
        <f>Q57/(Q57+P57)</f>
        <v>0.81927710843373491</v>
      </c>
      <c r="Q60" s="135"/>
      <c r="R60" s="134">
        <f>S57/(S57+R57)</f>
        <v>0.95238095238095233</v>
      </c>
      <c r="S60" s="135"/>
      <c r="T60" s="134">
        <f>U57/(U57+T57)</f>
        <v>0.84210526315789469</v>
      </c>
      <c r="U60" s="135"/>
    </row>
    <row r="61" spans="1:21" ht="14.5" customHeight="1" x14ac:dyDescent="0.35">
      <c r="A61" s="37"/>
      <c r="B61" s="35"/>
      <c r="C61" s="6"/>
      <c r="D61" s="20"/>
      <c r="E61" s="31"/>
      <c r="F61" s="31"/>
      <c r="G61" s="20"/>
      <c r="H61" s="20"/>
      <c r="I61" s="20"/>
      <c r="J61" s="7"/>
      <c r="L61" s="37"/>
      <c r="M61" s="35"/>
      <c r="N61" s="6"/>
      <c r="O61" s="20"/>
      <c r="P61" s="20"/>
      <c r="Q61" s="20"/>
      <c r="R61" s="20"/>
      <c r="S61" s="20"/>
      <c r="T61" s="20"/>
      <c r="U61" s="7"/>
    </row>
    <row r="62" spans="1:21" x14ac:dyDescent="0.35">
      <c r="A62" s="119" t="s">
        <v>17</v>
      </c>
      <c r="B62" s="133" t="s">
        <v>36</v>
      </c>
      <c r="C62" s="6">
        <v>164</v>
      </c>
      <c r="D62" s="20">
        <v>5</v>
      </c>
      <c r="E62" s="20">
        <v>160</v>
      </c>
      <c r="F62" s="20">
        <v>11</v>
      </c>
      <c r="G62" s="20">
        <v>166</v>
      </c>
      <c r="H62" s="20">
        <v>5</v>
      </c>
      <c r="I62" s="20">
        <v>167</v>
      </c>
      <c r="J62" s="7">
        <v>4</v>
      </c>
      <c r="L62" s="119" t="s">
        <v>17</v>
      </c>
      <c r="M62" s="133" t="s">
        <v>36</v>
      </c>
      <c r="N62" s="6">
        <v>159</v>
      </c>
      <c r="O62" s="20">
        <v>5</v>
      </c>
      <c r="P62" s="20">
        <v>142</v>
      </c>
      <c r="Q62" s="20">
        <v>11</v>
      </c>
      <c r="R62" s="12">
        <v>154</v>
      </c>
      <c r="S62" s="12">
        <v>2</v>
      </c>
      <c r="T62" s="12">
        <v>151</v>
      </c>
      <c r="U62" s="25">
        <v>4</v>
      </c>
    </row>
    <row r="63" spans="1:21" x14ac:dyDescent="0.35">
      <c r="A63" s="119"/>
      <c r="B63" s="133"/>
      <c r="C63" s="6">
        <v>8</v>
      </c>
      <c r="D63" s="20">
        <v>91</v>
      </c>
      <c r="E63" s="20">
        <v>13</v>
      </c>
      <c r="F63" s="20">
        <v>60</v>
      </c>
      <c r="G63" s="20">
        <v>2</v>
      </c>
      <c r="H63" s="20">
        <v>69</v>
      </c>
      <c r="I63" s="20">
        <v>9</v>
      </c>
      <c r="J63" s="7">
        <v>70</v>
      </c>
      <c r="L63" s="119"/>
      <c r="M63" s="133"/>
      <c r="N63" s="6">
        <v>7</v>
      </c>
      <c r="O63" s="20">
        <v>158</v>
      </c>
      <c r="P63" s="20">
        <v>10</v>
      </c>
      <c r="Q63" s="20">
        <v>156</v>
      </c>
      <c r="R63" s="12">
        <v>9</v>
      </c>
      <c r="S63" s="12">
        <v>159</v>
      </c>
      <c r="T63" s="12">
        <v>12</v>
      </c>
      <c r="U63" s="25">
        <v>159</v>
      </c>
    </row>
    <row r="64" spans="1:21" x14ac:dyDescent="0.35">
      <c r="A64" s="119"/>
      <c r="B64" s="35" t="s">
        <v>7</v>
      </c>
      <c r="C64" s="134">
        <v>0.95149253731343197</v>
      </c>
      <c r="D64" s="135"/>
      <c r="E64" s="126">
        <v>0.90163934426229497</v>
      </c>
      <c r="F64" s="135"/>
      <c r="G64" s="126">
        <v>0.97107438016528902</v>
      </c>
      <c r="H64" s="135"/>
      <c r="I64" s="126">
        <v>0.94799999999999995</v>
      </c>
      <c r="J64" s="136"/>
      <c r="L64" s="119"/>
      <c r="M64" s="35" t="s">
        <v>7</v>
      </c>
      <c r="N64" s="134">
        <v>0.96352583586626095</v>
      </c>
      <c r="O64" s="135"/>
      <c r="P64" s="126">
        <v>0.93416927899686497</v>
      </c>
      <c r="Q64" s="135"/>
      <c r="R64" s="126">
        <v>0.96604938271604901</v>
      </c>
      <c r="S64" s="135"/>
      <c r="T64" s="126">
        <v>0.95092024539877296</v>
      </c>
      <c r="U64" s="136"/>
    </row>
    <row r="65" spans="1:21" x14ac:dyDescent="0.35">
      <c r="A65" s="119"/>
      <c r="B65" s="35" t="s">
        <v>8</v>
      </c>
      <c r="C65" s="134">
        <f>D63/(D63+D62)</f>
        <v>0.94791666666666663</v>
      </c>
      <c r="D65" s="135"/>
      <c r="E65" s="134">
        <f>F63/(F63+F62)</f>
        <v>0.84507042253521125</v>
      </c>
      <c r="F65" s="135"/>
      <c r="G65" s="134">
        <f>H63/(H63+H62)</f>
        <v>0.93243243243243246</v>
      </c>
      <c r="H65" s="135"/>
      <c r="I65" s="134">
        <f>J63/(J63+J62)</f>
        <v>0.94594594594594594</v>
      </c>
      <c r="J65" s="135"/>
      <c r="L65" s="119"/>
      <c r="M65" s="35" t="s">
        <v>8</v>
      </c>
      <c r="N65" s="134">
        <f>O63/(O63+O62)</f>
        <v>0.96932515337423308</v>
      </c>
      <c r="O65" s="135"/>
      <c r="P65" s="134">
        <f>Q63/(Q63+Q62)</f>
        <v>0.93413173652694614</v>
      </c>
      <c r="Q65" s="135"/>
      <c r="R65" s="134">
        <f>S63/(S63+S62)</f>
        <v>0.98757763975155277</v>
      </c>
      <c r="S65" s="135"/>
      <c r="T65" s="134">
        <f>U63/(U63+U62)</f>
        <v>0.97546012269938653</v>
      </c>
      <c r="U65" s="135"/>
    </row>
    <row r="66" spans="1:21" x14ac:dyDescent="0.35">
      <c r="A66" s="119"/>
      <c r="B66" s="35" t="s">
        <v>9</v>
      </c>
      <c r="C66" s="134">
        <f>D63/(D63+C63)</f>
        <v>0.91919191919191923</v>
      </c>
      <c r="D66" s="135"/>
      <c r="E66" s="134">
        <f>F63/(F63+E63)</f>
        <v>0.82191780821917804</v>
      </c>
      <c r="F66" s="135"/>
      <c r="G66" s="134">
        <f>H63/(H63+G63)</f>
        <v>0.971830985915493</v>
      </c>
      <c r="H66" s="135"/>
      <c r="I66" s="134">
        <f>J63/(J63+I63)</f>
        <v>0.88607594936708856</v>
      </c>
      <c r="J66" s="135"/>
      <c r="L66" s="119"/>
      <c r="M66" s="35" t="s">
        <v>9</v>
      </c>
      <c r="N66" s="134">
        <f>O63/(O63+N63)</f>
        <v>0.95757575757575752</v>
      </c>
      <c r="O66" s="135"/>
      <c r="P66" s="134">
        <f>Q63/(Q63+P63)</f>
        <v>0.93975903614457834</v>
      </c>
      <c r="Q66" s="135"/>
      <c r="R66" s="134">
        <f>S63/(S63+R63)</f>
        <v>0.9464285714285714</v>
      </c>
      <c r="S66" s="135"/>
      <c r="T66" s="134">
        <f>U63/(U63+T63)</f>
        <v>0.92982456140350878</v>
      </c>
      <c r="U66" s="135"/>
    </row>
    <row r="67" spans="1:21" x14ac:dyDescent="0.35">
      <c r="C67" s="28"/>
      <c r="D67" s="28"/>
      <c r="E67" s="28"/>
      <c r="F67" s="28"/>
      <c r="G67" s="28"/>
      <c r="H67" s="28"/>
      <c r="I67" s="28"/>
      <c r="J67" s="28"/>
      <c r="N67" s="28"/>
      <c r="O67" s="28"/>
      <c r="P67" s="28"/>
      <c r="Q67" s="28"/>
      <c r="R67" s="27"/>
      <c r="S67" s="27"/>
      <c r="T67" s="27"/>
      <c r="U67" s="27"/>
    </row>
    <row r="71" spans="1:21" ht="15" thickBot="1" x14ac:dyDescent="0.4"/>
    <row r="72" spans="1:21" x14ac:dyDescent="0.35">
      <c r="C72" s="82" t="s">
        <v>20</v>
      </c>
      <c r="D72" s="83"/>
      <c r="E72" s="83"/>
      <c r="F72" s="83"/>
      <c r="G72" s="83"/>
      <c r="H72" s="83"/>
      <c r="I72" s="83"/>
      <c r="J72" s="84"/>
    </row>
    <row r="73" spans="1:21" x14ac:dyDescent="0.35">
      <c r="C73" s="78" t="s">
        <v>46</v>
      </c>
      <c r="D73" s="71"/>
      <c r="E73" s="76" t="s">
        <v>28</v>
      </c>
      <c r="F73" s="71"/>
      <c r="G73" s="76" t="s">
        <v>29</v>
      </c>
      <c r="H73" s="71"/>
      <c r="I73" s="76" t="s">
        <v>31</v>
      </c>
      <c r="J73" s="77"/>
    </row>
    <row r="74" spans="1:21" ht="14.5" customHeight="1" x14ac:dyDescent="0.35">
      <c r="A74" s="119"/>
      <c r="B74" s="20" t="s">
        <v>12</v>
      </c>
      <c r="C74" s="6">
        <v>152</v>
      </c>
      <c r="D74" s="20">
        <v>14</v>
      </c>
      <c r="E74" s="20">
        <v>147</v>
      </c>
      <c r="F74" s="20">
        <v>18</v>
      </c>
      <c r="G74" s="20">
        <v>145</v>
      </c>
      <c r="H74" s="20">
        <v>10</v>
      </c>
      <c r="I74" s="20">
        <v>146</v>
      </c>
      <c r="J74" s="7">
        <v>15</v>
      </c>
    </row>
    <row r="75" spans="1:21" x14ac:dyDescent="0.35">
      <c r="A75" s="119"/>
      <c r="B75" s="20"/>
      <c r="C75" s="6">
        <v>7</v>
      </c>
      <c r="D75" s="20">
        <v>156</v>
      </c>
      <c r="E75" s="20">
        <v>11</v>
      </c>
      <c r="F75" s="20">
        <v>137</v>
      </c>
      <c r="G75" s="20">
        <v>12</v>
      </c>
      <c r="H75" s="20">
        <v>158</v>
      </c>
      <c r="I75" s="20">
        <v>11</v>
      </c>
      <c r="J75" s="7">
        <v>149</v>
      </c>
    </row>
    <row r="76" spans="1:21" x14ac:dyDescent="0.35">
      <c r="A76" s="119"/>
      <c r="B76" s="20" t="s">
        <v>7</v>
      </c>
      <c r="C76" s="122">
        <f>(C74+D75)/(C74+D75+D74+C75)</f>
        <v>0.93617021276595747</v>
      </c>
      <c r="D76" s="123"/>
      <c r="E76" s="122">
        <f>(E74+F75)/(E74+F75+F74+E75)</f>
        <v>0.90734824281150162</v>
      </c>
      <c r="F76" s="123"/>
      <c r="G76" s="122">
        <f>(G74+H75)/(G74+H75+H74+G75)</f>
        <v>0.93230769230769228</v>
      </c>
      <c r="H76" s="123"/>
      <c r="I76" s="122">
        <f>(I74+J75)/(I74+J75+J74+I75)</f>
        <v>0.9190031152647975</v>
      </c>
      <c r="J76" s="123"/>
    </row>
    <row r="77" spans="1:21" x14ac:dyDescent="0.35">
      <c r="A77" s="119"/>
      <c r="B77" s="20" t="s">
        <v>34</v>
      </c>
      <c r="C77" s="120">
        <f>D75/(D75+D74)</f>
        <v>0.91764705882352937</v>
      </c>
      <c r="D77" s="121"/>
      <c r="E77" s="120">
        <f>F75/(F75+F74)</f>
        <v>0.88387096774193552</v>
      </c>
      <c r="F77" s="121"/>
      <c r="G77" s="120">
        <f>H75/(H75+H74)</f>
        <v>0.94047619047619047</v>
      </c>
      <c r="H77" s="121"/>
      <c r="I77" s="120">
        <f>J75/(J75+J74)</f>
        <v>0.90853658536585369</v>
      </c>
      <c r="J77" s="121"/>
    </row>
    <row r="78" spans="1:21" x14ac:dyDescent="0.35">
      <c r="A78" s="119"/>
      <c r="B78" s="20" t="s">
        <v>35</v>
      </c>
      <c r="C78" s="120">
        <f>D75/(D75+C75)</f>
        <v>0.95705521472392641</v>
      </c>
      <c r="D78" s="121"/>
      <c r="E78" s="120">
        <f>F75/(F75+E75)</f>
        <v>0.92567567567567566</v>
      </c>
      <c r="F78" s="121"/>
      <c r="G78" s="120">
        <f>H75/(H75+G75)</f>
        <v>0.92941176470588238</v>
      </c>
      <c r="H78" s="121"/>
      <c r="I78" s="120">
        <f>J75/(J75+I75)</f>
        <v>0.93125000000000002</v>
      </c>
      <c r="J78" s="121"/>
    </row>
    <row r="79" spans="1:21" x14ac:dyDescent="0.35">
      <c r="A79" s="41"/>
      <c r="B79" s="20" t="s">
        <v>45</v>
      </c>
      <c r="C79" s="120">
        <f t="shared" ref="C79" si="0">2*(C77*C78)/(C77+C78)</f>
        <v>0.93693693693693691</v>
      </c>
      <c r="D79" s="121"/>
      <c r="E79" s="120">
        <f t="shared" ref="E79" si="1">2*(E77*E78)/(E77+E78)</f>
        <v>0.90429042904290424</v>
      </c>
      <c r="F79" s="121"/>
      <c r="G79" s="120">
        <f t="shared" ref="G79" si="2">2*(G77*G78)/(G77+G78)</f>
        <v>0.9349112426035503</v>
      </c>
      <c r="H79" s="121"/>
      <c r="I79" s="120">
        <f t="shared" ref="I79" si="3">2*(I77*I78)/(I77+I78)</f>
        <v>0.91975308641975306</v>
      </c>
      <c r="J79" s="121"/>
    </row>
    <row r="80" spans="1:21" ht="14.5" customHeight="1" x14ac:dyDescent="0.35">
      <c r="A80" s="119"/>
      <c r="B80" s="20" t="s">
        <v>13</v>
      </c>
      <c r="C80" s="51">
        <v>165</v>
      </c>
      <c r="D80" s="52">
        <v>1</v>
      </c>
      <c r="E80" s="56">
        <v>160</v>
      </c>
      <c r="F80" s="56">
        <v>5</v>
      </c>
      <c r="G80" s="20">
        <v>153</v>
      </c>
      <c r="H80" s="20">
        <v>2</v>
      </c>
      <c r="I80" s="54">
        <v>161</v>
      </c>
      <c r="J80" s="58">
        <v>0</v>
      </c>
    </row>
    <row r="81" spans="1:10" x14ac:dyDescent="0.35">
      <c r="A81" s="119"/>
      <c r="B81" s="20"/>
      <c r="C81" s="51">
        <v>7</v>
      </c>
      <c r="D81" s="52">
        <v>156</v>
      </c>
      <c r="E81" s="56">
        <v>7</v>
      </c>
      <c r="F81" s="56">
        <v>141</v>
      </c>
      <c r="G81" s="20">
        <v>9</v>
      </c>
      <c r="H81" s="20">
        <v>161</v>
      </c>
      <c r="I81" s="54">
        <v>11</v>
      </c>
      <c r="J81" s="58">
        <v>149</v>
      </c>
    </row>
    <row r="82" spans="1:10" x14ac:dyDescent="0.35">
      <c r="A82" s="119"/>
      <c r="B82" s="28" t="s">
        <v>7</v>
      </c>
      <c r="C82" s="122">
        <f>(C80+D81)/(C80+D81+D80+C81)</f>
        <v>0.9756838905775076</v>
      </c>
      <c r="D82" s="123"/>
      <c r="E82" s="122">
        <f>(E80+F81)/(E80+F81+F80+E81)</f>
        <v>0.96166134185303509</v>
      </c>
      <c r="F82" s="123"/>
      <c r="G82" s="122">
        <f>(G80+H81)/(G80+H81+H80+G81)</f>
        <v>0.96615384615384614</v>
      </c>
      <c r="H82" s="123"/>
      <c r="I82" s="122">
        <f>(I80+J81)/(I80+J81+J80+I81)</f>
        <v>0.96573208722741433</v>
      </c>
      <c r="J82" s="123"/>
    </row>
    <row r="83" spans="1:10" x14ac:dyDescent="0.35">
      <c r="A83" s="119"/>
      <c r="B83" s="20" t="s">
        <v>34</v>
      </c>
      <c r="C83" s="120">
        <f>D81/(D81+D80)</f>
        <v>0.99363057324840764</v>
      </c>
      <c r="D83" s="121"/>
      <c r="E83" s="120">
        <f>F81/(F81+F80)</f>
        <v>0.96575342465753422</v>
      </c>
      <c r="F83" s="121"/>
      <c r="G83" s="120">
        <f>H81/(H81+H80)</f>
        <v>0.98773006134969321</v>
      </c>
      <c r="H83" s="121"/>
      <c r="I83" s="120">
        <f>J81/(J81+J80)</f>
        <v>1</v>
      </c>
      <c r="J83" s="121"/>
    </row>
    <row r="84" spans="1:10" x14ac:dyDescent="0.35">
      <c r="A84" s="119"/>
      <c r="B84" s="20" t="s">
        <v>35</v>
      </c>
      <c r="C84" s="120">
        <f>D81/(D81+C81)</f>
        <v>0.95705521472392641</v>
      </c>
      <c r="D84" s="121"/>
      <c r="E84" s="120">
        <f>F81/(F81+E81)</f>
        <v>0.95270270270270274</v>
      </c>
      <c r="F84" s="121"/>
      <c r="G84" s="120">
        <f>H81/(H81+G81)</f>
        <v>0.94705882352941173</v>
      </c>
      <c r="H84" s="121"/>
      <c r="I84" s="120">
        <f>J81/(J81+I81)</f>
        <v>0.93125000000000002</v>
      </c>
      <c r="J84" s="121"/>
    </row>
    <row r="85" spans="1:10" x14ac:dyDescent="0.35">
      <c r="A85" s="37"/>
      <c r="B85" s="20" t="s">
        <v>45</v>
      </c>
      <c r="C85" s="120">
        <f t="shared" ref="C85" si="4">2*(C83*C84)/(C83+C84)</f>
        <v>0.97499999999999998</v>
      </c>
      <c r="D85" s="121"/>
      <c r="E85" s="120">
        <f t="shared" ref="E85" si="5">2*(E83*E84)/(E83+E84)</f>
        <v>0.95918367346938771</v>
      </c>
      <c r="F85" s="121"/>
      <c r="G85" s="120">
        <f t="shared" ref="G85" si="6">2*(G83*G84)/(G83+G84)</f>
        <v>0.96696696696696705</v>
      </c>
      <c r="H85" s="121"/>
      <c r="I85" s="120">
        <f t="shared" ref="I85" si="7">2*(I83*I84)/(I83+I84)</f>
        <v>0.96440129449838197</v>
      </c>
      <c r="J85" s="121"/>
    </row>
    <row r="86" spans="1:10" ht="14.5" customHeight="1" x14ac:dyDescent="0.35">
      <c r="A86" s="119"/>
      <c r="B86" s="20" t="s">
        <v>15</v>
      </c>
      <c r="C86" s="53">
        <v>164</v>
      </c>
      <c r="D86" s="54">
        <v>2</v>
      </c>
      <c r="E86" s="20">
        <v>155</v>
      </c>
      <c r="F86" s="20">
        <v>10</v>
      </c>
      <c r="G86" s="57">
        <v>151</v>
      </c>
      <c r="H86" s="57">
        <v>4</v>
      </c>
      <c r="I86" s="20">
        <v>156</v>
      </c>
      <c r="J86" s="7">
        <v>5</v>
      </c>
    </row>
    <row r="87" spans="1:10" x14ac:dyDescent="0.35">
      <c r="A87" s="119"/>
      <c r="B87" s="20"/>
      <c r="C87" s="53">
        <v>4</v>
      </c>
      <c r="D87" s="54">
        <v>159</v>
      </c>
      <c r="E87" s="20">
        <v>26</v>
      </c>
      <c r="F87" s="20">
        <v>122</v>
      </c>
      <c r="G87" s="57">
        <v>4</v>
      </c>
      <c r="H87" s="57">
        <v>166</v>
      </c>
      <c r="I87" s="20">
        <v>12</v>
      </c>
      <c r="J87" s="7">
        <v>148</v>
      </c>
    </row>
    <row r="88" spans="1:10" x14ac:dyDescent="0.35">
      <c r="A88" s="119"/>
      <c r="B88" s="28" t="s">
        <v>7</v>
      </c>
      <c r="C88" s="122">
        <f>(C86+D87)/(C86+D87+D86+C87)</f>
        <v>0.98176291793313075</v>
      </c>
      <c r="D88" s="123"/>
      <c r="E88" s="122">
        <f>(E86+F87)/(E86+F87+F86+E87)</f>
        <v>0.88498402555910538</v>
      </c>
      <c r="F88" s="123"/>
      <c r="G88" s="122">
        <f>(G86+H87)/(G86+H87+H86+G87)</f>
        <v>0.97538461538461541</v>
      </c>
      <c r="H88" s="123"/>
      <c r="I88" s="122">
        <f>(I86+J87)/(I86+J87+J86+I87)</f>
        <v>0.9470404984423676</v>
      </c>
      <c r="J88" s="123"/>
    </row>
    <row r="89" spans="1:10" x14ac:dyDescent="0.35">
      <c r="A89" s="119"/>
      <c r="B89" s="20" t="s">
        <v>8</v>
      </c>
      <c r="C89" s="120">
        <f>D87/(D87+D86)</f>
        <v>0.98757763975155277</v>
      </c>
      <c r="D89" s="121"/>
      <c r="E89" s="120">
        <f>F87/(F87+F86)</f>
        <v>0.9242424242424242</v>
      </c>
      <c r="F89" s="121"/>
      <c r="G89" s="120">
        <f>H87/(H87+H86)</f>
        <v>0.97647058823529409</v>
      </c>
      <c r="H89" s="121"/>
      <c r="I89" s="120">
        <f>J87/(J87+J86)</f>
        <v>0.9673202614379085</v>
      </c>
      <c r="J89" s="121"/>
    </row>
    <row r="90" spans="1:10" x14ac:dyDescent="0.35">
      <c r="A90" s="119"/>
      <c r="B90" s="20" t="s">
        <v>9</v>
      </c>
      <c r="C90" s="120">
        <f>D87/(D87+C87)</f>
        <v>0.97546012269938653</v>
      </c>
      <c r="D90" s="121"/>
      <c r="E90" s="120">
        <f>F87/(F87+E87)</f>
        <v>0.82432432432432434</v>
      </c>
      <c r="F90" s="121"/>
      <c r="G90" s="120">
        <f>H87/(H87+G87)</f>
        <v>0.97647058823529409</v>
      </c>
      <c r="H90" s="121"/>
      <c r="I90" s="120">
        <f>J87/(J87+I87)</f>
        <v>0.92500000000000004</v>
      </c>
      <c r="J90" s="121"/>
    </row>
    <row r="91" spans="1:10" x14ac:dyDescent="0.35">
      <c r="A91" s="37"/>
      <c r="B91" s="20" t="s">
        <v>45</v>
      </c>
      <c r="C91" s="120">
        <f t="shared" ref="C91" si="8">2*(C89*C90)/(C89+C90)</f>
        <v>0.98148148148148151</v>
      </c>
      <c r="D91" s="121"/>
      <c r="E91" s="120">
        <f t="shared" ref="E91" si="9">2*(E89*E90)/(E89+E90)</f>
        <v>0.87142857142857144</v>
      </c>
      <c r="F91" s="121"/>
      <c r="G91" s="120">
        <f t="shared" ref="G91" si="10">2*(G89*G90)/(G89+G90)</f>
        <v>0.97647058823529409</v>
      </c>
      <c r="H91" s="121"/>
      <c r="I91" s="120">
        <f t="shared" ref="I91" si="11">2*(I89*I90)/(I89+I90)</f>
        <v>0.94568690095846653</v>
      </c>
      <c r="J91" s="121"/>
    </row>
    <row r="92" spans="1:10" ht="14.5" customHeight="1" x14ac:dyDescent="0.35">
      <c r="A92" s="119"/>
      <c r="B92" s="20" t="s">
        <v>17</v>
      </c>
      <c r="C92" s="6">
        <v>161</v>
      </c>
      <c r="D92" s="20">
        <v>5</v>
      </c>
      <c r="E92" s="55">
        <v>156</v>
      </c>
      <c r="F92" s="55">
        <v>9</v>
      </c>
      <c r="G92" s="20">
        <v>152</v>
      </c>
      <c r="H92" s="20">
        <v>3</v>
      </c>
      <c r="I92" s="20">
        <v>156</v>
      </c>
      <c r="J92" s="20">
        <v>5</v>
      </c>
    </row>
    <row r="93" spans="1:10" x14ac:dyDescent="0.35">
      <c r="A93" s="119"/>
      <c r="B93" s="20"/>
      <c r="C93" s="6">
        <v>6</v>
      </c>
      <c r="D93" s="20">
        <v>157</v>
      </c>
      <c r="E93" s="55">
        <v>10</v>
      </c>
      <c r="F93" s="55">
        <v>138</v>
      </c>
      <c r="G93" s="20">
        <v>9</v>
      </c>
      <c r="H93" s="20">
        <v>161</v>
      </c>
      <c r="I93" s="20">
        <v>11</v>
      </c>
      <c r="J93" s="20">
        <v>149</v>
      </c>
    </row>
    <row r="94" spans="1:10" x14ac:dyDescent="0.35">
      <c r="A94" s="119"/>
      <c r="B94" s="20" t="s">
        <v>7</v>
      </c>
      <c r="C94" s="122">
        <f>(C92+D93)/(C92+D93+D92+C93)</f>
        <v>0.96656534954407292</v>
      </c>
      <c r="D94" s="123"/>
      <c r="E94" s="122">
        <f>(E92+F93)/(E92+F93+F92+E93)</f>
        <v>0.93929712460063897</v>
      </c>
      <c r="F94" s="123"/>
      <c r="G94" s="122">
        <f>(G92+H93)/(G92+H93+H92+G93)</f>
        <v>0.96307692307692305</v>
      </c>
      <c r="H94" s="123"/>
      <c r="I94" s="122">
        <f>(I92+J93)/(I92+J93+J92+I93)</f>
        <v>0.95015576323987538</v>
      </c>
      <c r="J94" s="123"/>
    </row>
    <row r="95" spans="1:10" x14ac:dyDescent="0.35">
      <c r="A95" s="119"/>
      <c r="B95" s="20" t="s">
        <v>8</v>
      </c>
      <c r="C95" s="120">
        <f>D93/(D93+D92)</f>
        <v>0.96913580246913578</v>
      </c>
      <c r="D95" s="121"/>
      <c r="E95" s="120">
        <f>F93/(F93+F92)</f>
        <v>0.93877551020408168</v>
      </c>
      <c r="F95" s="121"/>
      <c r="G95" s="120">
        <f>H93/(H93+H92)</f>
        <v>0.98170731707317072</v>
      </c>
      <c r="H95" s="121"/>
      <c r="I95" s="120">
        <f>J93/(J93+J92)</f>
        <v>0.96753246753246758</v>
      </c>
      <c r="J95" s="121"/>
    </row>
    <row r="96" spans="1:10" x14ac:dyDescent="0.35">
      <c r="A96" s="119"/>
      <c r="B96" s="20" t="s">
        <v>9</v>
      </c>
      <c r="C96" s="120">
        <f>D93/(D93+C93)</f>
        <v>0.96319018404907975</v>
      </c>
      <c r="D96" s="121"/>
      <c r="E96" s="120">
        <f>F93/(F93+E93)</f>
        <v>0.93243243243243246</v>
      </c>
      <c r="F96" s="121"/>
      <c r="G96" s="120">
        <f>H93/(H93+G93)</f>
        <v>0.94705882352941173</v>
      </c>
      <c r="H96" s="121"/>
      <c r="I96" s="120">
        <f>J93/(J93+I93)</f>
        <v>0.93125000000000002</v>
      </c>
      <c r="J96" s="121"/>
    </row>
    <row r="97" spans="2:10" x14ac:dyDescent="0.35">
      <c r="B97" s="20" t="s">
        <v>45</v>
      </c>
      <c r="C97" s="120">
        <f t="shared" ref="C97" si="12">2*(C95*C96)/(C95+C96)</f>
        <v>0.96615384615384603</v>
      </c>
      <c r="D97" s="121"/>
      <c r="E97" s="120">
        <f t="shared" ref="E97" si="13">2*(E95*E96)/(E95+E96)</f>
        <v>0.93559322033898307</v>
      </c>
      <c r="F97" s="121"/>
      <c r="G97" s="120">
        <f t="shared" ref="G97" si="14">2*(G95*G96)/(G95+G96)</f>
        <v>0.96407185628742509</v>
      </c>
      <c r="H97" s="121"/>
      <c r="I97" s="120">
        <f t="shared" ref="I97" si="15">2*(I95*I96)/(I95+I96)</f>
        <v>0.94904458598726127</v>
      </c>
      <c r="J97" s="121"/>
    </row>
  </sheetData>
  <mergeCells count="376">
    <mergeCell ref="W14:X14"/>
    <mergeCell ref="W15:X15"/>
    <mergeCell ref="W16:X16"/>
    <mergeCell ref="C1:J1"/>
    <mergeCell ref="C2:D2"/>
    <mergeCell ref="E2:F2"/>
    <mergeCell ref="G2:H2"/>
    <mergeCell ref="I2:J2"/>
    <mergeCell ref="C5:D5"/>
    <mergeCell ref="E5:F5"/>
    <mergeCell ref="G5:H5"/>
    <mergeCell ref="I5:J5"/>
    <mergeCell ref="C11:D11"/>
    <mergeCell ref="E11:F11"/>
    <mergeCell ref="G11:H11"/>
    <mergeCell ref="I11:J11"/>
    <mergeCell ref="C12:D12"/>
    <mergeCell ref="E12:F12"/>
    <mergeCell ref="G12:H12"/>
    <mergeCell ref="I12:J12"/>
    <mergeCell ref="C6:D6"/>
    <mergeCell ref="E6:F6"/>
    <mergeCell ref="G6:H6"/>
    <mergeCell ref="I6:J6"/>
    <mergeCell ref="C7:D7"/>
    <mergeCell ref="E7:F7"/>
    <mergeCell ref="G7:H7"/>
    <mergeCell ref="I7:J7"/>
    <mergeCell ref="C18:D18"/>
    <mergeCell ref="E18:F18"/>
    <mergeCell ref="G18:H18"/>
    <mergeCell ref="I18:J18"/>
    <mergeCell ref="C19:D19"/>
    <mergeCell ref="E19:F19"/>
    <mergeCell ref="G19:H19"/>
    <mergeCell ref="I19:J19"/>
    <mergeCell ref="C13:D13"/>
    <mergeCell ref="E13:F13"/>
    <mergeCell ref="G13:H13"/>
    <mergeCell ref="I13:J13"/>
    <mergeCell ref="C17:D17"/>
    <mergeCell ref="E17:F17"/>
    <mergeCell ref="G17:H17"/>
    <mergeCell ref="I17:J17"/>
    <mergeCell ref="E29:F29"/>
    <mergeCell ref="G29:H29"/>
    <mergeCell ref="I29:J29"/>
    <mergeCell ref="C23:D23"/>
    <mergeCell ref="E23:F23"/>
    <mergeCell ref="G23:H23"/>
    <mergeCell ref="I23:J23"/>
    <mergeCell ref="C24:D24"/>
    <mergeCell ref="E24:F24"/>
    <mergeCell ref="G24:H24"/>
    <mergeCell ref="I24:J24"/>
    <mergeCell ref="A27:A31"/>
    <mergeCell ref="B27:B28"/>
    <mergeCell ref="A21:A25"/>
    <mergeCell ref="B21:B22"/>
    <mergeCell ref="A3:A7"/>
    <mergeCell ref="B3:B4"/>
    <mergeCell ref="A9:A13"/>
    <mergeCell ref="B9:B10"/>
    <mergeCell ref="A15:A19"/>
    <mergeCell ref="B15:B16"/>
    <mergeCell ref="T5:U5"/>
    <mergeCell ref="N6:O6"/>
    <mergeCell ref="P6:Q6"/>
    <mergeCell ref="R6:S6"/>
    <mergeCell ref="T6:U6"/>
    <mergeCell ref="N7:O7"/>
    <mergeCell ref="P7:Q7"/>
    <mergeCell ref="R7:S7"/>
    <mergeCell ref="T7:U7"/>
    <mergeCell ref="R5:S5"/>
    <mergeCell ref="N13:O13"/>
    <mergeCell ref="P13:Q13"/>
    <mergeCell ref="R13:S13"/>
    <mergeCell ref="T13:U13"/>
    <mergeCell ref="N17:O17"/>
    <mergeCell ref="P17:Q17"/>
    <mergeCell ref="R17:S17"/>
    <mergeCell ref="T17:U17"/>
    <mergeCell ref="N11:O11"/>
    <mergeCell ref="P11:Q11"/>
    <mergeCell ref="R11:S11"/>
    <mergeCell ref="T11:U11"/>
    <mergeCell ref="N12:O12"/>
    <mergeCell ref="P12:Q12"/>
    <mergeCell ref="R12:S12"/>
    <mergeCell ref="T12:U12"/>
    <mergeCell ref="N23:O23"/>
    <mergeCell ref="P23:Q23"/>
    <mergeCell ref="R23:S23"/>
    <mergeCell ref="T23:U23"/>
    <mergeCell ref="N24:O24"/>
    <mergeCell ref="P24:Q24"/>
    <mergeCell ref="R24:S24"/>
    <mergeCell ref="T24:U24"/>
    <mergeCell ref="N18:O18"/>
    <mergeCell ref="P18:Q18"/>
    <mergeCell ref="R18:S18"/>
    <mergeCell ref="T18:U18"/>
    <mergeCell ref="N19:O19"/>
    <mergeCell ref="P19:Q19"/>
    <mergeCell ref="R19:S19"/>
    <mergeCell ref="T19:U19"/>
    <mergeCell ref="N30:O30"/>
    <mergeCell ref="P30:Q30"/>
    <mergeCell ref="R30:S30"/>
    <mergeCell ref="T30:U30"/>
    <mergeCell ref="N31:O31"/>
    <mergeCell ref="P31:Q31"/>
    <mergeCell ref="R31:S31"/>
    <mergeCell ref="T31:U31"/>
    <mergeCell ref="N25:O25"/>
    <mergeCell ref="P25:Q25"/>
    <mergeCell ref="R25:S25"/>
    <mergeCell ref="T25:U25"/>
    <mergeCell ref="N29:O29"/>
    <mergeCell ref="P29:Q29"/>
    <mergeCell ref="R29:S29"/>
    <mergeCell ref="T29:U29"/>
    <mergeCell ref="L21:L25"/>
    <mergeCell ref="M21:M22"/>
    <mergeCell ref="L27:L31"/>
    <mergeCell ref="M27:M28"/>
    <mergeCell ref="C36:J36"/>
    <mergeCell ref="L3:L7"/>
    <mergeCell ref="M3:M4"/>
    <mergeCell ref="L9:L13"/>
    <mergeCell ref="M9:M10"/>
    <mergeCell ref="L15:L19"/>
    <mergeCell ref="M15:M16"/>
    <mergeCell ref="C30:D30"/>
    <mergeCell ref="E30:F30"/>
    <mergeCell ref="G30:H30"/>
    <mergeCell ref="I30:J30"/>
    <mergeCell ref="C31:D31"/>
    <mergeCell ref="E31:F31"/>
    <mergeCell ref="G31:H31"/>
    <mergeCell ref="I31:J31"/>
    <mergeCell ref="C25:D25"/>
    <mergeCell ref="E25:F25"/>
    <mergeCell ref="G25:H25"/>
    <mergeCell ref="I25:J25"/>
    <mergeCell ref="C29:D29"/>
    <mergeCell ref="N37:O37"/>
    <mergeCell ref="P37:Q37"/>
    <mergeCell ref="R37:S37"/>
    <mergeCell ref="T37:U37"/>
    <mergeCell ref="C40:D40"/>
    <mergeCell ref="E40:F40"/>
    <mergeCell ref="G40:H40"/>
    <mergeCell ref="I40:J40"/>
    <mergeCell ref="N40:O40"/>
    <mergeCell ref="P40:Q40"/>
    <mergeCell ref="L38:L42"/>
    <mergeCell ref="M38:M39"/>
    <mergeCell ref="C37:D37"/>
    <mergeCell ref="E37:F37"/>
    <mergeCell ref="G37:H37"/>
    <mergeCell ref="I37:J37"/>
    <mergeCell ref="R40:S40"/>
    <mergeCell ref="T40:U40"/>
    <mergeCell ref="C41:D41"/>
    <mergeCell ref="E41:F41"/>
    <mergeCell ref="G41:H41"/>
    <mergeCell ref="I41:J41"/>
    <mergeCell ref="N41:O41"/>
    <mergeCell ref="P41:Q41"/>
    <mergeCell ref="R41:S41"/>
    <mergeCell ref="T41:U41"/>
    <mergeCell ref="R42:S42"/>
    <mergeCell ref="T42:U42"/>
    <mergeCell ref="C46:D46"/>
    <mergeCell ref="E46:F46"/>
    <mergeCell ref="G46:H46"/>
    <mergeCell ref="I46:J46"/>
    <mergeCell ref="N46:O46"/>
    <mergeCell ref="P46:Q46"/>
    <mergeCell ref="R46:S46"/>
    <mergeCell ref="T46:U46"/>
    <mergeCell ref="C42:D42"/>
    <mergeCell ref="E42:F42"/>
    <mergeCell ref="G42:H42"/>
    <mergeCell ref="I42:J42"/>
    <mergeCell ref="L44:L48"/>
    <mergeCell ref="M44:M45"/>
    <mergeCell ref="R47:S47"/>
    <mergeCell ref="T47:U47"/>
    <mergeCell ref="C48:D48"/>
    <mergeCell ref="E48:F48"/>
    <mergeCell ref="G48:H48"/>
    <mergeCell ref="I48:J48"/>
    <mergeCell ref="N48:O48"/>
    <mergeCell ref="P48:Q48"/>
    <mergeCell ref="R48:S48"/>
    <mergeCell ref="T48:U48"/>
    <mergeCell ref="C47:D47"/>
    <mergeCell ref="E47:F47"/>
    <mergeCell ref="G47:H47"/>
    <mergeCell ref="I47:J47"/>
    <mergeCell ref="R52:S52"/>
    <mergeCell ref="T52:U52"/>
    <mergeCell ref="C53:D53"/>
    <mergeCell ref="E53:F53"/>
    <mergeCell ref="G53:H53"/>
    <mergeCell ref="I53:J53"/>
    <mergeCell ref="N53:O53"/>
    <mergeCell ref="P53:Q53"/>
    <mergeCell ref="R53:S53"/>
    <mergeCell ref="T53:U53"/>
    <mergeCell ref="C52:D52"/>
    <mergeCell ref="E52:F52"/>
    <mergeCell ref="G52:H52"/>
    <mergeCell ref="I52:J52"/>
    <mergeCell ref="L50:L54"/>
    <mergeCell ref="M50:M51"/>
    <mergeCell ref="R54:S54"/>
    <mergeCell ref="T54:U54"/>
    <mergeCell ref="C58:D58"/>
    <mergeCell ref="E58:F58"/>
    <mergeCell ref="G58:H58"/>
    <mergeCell ref="I58:J58"/>
    <mergeCell ref="N58:O58"/>
    <mergeCell ref="P58:Q58"/>
    <mergeCell ref="R58:S58"/>
    <mergeCell ref="T58:U58"/>
    <mergeCell ref="C54:D54"/>
    <mergeCell ref="E54:F54"/>
    <mergeCell ref="G54:H54"/>
    <mergeCell ref="I54:J54"/>
    <mergeCell ref="L56:L60"/>
    <mergeCell ref="M56:M57"/>
    <mergeCell ref="R59:S59"/>
    <mergeCell ref="T59:U59"/>
    <mergeCell ref="C60:D60"/>
    <mergeCell ref="E60:F60"/>
    <mergeCell ref="G60:H60"/>
    <mergeCell ref="I60:J60"/>
    <mergeCell ref="N60:O60"/>
    <mergeCell ref="P60:Q60"/>
    <mergeCell ref="R60:S60"/>
    <mergeCell ref="T60:U60"/>
    <mergeCell ref="C59:D59"/>
    <mergeCell ref="E59:F59"/>
    <mergeCell ref="G59:H59"/>
    <mergeCell ref="I59:J59"/>
    <mergeCell ref="R64:S64"/>
    <mergeCell ref="T64:U64"/>
    <mergeCell ref="C65:D65"/>
    <mergeCell ref="E65:F65"/>
    <mergeCell ref="G65:H65"/>
    <mergeCell ref="I65:J65"/>
    <mergeCell ref="N65:O65"/>
    <mergeCell ref="P65:Q65"/>
    <mergeCell ref="R65:S65"/>
    <mergeCell ref="T65:U65"/>
    <mergeCell ref="C64:D64"/>
    <mergeCell ref="E64:F64"/>
    <mergeCell ref="G64:H64"/>
    <mergeCell ref="I64:J64"/>
    <mergeCell ref="L62:L66"/>
    <mergeCell ref="M62:M63"/>
    <mergeCell ref="N47:O47"/>
    <mergeCell ref="P52:Q52"/>
    <mergeCell ref="N52:O52"/>
    <mergeCell ref="P54:Q54"/>
    <mergeCell ref="N54:O54"/>
    <mergeCell ref="C66:D66"/>
    <mergeCell ref="E66:F66"/>
    <mergeCell ref="G66:H66"/>
    <mergeCell ref="I66:J66"/>
    <mergeCell ref="A50:A54"/>
    <mergeCell ref="B50:B51"/>
    <mergeCell ref="A56:A60"/>
    <mergeCell ref="B56:B57"/>
    <mergeCell ref="A62:A66"/>
    <mergeCell ref="B62:B63"/>
    <mergeCell ref="A38:A42"/>
    <mergeCell ref="B38:B39"/>
    <mergeCell ref="A44:A48"/>
    <mergeCell ref="B44:B45"/>
    <mergeCell ref="N1:U1"/>
    <mergeCell ref="C72:J72"/>
    <mergeCell ref="C73:D73"/>
    <mergeCell ref="E73:F73"/>
    <mergeCell ref="G73:H73"/>
    <mergeCell ref="I73:J73"/>
    <mergeCell ref="P5:Q5"/>
    <mergeCell ref="N5:O5"/>
    <mergeCell ref="T2:U2"/>
    <mergeCell ref="R2:S2"/>
    <mergeCell ref="P2:Q2"/>
    <mergeCell ref="N2:O2"/>
    <mergeCell ref="N36:U36"/>
    <mergeCell ref="P59:Q59"/>
    <mergeCell ref="N59:O59"/>
    <mergeCell ref="P64:Q64"/>
    <mergeCell ref="N64:O64"/>
    <mergeCell ref="P66:Q66"/>
    <mergeCell ref="N66:O66"/>
    <mergeCell ref="R66:S66"/>
    <mergeCell ref="T66:U66"/>
    <mergeCell ref="P42:Q42"/>
    <mergeCell ref="N42:O42"/>
    <mergeCell ref="P47:Q47"/>
    <mergeCell ref="C78:D78"/>
    <mergeCell ref="E78:F78"/>
    <mergeCell ref="G78:H78"/>
    <mergeCell ref="I78:J78"/>
    <mergeCell ref="C79:D79"/>
    <mergeCell ref="E79:F79"/>
    <mergeCell ref="G79:H79"/>
    <mergeCell ref="I79:J79"/>
    <mergeCell ref="C76:D76"/>
    <mergeCell ref="E76:F76"/>
    <mergeCell ref="G76:H76"/>
    <mergeCell ref="I76:J76"/>
    <mergeCell ref="C77:D77"/>
    <mergeCell ref="E77:F77"/>
    <mergeCell ref="G77:H77"/>
    <mergeCell ref="I77:J77"/>
    <mergeCell ref="C84:D84"/>
    <mergeCell ref="E84:F84"/>
    <mergeCell ref="G84:H84"/>
    <mergeCell ref="I84:J84"/>
    <mergeCell ref="C85:D85"/>
    <mergeCell ref="E85:F85"/>
    <mergeCell ref="G85:H85"/>
    <mergeCell ref="I85:J85"/>
    <mergeCell ref="C82:D82"/>
    <mergeCell ref="E82:F82"/>
    <mergeCell ref="G82:H82"/>
    <mergeCell ref="I82:J82"/>
    <mergeCell ref="C83:D83"/>
    <mergeCell ref="E83:F83"/>
    <mergeCell ref="G83:H83"/>
    <mergeCell ref="I83:J83"/>
    <mergeCell ref="C91:D91"/>
    <mergeCell ref="E91:F91"/>
    <mergeCell ref="G91:H91"/>
    <mergeCell ref="I91:J91"/>
    <mergeCell ref="C88:D88"/>
    <mergeCell ref="E88:F88"/>
    <mergeCell ref="G88:H88"/>
    <mergeCell ref="I88:J88"/>
    <mergeCell ref="C89:D89"/>
    <mergeCell ref="E89:F89"/>
    <mergeCell ref="G89:H89"/>
    <mergeCell ref="I89:J89"/>
    <mergeCell ref="A92:A96"/>
    <mergeCell ref="A74:A78"/>
    <mergeCell ref="A80:A84"/>
    <mergeCell ref="A86:A90"/>
    <mergeCell ref="C96:D96"/>
    <mergeCell ref="E96:F96"/>
    <mergeCell ref="G96:H96"/>
    <mergeCell ref="I96:J96"/>
    <mergeCell ref="C97:D97"/>
    <mergeCell ref="E97:F97"/>
    <mergeCell ref="G97:H97"/>
    <mergeCell ref="I97:J97"/>
    <mergeCell ref="C94:D94"/>
    <mergeCell ref="E94:F94"/>
    <mergeCell ref="G94:H94"/>
    <mergeCell ref="I94:J94"/>
    <mergeCell ref="C95:D95"/>
    <mergeCell ref="E95:F95"/>
    <mergeCell ref="G95:H95"/>
    <mergeCell ref="I95:J95"/>
    <mergeCell ref="C90:D90"/>
    <mergeCell ref="E90:F90"/>
    <mergeCell ref="G90:H90"/>
    <mergeCell ref="I90:J9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AD9FA-F523-4345-BA85-847D0D568AAD}">
  <dimension ref="A1:Q33"/>
  <sheetViews>
    <sheetView topLeftCell="A13" workbookViewId="0">
      <selection activeCell="J26" sqref="J26:K26"/>
    </sheetView>
  </sheetViews>
  <sheetFormatPr defaultRowHeight="14.5" x14ac:dyDescent="0.35"/>
  <cols>
    <col min="1" max="1" width="11.453125" style="37" customWidth="1"/>
    <col min="2" max="2" width="18.81640625" style="37" customWidth="1"/>
    <col min="3" max="3" width="9.08984375" style="37" customWidth="1"/>
    <col min="4" max="6" width="10.08984375" style="37" customWidth="1"/>
    <col min="7" max="7" width="10" customWidth="1"/>
    <col min="9" max="9" width="14" customWidth="1"/>
  </cols>
  <sheetData>
    <row r="1" spans="1:17" x14ac:dyDescent="0.35">
      <c r="I1" s="18"/>
      <c r="J1" s="82" t="s">
        <v>20</v>
      </c>
      <c r="K1" s="83"/>
      <c r="L1" s="83"/>
      <c r="M1" s="83"/>
      <c r="N1" s="83"/>
      <c r="O1" s="83"/>
      <c r="P1" s="83"/>
      <c r="Q1" s="84"/>
    </row>
    <row r="2" spans="1:17" ht="29" x14ac:dyDescent="0.35">
      <c r="A2" s="41" t="s">
        <v>37</v>
      </c>
      <c r="B2" s="41" t="s">
        <v>38</v>
      </c>
      <c r="C2" s="41" t="s">
        <v>39</v>
      </c>
      <c r="D2" s="41" t="s">
        <v>7</v>
      </c>
      <c r="E2" s="41" t="s">
        <v>8</v>
      </c>
      <c r="F2" s="41" t="s">
        <v>40</v>
      </c>
      <c r="G2" s="41" t="s">
        <v>44</v>
      </c>
      <c r="H2" s="41" t="s">
        <v>45</v>
      </c>
      <c r="I2" s="18"/>
      <c r="J2" s="78" t="s">
        <v>46</v>
      </c>
      <c r="K2" s="71"/>
      <c r="L2" s="76" t="s">
        <v>28</v>
      </c>
      <c r="M2" s="71"/>
      <c r="N2" s="76" t="s">
        <v>29</v>
      </c>
      <c r="O2" s="71"/>
      <c r="P2" s="76" t="s">
        <v>31</v>
      </c>
      <c r="Q2" s="77"/>
    </row>
    <row r="3" spans="1:17" ht="43.5" x14ac:dyDescent="0.35">
      <c r="A3" s="48" t="s">
        <v>2</v>
      </c>
      <c r="B3" s="41" t="s">
        <v>43</v>
      </c>
      <c r="C3" s="48">
        <v>9</v>
      </c>
      <c r="D3" s="50">
        <v>0.98176291793313097</v>
      </c>
      <c r="E3" s="50">
        <v>0.98757763975155299</v>
      </c>
      <c r="F3" s="50">
        <v>0.97546012269938698</v>
      </c>
      <c r="G3" s="50">
        <v>0.98794999999999999</v>
      </c>
      <c r="H3" s="50">
        <v>0.98148148148148195</v>
      </c>
      <c r="I3" s="20" t="s">
        <v>12</v>
      </c>
      <c r="J3" s="6">
        <v>152</v>
      </c>
      <c r="K3" s="20">
        <v>14</v>
      </c>
      <c r="L3" s="20">
        <v>147</v>
      </c>
      <c r="M3" s="20">
        <v>18</v>
      </c>
      <c r="N3" s="20">
        <v>145</v>
      </c>
      <c r="O3" s="20">
        <v>10</v>
      </c>
      <c r="P3" s="20">
        <v>146</v>
      </c>
      <c r="Q3" s="7">
        <v>15</v>
      </c>
    </row>
    <row r="4" spans="1:17" ht="43.5" x14ac:dyDescent="0.35">
      <c r="A4" s="41" t="s">
        <v>41</v>
      </c>
      <c r="B4" s="41" t="s">
        <v>42</v>
      </c>
      <c r="C4" s="48">
        <v>7</v>
      </c>
      <c r="D4" s="50">
        <v>0.96166134185303498</v>
      </c>
      <c r="E4" s="50">
        <v>0.965753424657534</v>
      </c>
      <c r="F4" s="50">
        <v>0.95270270270270296</v>
      </c>
      <c r="G4" s="50">
        <v>0.96970000000000001</v>
      </c>
      <c r="H4" s="50">
        <v>0.95918367346938804</v>
      </c>
      <c r="I4" s="20"/>
      <c r="J4" s="6">
        <v>7</v>
      </c>
      <c r="K4" s="20">
        <v>156</v>
      </c>
      <c r="L4" s="20">
        <v>11</v>
      </c>
      <c r="M4" s="20">
        <v>137</v>
      </c>
      <c r="N4" s="20">
        <v>12</v>
      </c>
      <c r="O4" s="20">
        <v>158</v>
      </c>
      <c r="P4" s="20">
        <v>11</v>
      </c>
      <c r="Q4" s="7">
        <v>149</v>
      </c>
    </row>
    <row r="5" spans="1:17" ht="43.5" x14ac:dyDescent="0.35">
      <c r="A5" s="41" t="s">
        <v>4</v>
      </c>
      <c r="B5" s="41" t="s">
        <v>43</v>
      </c>
      <c r="C5" s="48">
        <v>6</v>
      </c>
      <c r="D5" s="50">
        <v>0.97538461538461496</v>
      </c>
      <c r="E5" s="50">
        <v>0.97647058823529398</v>
      </c>
      <c r="F5" s="50">
        <v>0.97647058823529398</v>
      </c>
      <c r="G5" s="50">
        <v>0.97419999999999995</v>
      </c>
      <c r="H5" s="50">
        <v>0.96740000000000004</v>
      </c>
      <c r="I5" s="20" t="s">
        <v>7</v>
      </c>
      <c r="J5" s="99">
        <v>0.93617021276595747</v>
      </c>
      <c r="K5" s="97"/>
      <c r="L5" s="99">
        <v>0.90734824281150162</v>
      </c>
      <c r="M5" s="97"/>
      <c r="N5" s="99">
        <v>0.93230769230769228</v>
      </c>
      <c r="O5" s="97"/>
      <c r="P5" s="99">
        <v>0.9190031152647975</v>
      </c>
      <c r="Q5" s="97"/>
    </row>
    <row r="6" spans="1:17" ht="43.5" x14ac:dyDescent="0.35">
      <c r="A6" s="48" t="s">
        <v>5</v>
      </c>
      <c r="B6" s="41" t="s">
        <v>42</v>
      </c>
      <c r="C6" s="48">
        <v>7</v>
      </c>
      <c r="D6" s="50">
        <v>0.96573208722741399</v>
      </c>
      <c r="E6" s="50">
        <v>1</v>
      </c>
      <c r="F6" s="50">
        <v>0.93125000000000002</v>
      </c>
      <c r="G6" s="50">
        <v>1</v>
      </c>
      <c r="H6" s="50">
        <v>0.96440129449838197</v>
      </c>
      <c r="I6" s="20" t="s">
        <v>34</v>
      </c>
      <c r="J6" s="72">
        <v>0.91764705882352937</v>
      </c>
      <c r="K6" s="73"/>
      <c r="L6" s="72">
        <v>0.88387096774193552</v>
      </c>
      <c r="M6" s="73"/>
      <c r="N6" s="72">
        <v>0.94047619047619047</v>
      </c>
      <c r="O6" s="73"/>
      <c r="P6" s="72">
        <v>0.90853658536585369</v>
      </c>
      <c r="Q6" s="73"/>
    </row>
    <row r="7" spans="1:17" x14ac:dyDescent="0.35">
      <c r="I7" s="20" t="s">
        <v>35</v>
      </c>
      <c r="J7" s="72">
        <v>0.95705521472392641</v>
      </c>
      <c r="K7" s="73"/>
      <c r="L7" s="72">
        <v>0.92567567567567566</v>
      </c>
      <c r="M7" s="73"/>
      <c r="N7" s="72">
        <v>0.92941176470588238</v>
      </c>
      <c r="O7" s="73"/>
      <c r="P7" s="72">
        <v>0.93125000000000002</v>
      </c>
      <c r="Q7" s="73"/>
    </row>
    <row r="8" spans="1:17" x14ac:dyDescent="0.35">
      <c r="I8" s="20" t="s">
        <v>44</v>
      </c>
      <c r="J8" s="148">
        <f>J3/(J3+K3)</f>
        <v>0.91566265060240959</v>
      </c>
      <c r="K8" s="149"/>
      <c r="L8" s="72">
        <f t="shared" ref="L8" si="0">L3/(L3+M3)</f>
        <v>0.89090909090909087</v>
      </c>
      <c r="M8" s="73"/>
      <c r="N8" s="72">
        <f t="shared" ref="N8" si="1">N3/(N3+O3)</f>
        <v>0.93548387096774188</v>
      </c>
      <c r="O8" s="73"/>
      <c r="P8" s="72">
        <f t="shared" ref="P8" si="2">P3/(P3+Q3)</f>
        <v>0.90683229813664601</v>
      </c>
      <c r="Q8" s="73"/>
    </row>
    <row r="9" spans="1:17" x14ac:dyDescent="0.35">
      <c r="I9" s="20" t="s">
        <v>45</v>
      </c>
      <c r="J9" s="72">
        <v>0.93693693693693691</v>
      </c>
      <c r="K9" s="73"/>
      <c r="L9" s="72">
        <v>0.90429042904290424</v>
      </c>
      <c r="M9" s="73"/>
      <c r="N9" s="72">
        <v>0.9349112426035503</v>
      </c>
      <c r="O9" s="73"/>
      <c r="P9" s="72">
        <v>0.91975308641975306</v>
      </c>
      <c r="Q9" s="73"/>
    </row>
    <row r="10" spans="1:17" x14ac:dyDescent="0.35">
      <c r="I10" s="20" t="s">
        <v>13</v>
      </c>
      <c r="J10" s="51">
        <v>165</v>
      </c>
      <c r="K10" s="52">
        <v>1</v>
      </c>
      <c r="L10" s="56">
        <v>160</v>
      </c>
      <c r="M10" s="56">
        <v>5</v>
      </c>
      <c r="N10" s="20">
        <v>153</v>
      </c>
      <c r="O10" s="20">
        <v>2</v>
      </c>
      <c r="P10" s="54">
        <v>161</v>
      </c>
      <c r="Q10" s="58">
        <v>0</v>
      </c>
    </row>
    <row r="11" spans="1:17" x14ac:dyDescent="0.35">
      <c r="I11" s="20"/>
      <c r="J11" s="51">
        <v>7</v>
      </c>
      <c r="K11" s="52">
        <v>156</v>
      </c>
      <c r="L11" s="56">
        <v>7</v>
      </c>
      <c r="M11" s="56">
        <v>141</v>
      </c>
      <c r="N11" s="20">
        <v>9</v>
      </c>
      <c r="O11" s="20">
        <v>161</v>
      </c>
      <c r="P11" s="54">
        <v>11</v>
      </c>
      <c r="Q11" s="58">
        <v>149</v>
      </c>
    </row>
    <row r="12" spans="1:17" x14ac:dyDescent="0.35">
      <c r="I12" s="28" t="s">
        <v>7</v>
      </c>
      <c r="J12" s="99">
        <v>0.9756838905775076</v>
      </c>
      <c r="K12" s="97"/>
      <c r="L12" s="112">
        <v>0.96166134185303498</v>
      </c>
      <c r="M12" s="113"/>
      <c r="N12" s="72">
        <v>0.96615384615384614</v>
      </c>
      <c r="O12" s="73"/>
      <c r="P12" s="95">
        <v>0.96573208722741399</v>
      </c>
      <c r="Q12" s="92"/>
    </row>
    <row r="13" spans="1:17" x14ac:dyDescent="0.35">
      <c r="I13" s="20" t="s">
        <v>34</v>
      </c>
      <c r="J13" s="72">
        <v>0.99363057324840764</v>
      </c>
      <c r="K13" s="73"/>
      <c r="L13" s="95">
        <v>0.965753424657534</v>
      </c>
      <c r="M13" s="92"/>
      <c r="N13" s="72">
        <v>0.98773006134969321</v>
      </c>
      <c r="O13" s="73"/>
      <c r="P13" s="95">
        <v>1</v>
      </c>
      <c r="Q13" s="92"/>
    </row>
    <row r="14" spans="1:17" x14ac:dyDescent="0.35">
      <c r="I14" s="20" t="s">
        <v>35</v>
      </c>
      <c r="J14" s="72">
        <v>0.95705521472392641</v>
      </c>
      <c r="K14" s="73"/>
      <c r="L14" s="95">
        <v>0.95270270270270296</v>
      </c>
      <c r="M14" s="92"/>
      <c r="N14" s="72">
        <v>0.94705882352941173</v>
      </c>
      <c r="O14" s="73"/>
      <c r="P14" s="95">
        <v>0.93125000000000002</v>
      </c>
      <c r="Q14" s="92"/>
    </row>
    <row r="15" spans="1:17" x14ac:dyDescent="0.35">
      <c r="I15" s="20" t="s">
        <v>44</v>
      </c>
      <c r="J15" s="148">
        <f>J10/(J10+K10)</f>
        <v>0.99397590361445787</v>
      </c>
      <c r="K15" s="149"/>
      <c r="L15" s="148">
        <f t="shared" ref="L15" si="3">L10/(L10+M10)</f>
        <v>0.96969696969696972</v>
      </c>
      <c r="M15" s="149"/>
      <c r="N15" s="148">
        <f t="shared" ref="N15" si="4">N10/(N10+O10)</f>
        <v>0.98709677419354835</v>
      </c>
      <c r="O15" s="149"/>
      <c r="P15" s="148">
        <f t="shared" ref="P15" si="5">P10/(P10+Q10)</f>
        <v>1</v>
      </c>
      <c r="Q15" s="149"/>
    </row>
    <row r="16" spans="1:17" x14ac:dyDescent="0.35">
      <c r="I16" s="20" t="s">
        <v>45</v>
      </c>
      <c r="J16" s="72">
        <v>0.97499999999999998</v>
      </c>
      <c r="K16" s="73"/>
      <c r="L16" s="95">
        <v>0.95918367346938804</v>
      </c>
      <c r="M16" s="92"/>
      <c r="N16" s="72">
        <v>0.96696696696696705</v>
      </c>
      <c r="O16" s="73"/>
      <c r="P16" s="95">
        <v>0.96440129449838197</v>
      </c>
      <c r="Q16" s="92"/>
    </row>
    <row r="17" spans="9:17" x14ac:dyDescent="0.35">
      <c r="I17" s="20" t="s">
        <v>15</v>
      </c>
      <c r="J17" s="53">
        <v>164</v>
      </c>
      <c r="K17" s="54">
        <v>2</v>
      </c>
      <c r="L17" s="20">
        <v>155</v>
      </c>
      <c r="M17" s="20">
        <v>10</v>
      </c>
      <c r="N17" s="57">
        <v>151</v>
      </c>
      <c r="O17" s="57">
        <v>4</v>
      </c>
      <c r="P17" s="20">
        <v>156</v>
      </c>
      <c r="Q17" s="7">
        <v>5</v>
      </c>
    </row>
    <row r="18" spans="9:17" x14ac:dyDescent="0.35">
      <c r="I18" s="20"/>
      <c r="J18" s="53">
        <v>4</v>
      </c>
      <c r="K18" s="54">
        <v>159</v>
      </c>
      <c r="L18" s="20">
        <v>26</v>
      </c>
      <c r="M18" s="20">
        <v>122</v>
      </c>
      <c r="N18" s="57">
        <v>4</v>
      </c>
      <c r="O18" s="57">
        <v>166</v>
      </c>
      <c r="P18" s="20">
        <v>12</v>
      </c>
      <c r="Q18" s="7">
        <v>148</v>
      </c>
    </row>
    <row r="19" spans="9:17" x14ac:dyDescent="0.35">
      <c r="I19" s="28" t="s">
        <v>7</v>
      </c>
      <c r="J19" s="112">
        <v>0.98176291793313097</v>
      </c>
      <c r="K19" s="113"/>
      <c r="L19" s="100">
        <v>0.88498402555910538</v>
      </c>
      <c r="M19" s="101"/>
      <c r="N19" s="112">
        <v>0.97538461538461496</v>
      </c>
      <c r="O19" s="113"/>
      <c r="P19" s="72">
        <v>0.9470404984423676</v>
      </c>
      <c r="Q19" s="73"/>
    </row>
    <row r="20" spans="9:17" x14ac:dyDescent="0.35">
      <c r="I20" s="20" t="s">
        <v>8</v>
      </c>
      <c r="J20" s="95">
        <v>0.98757763975155299</v>
      </c>
      <c r="K20" s="92"/>
      <c r="L20" s="89">
        <v>0.9242424242424242</v>
      </c>
      <c r="M20" s="90"/>
      <c r="N20" s="91">
        <v>0.97647058823529398</v>
      </c>
      <c r="O20" s="92"/>
      <c r="P20" s="72">
        <v>0.9673202614379085</v>
      </c>
      <c r="Q20" s="73"/>
    </row>
    <row r="21" spans="9:17" x14ac:dyDescent="0.35">
      <c r="I21" s="20" t="s">
        <v>9</v>
      </c>
      <c r="J21" s="95">
        <v>0.97546012269938698</v>
      </c>
      <c r="K21" s="92"/>
      <c r="L21" s="89">
        <v>0.82432432432432434</v>
      </c>
      <c r="M21" s="90"/>
      <c r="N21" s="91">
        <v>0.97647058823529398</v>
      </c>
      <c r="O21" s="92"/>
      <c r="P21" s="72">
        <v>0.92500000000000004</v>
      </c>
      <c r="Q21" s="73"/>
    </row>
    <row r="22" spans="9:17" x14ac:dyDescent="0.35">
      <c r="I22" s="20" t="s">
        <v>44</v>
      </c>
      <c r="J22" s="148">
        <f>J17/(J17+K17)</f>
        <v>0.98795180722891562</v>
      </c>
      <c r="K22" s="149"/>
      <c r="L22" s="148">
        <f t="shared" ref="L22" si="6">L17/(L17+M17)</f>
        <v>0.93939393939393945</v>
      </c>
      <c r="M22" s="149"/>
      <c r="N22" s="148">
        <f t="shared" ref="N22" si="7">N17/(N17+O17)</f>
        <v>0.97419354838709682</v>
      </c>
      <c r="O22" s="149"/>
      <c r="P22" s="148">
        <f t="shared" ref="P22" si="8">P17/(P17+Q17)</f>
        <v>0.96894409937888204</v>
      </c>
      <c r="Q22" s="149"/>
    </row>
    <row r="23" spans="9:17" x14ac:dyDescent="0.35">
      <c r="I23" s="20" t="s">
        <v>45</v>
      </c>
      <c r="J23" s="95">
        <v>0.98148148148148195</v>
      </c>
      <c r="K23" s="92"/>
      <c r="L23" s="89">
        <v>0.87142857142857144</v>
      </c>
      <c r="M23" s="90"/>
      <c r="N23" s="91">
        <v>0.97647058823529409</v>
      </c>
      <c r="O23" s="92"/>
      <c r="P23" s="72">
        <v>0.94568690095846653</v>
      </c>
      <c r="Q23" s="73"/>
    </row>
    <row r="24" spans="9:17" x14ac:dyDescent="0.35">
      <c r="I24" s="20" t="s">
        <v>17</v>
      </c>
      <c r="J24" s="6">
        <v>161</v>
      </c>
      <c r="K24" s="20">
        <v>5</v>
      </c>
      <c r="L24" s="55">
        <v>156</v>
      </c>
      <c r="M24" s="55">
        <v>9</v>
      </c>
      <c r="N24" s="20">
        <v>152</v>
      </c>
      <c r="O24" s="20">
        <v>3</v>
      </c>
      <c r="P24" s="20">
        <v>156</v>
      </c>
      <c r="Q24" s="20">
        <v>5</v>
      </c>
    </row>
    <row r="25" spans="9:17" x14ac:dyDescent="0.35">
      <c r="I25" s="20"/>
      <c r="J25" s="6">
        <v>6</v>
      </c>
      <c r="K25" s="20">
        <v>157</v>
      </c>
      <c r="L25" s="55">
        <v>10</v>
      </c>
      <c r="M25" s="55">
        <v>138</v>
      </c>
      <c r="N25" s="20">
        <v>9</v>
      </c>
      <c r="O25" s="20">
        <v>161</v>
      </c>
      <c r="P25" s="20">
        <v>11</v>
      </c>
      <c r="Q25" s="20">
        <v>149</v>
      </c>
    </row>
    <row r="26" spans="9:17" x14ac:dyDescent="0.35">
      <c r="I26" s="20" t="s">
        <v>7</v>
      </c>
      <c r="J26" s="99">
        <v>0.96656534954407292</v>
      </c>
      <c r="K26" s="97"/>
      <c r="L26" s="100">
        <v>0.93929712460063897</v>
      </c>
      <c r="M26" s="101"/>
      <c r="N26" s="100">
        <v>0.96307692307692305</v>
      </c>
      <c r="O26" s="101"/>
      <c r="P26" s="100">
        <v>0.95015576323987538</v>
      </c>
      <c r="Q26" s="101"/>
    </row>
    <row r="27" spans="9:17" x14ac:dyDescent="0.35">
      <c r="I27" s="20" t="s">
        <v>8</v>
      </c>
      <c r="J27" s="72">
        <v>0.96913580246913578</v>
      </c>
      <c r="K27" s="73"/>
      <c r="L27" s="89">
        <v>0.93877551020408168</v>
      </c>
      <c r="M27" s="90"/>
      <c r="N27" s="72">
        <v>0.98170731707317072</v>
      </c>
      <c r="O27" s="73"/>
      <c r="P27" s="72">
        <v>0.96753246753246758</v>
      </c>
      <c r="Q27" s="73"/>
    </row>
    <row r="28" spans="9:17" x14ac:dyDescent="0.35">
      <c r="I28" s="20" t="s">
        <v>9</v>
      </c>
      <c r="J28" s="72">
        <v>0.96319018404907975</v>
      </c>
      <c r="K28" s="73"/>
      <c r="L28" s="89">
        <v>0.93243243243243246</v>
      </c>
      <c r="M28" s="90"/>
      <c r="N28" s="72">
        <v>0.94705882352941173</v>
      </c>
      <c r="O28" s="73"/>
      <c r="P28" s="72">
        <v>0.93125000000000002</v>
      </c>
      <c r="Q28" s="73"/>
    </row>
    <row r="29" spans="9:17" x14ac:dyDescent="0.35">
      <c r="I29" s="20" t="s">
        <v>45</v>
      </c>
      <c r="J29" s="9"/>
      <c r="L29" s="89">
        <v>0.93559322033898307</v>
      </c>
      <c r="M29" s="90"/>
      <c r="N29" s="72">
        <v>0.96407185628742509</v>
      </c>
      <c r="O29" s="73"/>
      <c r="P29" s="72">
        <v>0.94904458598726127</v>
      </c>
      <c r="Q29" s="73"/>
    </row>
    <row r="30" spans="9:17" x14ac:dyDescent="0.35">
      <c r="I30" s="115"/>
      <c r="J30" s="116"/>
    </row>
    <row r="31" spans="9:17" x14ac:dyDescent="0.35">
      <c r="I31" s="105"/>
      <c r="J31" s="106"/>
    </row>
    <row r="32" spans="9:17" x14ac:dyDescent="0.35">
      <c r="I32" s="150"/>
      <c r="J32" s="151"/>
    </row>
    <row r="33" spans="9:10" x14ac:dyDescent="0.35">
      <c r="I33" s="152"/>
      <c r="J33" s="153"/>
    </row>
  </sheetData>
  <mergeCells count="84">
    <mergeCell ref="I30:J30"/>
    <mergeCell ref="I31:J31"/>
    <mergeCell ref="I32:J32"/>
    <mergeCell ref="I33:J33"/>
    <mergeCell ref="J1:Q1"/>
    <mergeCell ref="J2:K2"/>
    <mergeCell ref="L2:M2"/>
    <mergeCell ref="N2:O2"/>
    <mergeCell ref="P2:Q2"/>
    <mergeCell ref="J5:K5"/>
    <mergeCell ref="L5:M5"/>
    <mergeCell ref="N5:O5"/>
    <mergeCell ref="P5:Q5"/>
    <mergeCell ref="J6:K6"/>
    <mergeCell ref="L6:M6"/>
    <mergeCell ref="N6:O6"/>
    <mergeCell ref="P6:Q6"/>
    <mergeCell ref="J7:K7"/>
    <mergeCell ref="L7:M7"/>
    <mergeCell ref="N7:O7"/>
    <mergeCell ref="P7:Q7"/>
    <mergeCell ref="J9:K9"/>
    <mergeCell ref="L9:M9"/>
    <mergeCell ref="N9:O9"/>
    <mergeCell ref="P9:Q9"/>
    <mergeCell ref="J8:K8"/>
    <mergeCell ref="L8:M8"/>
    <mergeCell ref="J12:K12"/>
    <mergeCell ref="L12:M12"/>
    <mergeCell ref="N12:O12"/>
    <mergeCell ref="P12:Q12"/>
    <mergeCell ref="J13:K13"/>
    <mergeCell ref="L13:M13"/>
    <mergeCell ref="N13:O13"/>
    <mergeCell ref="P13:Q13"/>
    <mergeCell ref="J20:K20"/>
    <mergeCell ref="L20:M20"/>
    <mergeCell ref="N20:O20"/>
    <mergeCell ref="P20:Q20"/>
    <mergeCell ref="J14:K14"/>
    <mergeCell ref="L14:M14"/>
    <mergeCell ref="N14:O14"/>
    <mergeCell ref="P14:Q14"/>
    <mergeCell ref="J16:K16"/>
    <mergeCell ref="L16:M16"/>
    <mergeCell ref="N16:O16"/>
    <mergeCell ref="P16:Q16"/>
    <mergeCell ref="J23:K23"/>
    <mergeCell ref="L23:M23"/>
    <mergeCell ref="N23:O23"/>
    <mergeCell ref="P23:Q23"/>
    <mergeCell ref="J22:K22"/>
    <mergeCell ref="L22:M22"/>
    <mergeCell ref="J26:K26"/>
    <mergeCell ref="L26:M26"/>
    <mergeCell ref="N26:O26"/>
    <mergeCell ref="P26:Q26"/>
    <mergeCell ref="J27:K27"/>
    <mergeCell ref="L27:M27"/>
    <mergeCell ref="N27:O27"/>
    <mergeCell ref="P27:Q27"/>
    <mergeCell ref="J28:K28"/>
    <mergeCell ref="L28:M28"/>
    <mergeCell ref="N28:O28"/>
    <mergeCell ref="P28:Q28"/>
    <mergeCell ref="L29:M29"/>
    <mergeCell ref="N29:O29"/>
    <mergeCell ref="P29:Q29"/>
    <mergeCell ref="N22:O22"/>
    <mergeCell ref="P22:Q22"/>
    <mergeCell ref="N8:O8"/>
    <mergeCell ref="P8:Q8"/>
    <mergeCell ref="J15:K15"/>
    <mergeCell ref="L15:M15"/>
    <mergeCell ref="N15:O15"/>
    <mergeCell ref="P15:Q15"/>
    <mergeCell ref="J21:K21"/>
    <mergeCell ref="L21:M21"/>
    <mergeCell ref="N21:O21"/>
    <mergeCell ref="P21:Q21"/>
    <mergeCell ref="J19:K19"/>
    <mergeCell ref="L19:M19"/>
    <mergeCell ref="N19:O19"/>
    <mergeCell ref="P19:Q19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17B7A-F771-47BD-9AA1-C8EC8B0F04D5}">
  <dimension ref="A1:O38"/>
  <sheetViews>
    <sheetView topLeftCell="A25" workbookViewId="0">
      <selection sqref="A1:H38"/>
    </sheetView>
  </sheetViews>
  <sheetFormatPr defaultRowHeight="14.5" x14ac:dyDescent="0.35"/>
  <sheetData>
    <row r="1" spans="1:15" ht="15" thickBot="1" x14ac:dyDescent="0.4">
      <c r="A1" s="59"/>
      <c r="B1" s="154" t="s">
        <v>0</v>
      </c>
      <c r="C1" s="155"/>
      <c r="D1" s="156"/>
      <c r="E1" s="157" t="s">
        <v>47</v>
      </c>
      <c r="F1" s="158"/>
      <c r="G1" s="159"/>
      <c r="H1" s="60"/>
      <c r="J1" s="154" t="s">
        <v>0</v>
      </c>
      <c r="K1" s="155"/>
      <c r="L1" s="156"/>
      <c r="M1" s="157" t="s">
        <v>47</v>
      </c>
      <c r="N1" s="158"/>
      <c r="O1" s="159"/>
    </row>
    <row r="2" spans="1:15" ht="15" thickBot="1" x14ac:dyDescent="0.4">
      <c r="A2" s="61"/>
      <c r="B2" s="62" t="s">
        <v>48</v>
      </c>
      <c r="C2" s="62" t="s">
        <v>49</v>
      </c>
      <c r="D2" s="62" t="s">
        <v>50</v>
      </c>
      <c r="E2" s="63" t="s">
        <v>48</v>
      </c>
      <c r="F2" s="62" t="s">
        <v>49</v>
      </c>
      <c r="G2" s="62" t="s">
        <v>50</v>
      </c>
      <c r="H2" s="63"/>
      <c r="J2" s="62" t="s">
        <v>48</v>
      </c>
      <c r="K2" s="62" t="s">
        <v>49</v>
      </c>
      <c r="L2" s="62" t="s">
        <v>50</v>
      </c>
      <c r="M2" s="63" t="s">
        <v>48</v>
      </c>
      <c r="N2" s="62" t="s">
        <v>49</v>
      </c>
      <c r="O2" s="62" t="s">
        <v>50</v>
      </c>
    </row>
    <row r="3" spans="1:15" ht="15" thickBot="1" x14ac:dyDescent="0.4">
      <c r="A3" s="160" t="s">
        <v>51</v>
      </c>
      <c r="B3" s="64">
        <v>0.95350000000000001</v>
      </c>
      <c r="C3" s="65">
        <v>0</v>
      </c>
      <c r="D3" s="65">
        <v>0</v>
      </c>
      <c r="E3" s="64">
        <v>0.70820000000000005</v>
      </c>
      <c r="F3" s="65">
        <v>0.63949999999999996</v>
      </c>
      <c r="G3" s="65">
        <v>0.76390000000000002</v>
      </c>
      <c r="H3" s="63" t="s">
        <v>2</v>
      </c>
      <c r="I3" s="160" t="s">
        <v>55</v>
      </c>
      <c r="J3" s="66">
        <v>0.95930000000000004</v>
      </c>
      <c r="K3" s="67" t="s">
        <v>52</v>
      </c>
      <c r="L3" s="68">
        <v>0</v>
      </c>
      <c r="M3" s="66">
        <v>0.64739999999999998</v>
      </c>
      <c r="N3" s="68">
        <v>0.60940000000000005</v>
      </c>
      <c r="O3" s="68">
        <v>0.54169999999999996</v>
      </c>
    </row>
    <row r="4" spans="1:15" ht="15" thickBot="1" x14ac:dyDescent="0.4">
      <c r="A4" s="161"/>
      <c r="B4" s="64">
        <v>0.91859999999999997</v>
      </c>
      <c r="C4" s="65">
        <v>0.66669999999999996</v>
      </c>
      <c r="D4" s="65">
        <v>0.1333</v>
      </c>
      <c r="E4" s="64">
        <v>0.65810000000000002</v>
      </c>
      <c r="F4" s="65">
        <v>0.71009999999999995</v>
      </c>
      <c r="G4" s="65">
        <v>0.59389999999999998</v>
      </c>
      <c r="H4" s="63" t="s">
        <v>3</v>
      </c>
      <c r="I4" s="161"/>
      <c r="J4" s="64">
        <v>0.91279999999999994</v>
      </c>
      <c r="K4" s="62" t="s">
        <v>52</v>
      </c>
      <c r="L4" s="65">
        <v>0</v>
      </c>
      <c r="M4" s="64">
        <v>0.61660000000000004</v>
      </c>
      <c r="N4" s="65">
        <v>0.7419</v>
      </c>
      <c r="O4" s="65">
        <v>0.41820000000000002</v>
      </c>
    </row>
    <row r="5" spans="1:15" ht="15" thickBot="1" x14ac:dyDescent="0.4">
      <c r="A5" s="161"/>
      <c r="B5" s="64">
        <v>0.97670000000000001</v>
      </c>
      <c r="C5" s="62" t="s">
        <v>52</v>
      </c>
      <c r="D5" s="65">
        <v>0</v>
      </c>
      <c r="E5" s="64">
        <v>0.78769999999999996</v>
      </c>
      <c r="F5" s="65">
        <v>0.72219999999999995</v>
      </c>
      <c r="G5" s="65">
        <v>0.87250000000000005</v>
      </c>
      <c r="H5" s="63" t="s">
        <v>4</v>
      </c>
      <c r="I5" s="161"/>
      <c r="J5" s="64">
        <v>0.97670000000000001</v>
      </c>
      <c r="K5" s="62" t="s">
        <v>52</v>
      </c>
      <c r="L5" s="65">
        <v>0</v>
      </c>
      <c r="M5" s="64">
        <v>0.7631</v>
      </c>
      <c r="N5" s="65">
        <v>0.68559999999999999</v>
      </c>
      <c r="O5" s="65">
        <v>0.89259999999999995</v>
      </c>
    </row>
    <row r="6" spans="1:15" ht="15" thickBot="1" x14ac:dyDescent="0.4">
      <c r="A6" s="162"/>
      <c r="B6" s="64">
        <v>0.94769999999999999</v>
      </c>
      <c r="C6" s="62" t="s">
        <v>52</v>
      </c>
      <c r="D6" s="65">
        <v>0</v>
      </c>
      <c r="E6" s="64">
        <v>0.74139999999999995</v>
      </c>
      <c r="F6" s="65">
        <v>0.74</v>
      </c>
      <c r="G6" s="65">
        <v>0.71609999999999996</v>
      </c>
      <c r="H6" s="63" t="s">
        <v>5</v>
      </c>
      <c r="I6" s="162"/>
      <c r="J6" s="64">
        <v>0.94769999999999999</v>
      </c>
      <c r="K6" s="62" t="s">
        <v>52</v>
      </c>
      <c r="L6" s="65">
        <v>0</v>
      </c>
      <c r="M6" s="64">
        <v>0.69159999999999999</v>
      </c>
      <c r="N6" s="65">
        <v>0.6573</v>
      </c>
      <c r="O6" s="65">
        <v>0.75480000000000003</v>
      </c>
    </row>
    <row r="7" spans="1:15" ht="15" thickBot="1" x14ac:dyDescent="0.4">
      <c r="A7" s="160" t="s">
        <v>10</v>
      </c>
      <c r="B7" s="64">
        <v>0.95930000000000004</v>
      </c>
      <c r="C7" s="62" t="s">
        <v>52</v>
      </c>
      <c r="D7" s="65">
        <v>0</v>
      </c>
      <c r="E7" s="64">
        <v>0.94530000000000003</v>
      </c>
      <c r="F7" s="65">
        <v>0.90380000000000005</v>
      </c>
      <c r="G7" s="65">
        <v>0.97919999999999996</v>
      </c>
      <c r="H7" s="63" t="s">
        <v>2</v>
      </c>
      <c r="I7" s="160" t="s">
        <v>56</v>
      </c>
      <c r="J7" s="64">
        <v>0.95930000000000004</v>
      </c>
      <c r="K7" s="62" t="s">
        <v>52</v>
      </c>
      <c r="L7" s="65">
        <v>0</v>
      </c>
      <c r="M7" s="64">
        <v>0.96660000000000001</v>
      </c>
      <c r="N7" s="65">
        <v>0.93459999999999999</v>
      </c>
      <c r="O7" s="65">
        <v>0.99309999999999998</v>
      </c>
    </row>
    <row r="8" spans="1:15" ht="15" thickBot="1" x14ac:dyDescent="0.4">
      <c r="A8" s="161"/>
      <c r="B8" s="64">
        <v>0.91279999999999994</v>
      </c>
      <c r="C8" s="62" t="s">
        <v>52</v>
      </c>
      <c r="D8" s="65">
        <v>0</v>
      </c>
      <c r="E8" s="64">
        <v>0.92649999999999999</v>
      </c>
      <c r="F8" s="65">
        <v>0.90339999999999998</v>
      </c>
      <c r="G8" s="65">
        <v>0.96360000000000001</v>
      </c>
      <c r="H8" s="63" t="s">
        <v>3</v>
      </c>
      <c r="I8" s="161"/>
      <c r="J8" s="64">
        <v>0.91279999999999994</v>
      </c>
      <c r="K8" s="62" t="s">
        <v>52</v>
      </c>
      <c r="L8" s="65">
        <v>0</v>
      </c>
      <c r="M8" s="64">
        <v>0.9425</v>
      </c>
      <c r="N8" s="65">
        <v>0.94010000000000005</v>
      </c>
      <c r="O8" s="65">
        <v>0.95150000000000001</v>
      </c>
    </row>
    <row r="9" spans="1:15" ht="15" thickBot="1" x14ac:dyDescent="0.4">
      <c r="A9" s="161"/>
      <c r="B9" s="64">
        <v>0.97670000000000001</v>
      </c>
      <c r="C9" s="62" t="s">
        <v>52</v>
      </c>
      <c r="D9" s="65">
        <v>0</v>
      </c>
      <c r="E9" s="64">
        <v>0.95689999999999997</v>
      </c>
      <c r="F9" s="65">
        <v>0.92989999999999995</v>
      </c>
      <c r="G9" s="65">
        <v>0.97989999999999999</v>
      </c>
      <c r="H9" s="63" t="s">
        <v>4</v>
      </c>
      <c r="I9" s="161"/>
      <c r="J9" s="64">
        <v>0.97670000000000001</v>
      </c>
      <c r="K9" s="62" t="s">
        <v>52</v>
      </c>
      <c r="L9" s="65">
        <v>0</v>
      </c>
      <c r="M9" s="64">
        <v>0.96619999999999995</v>
      </c>
      <c r="N9" s="65">
        <v>0.94810000000000005</v>
      </c>
      <c r="O9" s="65">
        <v>0.97989999999999999</v>
      </c>
    </row>
    <row r="10" spans="1:15" ht="15" thickBot="1" x14ac:dyDescent="0.4">
      <c r="A10" s="162"/>
      <c r="B10" s="64">
        <v>0.94769999999999999</v>
      </c>
      <c r="C10" s="62" t="s">
        <v>52</v>
      </c>
      <c r="D10" s="65">
        <v>0</v>
      </c>
      <c r="E10" s="64">
        <v>0.94699999999999995</v>
      </c>
      <c r="F10" s="65">
        <v>0.91569999999999996</v>
      </c>
      <c r="G10" s="65">
        <v>0.98060000000000003</v>
      </c>
      <c r="H10" s="63" t="s">
        <v>5</v>
      </c>
      <c r="I10" s="162"/>
      <c r="J10" s="64">
        <v>0.94769999999999999</v>
      </c>
      <c r="K10" s="62" t="s">
        <v>52</v>
      </c>
      <c r="L10" s="65">
        <v>0</v>
      </c>
      <c r="M10" s="64">
        <v>0.96879999999999999</v>
      </c>
      <c r="N10" s="65">
        <v>0.95599999999999996</v>
      </c>
      <c r="O10" s="65">
        <v>0.98060000000000003</v>
      </c>
    </row>
    <row r="11" spans="1:15" ht="15" thickBot="1" x14ac:dyDescent="0.4">
      <c r="A11" s="160" t="s">
        <v>53</v>
      </c>
      <c r="B11" s="64">
        <v>0.90700000000000003</v>
      </c>
      <c r="C11" s="65">
        <v>0</v>
      </c>
      <c r="D11" s="65">
        <v>0</v>
      </c>
      <c r="E11" s="64">
        <v>0.94220000000000004</v>
      </c>
      <c r="F11" s="65">
        <v>0.90849999999999997</v>
      </c>
      <c r="G11" s="65">
        <v>0.96530000000000005</v>
      </c>
      <c r="H11" s="63" t="s">
        <v>2</v>
      </c>
      <c r="I11" s="160" t="s">
        <v>57</v>
      </c>
      <c r="J11" s="64">
        <v>0.8488</v>
      </c>
      <c r="K11" s="69">
        <v>4.7600000000000003E-2</v>
      </c>
      <c r="L11" s="65">
        <v>0.1429</v>
      </c>
      <c r="M11" s="64">
        <v>0.56530000000000002</v>
      </c>
      <c r="N11" s="65">
        <v>0.50170000000000003</v>
      </c>
      <c r="O11" s="65">
        <v>1</v>
      </c>
    </row>
    <row r="12" spans="1:15" ht="15" thickBot="1" x14ac:dyDescent="0.4">
      <c r="A12" s="161"/>
      <c r="B12" s="64">
        <v>0.81979999999999997</v>
      </c>
      <c r="C12" s="65">
        <v>0.16669999999999999</v>
      </c>
      <c r="D12" s="65">
        <v>0.26669999999999999</v>
      </c>
      <c r="E12" s="64">
        <v>0.91049999999999998</v>
      </c>
      <c r="F12" s="65">
        <v>0.91520000000000001</v>
      </c>
      <c r="G12" s="65">
        <v>0.91520000000000001</v>
      </c>
      <c r="H12" s="63" t="s">
        <v>3</v>
      </c>
      <c r="I12" s="161"/>
      <c r="J12" s="64">
        <v>0.80810000000000004</v>
      </c>
      <c r="K12" s="65">
        <v>0.23530000000000001</v>
      </c>
      <c r="L12" s="65">
        <v>0.5333</v>
      </c>
      <c r="M12" s="64">
        <v>0.61019999999999996</v>
      </c>
      <c r="N12" s="65">
        <v>0.71719999999999995</v>
      </c>
      <c r="O12" s="65">
        <v>0.43030000000000002</v>
      </c>
    </row>
    <row r="13" spans="1:15" ht="15" thickBot="1" x14ac:dyDescent="0.4">
      <c r="A13" s="161"/>
      <c r="B13" s="64">
        <v>0.9244</v>
      </c>
      <c r="C13" s="65">
        <v>0</v>
      </c>
      <c r="D13" s="65">
        <v>0</v>
      </c>
      <c r="E13" s="64">
        <v>0.95079999999999998</v>
      </c>
      <c r="F13" s="65">
        <v>0.92359999999999998</v>
      </c>
      <c r="G13" s="65">
        <v>0.97319999999999995</v>
      </c>
      <c r="H13" s="63" t="s">
        <v>4</v>
      </c>
      <c r="I13" s="161"/>
      <c r="J13" s="64">
        <v>0.1047</v>
      </c>
      <c r="K13" s="65">
        <v>1.2999999999999999E-2</v>
      </c>
      <c r="L13" s="65">
        <v>0.5</v>
      </c>
      <c r="M13" s="64">
        <v>0.54459999999999997</v>
      </c>
      <c r="N13" s="65">
        <v>0.50170000000000003</v>
      </c>
      <c r="O13" s="65">
        <v>0.99329999999999996</v>
      </c>
    </row>
    <row r="14" spans="1:15" ht="15" thickBot="1" x14ac:dyDescent="0.4">
      <c r="A14" s="162"/>
      <c r="B14" s="64">
        <v>0.9012</v>
      </c>
      <c r="C14" s="65">
        <v>0.21429999999999999</v>
      </c>
      <c r="D14" s="65">
        <v>0.33329999999999999</v>
      </c>
      <c r="E14" s="64">
        <v>0.91590000000000005</v>
      </c>
      <c r="F14" s="65">
        <v>0.90510000000000002</v>
      </c>
      <c r="G14" s="65">
        <v>0.92259999999999998</v>
      </c>
      <c r="H14" s="63" t="s">
        <v>5</v>
      </c>
      <c r="I14" s="162"/>
      <c r="J14" s="64">
        <v>0.85470000000000002</v>
      </c>
      <c r="K14" s="65">
        <v>0.13639999999999999</v>
      </c>
      <c r="L14" s="65">
        <v>0.33329999999999999</v>
      </c>
      <c r="M14" s="64">
        <v>0.6542</v>
      </c>
      <c r="N14" s="65">
        <v>0.58460000000000001</v>
      </c>
      <c r="O14" s="65">
        <v>0.98060000000000003</v>
      </c>
    </row>
    <row r="15" spans="1:15" ht="15" thickBot="1" x14ac:dyDescent="0.4">
      <c r="A15" s="160" t="s">
        <v>54</v>
      </c>
      <c r="B15" s="64">
        <v>0.95930000000000004</v>
      </c>
      <c r="C15" s="62" t="s">
        <v>52</v>
      </c>
      <c r="D15" s="65">
        <v>0</v>
      </c>
      <c r="E15" s="64">
        <v>0.98480000000000001</v>
      </c>
      <c r="F15" s="65">
        <v>0.97929999999999995</v>
      </c>
      <c r="G15" s="65">
        <v>0.98609999999999998</v>
      </c>
      <c r="H15" s="63" t="s">
        <v>2</v>
      </c>
      <c r="I15" s="160" t="s">
        <v>58</v>
      </c>
      <c r="J15" s="64">
        <v>0.95350000000000001</v>
      </c>
      <c r="K15" s="65">
        <v>0</v>
      </c>
      <c r="L15" s="65">
        <v>0</v>
      </c>
      <c r="M15" s="64">
        <v>0.97260000000000002</v>
      </c>
      <c r="N15" s="65">
        <v>0.97199999999999998</v>
      </c>
      <c r="O15" s="65">
        <v>0.96530000000000005</v>
      </c>
    </row>
    <row r="16" spans="1:15" ht="15" thickBot="1" x14ac:dyDescent="0.4">
      <c r="A16" s="161"/>
      <c r="B16" s="64">
        <v>0.9012</v>
      </c>
      <c r="C16" s="65">
        <v>0.25</v>
      </c>
      <c r="D16" s="65">
        <v>6.6699999999999995E-2</v>
      </c>
      <c r="E16" s="64">
        <v>0.9425</v>
      </c>
      <c r="F16" s="65">
        <v>0.96819999999999995</v>
      </c>
      <c r="G16" s="65">
        <v>0.92120000000000002</v>
      </c>
      <c r="H16" s="63" t="s">
        <v>3</v>
      </c>
      <c r="I16" s="161"/>
      <c r="J16" s="64">
        <v>0.88370000000000004</v>
      </c>
      <c r="K16" s="65">
        <v>0.22220000000000001</v>
      </c>
      <c r="L16" s="65">
        <v>0.1333</v>
      </c>
      <c r="M16" s="64">
        <v>0.93930000000000002</v>
      </c>
      <c r="N16" s="65">
        <v>0.95630000000000004</v>
      </c>
      <c r="O16" s="65">
        <v>0.92730000000000001</v>
      </c>
    </row>
    <row r="17" spans="1:15" ht="15" thickBot="1" x14ac:dyDescent="0.4">
      <c r="A17" s="161"/>
      <c r="B17" s="64">
        <v>0.94769999999999999</v>
      </c>
      <c r="C17" s="65">
        <v>0</v>
      </c>
      <c r="D17" s="65">
        <v>0</v>
      </c>
      <c r="E17" s="64">
        <v>0.97540000000000004</v>
      </c>
      <c r="F17" s="65">
        <v>0.97960000000000003</v>
      </c>
      <c r="G17" s="65">
        <v>0.96640000000000004</v>
      </c>
      <c r="H17" s="63" t="s">
        <v>4</v>
      </c>
      <c r="I17" s="161"/>
      <c r="J17" s="64">
        <v>0.96509999999999996</v>
      </c>
      <c r="K17" s="65">
        <v>0</v>
      </c>
      <c r="L17" s="65">
        <v>0</v>
      </c>
      <c r="M17" s="64">
        <v>0.96919999999999995</v>
      </c>
      <c r="N17" s="65">
        <v>0.9728</v>
      </c>
      <c r="O17" s="65">
        <v>0.9597</v>
      </c>
    </row>
    <row r="18" spans="1:15" ht="15" thickBot="1" x14ac:dyDescent="0.4">
      <c r="A18" s="162"/>
      <c r="B18" s="64">
        <v>0.94769999999999999</v>
      </c>
      <c r="C18" s="62" t="s">
        <v>52</v>
      </c>
      <c r="D18" s="65">
        <v>0</v>
      </c>
      <c r="E18" s="64">
        <v>0.96260000000000001</v>
      </c>
      <c r="F18" s="65">
        <v>0.99309999999999998</v>
      </c>
      <c r="G18" s="65">
        <v>0.92900000000000005</v>
      </c>
      <c r="H18" s="63" t="s">
        <v>5</v>
      </c>
      <c r="I18" s="162"/>
      <c r="J18" s="64">
        <v>0.94769999999999999</v>
      </c>
      <c r="K18" s="65">
        <v>0.5</v>
      </c>
      <c r="L18" s="65">
        <v>0.1111</v>
      </c>
      <c r="M18" s="64">
        <v>0.95950000000000002</v>
      </c>
      <c r="N18" s="65">
        <v>0.98629999999999995</v>
      </c>
      <c r="O18" s="65">
        <v>0.92900000000000005</v>
      </c>
    </row>
    <row r="19" spans="1:15" ht="15" thickBot="1" x14ac:dyDescent="0.4">
      <c r="A19" s="160" t="s">
        <v>59</v>
      </c>
      <c r="B19" s="64">
        <v>0.95930000000000004</v>
      </c>
      <c r="C19" s="62" t="s">
        <v>52</v>
      </c>
      <c r="D19" s="65">
        <v>0</v>
      </c>
      <c r="E19" s="64">
        <v>0.55020000000000002</v>
      </c>
      <c r="F19" s="65">
        <v>0.49270000000000003</v>
      </c>
      <c r="G19" s="65">
        <v>0.9375</v>
      </c>
      <c r="H19" s="63" t="s">
        <v>2</v>
      </c>
    </row>
    <row r="20" spans="1:15" ht="15" thickBot="1" x14ac:dyDescent="0.4">
      <c r="A20" s="161"/>
      <c r="B20" s="64">
        <v>0.91279999999999994</v>
      </c>
      <c r="C20" s="62" t="s">
        <v>52</v>
      </c>
      <c r="D20" s="65">
        <v>0</v>
      </c>
      <c r="E20" s="64">
        <v>0.8115</v>
      </c>
      <c r="F20" s="65">
        <v>0.87860000000000005</v>
      </c>
      <c r="G20" s="65">
        <v>0.74550000000000005</v>
      </c>
      <c r="H20" s="63" t="s">
        <v>3</v>
      </c>
    </row>
    <row r="21" spans="1:15" ht="15" thickBot="1" x14ac:dyDescent="0.4">
      <c r="A21" s="161"/>
      <c r="B21" s="64">
        <v>0.97670000000000001</v>
      </c>
      <c r="C21" s="62" t="s">
        <v>52</v>
      </c>
      <c r="D21" s="65">
        <v>0</v>
      </c>
      <c r="E21" s="64">
        <v>0.87690000000000001</v>
      </c>
      <c r="F21" s="65">
        <v>0.81140000000000001</v>
      </c>
      <c r="G21" s="65">
        <v>0.95299999999999996</v>
      </c>
      <c r="H21" s="63" t="s">
        <v>4</v>
      </c>
    </row>
    <row r="22" spans="1:15" ht="15" thickBot="1" x14ac:dyDescent="0.4">
      <c r="A22" s="162"/>
      <c r="B22" s="64">
        <v>0.94769999999999999</v>
      </c>
      <c r="C22" s="62" t="s">
        <v>52</v>
      </c>
      <c r="D22" s="65">
        <v>0</v>
      </c>
      <c r="E22" s="64">
        <v>0.88470000000000004</v>
      </c>
      <c r="F22" s="65">
        <v>0.89329999999999998</v>
      </c>
      <c r="G22" s="65">
        <v>0.86450000000000005</v>
      </c>
      <c r="H22" s="63" t="s">
        <v>5</v>
      </c>
    </row>
    <row r="23" spans="1:15" ht="15" thickBot="1" x14ac:dyDescent="0.4">
      <c r="A23" s="160" t="s">
        <v>55</v>
      </c>
      <c r="B23" s="66">
        <v>0.95930000000000004</v>
      </c>
      <c r="C23" s="67" t="s">
        <v>52</v>
      </c>
      <c r="D23" s="68">
        <v>0</v>
      </c>
      <c r="E23" s="66">
        <v>0.64739999999999998</v>
      </c>
      <c r="F23" s="68">
        <v>0.60940000000000005</v>
      </c>
      <c r="G23" s="68">
        <v>0.54169999999999996</v>
      </c>
      <c r="H23" s="63" t="s">
        <v>2</v>
      </c>
    </row>
    <row r="24" spans="1:15" ht="15" thickBot="1" x14ac:dyDescent="0.4">
      <c r="A24" s="161"/>
      <c r="B24" s="64">
        <v>0.91279999999999994</v>
      </c>
      <c r="C24" s="62" t="s">
        <v>52</v>
      </c>
      <c r="D24" s="65">
        <v>0</v>
      </c>
      <c r="E24" s="64">
        <v>0.61660000000000004</v>
      </c>
      <c r="F24" s="65">
        <v>0.7419</v>
      </c>
      <c r="G24" s="65">
        <v>0.41820000000000002</v>
      </c>
      <c r="H24" s="63" t="s">
        <v>3</v>
      </c>
    </row>
    <row r="25" spans="1:15" ht="15" thickBot="1" x14ac:dyDescent="0.4">
      <c r="A25" s="161"/>
      <c r="B25" s="64">
        <v>0.97670000000000001</v>
      </c>
      <c r="C25" s="62" t="s">
        <v>52</v>
      </c>
      <c r="D25" s="65">
        <v>0</v>
      </c>
      <c r="E25" s="64">
        <v>0.7631</v>
      </c>
      <c r="F25" s="65">
        <v>0.68559999999999999</v>
      </c>
      <c r="G25" s="65">
        <v>0.89259999999999995</v>
      </c>
      <c r="H25" s="63" t="s">
        <v>4</v>
      </c>
    </row>
    <row r="26" spans="1:15" ht="15" thickBot="1" x14ac:dyDescent="0.4">
      <c r="A26" s="162"/>
      <c r="B26" s="64">
        <v>0.94769999999999999</v>
      </c>
      <c r="C26" s="62" t="s">
        <v>52</v>
      </c>
      <c r="D26" s="65">
        <v>0</v>
      </c>
      <c r="E26" s="64">
        <v>0.69159999999999999</v>
      </c>
      <c r="F26" s="65">
        <v>0.6573</v>
      </c>
      <c r="G26" s="65">
        <v>0.75480000000000003</v>
      </c>
      <c r="H26" s="63" t="s">
        <v>5</v>
      </c>
    </row>
    <row r="27" spans="1:15" ht="15" thickBot="1" x14ac:dyDescent="0.4">
      <c r="A27" s="160" t="s">
        <v>56</v>
      </c>
      <c r="B27" s="64">
        <v>0.95930000000000004</v>
      </c>
      <c r="C27" s="62" t="s">
        <v>52</v>
      </c>
      <c r="D27" s="65">
        <v>0</v>
      </c>
      <c r="E27" s="64">
        <v>0.96660000000000001</v>
      </c>
      <c r="F27" s="65">
        <v>0.93459999999999999</v>
      </c>
      <c r="G27" s="65">
        <v>0.99309999999999998</v>
      </c>
      <c r="H27" s="63" t="s">
        <v>2</v>
      </c>
    </row>
    <row r="28" spans="1:15" ht="15" thickBot="1" x14ac:dyDescent="0.4">
      <c r="A28" s="161"/>
      <c r="B28" s="64">
        <v>0.91279999999999994</v>
      </c>
      <c r="C28" s="62" t="s">
        <v>52</v>
      </c>
      <c r="D28" s="65">
        <v>0</v>
      </c>
      <c r="E28" s="64">
        <v>0.9425</v>
      </c>
      <c r="F28" s="65">
        <v>0.94010000000000005</v>
      </c>
      <c r="G28" s="65">
        <v>0.95150000000000001</v>
      </c>
      <c r="H28" s="63" t="s">
        <v>3</v>
      </c>
    </row>
    <row r="29" spans="1:15" ht="15" thickBot="1" x14ac:dyDescent="0.4">
      <c r="A29" s="161"/>
      <c r="B29" s="64">
        <v>0.97670000000000001</v>
      </c>
      <c r="C29" s="62" t="s">
        <v>52</v>
      </c>
      <c r="D29" s="65">
        <v>0</v>
      </c>
      <c r="E29" s="64">
        <v>0.96619999999999995</v>
      </c>
      <c r="F29" s="65">
        <v>0.94810000000000005</v>
      </c>
      <c r="G29" s="65">
        <v>0.97989999999999999</v>
      </c>
      <c r="H29" s="63" t="s">
        <v>4</v>
      </c>
    </row>
    <row r="30" spans="1:15" ht="15" thickBot="1" x14ac:dyDescent="0.4">
      <c r="A30" s="162"/>
      <c r="B30" s="64">
        <v>0.94769999999999999</v>
      </c>
      <c r="C30" s="62" t="s">
        <v>52</v>
      </c>
      <c r="D30" s="65">
        <v>0</v>
      </c>
      <c r="E30" s="64">
        <v>0.96879999999999999</v>
      </c>
      <c r="F30" s="65">
        <v>0.95599999999999996</v>
      </c>
      <c r="G30" s="65">
        <v>0.98060000000000003</v>
      </c>
      <c r="H30" s="63" t="s">
        <v>5</v>
      </c>
    </row>
    <row r="31" spans="1:15" ht="15" thickBot="1" x14ac:dyDescent="0.4">
      <c r="A31" s="160" t="s">
        <v>57</v>
      </c>
      <c r="B31" s="64">
        <v>0.8488</v>
      </c>
      <c r="C31" s="69">
        <v>4.7600000000000003E-2</v>
      </c>
      <c r="D31" s="65">
        <v>0.1429</v>
      </c>
      <c r="E31" s="64">
        <v>0.56530000000000002</v>
      </c>
      <c r="F31" s="65">
        <v>0.50170000000000003</v>
      </c>
      <c r="G31" s="65">
        <v>1</v>
      </c>
      <c r="H31" s="63" t="s">
        <v>2</v>
      </c>
    </row>
    <row r="32" spans="1:15" ht="15" thickBot="1" x14ac:dyDescent="0.4">
      <c r="A32" s="161"/>
      <c r="B32" s="64">
        <v>0.80810000000000004</v>
      </c>
      <c r="C32" s="65">
        <v>0.23530000000000001</v>
      </c>
      <c r="D32" s="65">
        <v>0.5333</v>
      </c>
      <c r="E32" s="64">
        <v>0.61019999999999996</v>
      </c>
      <c r="F32" s="65">
        <v>0.71719999999999995</v>
      </c>
      <c r="G32" s="65">
        <v>0.43030000000000002</v>
      </c>
      <c r="H32" s="63" t="s">
        <v>3</v>
      </c>
    </row>
    <row r="33" spans="1:8" ht="15" thickBot="1" x14ac:dyDescent="0.4">
      <c r="A33" s="161"/>
      <c r="B33" s="64">
        <v>0.1047</v>
      </c>
      <c r="C33" s="65">
        <v>1.2999999999999999E-2</v>
      </c>
      <c r="D33" s="65">
        <v>0.5</v>
      </c>
      <c r="E33" s="64">
        <v>0.54459999999999997</v>
      </c>
      <c r="F33" s="65">
        <v>0.50170000000000003</v>
      </c>
      <c r="G33" s="65">
        <v>0.99329999999999996</v>
      </c>
      <c r="H33" s="63" t="s">
        <v>4</v>
      </c>
    </row>
    <row r="34" spans="1:8" ht="15" thickBot="1" x14ac:dyDescent="0.4">
      <c r="A34" s="162"/>
      <c r="B34" s="64">
        <v>0.85470000000000002</v>
      </c>
      <c r="C34" s="65">
        <v>0.13639999999999999</v>
      </c>
      <c r="D34" s="65">
        <v>0.33329999999999999</v>
      </c>
      <c r="E34" s="64">
        <v>0.6542</v>
      </c>
      <c r="F34" s="65">
        <v>0.58460000000000001</v>
      </c>
      <c r="G34" s="65">
        <v>0.98060000000000003</v>
      </c>
      <c r="H34" s="63" t="s">
        <v>5</v>
      </c>
    </row>
    <row r="35" spans="1:8" ht="15" thickBot="1" x14ac:dyDescent="0.4">
      <c r="A35" s="160" t="s">
        <v>58</v>
      </c>
      <c r="B35" s="64">
        <v>0.95350000000000001</v>
      </c>
      <c r="C35" s="65">
        <v>0</v>
      </c>
      <c r="D35" s="65">
        <v>0</v>
      </c>
      <c r="E35" s="64">
        <v>0.97260000000000002</v>
      </c>
      <c r="F35" s="65">
        <v>0.97199999999999998</v>
      </c>
      <c r="G35" s="65">
        <v>0.96530000000000005</v>
      </c>
      <c r="H35" s="63" t="s">
        <v>2</v>
      </c>
    </row>
    <row r="36" spans="1:8" ht="15" thickBot="1" x14ac:dyDescent="0.4">
      <c r="A36" s="161"/>
      <c r="B36" s="64">
        <v>0.88370000000000004</v>
      </c>
      <c r="C36" s="65">
        <v>0.22220000000000001</v>
      </c>
      <c r="D36" s="65">
        <v>0.1333</v>
      </c>
      <c r="E36" s="64">
        <v>0.93930000000000002</v>
      </c>
      <c r="F36" s="65">
        <v>0.95630000000000004</v>
      </c>
      <c r="G36" s="65">
        <v>0.92730000000000001</v>
      </c>
      <c r="H36" s="63" t="s">
        <v>3</v>
      </c>
    </row>
    <row r="37" spans="1:8" ht="15" thickBot="1" x14ac:dyDescent="0.4">
      <c r="A37" s="161"/>
      <c r="B37" s="64">
        <v>0.96509999999999996</v>
      </c>
      <c r="C37" s="65">
        <v>0</v>
      </c>
      <c r="D37" s="65">
        <v>0</v>
      </c>
      <c r="E37" s="64">
        <v>0.96919999999999995</v>
      </c>
      <c r="F37" s="65">
        <v>0.9728</v>
      </c>
      <c r="G37" s="65">
        <v>0.9597</v>
      </c>
      <c r="H37" s="63" t="s">
        <v>4</v>
      </c>
    </row>
    <row r="38" spans="1:8" ht="15" thickBot="1" x14ac:dyDescent="0.4">
      <c r="A38" s="162"/>
      <c r="B38" s="64">
        <v>0.94769999999999999</v>
      </c>
      <c r="C38" s="65">
        <v>0.5</v>
      </c>
      <c r="D38" s="65">
        <v>0.1111</v>
      </c>
      <c r="E38" s="64">
        <v>0.95950000000000002</v>
      </c>
      <c r="F38" s="65">
        <v>0.98629999999999995</v>
      </c>
      <c r="G38" s="65">
        <v>0.92900000000000005</v>
      </c>
      <c r="H38" s="63" t="s">
        <v>5</v>
      </c>
    </row>
  </sheetData>
  <mergeCells count="17">
    <mergeCell ref="A35:A38"/>
    <mergeCell ref="I3:I6"/>
    <mergeCell ref="I7:I10"/>
    <mergeCell ref="I11:I14"/>
    <mergeCell ref="I15:I18"/>
    <mergeCell ref="A19:A22"/>
    <mergeCell ref="A3:A6"/>
    <mergeCell ref="A7:A10"/>
    <mergeCell ref="A11:A14"/>
    <mergeCell ref="A15:A18"/>
    <mergeCell ref="J1:L1"/>
    <mergeCell ref="M1:O1"/>
    <mergeCell ref="A23:A26"/>
    <mergeCell ref="A27:A30"/>
    <mergeCell ref="A31:A34"/>
    <mergeCell ref="B1:D1"/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N. Ngo</dc:creator>
  <cp:lastModifiedBy>Anh N. Ngo</cp:lastModifiedBy>
  <dcterms:created xsi:type="dcterms:W3CDTF">2022-06-01T19:23:35Z</dcterms:created>
  <dcterms:modified xsi:type="dcterms:W3CDTF">2022-06-13T02:42:02Z</dcterms:modified>
</cp:coreProperties>
</file>