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<sst xmlns="http://schemas.openxmlformats.org/spreadsheetml/2006/main" uniqueCount="55">
  <si>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</si>
  <si>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</si>
  <si>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()</t>
  </si>
  <si>
    <t xml:space="preserve">International Business Partner (IBP) Report - 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</si>
  <si>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</si>
  <si>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</si>
  <si>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</si>
  <si>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</si>
  <si>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</si>
  <si>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</si>
  <si>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</si>
  <si>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</si>
  <si>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</si>
  <si>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</si>
  <si>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</si>
  <si>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</si>
  <si>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</si>
  <si>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</si>
  <si>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</si>
  <si>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</si>
  <si>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</si>
  <si>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</si>
  <si>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</si>
  <si>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</si>
  <si>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</si>
  <si>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</si>
  <si>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</si>
  <si>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</si>
  <si>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</si>
  <si>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</si>
  <si>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</si>
  <si>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</si>
  <si>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</si>
  <si>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</si>
  <si>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</si>
  <si>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</si>
  <si>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</si>
  <si>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</si>
  <si>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</si>
  <si>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</si>
  <si>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</si>
  <si>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</si>
  <si>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</si>
  <si>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</si>
  <si>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</si>
  <si>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</si>
  <si>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</si>
  <si>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</si>
  <si>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</si>
  <si>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</si>
  <si>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</si>
  <si>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</si>
  <si>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</si>
  <si>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MX-06-01</t>
  </si>
  <si>
    <t>GONZALO DE LA TORRE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</si>
</sst>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50" sqref="C50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89352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21.05</v>
      </c>
      <c r="L12" s="54" t="str">
        <f>IF(K12&gt;0,I12/K12,0)</f>
        <v>0</v>
      </c>
      <c r="M12" s="55" t="str">
        <f>L12</f>
        <v>0</v>
      </c>
      <c r="N12" s="56"/>
      <c r="O12" s="57" t="str">
        <f>L12*0.18</f>
        <v>0</v>
      </c>
      <c r="P12" s="58"/>
      <c r="Q12" s="59"/>
      <c r="R12" s="60">
        <v>10950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89352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20.3</v>
      </c>
      <c r="L13" s="63" t="str">
        <f>IF(K13&gt;0,I13/K13,0)</f>
        <v>0</v>
      </c>
      <c r="M13" s="64" t="str">
        <f>L13+M12</f>
        <v>0</v>
      </c>
      <c r="N13" s="56"/>
      <c r="O13" s="65" t="str">
        <f>L13*0.18</f>
        <v>0</v>
      </c>
      <c r="P13" s="66"/>
      <c r="Q13" s="59"/>
      <c r="R13" s="67">
        <v>10950</v>
      </c>
      <c r="S13" s="65" t="str">
        <f>R13/K13</f>
        <v>0</v>
      </c>
    </row>
    <row r="14" spans="1:20" customHeight="1" ht="26.25">
      <c r="A14" s="37" t="s">
        <v>28</v>
      </c>
      <c r="B14" s="44">
        <v>0</v>
      </c>
      <c r="C14" s="45" t="str">
        <f>C13+B14</f>
        <v>0</v>
      </c>
      <c r="D14" s="46">
        <v>89352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19.05</v>
      </c>
      <c r="L14" s="63" t="str">
        <f>IF(K14&gt;0,I14/K14,0)</f>
        <v>0</v>
      </c>
      <c r="M14" s="64" t="str">
        <f>L14+M13</f>
        <v>0</v>
      </c>
      <c r="N14" s="56"/>
      <c r="O14" s="65" t="str">
        <f>L14*0.18</f>
        <v>0</v>
      </c>
      <c r="P14" s="68" t="str">
        <f>(O12+O13+O14)</f>
        <v>0</v>
      </c>
      <c r="Q14" s="69"/>
      <c r="R14" s="67">
        <v>10950</v>
      </c>
      <c r="S14" s="65" t="str">
        <f>R14/K14</f>
        <v>0</v>
      </c>
    </row>
    <row r="15" spans="1:20" customHeight="1" ht="25.5">
      <c r="A15" s="37" t="s">
        <v>29</v>
      </c>
      <c r="B15" s="44">
        <v>0</v>
      </c>
      <c r="C15" s="45" t="str">
        <f>C14+B15</f>
        <v>0</v>
      </c>
      <c r="D15" s="46">
        <v>111252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18.8172</v>
      </c>
      <c r="L15" s="63" t="str">
        <f>IF(K15&gt;0,I15/K15,0)</f>
        <v>0</v>
      </c>
      <c r="M15" s="64" t="str">
        <f>L15+M14</f>
        <v>0</v>
      </c>
      <c r="N15" s="56"/>
      <c r="O15" s="65" t="str">
        <f>L15*0.18</f>
        <v>0</v>
      </c>
      <c r="P15" s="66"/>
      <c r="Q15" s="69"/>
      <c r="R15" s="67">
        <v>10950</v>
      </c>
      <c r="S15" s="65" t="str">
        <f>R15/K15</f>
        <v>0</v>
      </c>
    </row>
    <row r="16" spans="1:20" customHeight="1" ht="26.25">
      <c r="A16" s="37" t="s">
        <v>30</v>
      </c>
      <c r="B16" s="44">
        <v>0</v>
      </c>
      <c r="C16" s="45" t="str">
        <f>C15+B16</f>
        <v>0</v>
      </c>
      <c r="D16" s="44">
        <v>133152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18.6185</v>
      </c>
      <c r="L16" s="63" t="str">
        <f>IF(K16&gt;0,I16/K16,0)</f>
        <v>0</v>
      </c>
      <c r="M16" s="64" t="str">
        <f>L16+M15</f>
        <v>0</v>
      </c>
      <c r="N16" s="56"/>
      <c r="O16" s="65" t="str">
        <f>L16*0.18</f>
        <v>0</v>
      </c>
      <c r="P16" s="66"/>
      <c r="Q16" s="69"/>
      <c r="R16" s="67">
        <v>10950</v>
      </c>
      <c r="S16" s="65" t="str">
        <f>R16/K16</f>
        <v>0</v>
      </c>
    </row>
    <row r="17" spans="1:20" customHeight="1" ht="26.25">
      <c r="A17" s="37" t="s">
        <v>31</v>
      </c>
      <c r="B17" s="44">
        <v>0</v>
      </c>
      <c r="C17" s="45" t="str">
        <f>C16+B17</f>
        <v>0</v>
      </c>
      <c r="D17" s="44">
        <v>67452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18.6</v>
      </c>
      <c r="L17" s="63" t="str">
        <f>IF(K17&gt;0,I17/K17,0)</f>
        <v>0</v>
      </c>
      <c r="M17" s="64" t="str">
        <f>L17+M16</f>
        <v>0</v>
      </c>
      <c r="N17" s="56"/>
      <c r="O17" s="65" t="str">
        <f>L17*0.18</f>
        <v>0</v>
      </c>
      <c r="P17" s="68" t="str">
        <f>(O15+O16+O17)</f>
        <v>0</v>
      </c>
      <c r="Q17" s="69"/>
      <c r="R17" s="67">
        <v>10950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18.2</v>
      </c>
      <c r="L18" s="63" t="str">
        <f>IF(K18&gt;0,I18/K18,0)</f>
        <v>0</v>
      </c>
      <c r="M18" s="64" t="str">
        <f>L18+M17</f>
        <v>0</v>
      </c>
      <c r="N18" s="56"/>
      <c r="O18" s="65" t="str">
        <f>L18*0.18</f>
        <v>0</v>
      </c>
      <c r="P18" s="66"/>
      <c r="Q18" s="69"/>
      <c r="R18" s="67">
        <v>10950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18.1</v>
      </c>
      <c r="L19" s="63" t="str">
        <f>IF(K19&gt;0,I19/K19,0)</f>
        <v>0</v>
      </c>
      <c r="M19" s="64" t="str">
        <f>L19+M18</f>
        <v>0</v>
      </c>
      <c r="N19" s="56"/>
      <c r="O19" s="65" t="str">
        <f>L19*0.18</f>
        <v>0</v>
      </c>
      <c r="P19" s="66"/>
      <c r="Q19" s="69"/>
      <c r="R19" s="67">
        <v>10950</v>
      </c>
      <c r="S19" s="65" t="str">
        <f>R19/K19</f>
        <v>0</v>
      </c>
    </row>
    <row r="20" spans="1:20" customHeight="1" ht="26.25">
      <c r="A20" s="37" t="s">
        <v>34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18.5</v>
      </c>
      <c r="L20" s="63" t="str">
        <f>IF(K20&gt;0,I20/K20,0)</f>
        <v>0</v>
      </c>
      <c r="M20" s="64" t="str">
        <f>L20+M19</f>
        <v>0</v>
      </c>
      <c r="N20" s="56"/>
      <c r="O20" s="65" t="str">
        <f>L20*0.18</f>
        <v>0</v>
      </c>
      <c r="P20" s="68" t="str">
        <f>(O18+O19+O20)</f>
        <v>0</v>
      </c>
      <c r="Q20" s="70"/>
      <c r="R20" s="67">
        <v>10950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19.35</v>
      </c>
      <c r="L21" s="63" t="str">
        <f>IF(K21&gt;0,I21/K21,0)</f>
        <v>0</v>
      </c>
      <c r="M21" s="64" t="str">
        <f>L21+M20</f>
        <v>0</v>
      </c>
      <c r="N21" s="56"/>
      <c r="O21" s="65" t="str">
        <f>L21*0.18</f>
        <v>0</v>
      </c>
      <c r="P21" s="66"/>
      <c r="Q21" s="69"/>
      <c r="R21" s="67">
        <v>10950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L22*0.18</f>
        <v>0</v>
      </c>
      <c r="P22" s="66"/>
      <c r="Q22" s="69"/>
      <c r="R22" s="67">
        <v>10950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L23*0.18</f>
        <v>0</v>
      </c>
      <c r="P23" s="68" t="str">
        <f>(O21+O22+O23)</f>
        <v>0</v>
      </c>
      <c r="Q23" s="69"/>
      <c r="R23" s="77">
        <v>10950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L32*0.18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L33*0.18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L34*0.18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L35*0.18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L36*0.18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L37*0.18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L38*0.18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L39*0.18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L40*0.18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L41*0.18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L42*0.18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L43*0.18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81"/>
      <c r="B51" s="108"/>
      <c r="C51" s="108"/>
    </row>
    <row r="52" spans="1:20" customHeight="1" ht="18.75">
      <c r="A52" s="81"/>
      <c r="B52" s="108"/>
      <c r="C52" s="108"/>
    </row>
    <row r="53" spans="1:20" customHeight="1" ht="18.75">
      <c r="A53" s="81"/>
      <c r="B53" s="108"/>
      <c r="C53" s="108"/>
    </row>
    <row r="54" spans="1:20" customHeight="1" ht="18.75">
      <c r="A54" s="81"/>
      <c r="B54" s="108"/>
      <c r="C54" s="108"/>
    </row>
    <row r="55" spans="1:20" customHeight="1" ht="18.75">
      <c r="A55" s="81"/>
      <c r="B55" s="108"/>
      <c r="C55" s="108"/>
    </row>
    <row r="56" spans="1:20" customHeight="1" ht="18.75">
      <c r="A56" s="81"/>
      <c r="B56" s="108"/>
      <c r="C56" s="108"/>
    </row>
    <row r="57" spans="1:20" customHeight="1" ht="18.75">
      <c r="A57" s="81"/>
      <c r="B57" s="108"/>
      <c r="C57" s="108"/>
    </row>
    <row r="58" spans="1:20" customHeight="1" ht="18.75">
      <c r="A58" s="81"/>
      <c r="B58" s="108"/>
      <c r="C58" s="108"/>
    </row>
    <row r="59" spans="1:20" customHeight="1" ht="18.75">
      <c r="A59" s="81"/>
      <c r="B59" s="108"/>
      <c r="C59" s="108"/>
    </row>
    <row r="60" spans="1:20" customHeight="1" ht="18.75">
      <c r="A60" s="81"/>
      <c r="B60" s="108"/>
      <c r="C60" s="108"/>
    </row>
    <row r="61" spans="1:20" customHeight="1" ht="18.75">
      <c r="A61" s="81"/>
      <c r="B61" s="108"/>
      <c r="C61" s="108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