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600" yWindow="135" windowWidth="14790" windowHeight="3960" activeTab="4"/>
  </bookViews>
  <sheets>
    <sheet name="Dates" sheetId="10" r:id="rId1"/>
    <sheet name="comma_sep" sheetId="4" r:id="rId2"/>
    <sheet name="Percent" sheetId="6" r:id="rId3"/>
    <sheet name="Scientific" sheetId="7" r:id="rId4"/>
    <sheet name="Fraction" sheetId="9" r:id="rId5"/>
  </sheets>
  <calcPr calcId="125725"/>
</workbook>
</file>

<file path=xl/calcChain.xml><?xml version="1.0" encoding="utf-8"?>
<calcChain xmlns="http://schemas.openxmlformats.org/spreadsheetml/2006/main">
  <c r="F56" i="9"/>
  <c r="F54"/>
  <c r="F55" s="1"/>
  <c r="E46" l="1"/>
  <c r="F46" s="1"/>
  <c r="F47"/>
  <c r="E43"/>
  <c r="F43" s="1"/>
  <c r="E42"/>
  <c r="F42" s="1"/>
  <c r="B10" i="4"/>
  <c r="A11" i="7"/>
  <c r="D11"/>
  <c r="C28" i="10" l="1"/>
  <c r="D28" s="1"/>
  <c r="E28" s="1"/>
  <c r="L12"/>
  <c r="M12" s="1"/>
  <c r="A10"/>
  <c r="M14"/>
  <c r="M13"/>
  <c r="J1"/>
  <c r="J10" s="1"/>
  <c r="O1"/>
  <c r="N1"/>
  <c r="N10" s="1"/>
  <c r="M1"/>
  <c r="M10" s="1"/>
  <c r="L1"/>
  <c r="K1"/>
  <c r="I1"/>
  <c r="I10" s="1"/>
  <c r="H1"/>
  <c r="H10" s="1"/>
  <c r="G1"/>
  <c r="G10" s="1"/>
  <c r="F1"/>
  <c r="F10" s="1"/>
  <c r="E1"/>
  <c r="E10" s="1"/>
  <c r="D1"/>
  <c r="D10" s="1"/>
  <c r="C1"/>
  <c r="C10" s="1"/>
  <c r="B1"/>
  <c r="B10" s="1"/>
  <c r="K10"/>
  <c r="L10"/>
  <c r="O10"/>
  <c r="A10" i="4"/>
  <c r="K1" i="9"/>
  <c r="K26" s="1"/>
  <c r="A20"/>
  <c r="A26" s="1"/>
  <c r="I1"/>
  <c r="I26" s="1"/>
  <c r="J1"/>
  <c r="J26" s="1"/>
  <c r="H1"/>
  <c r="H26" s="1"/>
  <c r="G1"/>
  <c r="G26" s="1"/>
  <c r="F1"/>
  <c r="F26" s="1"/>
  <c r="E1"/>
  <c r="E26" s="1"/>
  <c r="D1"/>
  <c r="D26" s="1"/>
  <c r="C1"/>
  <c r="C26" s="1"/>
  <c r="B1"/>
  <c r="B26" s="1"/>
  <c r="B1" i="7"/>
  <c r="B11" s="1"/>
  <c r="C1"/>
  <c r="C11" s="1"/>
  <c r="A10" i="6"/>
  <c r="B1"/>
  <c r="B10" s="1"/>
  <c r="C1"/>
  <c r="C10" s="1"/>
  <c r="C10" i="4"/>
  <c r="D10"/>
  <c r="E10"/>
  <c r="F10"/>
  <c r="G10"/>
  <c r="H10"/>
  <c r="I10"/>
  <c r="J10"/>
  <c r="K10"/>
  <c r="L10"/>
  <c r="M10"/>
  <c r="N10"/>
  <c r="O10"/>
  <c r="P10"/>
  <c r="Q10"/>
  <c r="M15" i="10" l="1"/>
  <c r="M16" s="1"/>
  <c r="M18" s="1"/>
</calcChain>
</file>

<file path=xl/sharedStrings.xml><?xml version="1.0" encoding="utf-8"?>
<sst xmlns="http://schemas.openxmlformats.org/spreadsheetml/2006/main" count="87" uniqueCount="71">
  <si>
    <t>_(*#,##0_);_(*(#,##0);_(*"-"_);_(@_)</t>
  </si>
  <si>
    <t>_($*#,##0_);_($*(#,##0);_(*"-"_);_(@_)</t>
  </si>
  <si>
    <t>_(*#,##0.00_);_(*(#,##0.00);_(*"-"??_);_(@_)</t>
  </si>
  <si>
    <t>_($*#,##0.00_);_($*(#,##0.00);_(*"-"??_);_(@_)</t>
  </si>
  <si>
    <t>0</t>
  </si>
  <si>
    <t>0.00</t>
  </si>
  <si>
    <t>#,##0</t>
  </si>
  <si>
    <t>#,##0.00</t>
  </si>
  <si>
    <t>$#,##0_);($#,##0)</t>
  </si>
  <si>
    <t>$#,##0_);[Red]($#,##0)</t>
  </si>
  <si>
    <t>['0',undef,'1','1','-111111111111115','2','-1235','59','-60'],</t>
  </si>
  <si>
    <t>['_(*#,##0_);_(*(#,##0);_(*"-"_);_(@_)',undef,'1','1','-111111111111115','2','-1235','59','-60'],</t>
  </si>
  <si>
    <t>['_($*#,##0_);_($*(#,##0);_(*"-"_);_(@_)',undef,'1','1','-111111111111115','2','-1235','59','-60'],</t>
  </si>
  <si>
    <t>['_(*#,##0.00_);_(*(#,##0.00);_(*"-"??_);_(@_)',undef,'1','1','-111111111111115','2','-1235','59','-60'],</t>
  </si>
  <si>
    <t>['_($*#,##0.00_);_($*(#,##0.00);_(*"-"??_);_(@_)',undef,'1','1','-111111111111115','2','-1235','59','-60'],</t>
  </si>
  <si>
    <t>['##0.0E+0',undef,'1','1','-111111111111115','2','-1235','59','-60'],</t>
  </si>
  <si>
    <t>$#,##0.00_);[Red]($#,##0.00)</t>
  </si>
  <si>
    <t>$#,##0.00_);($#,##0.00)</t>
  </si>
  <si>
    <t>['0.00',undef,'1.00','1.12','-111111111111115.00','1.50','-1234.57','59.00','-60.00'],</t>
  </si>
  <si>
    <t>['#,##0',undef,'1','1','-111,111,111,111,115','2','-1,235','59','-60'],</t>
  </si>
  <si>
    <t>['#,##0.00',undef,'1.00','1.12','-111,111,111,111,115.00','1.50','-1,234.57','59.00','-60.00'],</t>
  </si>
  <si>
    <t>['$#,##0_);($#,##0)',undef,'$1 ','$1 ','($111,111,111,111,115)','$2 ','($1,235)','$59 ','($60)'],</t>
  </si>
  <si>
    <t>['$#,##0_);[Red]($#,##0)',undef,'$1 ','$1 ','($111,111,111,111,115)','$2 ','($1,235)','$59 ','($60)'],</t>
  </si>
  <si>
    <t>['$#,##0.00_);($#,##0.00)',undef,'$1.00 ','$1.12 ','($111,111,111,111,115.00)','$1.50 ','($1,234.57)','$59.00 ','($60.00)'],</t>
  </si>
  <si>
    <t>['$#,##0.00_);[Red]($#,##0.00)',undef,'$1.00 ','$1.12 ','($111,111,111,111,115.00)','$1.50 ','($1,234.57)','$59.00 ','($60.00)'],</t>
  </si>
  <si>
    <t>'0%',</t>
  </si>
  <si>
    <t>'0.00%',</t>
  </si>
  <si>
    <t>['0%',undef,'100%','200%','-10%','3%','1%','0%','0%'],</t>
  </si>
  <si>
    <t>['0.00%',undef,'100.00%','200.00%','-10.00%','3.00%','0.50%','0.00%','0.01%'],</t>
  </si>
  <si>
    <t>[undef,'1','2','-0.1','0.03','0.005','0.00004','0.00005'],</t>
  </si>
  <si>
    <t>#,##0_);(#,##0)</t>
  </si>
  <si>
    <t>#,##0_);[Red](#,##0)</t>
  </si>
  <si>
    <t>#,##0.00_);(#,##0.00)</t>
  </si>
  <si>
    <t>#,##0.00_);[Red](#,##0.00)</t>
  </si>
  <si>
    <t>['#,##0_);(#,##0)',undef,'1 ','1 ','(111,111,111,111,115)','2 ','(1,235)','59 ','(60)'],</t>
  </si>
  <si>
    <t>['#,##0_);[Red](#,##0)',undef,'1 ','1 ','(111,111,111,111,115)','2 ','(1,235)','59 ','(60)'],</t>
  </si>
  <si>
    <t>['#,##0.00_);(#,##0.00)',undef,'1.00 ','1.12 ','(111,111,111,111,115.00)','1.50 ','(1,234.57)','59.00 ','(60.00)'],</t>
  </si>
  <si>
    <t>['#,##0.00_);[Red](#,##0.00)',undef,'1.00 ','1.12 ','(111,111,111,111,115.00)','1.50 ','(1,234.57)','59.00 ','(60.00)'],</t>
  </si>
  <si>
    <t>[undef,'1','1.11511111111111','-111111111111115','1.5','-1234.567','59','-60'],</t>
  </si>
  <si>
    <t>7/4/1776 11:00.234 AM</t>
  </si>
  <si>
    <t>[undef,'7/4/1776 11:00.234 AM','0.112311','60.99112311','1.500112311','55.0000102311','59.112311','60.345112311'],</t>
  </si>
  <si>
    <t>['yyyy-m-d',undef,'7/4/1776 11:00.234 AM','1904-1-1','1904-3-1','1904-1-2','1904-2-25','1904-2-29','1904-3-1'],</t>
  </si>
  <si>
    <t>['d-mmm-yy',undef,'7/4/1776 11:00.234 AM','1-Jan-04','1-Mar-04','2-Jan-04','25-Feb-04','29-Feb-04','1-Mar-04'],</t>
  </si>
  <si>
    <t>['d-mmm',undef,'7/4/1776 11:00.234 AM','1-Jan','1-Mar','2-Jan','25-Feb','29-Feb','1-Mar'],</t>
  </si>
  <si>
    <t>['mmm-yy',undef,'7/4/1776 11:00.234 AM','Jan-04','Mar-04','Jan-04','Feb-04','Feb-04','Mar-04'],</t>
  </si>
  <si>
    <t>['h:mm AM/PM',undef,'7/4/1776 11:00.234 AM','2:41 AM','11:47 PM','12:00 PM','12:00 AM','2:41 AM','8:16 AM'],</t>
  </si>
  <si>
    <t>['h:mm:ss AM/PM',undef,'7/4/1776 11:00.234 AM','2:41:44 AM','11:47:13 PM','12:00:10 PM','12:00:01 AM','2:41:44 AM','8:16:58 AM'],</t>
  </si>
  <si>
    <t>['h:mm',undef,'7/4/1776 11:00.234 AM','2:41','23:47','12:00','0:00','2:41','8:16'],</t>
  </si>
  <si>
    <t>['h:mm:ss',undef,'7/4/1776 11:00.234 AM','2:41:44','23:47:13','12:00:10','0:00:01','2:41:44','8:16:58'],</t>
  </si>
  <si>
    <t>['m-d-yy h:mm',undef,'7/4/1776 11:00.234 AM','1-1-04 2:41','3-1-04 23:47','1-2-04 12:00','2-25-04 0:00','2-29-04 2:41','3-1-04 8:16'],</t>
  </si>
  <si>
    <t>['mm:ss',undef,'7/4/1776 11:00.234 AM','41:44','47:13','00:10','00:01','41:44','16:58'],</t>
  </si>
  <si>
    <t>['[h]:mm:ss',undef,'7/4/1776 11:00.234 AM','2:41:44','1463:47:13','36:00:10','1320:00:01','1418:41:44','1448:16:58'],</t>
  </si>
  <si>
    <t>['mm:ss.0',undef,'7/4/1776 11:00.234 AM','41:43.7','47:13.0','00:09.7','00:00.9','41:43.7','16:57.7'],</t>
  </si>
  <si>
    <t>['[$-409]d-mmm-yy;@',undef,'7/4/1776 11:00.234 AM','1-Jan-04','1-Mar-04','2-Jan-04','25-Feb-04','29-Feb-04','1-Mar-04'],</t>
  </si>
  <si>
    <t>['[$-409]dddd, mmmm dd, yyyy;@',undef,'7/4/1776 11:00.234 AM','Friday, January 01, 1904','Tuesday, March 01, 1904','Saturday, January 02, 1904','Thursday, February 25, 1904','Monday, February 29, 1904','Tuesday, March 01, 1904'],</t>
  </si>
  <si>
    <t>#,##0E+0</t>
  </si>
  <si>
    <t>['0.00E+00',undef,'1.00E+00','-2.00E+02','2.00E+03','-2.00E+06','2.05E+03','-2.01E+04','2.00E-07','-4.13E-11'],</t>
  </si>
  <si>
    <t>['##0.0E+0',undef,'1.0E+0','-200.0E+0','2.0E+3','-2.0E+6','2.1E+3','-20.1E+3','200.0E-9','-41.3E-12'],</t>
  </si>
  <si>
    <t>['#,##0E+0',undef,'1E+0','-200E+0','2,000E+0','-200E+4','2,050E+0','-2E+4','20E-8','-41E-12'],</t>
  </si>
  <si>
    <t>[undef,'1','-200','2000','-2000001','2050','-20050','0.0000002','-0.00000000004125'],</t>
  </si>
  <si>
    <t>[undef,'0.3333333','-1.6666666','2.1666666','-3.8333333','4.1111111','-5.2222222','6.4444444','-7.5555555','8.7777777','-9.8888888','10.09090909','-11.1818181','12.0833333','-13.4166666','0.12345678','-0.125','0.75','-0.0416666666666667','0.000005','-0.00001','0.9999999','0.019','-0.999'],</t>
  </si>
  <si>
    <t>['# ?/?',undef,' 1/3','-1 2/3','2 1/6','-3 5/6','4 1/9','-5 2/9','6 4/9','-7 5/9','8 7/9','-9 8/9','10    ','-11 1/6','12    ','-13 2/5',' 1/8','- 1/8',' 3/4','-0    ','0    ','-0    ','1    ','0    ','-1    '],</t>
  </si>
  <si>
    <t>['# ??/??',undef,'  1/3 ','-1  2/3 ','2  1/6 ','-3  5/6 ','4  1/9 ','-5  2/9 ','6  4/9 ','-7  5/9 ','8  7/9 ','-9  8/9 ','10  1/11','-11  2/11','12  1/12','-13  5/12',' 10/81','-  1/8 ','  3/4 ','-  1/24','0      ','-0      ','1      ','  1/53','-1      '],</t>
  </si>
  <si>
    <t>['# ???/???',undef,'   1/3  ','-1   2/3  ','2   1/6  ','-3   5/6  ','4   1/9  ','-5   2/9  ','6   4/9  ','-7   5/9  ','8   7/9  ','-9   8/9  ','10   1/11 ','-11   2/11 ','12   1/12 ','-13   5/12 ','  10/81 ','-   1/8  ','   3/4  ','-   1/24 ','0        ','-0        ','1        ','  11/579','- 998/999'],</t>
  </si>
  <si>
    <t>['# ?/2',undef,' 1/2','-1 1/2','2    ','-4    ','4    ','-5    ','6 1/2','-7 1/2','9    ','-10    ','10    ','-11    ','12    ','-13 1/2','0    ','-0    ','1    ','-0    ','0    ','-0    ','1    ','0    ','-1    '],</t>
  </si>
  <si>
    <t>['# ?/4',undef,' 1/4','-1 3/4','2 1/4','-3 3/4','4    ','-5 1/4','6 2/4','-7 2/4','8 3/4','-10    ','10    ','-11 1/4','12    ','-13 2/4','0    ','- 1/4',' 3/4','-0    ','0    ','-0    ','1    ','0    ','-1    '],</t>
  </si>
  <si>
    <t>['# ?/8',undef,' 3/8','-1 5/8','2 1/8','-3 7/8','4 1/8','-5 2/8','6 4/8','-7 4/8','8 6/8','-9 7/8','10 1/8','-11 1/8','12 1/8','-13 3/8',' 1/8','- 1/8',' 6/8','-0    ','0    ','-0    ','1    ','0    ','-1    '],</t>
  </si>
  <si>
    <t>['# ??/16',undef,'  5/16','-1 11/16','2  3/16','-3 13/16','4  2/16','-5  4/16','6  7/16','-7  9/16','8 12/16','-9 14/16','10  1/16','-11  3/16','12  1/16','-13  7/16','  2/16','-  2/16',' 12/16','-  1/16','0      ','-0      ','1      ','0      ','-1      '],</t>
  </si>
  <si>
    <t>['# ??/10',undef,'  3/10','-1  7/10','2  2/10','-3  8/10','4  1/10','-5  2/10','6  4/10','-7  6/10','8  8/10','-9  9/10','10  1/10','-11  2/10','12  1/10','-13  4/10','  1/10','-  1/10','  8/10','-0      ','0      ','-0      ','1      ','0      ','-1      '],</t>
  </si>
  <si>
    <t>['# ???/100',undef,'  33/100','-1  67/100','2  17/100','-3  83/100','4  11/100','-5  22/100','6  44/100','-7  56/100','8  78/100','-9  89/100','10   9/100','-11  18/100','12   8/100','-13  42/100','  12/100','-  13/100','  75/100','-   4/100','0        ','-0        ','1        ','   2/100','-1        '],</t>
  </si>
  <si>
    <t>['# ??????/??????',undef,'      1/3     ','-1      2/3     ','2      1/6     ','-3      5/6     ','4      1/9     ','-5      2/9     ','6      4/9     ','-7      5/9     ','8      7/9     ','-9      8/9     ','10      1/11    ','-11      2/11    ','12      1/12    ','-13      5/12    ','     10/81    ','-      1/8     ','      3/4     ','-      1/24    ','      1/200000','-      1/100000','1              ','     19/1000  ','-    999/1000  '],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</si>
</sst>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_);_(* &quot;-&quot;_);_(@_)"/>
    <numFmt numFmtId="165" formatCode="#\ ???/???"/>
    <numFmt numFmtId="166" formatCode="#\ ?/2"/>
    <numFmt numFmtId="167" formatCode="#\ ?/4"/>
    <numFmt numFmtId="168" formatCode="#\ ?/8"/>
    <numFmt numFmtId="169" formatCode="#\ ??/16"/>
    <numFmt numFmtId="170" formatCode="#\ ?/10"/>
    <numFmt numFmtId="171" formatCode="#\ ??/100"/>
    <numFmt numFmtId="172" formatCode="#\ ??????/??????"/>
    <numFmt numFmtId="173" formatCode="yyyy\-m\-d"/>
    <numFmt numFmtId="174" formatCode="[$-409]d\-mmm\-yy;@"/>
    <numFmt numFmtId="175" formatCode="[$-409]dddd\,\ mmmm\ dd\,\ yyyy;@"/>
    <numFmt numFmtId="176" formatCode="m\-d\-yy\ h:mm"/>
    <numFmt numFmtId="177" formatCode="#,##0E+0"/>
    <numFmt numFmtId="178" formatCode="0.00000000"/>
    <numFmt numFmtId="179" formatCode="0.0000000000000"/>
  </numFmts>
  <fonts count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15" fontId="0" fillId="0" borderId="0" xfId="0" applyNumberFormat="1"/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4" fontId="0" fillId="0" borderId="0" xfId="0" applyNumberFormat="1"/>
    <xf numFmtId="37" fontId="0" fillId="0" borderId="0" xfId="0" applyNumberFormat="1"/>
    <xf numFmtId="38" fontId="0" fillId="0" borderId="0" xfId="0" applyNumberFormat="1"/>
    <xf numFmtId="39" fontId="0" fillId="0" borderId="0" xfId="0" applyNumberFormat="1"/>
    <xf numFmtId="40" fontId="0" fillId="0" borderId="0" xfId="0" applyNumberFormat="1"/>
    <xf numFmtId="0" fontId="0" fillId="0" borderId="0" xfId="0" applyFill="1"/>
    <xf numFmtId="15" fontId="0" fillId="0" borderId="0" xfId="0" applyNumberFormat="1" applyFill="1"/>
    <xf numFmtId="5" fontId="0" fillId="0" borderId="0" xfId="0" applyNumberFormat="1" applyFill="1"/>
    <xf numFmtId="6" fontId="0" fillId="0" borderId="0" xfId="0" applyNumberFormat="1" applyFill="1"/>
    <xf numFmtId="7" fontId="0" fillId="0" borderId="0" xfId="0" applyNumberFormat="1" applyFill="1"/>
    <xf numFmtId="8" fontId="0" fillId="0" borderId="0" xfId="0" applyNumberFormat="1" applyFill="1"/>
    <xf numFmtId="0" fontId="0" fillId="0" borderId="0" xfId="0" applyNumberFormat="1"/>
    <xf numFmtId="42" fontId="0" fillId="0" borderId="0" xfId="0" applyNumberFormat="1" applyFill="1"/>
    <xf numFmtId="43" fontId="0" fillId="0" borderId="0" xfId="0" applyNumberFormat="1" applyFill="1"/>
    <xf numFmtId="44" fontId="0" fillId="0" borderId="0" xfId="0" applyNumberFormat="1" applyFill="1"/>
    <xf numFmtId="48" fontId="0" fillId="0" borderId="0" xfId="0" applyNumberFormat="1"/>
    <xf numFmtId="5" fontId="0" fillId="0" borderId="0" xfId="0" applyNumberFormat="1"/>
    <xf numFmtId="164" fontId="0" fillId="0" borderId="0" xfId="0" applyNumberFormat="1" applyFill="1"/>
    <xf numFmtId="0" fontId="0" fillId="0" borderId="0" xfId="0" applyNumberFormat="1" applyFill="1"/>
    <xf numFmtId="9" fontId="0" fillId="0" borderId="0" xfId="0" applyNumberFormat="1"/>
    <xf numFmtId="10" fontId="0" fillId="0" borderId="0" xfId="0" applyNumberFormat="1"/>
    <xf numFmtId="11" fontId="0" fillId="0" borderId="0" xfId="0" applyNumberFormat="1"/>
    <xf numFmtId="12" fontId="0" fillId="0" borderId="0" xfId="0" applyNumberFormat="1"/>
    <xf numFmtId="13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37" fontId="0" fillId="0" borderId="0" xfId="0" applyNumberFormat="1" applyFill="1"/>
    <xf numFmtId="38" fontId="0" fillId="0" borderId="0" xfId="0" applyNumberFormat="1" applyFill="1"/>
    <xf numFmtId="40" fontId="0" fillId="0" borderId="0" xfId="0" applyNumberFormat="1" applyFill="1"/>
    <xf numFmtId="39" fontId="0" fillId="0" borderId="0" xfId="0" applyNumberFormat="1" applyFill="1"/>
    <xf numFmtId="41" fontId="0" fillId="0" borderId="0" xfId="0" applyNumberFormat="1" applyFill="1"/>
    <xf numFmtId="173" fontId="0" fillId="0" borderId="0" xfId="0" applyNumberFormat="1"/>
    <xf numFmtId="16" fontId="0" fillId="0" borderId="0" xfId="0" applyNumberFormat="1"/>
    <xf numFmtId="17" fontId="0" fillId="0" borderId="0" xfId="0" applyNumberFormat="1"/>
    <xf numFmtId="18" fontId="0" fillId="0" borderId="0" xfId="0" applyNumberFormat="1"/>
    <xf numFmtId="19" fontId="0" fillId="0" borderId="0" xfId="0" applyNumberFormat="1"/>
    <xf numFmtId="20" fontId="0" fillId="0" borderId="0" xfId="0" applyNumberFormat="1"/>
    <xf numFmtId="21" fontId="0" fillId="0" borderId="0" xfId="0" applyNumberFormat="1"/>
    <xf numFmtId="45" fontId="0" fillId="0" borderId="0" xfId="0" applyNumberFormat="1" applyFill="1"/>
    <xf numFmtId="46" fontId="0" fillId="0" borderId="0" xfId="0" applyNumberFormat="1" applyFill="1"/>
    <xf numFmtId="47" fontId="0" fillId="0" borderId="0" xfId="0" applyNumberFormat="1" applyFill="1"/>
    <xf numFmtId="174" fontId="0" fillId="0" borderId="0" xfId="0" applyNumberFormat="1" applyFill="1"/>
    <xf numFmtId="175" fontId="0" fillId="0" borderId="0" xfId="0" applyNumberFormat="1" applyFill="1"/>
    <xf numFmtId="176" fontId="0" fillId="0" borderId="0" xfId="0" applyNumberFormat="1" applyFill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8"/>
  <sheetViews>
    <sheetView workbookViewId="0">
      <selection activeCell="B13" sqref="B13"/>
    </sheetView>
  </sheetViews>
  <sheetFormatPr defaultRowHeight="18.75"/>
  <cols>
    <col min="1" max="1" width="12.296875" style="16" bestFit="1" customWidth="1"/>
    <col min="2" max="2" width="16.59765625" bestFit="1" customWidth="1"/>
    <col min="3" max="3" width="19.19921875" bestFit="1" customWidth="1"/>
    <col min="4" max="4" width="18.69921875" bestFit="1" customWidth="1"/>
    <col min="5" max="5" width="21.296875" bestFit="1" customWidth="1"/>
    <col min="6" max="7" width="19.296875" bestFit="1" customWidth="1"/>
    <col min="8" max="8" width="21.8984375" bestFit="1" customWidth="1"/>
    <col min="9" max="9" width="24.796875" bestFit="1" customWidth="1"/>
    <col min="10" max="11" width="20.296875" bestFit="1" customWidth="1"/>
    <col min="12" max="12" width="22.8984375" bestFit="1" customWidth="1"/>
    <col min="13" max="13" width="23" bestFit="1" customWidth="1"/>
    <col min="14" max="14" width="29.59765625" bestFit="1" customWidth="1"/>
    <col min="15" max="15" width="31.59765625" bestFit="1" customWidth="1"/>
    <col min="16" max="16" width="36.5" bestFit="1" customWidth="1"/>
    <col min="17" max="17" width="38.59765625" bestFit="1" customWidth="1"/>
    <col min="18" max="18" width="12.296875" bestFit="1" customWidth="1"/>
  </cols>
  <sheetData>
    <row r="1" spans="1:18">
      <c r="B1" s="16" t="str">
        <f>"yyyy-m-d"</f>
        <v>yyyy-m-d</v>
      </c>
      <c r="C1" s="16" t="str">
        <f>"d-mmm-yy"</f>
        <v>d-mmm-yy</v>
      </c>
      <c r="D1" s="16" t="str">
        <f>"d-mmm"</f>
        <v>d-mmm</v>
      </c>
      <c r="E1" s="16" t="str">
        <f>"mmm-yy"</f>
        <v>mmm-yy</v>
      </c>
      <c r="F1" s="16" t="str">
        <f>"h:mm AM/PM"</f>
        <v>h:mm AM/PM</v>
      </c>
      <c r="G1" s="16" t="str">
        <f>"h:mm:ss AM/PM"</f>
        <v>h:mm:ss AM/PM</v>
      </c>
      <c r="H1" s="16" t="str">
        <f>"h:mm"</f>
        <v>h:mm</v>
      </c>
      <c r="I1" s="16" t="str">
        <f>"h:mm:ss"</f>
        <v>h:mm:ss</v>
      </c>
      <c r="J1" s="16" t="str">
        <f>"m-d-yy h:mm"</f>
        <v>m-d-yy h:mm</v>
      </c>
      <c r="K1" s="16" t="str">
        <f>"mm:ss"</f>
        <v>mm:ss</v>
      </c>
      <c r="L1" s="16" t="str">
        <f>"[h]:mm:ss"</f>
        <v>[h]:mm:ss</v>
      </c>
      <c r="M1" s="16" t="str">
        <f>"mm:ss.0"</f>
        <v>mm:ss.0</v>
      </c>
      <c r="N1" s="16" t="str">
        <f>"[$-409]d-mmm-yy;@"</f>
        <v>[$-409]d-mmm-yy;@</v>
      </c>
      <c r="O1" s="16" t="str">
        <f>"[$-409]dddd, mmmm dd, yyyy;@"</f>
        <v>[$-409]dddd, mmmm dd, yyyy;@</v>
      </c>
      <c r="P1" s="16"/>
    </row>
    <row r="2" spans="1:18">
      <c r="B2" s="42"/>
      <c r="C2" s="1"/>
      <c r="D2" s="43"/>
      <c r="E2" s="44"/>
      <c r="F2" s="45"/>
      <c r="G2" s="46"/>
      <c r="H2" s="47"/>
      <c r="I2" s="48"/>
      <c r="J2" s="54"/>
      <c r="K2" s="49"/>
      <c r="L2" s="50"/>
      <c r="M2" s="51"/>
      <c r="N2" s="52"/>
      <c r="O2" s="53"/>
      <c r="P2" s="18"/>
      <c r="Q2" s="19"/>
      <c r="R2" s="20"/>
    </row>
    <row r="3" spans="1:18">
      <c r="A3" s="16" t="s">
        <v>39</v>
      </c>
      <c r="B3" s="42" t="s">
        <v>39</v>
      </c>
      <c r="C3" s="1" t="s">
        <v>39</v>
      </c>
      <c r="D3" s="43" t="s">
        <v>39</v>
      </c>
      <c r="E3" s="44" t="s">
        <v>39</v>
      </c>
      <c r="F3" s="45" t="s">
        <v>39</v>
      </c>
      <c r="G3" s="46" t="s">
        <v>39</v>
      </c>
      <c r="H3" s="47" t="s">
        <v>39</v>
      </c>
      <c r="I3" s="48" t="s">
        <v>39</v>
      </c>
      <c r="J3" s="54" t="s">
        <v>39</v>
      </c>
      <c r="K3" s="49" t="s">
        <v>39</v>
      </c>
      <c r="L3" s="50" t="s">
        <v>39</v>
      </c>
      <c r="M3" s="51" t="s">
        <v>39</v>
      </c>
      <c r="N3" s="52" t="s">
        <v>39</v>
      </c>
      <c r="O3" s="53" t="s">
        <v>39</v>
      </c>
      <c r="P3" s="18"/>
      <c r="Q3" s="19"/>
      <c r="R3" s="20"/>
    </row>
    <row r="4" spans="1:18">
      <c r="A4" s="16">
        <v>0.11231099999999999</v>
      </c>
      <c r="B4" s="42">
        <v>0.11231099999999999</v>
      </c>
      <c r="C4" s="1">
        <v>0.11231099999999999</v>
      </c>
      <c r="D4" s="43">
        <v>0.11231099999999999</v>
      </c>
      <c r="E4" s="44">
        <v>0.11231099999999999</v>
      </c>
      <c r="F4" s="45">
        <v>0.11231099999999999</v>
      </c>
      <c r="G4" s="46">
        <v>0.11231099999999999</v>
      </c>
      <c r="H4" s="47">
        <v>0.11231099999999999</v>
      </c>
      <c r="I4" s="48">
        <v>0.11231099999999999</v>
      </c>
      <c r="J4" s="54">
        <v>0.11231099999999999</v>
      </c>
      <c r="K4" s="49">
        <v>0.11231099999999999</v>
      </c>
      <c r="L4" s="50">
        <v>0.11231099999999999</v>
      </c>
      <c r="M4" s="51">
        <v>0.11231099999999999</v>
      </c>
      <c r="N4" s="52">
        <v>0.11231099999999999</v>
      </c>
      <c r="O4" s="53">
        <v>0.11231099999999999</v>
      </c>
      <c r="P4" s="18"/>
      <c r="Q4" s="19"/>
      <c r="R4" s="20"/>
    </row>
    <row r="5" spans="1:18">
      <c r="A5" s="16">
        <v>60.991123109999997</v>
      </c>
      <c r="B5" s="42">
        <v>60.991123109999997</v>
      </c>
      <c r="C5" s="1">
        <v>60.991123109999997</v>
      </c>
      <c r="D5" s="43">
        <v>60.991123109999997</v>
      </c>
      <c r="E5" s="44">
        <v>60.991123109999997</v>
      </c>
      <c r="F5" s="45">
        <v>60.991123109999997</v>
      </c>
      <c r="G5" s="46">
        <v>60.991123109999997</v>
      </c>
      <c r="H5" s="47">
        <v>60.991123109999997</v>
      </c>
      <c r="I5" s="48">
        <v>60.991123109999997</v>
      </c>
      <c r="J5" s="54">
        <v>60.991123109999997</v>
      </c>
      <c r="K5" s="49">
        <v>60.991123109999997</v>
      </c>
      <c r="L5" s="50">
        <v>60.991123109999997</v>
      </c>
      <c r="M5" s="51">
        <v>60.991123109999997</v>
      </c>
      <c r="N5" s="52">
        <v>60.991123109999997</v>
      </c>
      <c r="O5" s="53">
        <v>60.991123109999997</v>
      </c>
      <c r="P5" s="18"/>
      <c r="Q5" s="19"/>
      <c r="R5" s="20"/>
    </row>
    <row r="6" spans="1:18">
      <c r="A6" s="16">
        <v>1.5001123110000001</v>
      </c>
      <c r="B6" s="42">
        <v>1.5001123110000001</v>
      </c>
      <c r="C6" s="1">
        <v>1.5001123110000001</v>
      </c>
      <c r="D6" s="43">
        <v>1.5001123110000001</v>
      </c>
      <c r="E6" s="44">
        <v>1.5001123110000001</v>
      </c>
      <c r="F6" s="45">
        <v>1.5001123110000001</v>
      </c>
      <c r="G6" s="46">
        <v>1.5001123110000001</v>
      </c>
      <c r="H6" s="47">
        <v>1.5001123110000001</v>
      </c>
      <c r="I6" s="48">
        <v>1.5001123110000001</v>
      </c>
      <c r="J6" s="54">
        <v>1.5001123110000001</v>
      </c>
      <c r="K6" s="49">
        <v>1.5001123110000001</v>
      </c>
      <c r="L6" s="50">
        <v>1.5001123110000001</v>
      </c>
      <c r="M6" s="51">
        <v>1.5001123110000001</v>
      </c>
      <c r="N6" s="52">
        <v>1.5001123110000001</v>
      </c>
      <c r="O6" s="53">
        <v>1.5001123110000001</v>
      </c>
      <c r="P6" s="18"/>
      <c r="Q6" s="19"/>
      <c r="R6" s="20"/>
    </row>
    <row r="7" spans="1:18">
      <c r="A7" s="16">
        <v>55.000010231099999</v>
      </c>
      <c r="B7" s="42">
        <v>55.000010231099999</v>
      </c>
      <c r="C7" s="1">
        <v>55.000010231099999</v>
      </c>
      <c r="D7" s="43">
        <v>55.000010231099999</v>
      </c>
      <c r="E7" s="44">
        <v>55.000010231099999</v>
      </c>
      <c r="F7" s="45">
        <v>55.000010231099999</v>
      </c>
      <c r="G7" s="46">
        <v>55.000010231099999</v>
      </c>
      <c r="H7" s="47">
        <v>55.000010231099999</v>
      </c>
      <c r="I7" s="48">
        <v>55.000010231099999</v>
      </c>
      <c r="J7" s="54">
        <v>55.000010231099999</v>
      </c>
      <c r="K7" s="49">
        <v>55.000010231099999</v>
      </c>
      <c r="L7" s="50">
        <v>55.000010231099999</v>
      </c>
      <c r="M7" s="51">
        <v>55.000010231099999</v>
      </c>
      <c r="N7" s="52">
        <v>55.000010231099999</v>
      </c>
      <c r="O7" s="53">
        <v>55.000010231099999</v>
      </c>
      <c r="P7" s="18"/>
      <c r="Q7" s="19"/>
      <c r="R7" s="20"/>
    </row>
    <row r="8" spans="1:18">
      <c r="A8" s="16">
        <v>59.112310999999998</v>
      </c>
      <c r="B8" s="42">
        <v>59.112310999999998</v>
      </c>
      <c r="C8" s="1">
        <v>59.112310999999998</v>
      </c>
      <c r="D8" s="43">
        <v>59.112310999999998</v>
      </c>
      <c r="E8" s="44">
        <v>59.112310999999998</v>
      </c>
      <c r="F8" s="45">
        <v>59.112310999999998</v>
      </c>
      <c r="G8" s="46">
        <v>59.112310999999998</v>
      </c>
      <c r="H8" s="47">
        <v>59.112310999999998</v>
      </c>
      <c r="I8" s="48">
        <v>59.112310999999998</v>
      </c>
      <c r="J8" s="54">
        <v>59.112310999999998</v>
      </c>
      <c r="K8" s="49">
        <v>59.112310999999998</v>
      </c>
      <c r="L8" s="50">
        <v>59.112310999999998</v>
      </c>
      <c r="M8" s="51">
        <v>59.112310999999998</v>
      </c>
      <c r="N8" s="52">
        <v>59.112310999999998</v>
      </c>
      <c r="O8" s="53">
        <v>59.112310999999998</v>
      </c>
      <c r="P8" s="18"/>
      <c r="Q8" s="19"/>
      <c r="R8" s="20"/>
    </row>
    <row r="9" spans="1:18">
      <c r="A9" s="16">
        <v>60.345112311000001</v>
      </c>
      <c r="B9" s="42">
        <v>60.345112311000001</v>
      </c>
      <c r="C9" s="1">
        <v>60.345112311000001</v>
      </c>
      <c r="D9" s="43">
        <v>60.345112311000001</v>
      </c>
      <c r="E9" s="44">
        <v>60.345112311000001</v>
      </c>
      <c r="F9" s="45">
        <v>60.345112311000001</v>
      </c>
      <c r="G9" s="46">
        <v>60.345112311000001</v>
      </c>
      <c r="H9" s="47">
        <v>60.345112311000001</v>
      </c>
      <c r="I9" s="48">
        <v>60.345112311000001</v>
      </c>
      <c r="J9" s="54">
        <v>60.345112311000001</v>
      </c>
      <c r="K9" s="49">
        <v>60.345112311000001</v>
      </c>
      <c r="L9" s="50">
        <v>60.345112311000001</v>
      </c>
      <c r="M9" s="51">
        <v>60.345112311000001</v>
      </c>
      <c r="N9" s="52">
        <v>60.345112311000001</v>
      </c>
      <c r="O9" s="53">
        <v>60.345112311000001</v>
      </c>
      <c r="P9" s="18"/>
      <c r="Q9" s="19"/>
      <c r="R9" s="20"/>
    </row>
    <row r="10" spans="1:18">
      <c r="A10" s="1" t="str">
        <f>"[undef,'"&amp;A3&amp;"','"&amp;A4&amp;"','"&amp;A5&amp;"','"&amp;A6&amp;"','"&amp;A7&amp;"','"&amp;A8&amp;"','"&amp;A9&amp;"'],"</f>
        <v>[undef,'7/4/1776 11:00.234 AM','0.112311','60.99112311','1.500112311','55.0000102311','59.112311','60.345112311'],</v>
      </c>
      <c r="B10" s="1" t="str">
        <f>"['"&amp;B1&amp;"',undef,'"&amp;TEXT(B3,B$1)&amp;"','"&amp;TEXT(B4,B$1)&amp;"','"&amp;TEXT(B5,B$1)&amp;"','"&amp;TEXT(B6,B$1)&amp;"','"&amp;TEXT(B7,B$1)&amp;"','"&amp;TEXT(B8,B$1)&amp;"','"&amp;TEXT(B9,B$1)&amp;"'],"</f>
        <v>['yyyy-m-d',undef,'7/4/1776 11:00.234 AM','1904-1-1','1904-3-1','1904-1-2','1904-2-25','1904-2-29','1904-3-1'],</v>
      </c>
      <c r="C10" s="1" t="str">
        <f t="shared" ref="C10:O10" si="0">"['"&amp;C1&amp;"',undef,'"&amp;TEXT(C3,C$1)&amp;"','"&amp;TEXT(C4,C$1)&amp;"','"&amp;TEXT(C5,C$1)&amp;"','"&amp;TEXT(C6,C$1)&amp;"','"&amp;TEXT(C7,C$1)&amp;"','"&amp;TEXT(C8,C$1)&amp;"','"&amp;TEXT(C9,C$1)&amp;"'],"</f>
        <v>['d-mmm-yy',undef,'7/4/1776 11:00.234 AM','1-Jan-04','1-Mar-04','2-Jan-04','25-Feb-04','29-Feb-04','1-Mar-04'],</v>
      </c>
      <c r="D10" s="1" t="str">
        <f t="shared" si="0"/>
        <v>['d-mmm',undef,'7/4/1776 11:00.234 AM','1-Jan','1-Mar','2-Jan','25-Feb','29-Feb','1-Mar'],</v>
      </c>
      <c r="E10" s="1" t="str">
        <f t="shared" si="0"/>
        <v>['mmm-yy',undef,'7/4/1776 11:00.234 AM','Jan-04','Mar-04','Jan-04','Feb-04','Feb-04','Mar-04'],</v>
      </c>
      <c r="F10" s="1" t="str">
        <f t="shared" si="0"/>
        <v>['h:mm AM/PM',undef,'7/4/1776 11:00.234 AM','2:41 AM','11:47 PM','12:00 PM','12:00 AM','2:41 AM','8:16 AM'],</v>
      </c>
      <c r="G10" s="1" t="str">
        <f t="shared" si="0"/>
        <v>['h:mm:ss AM/PM',undef,'7/4/1776 11:00.234 AM','2:41:44 AM','11:47:13 PM','12:00:10 PM','12:00:01 AM','2:41:44 AM','8:16:58 AM'],</v>
      </c>
      <c r="H10" s="1" t="str">
        <f t="shared" si="0"/>
        <v>['h:mm',undef,'7/4/1776 11:00.234 AM','2:41','23:47','12:00','0:00','2:41','8:16'],</v>
      </c>
      <c r="I10" s="1" t="str">
        <f t="shared" si="0"/>
        <v>['h:mm:ss',undef,'7/4/1776 11:00.234 AM','2:41:44','23:47:13','12:00:10','0:00:01','2:41:44','8:16:58'],</v>
      </c>
      <c r="J10" s="1" t="str">
        <f t="shared" si="0"/>
        <v>['m-d-yy h:mm',undef,'7/4/1776 11:00.234 AM','1-1-04 2:41','3-1-04 23:47','1-2-04 12:00','2-25-04 0:00','2-29-04 2:41','3-1-04 8:16'],</v>
      </c>
      <c r="K10" s="1" t="str">
        <f t="shared" si="0"/>
        <v>['mm:ss',undef,'7/4/1776 11:00.234 AM','41:44','47:13','00:10','00:01','41:44','16:58'],</v>
      </c>
      <c r="L10" s="1" t="str">
        <f t="shared" si="0"/>
        <v>['[h]:mm:ss',undef,'7/4/1776 11:00.234 AM','2:41:44','1463:47:13','36:00:10','1320:00:01','1418:41:44','1448:16:58'],</v>
      </c>
      <c r="M10" s="1" t="str">
        <f t="shared" si="0"/>
        <v>['mm:ss.0',undef,'7/4/1776 11:00.234 AM','41:43.7','47:13.0','00:09.7','00:00.9','41:43.7','16:57.7'],</v>
      </c>
      <c r="N10" s="1" t="str">
        <f t="shared" si="0"/>
        <v>['[$-409]d-mmm-yy;@',undef,'7/4/1776 11:00.234 AM','1-Jan-04','1-Mar-04','2-Jan-04','25-Feb-04','29-Feb-04','1-Mar-04'],</v>
      </c>
      <c r="O10" s="1" t="str">
        <f t="shared" si="0"/>
        <v>['[$-409]dddd, mmmm dd, yyyy;@',undef,'7/4/1776 11:00.234 AM','Friday, January 01, 1904','Tuesday, March 01, 1904','Saturday, January 02, 1904','Thursday, February 25, 1904','Monday, February 29, 1904','Tuesday, March 01, 1904'],</v>
      </c>
      <c r="P10" s="1"/>
      <c r="Q10" s="1"/>
      <c r="R10" s="1"/>
    </row>
    <row r="11" spans="1:18">
      <c r="B11" s="1" t="s">
        <v>40</v>
      </c>
      <c r="C11" s="1"/>
      <c r="D11" s="1"/>
      <c r="E11" s="1"/>
      <c r="F11" s="1"/>
      <c r="G11" s="1"/>
      <c r="H11" s="1"/>
      <c r="I11" s="1"/>
      <c r="J11" s="10"/>
      <c r="K11" s="11"/>
      <c r="L11" s="10"/>
      <c r="M11" s="10"/>
      <c r="N11" s="10"/>
      <c r="O11" s="10"/>
      <c r="P11" s="10"/>
      <c r="Q11" s="10"/>
    </row>
    <row r="12" spans="1:18">
      <c r="B12" s="1" t="s">
        <v>41</v>
      </c>
      <c r="C12" s="1"/>
      <c r="D12" s="1"/>
      <c r="E12" s="1"/>
      <c r="F12" s="1"/>
      <c r="G12" s="1"/>
      <c r="H12" s="1"/>
      <c r="I12" s="1"/>
      <c r="J12" s="10"/>
      <c r="K12" s="11"/>
      <c r="L12" s="10">
        <f>1904-1776</f>
        <v>128</v>
      </c>
      <c r="M12" s="10">
        <f>L12*365*24</f>
        <v>1121280</v>
      </c>
      <c r="N12" s="10"/>
      <c r="O12" s="10"/>
      <c r="P12" s="10"/>
      <c r="Q12" s="10"/>
    </row>
    <row r="13" spans="1:18">
      <c r="B13" s="1" t="s">
        <v>42</v>
      </c>
      <c r="C13" s="1"/>
      <c r="D13" s="1"/>
      <c r="E13" s="1"/>
      <c r="F13" s="1"/>
      <c r="G13" s="1"/>
      <c r="H13" s="1"/>
      <c r="I13" s="1"/>
      <c r="J13" s="10"/>
      <c r="K13" s="11"/>
      <c r="L13" s="10">
        <v>7</v>
      </c>
      <c r="M13" s="10">
        <f>(31+28+31+30+31+30)*24</f>
        <v>4344</v>
      </c>
      <c r="N13" s="10"/>
      <c r="O13" s="10"/>
      <c r="P13" s="10"/>
      <c r="Q13" s="10"/>
    </row>
    <row r="14" spans="1:18">
      <c r="B14" s="1" t="s">
        <v>43</v>
      </c>
      <c r="C14" s="1"/>
      <c r="D14" s="1"/>
      <c r="E14" s="1"/>
      <c r="F14" s="1"/>
      <c r="G14" s="1"/>
      <c r="H14" s="1"/>
      <c r="I14" s="1"/>
      <c r="J14" s="10"/>
      <c r="K14" s="11"/>
      <c r="L14" s="10">
        <v>3</v>
      </c>
      <c r="M14" s="10">
        <f>L14*24</f>
        <v>72</v>
      </c>
      <c r="N14" s="10"/>
      <c r="O14" s="10"/>
      <c r="P14" s="10"/>
      <c r="Q14" s="10"/>
    </row>
    <row r="15" spans="1:18">
      <c r="B15" s="1" t="s">
        <v>44</v>
      </c>
      <c r="C15" s="1"/>
      <c r="D15" s="1"/>
      <c r="E15" s="1"/>
      <c r="F15" s="1"/>
      <c r="G15" s="1"/>
      <c r="H15" s="1"/>
      <c r="I15" s="1"/>
      <c r="J15" s="10"/>
      <c r="K15" s="11"/>
      <c r="L15" s="10"/>
      <c r="M15" s="10">
        <f>SUM(M13:M14)</f>
        <v>4416</v>
      </c>
      <c r="N15" s="10"/>
      <c r="O15" s="10"/>
      <c r="P15" s="10"/>
      <c r="Q15" s="10"/>
    </row>
    <row r="16" spans="1:18">
      <c r="B16" s="1" t="s">
        <v>45</v>
      </c>
      <c r="C16" s="1"/>
      <c r="D16" s="1"/>
      <c r="E16" s="1"/>
      <c r="F16" s="1"/>
      <c r="G16" s="1"/>
      <c r="H16" s="1"/>
      <c r="I16" s="1"/>
      <c r="J16" s="10"/>
      <c r="K16" s="11"/>
      <c r="L16" s="10"/>
      <c r="M16" s="10">
        <f>M12-M15</f>
        <v>1116864</v>
      </c>
      <c r="N16" s="10"/>
      <c r="O16" s="10"/>
      <c r="P16" s="10"/>
      <c r="Q16" s="10"/>
    </row>
    <row r="17" spans="2:17">
      <c r="B17" s="1" t="s">
        <v>46</v>
      </c>
      <c r="C17" s="1"/>
      <c r="D17" s="1"/>
      <c r="E17" s="1"/>
      <c r="F17" s="1"/>
      <c r="G17" s="1"/>
      <c r="H17" s="1"/>
      <c r="I17" s="1"/>
      <c r="J17" s="10"/>
      <c r="K17" s="11"/>
      <c r="L17" s="10"/>
      <c r="M17" s="10">
        <v>1117549</v>
      </c>
      <c r="N17" s="10"/>
      <c r="O17" s="10"/>
      <c r="P17" s="10"/>
      <c r="Q17" s="10"/>
    </row>
    <row r="18" spans="2:17">
      <c r="B18" s="1" t="s">
        <v>47</v>
      </c>
      <c r="C18" s="1"/>
      <c r="D18" s="1"/>
      <c r="E18" s="1"/>
      <c r="F18" s="1"/>
      <c r="G18" s="1"/>
      <c r="H18" s="1"/>
      <c r="I18" s="1"/>
      <c r="J18" s="10"/>
      <c r="K18" s="11"/>
      <c r="L18" s="10"/>
      <c r="M18" s="10">
        <f>M16-M17</f>
        <v>-685</v>
      </c>
      <c r="N18" s="10"/>
      <c r="O18" s="10"/>
      <c r="P18" s="10"/>
      <c r="Q18" s="10"/>
    </row>
    <row r="19" spans="2:17">
      <c r="B19" s="1" t="s">
        <v>48</v>
      </c>
      <c r="C19" s="1"/>
      <c r="D19" s="1"/>
      <c r="E19" s="1"/>
      <c r="F19" s="1"/>
      <c r="G19" s="1"/>
      <c r="H19" s="1"/>
      <c r="I19" s="1"/>
      <c r="J19" s="10"/>
      <c r="K19" s="10"/>
      <c r="L19" s="10"/>
      <c r="M19" s="10"/>
      <c r="N19" s="10"/>
      <c r="O19" s="10"/>
      <c r="P19" s="10"/>
      <c r="Q19" s="10"/>
    </row>
    <row r="20" spans="2:17">
      <c r="B20" s="1" t="s">
        <v>49</v>
      </c>
      <c r="C20" s="1"/>
      <c r="D20" s="1"/>
      <c r="E20" s="1"/>
      <c r="F20" s="1"/>
      <c r="G20" s="1"/>
      <c r="H20" s="1"/>
      <c r="I20" s="1"/>
      <c r="J20" s="10"/>
      <c r="K20" s="10"/>
      <c r="L20" s="10"/>
      <c r="M20" s="10"/>
      <c r="N20" s="10"/>
      <c r="O20" s="10"/>
      <c r="P20" s="10"/>
      <c r="Q20" s="10"/>
    </row>
    <row r="21" spans="2:17">
      <c r="B21" s="1" t="s">
        <v>50</v>
      </c>
      <c r="C21" s="1"/>
      <c r="D21" s="1"/>
      <c r="E21" s="1"/>
      <c r="F21" s="1"/>
      <c r="G21" s="1"/>
      <c r="H21" s="1"/>
      <c r="I21" s="1"/>
      <c r="J21" s="10"/>
      <c r="K21" s="10"/>
      <c r="L21" s="10"/>
      <c r="M21" s="10"/>
      <c r="N21" s="10"/>
      <c r="O21" s="10"/>
      <c r="P21" s="10"/>
      <c r="Q21" s="10"/>
    </row>
    <row r="22" spans="2:17">
      <c r="B22" s="1" t="s">
        <v>51</v>
      </c>
      <c r="C22" s="1"/>
      <c r="D22" s="1"/>
      <c r="E22" s="1"/>
      <c r="F22" s="1"/>
      <c r="G22" s="1"/>
      <c r="H22" s="1"/>
      <c r="I22" s="1"/>
      <c r="M22" s="10"/>
    </row>
    <row r="23" spans="2:17">
      <c r="B23" s="1" t="s">
        <v>52</v>
      </c>
      <c r="C23" s="1"/>
      <c r="D23" s="1"/>
      <c r="E23" s="1"/>
      <c r="F23" s="1"/>
      <c r="G23" s="1"/>
      <c r="H23" s="1"/>
      <c r="I23" s="1"/>
    </row>
    <row r="24" spans="2:17">
      <c r="B24" s="1" t="s">
        <v>53</v>
      </c>
    </row>
    <row r="25" spans="2:17">
      <c r="B25" s="1" t="s">
        <v>54</v>
      </c>
    </row>
    <row r="26" spans="2:17">
      <c r="B26" s="1"/>
    </row>
    <row r="27" spans="2:17">
      <c r="B27" s="1"/>
    </row>
    <row r="28" spans="2:17">
      <c r="B28" s="16">
        <v>0.11231099999999999</v>
      </c>
      <c r="C28">
        <f>(24)*B28</f>
        <v>2.6954639999999999</v>
      </c>
      <c r="D28">
        <f>(C28-INT(C28))*60</f>
        <v>41.727839999999993</v>
      </c>
      <c r="E28">
        <f>(D28-INT(D28))*60</f>
        <v>43.670399999999603</v>
      </c>
    </row>
  </sheetData>
  <pageMargins left="0.7" right="0.7" top="0.75" bottom="0.75" header="0.3" footer="0.3"/>
  <pageSetup orientation="portrait" verticalDpi="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8"/>
  <sheetViews>
    <sheetView workbookViewId="0">
      <selection activeCell="B12" sqref="B12:B13"/>
    </sheetView>
  </sheetViews>
  <sheetFormatPr defaultRowHeight="18.75"/>
  <cols>
    <col min="1" max="1" width="12.296875" style="16" bestFit="1" customWidth="1"/>
    <col min="2" max="2" width="16.59765625" bestFit="1" customWidth="1"/>
    <col min="3" max="3" width="19.19921875" bestFit="1" customWidth="1"/>
    <col min="4" max="4" width="18.69921875" bestFit="1" customWidth="1"/>
    <col min="5" max="5" width="21.296875" bestFit="1" customWidth="1"/>
    <col min="6" max="7" width="19.296875" bestFit="1" customWidth="1"/>
    <col min="8" max="8" width="21.8984375" bestFit="1" customWidth="1"/>
    <col min="9" max="9" width="24.796875" bestFit="1" customWidth="1"/>
    <col min="10" max="11" width="20.296875" bestFit="1" customWidth="1"/>
    <col min="12" max="12" width="22.8984375" bestFit="1" customWidth="1"/>
    <col min="13" max="13" width="23" bestFit="1" customWidth="1"/>
    <col min="14" max="14" width="29.59765625" bestFit="1" customWidth="1"/>
    <col min="15" max="15" width="31.59765625" bestFit="1" customWidth="1"/>
    <col min="16" max="16" width="36.5" bestFit="1" customWidth="1"/>
    <col min="17" max="17" width="38.59765625" bestFit="1" customWidth="1"/>
    <col min="18" max="18" width="12.296875" bestFit="1" customWidth="1"/>
  </cols>
  <sheetData>
    <row r="1" spans="1:1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17</v>
      </c>
      <c r="I1" t="s">
        <v>16</v>
      </c>
      <c r="J1" t="s">
        <v>30</v>
      </c>
      <c r="K1" t="s">
        <v>31</v>
      </c>
      <c r="L1" t="s">
        <v>32</v>
      </c>
      <c r="M1" t="s">
        <v>33</v>
      </c>
      <c r="N1" t="s">
        <v>0</v>
      </c>
      <c r="O1" t="s">
        <v>1</v>
      </c>
      <c r="P1" t="s">
        <v>2</v>
      </c>
      <c r="Q1" t="s">
        <v>3</v>
      </c>
    </row>
    <row r="2" spans="1:18">
      <c r="A2" s="16">
        <v>0</v>
      </c>
      <c r="B2" s="2">
        <v>0</v>
      </c>
      <c r="C2" s="3">
        <v>0</v>
      </c>
      <c r="D2" s="4">
        <v>0</v>
      </c>
      <c r="E2" s="5">
        <v>0</v>
      </c>
      <c r="F2" s="21">
        <v>0</v>
      </c>
      <c r="G2" s="7">
        <v>0</v>
      </c>
      <c r="H2" s="8">
        <v>0</v>
      </c>
      <c r="I2" s="9">
        <v>0</v>
      </c>
      <c r="J2" s="37">
        <v>0</v>
      </c>
      <c r="K2" s="38">
        <v>0</v>
      </c>
      <c r="L2" s="40">
        <v>0</v>
      </c>
      <c r="M2" s="39">
        <v>0</v>
      </c>
      <c r="N2" s="41">
        <v>0</v>
      </c>
      <c r="O2" s="17">
        <v>0</v>
      </c>
      <c r="P2" s="18">
        <v>0</v>
      </c>
      <c r="Q2" s="19">
        <v>0</v>
      </c>
      <c r="R2" s="20"/>
    </row>
    <row r="3" spans="1:18">
      <c r="A3" s="16">
        <v>1</v>
      </c>
      <c r="B3" s="2">
        <v>1</v>
      </c>
      <c r="C3" s="3">
        <v>1</v>
      </c>
      <c r="D3" s="4">
        <v>1</v>
      </c>
      <c r="E3" s="5">
        <v>1</v>
      </c>
      <c r="F3" s="6">
        <v>1</v>
      </c>
      <c r="G3" s="7">
        <v>1</v>
      </c>
      <c r="H3" s="8">
        <v>1</v>
      </c>
      <c r="I3" s="9">
        <v>1</v>
      </c>
      <c r="J3" s="37">
        <v>1</v>
      </c>
      <c r="K3" s="38">
        <v>1</v>
      </c>
      <c r="L3" s="40">
        <v>1</v>
      </c>
      <c r="M3" s="39">
        <v>1</v>
      </c>
      <c r="N3" s="41">
        <v>1</v>
      </c>
      <c r="O3" s="17">
        <v>1</v>
      </c>
      <c r="P3" s="18">
        <v>1</v>
      </c>
      <c r="Q3" s="19">
        <v>1</v>
      </c>
      <c r="R3" s="20"/>
    </row>
    <row r="4" spans="1:18">
      <c r="A4" s="16">
        <v>1.1151111111111101</v>
      </c>
      <c r="B4" s="2">
        <v>1.1151111111111101</v>
      </c>
      <c r="C4" s="3">
        <v>1.1151111111111101</v>
      </c>
      <c r="D4" s="4">
        <v>1.1151111111111101</v>
      </c>
      <c r="E4" s="5">
        <v>1.1151111111111101</v>
      </c>
      <c r="F4" s="6">
        <v>1.1151111111111101</v>
      </c>
      <c r="G4" s="7">
        <v>1.1151111111111101</v>
      </c>
      <c r="H4" s="8">
        <v>1.1151111111111101</v>
      </c>
      <c r="I4" s="9">
        <v>1.1151111111111101</v>
      </c>
      <c r="J4" s="37">
        <v>1.1151111111111101</v>
      </c>
      <c r="K4" s="38">
        <v>1.1151111111111101</v>
      </c>
      <c r="L4" s="40">
        <v>1.1151111111111101</v>
      </c>
      <c r="M4" s="39">
        <v>1.1151111111111101</v>
      </c>
      <c r="N4" s="41">
        <v>1.1151111111111101</v>
      </c>
      <c r="O4" s="17">
        <v>1.1151111111111101</v>
      </c>
      <c r="P4" s="18">
        <v>1.1151111111111101</v>
      </c>
      <c r="Q4" s="19">
        <v>1.1151111111111101</v>
      </c>
      <c r="R4" s="20"/>
    </row>
    <row r="5" spans="1:18">
      <c r="A5" s="16">
        <v>-111111111111115</v>
      </c>
      <c r="B5" s="2">
        <v>-111111111111115</v>
      </c>
      <c r="C5" s="3">
        <v>-111111111111115</v>
      </c>
      <c r="D5" s="4">
        <v>-111111111111115</v>
      </c>
      <c r="E5" s="5">
        <v>-111111111111115</v>
      </c>
      <c r="F5" s="6">
        <v>-111111111111115</v>
      </c>
      <c r="G5" s="7">
        <v>-111111111111115</v>
      </c>
      <c r="H5" s="8">
        <v>-111111111111115</v>
      </c>
      <c r="I5" s="9">
        <v>-111111111111115</v>
      </c>
      <c r="J5" s="37">
        <v>-111111111111115</v>
      </c>
      <c r="K5" s="38">
        <v>-111111111111115</v>
      </c>
      <c r="L5" s="40">
        <v>-111111111111115</v>
      </c>
      <c r="M5" s="39">
        <v>-111111111111115</v>
      </c>
      <c r="N5" s="41">
        <v>-111111111111115</v>
      </c>
      <c r="O5" s="17">
        <v>-111111111111115</v>
      </c>
      <c r="P5" s="18">
        <v>-111111111111115</v>
      </c>
      <c r="Q5" s="19">
        <v>-111111111111115</v>
      </c>
      <c r="R5" s="20"/>
    </row>
    <row r="6" spans="1:18">
      <c r="A6" s="16">
        <v>1.5</v>
      </c>
      <c r="B6" s="2">
        <v>1.5</v>
      </c>
      <c r="C6" s="3">
        <v>1.5</v>
      </c>
      <c r="D6" s="4">
        <v>1.5</v>
      </c>
      <c r="E6" s="5">
        <v>1.5</v>
      </c>
      <c r="F6" s="6">
        <v>1.5</v>
      </c>
      <c r="G6" s="7">
        <v>1.5</v>
      </c>
      <c r="H6" s="8">
        <v>1.5</v>
      </c>
      <c r="I6" s="9">
        <v>1.5</v>
      </c>
      <c r="J6" s="37">
        <v>1.5</v>
      </c>
      <c r="K6" s="38">
        <v>1.5</v>
      </c>
      <c r="L6" s="40">
        <v>1.5</v>
      </c>
      <c r="M6" s="39">
        <v>1.5</v>
      </c>
      <c r="N6" s="41">
        <v>1.5</v>
      </c>
      <c r="O6" s="17">
        <v>1.5</v>
      </c>
      <c r="P6" s="18">
        <v>1.5</v>
      </c>
      <c r="Q6" s="19">
        <v>1.5</v>
      </c>
      <c r="R6" s="20"/>
    </row>
    <row r="7" spans="1:18">
      <c r="A7" s="16">
        <v>-1234.567</v>
      </c>
      <c r="B7" s="2">
        <v>-1234.567</v>
      </c>
      <c r="C7" s="3">
        <v>-1234.567</v>
      </c>
      <c r="D7" s="4">
        <v>-1234.567</v>
      </c>
      <c r="E7" s="5">
        <v>-1234.567</v>
      </c>
      <c r="F7" s="6">
        <v>-1234.567</v>
      </c>
      <c r="G7" s="7">
        <v>-1234.567</v>
      </c>
      <c r="H7" s="8">
        <v>-1234.567</v>
      </c>
      <c r="I7" s="9">
        <v>-1234.567</v>
      </c>
      <c r="J7" s="37">
        <v>-1234.567</v>
      </c>
      <c r="K7" s="38">
        <v>-1234.567</v>
      </c>
      <c r="L7" s="40">
        <v>-1234.567</v>
      </c>
      <c r="M7" s="39">
        <v>-1234.567</v>
      </c>
      <c r="N7" s="41">
        <v>-1234.567</v>
      </c>
      <c r="O7" s="17">
        <v>-1234.567</v>
      </c>
      <c r="P7" s="18">
        <v>-1234.567</v>
      </c>
      <c r="Q7" s="19">
        <v>-1234.567</v>
      </c>
      <c r="R7" s="20"/>
    </row>
    <row r="8" spans="1:18">
      <c r="A8" s="16">
        <v>59</v>
      </c>
      <c r="B8" s="2">
        <v>59</v>
      </c>
      <c r="C8" s="3">
        <v>59</v>
      </c>
      <c r="D8" s="4">
        <v>59</v>
      </c>
      <c r="E8" s="5">
        <v>59</v>
      </c>
      <c r="F8" s="6">
        <v>59</v>
      </c>
      <c r="G8" s="7">
        <v>59</v>
      </c>
      <c r="H8" s="8">
        <v>59</v>
      </c>
      <c r="I8" s="9">
        <v>59</v>
      </c>
      <c r="J8" s="37">
        <v>59</v>
      </c>
      <c r="K8" s="38">
        <v>59</v>
      </c>
      <c r="L8" s="40">
        <v>59</v>
      </c>
      <c r="M8" s="39">
        <v>59</v>
      </c>
      <c r="N8" s="41">
        <v>59</v>
      </c>
      <c r="O8" s="17">
        <v>59</v>
      </c>
      <c r="P8" s="18">
        <v>59</v>
      </c>
      <c r="Q8" s="19">
        <v>59</v>
      </c>
      <c r="R8" s="20"/>
    </row>
    <row r="9" spans="1:18">
      <c r="A9" s="16">
        <v>-60</v>
      </c>
      <c r="B9" s="2">
        <v>-60</v>
      </c>
      <c r="C9" s="3">
        <v>-60</v>
      </c>
      <c r="D9" s="4">
        <v>-60</v>
      </c>
      <c r="E9" s="5">
        <v>-60</v>
      </c>
      <c r="F9" s="6">
        <v>-60</v>
      </c>
      <c r="G9" s="7">
        <v>-60</v>
      </c>
      <c r="H9" s="8">
        <v>-60</v>
      </c>
      <c r="I9" s="9">
        <v>-60</v>
      </c>
      <c r="J9" s="37">
        <v>-60</v>
      </c>
      <c r="K9" s="38">
        <v>-60</v>
      </c>
      <c r="L9" s="40">
        <v>-60</v>
      </c>
      <c r="M9" s="39">
        <v>-60</v>
      </c>
      <c r="N9" s="41">
        <v>-60</v>
      </c>
      <c r="O9" s="17">
        <v>-60</v>
      </c>
      <c r="P9" s="18">
        <v>-60</v>
      </c>
      <c r="Q9" s="19">
        <v>-60</v>
      </c>
      <c r="R9" s="20"/>
    </row>
    <row r="10" spans="1:18">
      <c r="A10" s="1" t="str">
        <f>"[undef,'"&amp;A3&amp;"','"&amp;A4&amp;"','"&amp;A5&amp;"','"&amp;A6&amp;"','"&amp;A7&amp;"','"&amp;A8&amp;"','"&amp;A9&amp;"'],"</f>
        <v>[undef,'1','1.11511111111111','-111111111111115','1.5','-1234.567','59','-60'],</v>
      </c>
      <c r="B10" s="1" t="str">
        <f>"['"&amp;B1&amp;"',undef,'"&amp;TEXT(B3,B$1)&amp;"','"&amp;TEXT(B4,B$1)&amp;"','"&amp;TEXT(B5,B$1)&amp;"','"&amp;TEXT(B6,B$1)&amp;"','"&amp;TEXT(B7,B$1)&amp;"','"&amp;TEXT(B8,B$1)&amp;"','"&amp;TEXT(B9,B$1)&amp;"'],"</f>
        <v>['0',undef,'1','1','-111111111111115','2','-1235','59','-60'],</v>
      </c>
      <c r="C10" s="1" t="str">
        <f t="shared" ref="C10:Q10" si="0">"['"&amp;C1&amp;"',undef,'"&amp;TEXT(C3,C$1)&amp;"','"&amp;TEXT(C4,C$1)&amp;"','"&amp;TEXT(C5,C$1)&amp;"','"&amp;TEXT(C6,C$1)&amp;"','"&amp;TEXT(C7,C$1)&amp;"','"&amp;TEXT(C8,C$1)&amp;"','"&amp;TEXT(C9,C$1)&amp;"'],"</f>
        <v>['0.00',undef,'1.00','1.12','-111111111111115.00','1.50','-1234.57','59.00','-60.00'],</v>
      </c>
      <c r="D10" s="1" t="str">
        <f t="shared" si="0"/>
        <v>['#,##0',undef,'1','1','-111,111,111,111,115','2','-1,235','59','-60'],</v>
      </c>
      <c r="E10" s="1" t="str">
        <f t="shared" si="0"/>
        <v>['#,##0.00',undef,'1.00','1.12','-111,111,111,111,115.00','1.50','-1,234.57','59.00','-60.00'],</v>
      </c>
      <c r="F10" s="1" t="str">
        <f t="shared" si="0"/>
        <v>['$#,##0_);($#,##0)',undef,'$1 ','$1 ','($111,111,111,111,115)','$2 ','($1,235)','$59 ','($60)'],</v>
      </c>
      <c r="G10" s="1" t="str">
        <f t="shared" si="0"/>
        <v>['$#,##0_);[Red]($#,##0)',undef,'$1 ','$1 ','($111,111,111,111,115)','$2 ','($1,235)','$59 ','($60)'],</v>
      </c>
      <c r="H10" s="1" t="str">
        <f t="shared" si="0"/>
        <v>['$#,##0.00_);($#,##0.00)',undef,'$1.00 ','$1.12 ','($111,111,111,111,115.00)','$1.50 ','($1,234.57)','$59.00 ','($60.00)'],</v>
      </c>
      <c r="I10" s="1" t="str">
        <f t="shared" si="0"/>
        <v>['$#,##0.00_);[Red]($#,##0.00)',undef,'$1.00 ','$1.12 ','($111,111,111,111,115.00)','$1.50 ','($1,234.57)','$59.00 ','($60.00)'],</v>
      </c>
      <c r="J10" s="1" t="str">
        <f t="shared" si="0"/>
        <v>['#,##0_);(#,##0)',undef,'1 ','1 ','(111,111,111,111,115)','2 ','(1,235)','59 ','(60)'],</v>
      </c>
      <c r="K10" s="1" t="str">
        <f t="shared" si="0"/>
        <v>['#,##0_);[Red](#,##0)',undef,'1 ','1 ','(111,111,111,111,115)','2 ','(1,235)','59 ','(60)'],</v>
      </c>
      <c r="L10" s="1" t="str">
        <f t="shared" si="0"/>
        <v>['#,##0.00_);(#,##0.00)',undef,'1.00 ','1.12 ','(111,111,111,111,115.00)','1.50 ','(1,234.57)','59.00 ','(60.00)'],</v>
      </c>
      <c r="M10" s="1" t="str">
        <f t="shared" si="0"/>
        <v>['#,##0.00_);[Red](#,##0.00)',undef,'1.00 ','1.12 ','(111,111,111,111,115.00)','1.50 ','(1,234.57)','59.00 ','(60.00)'],</v>
      </c>
      <c r="N10" s="1" t="e">
        <f t="shared" si="0"/>
        <v>#VALUE!</v>
      </c>
      <c r="O10" s="1" t="e">
        <f t="shared" si="0"/>
        <v>#VALUE!</v>
      </c>
      <c r="P10" s="1" t="e">
        <f t="shared" si="0"/>
        <v>#VALUE!</v>
      </c>
      <c r="Q10" s="1" t="e">
        <f t="shared" si="0"/>
        <v>#VALUE!</v>
      </c>
      <c r="R10" s="1"/>
    </row>
    <row r="11" spans="1:18">
      <c r="B11" s="1" t="s">
        <v>38</v>
      </c>
      <c r="C11" s="1"/>
      <c r="D11" s="1"/>
      <c r="E11" s="1"/>
      <c r="F11" s="1"/>
      <c r="G11" s="1"/>
      <c r="H11" s="1"/>
      <c r="I11" s="1"/>
      <c r="J11" s="10"/>
      <c r="K11" s="11"/>
      <c r="L11" s="10"/>
      <c r="M11" s="10"/>
      <c r="N11" s="10"/>
      <c r="O11" s="10"/>
      <c r="P11" s="10"/>
      <c r="Q11" s="10"/>
    </row>
    <row r="12" spans="1:18">
      <c r="B12" s="1" t="s">
        <v>10</v>
      </c>
      <c r="C12" s="1"/>
      <c r="D12" s="1"/>
      <c r="E12" s="1"/>
      <c r="F12" s="1"/>
      <c r="G12" s="1"/>
      <c r="H12" s="1"/>
      <c r="I12" s="1"/>
      <c r="J12" s="10"/>
      <c r="K12" s="11"/>
      <c r="L12" s="10"/>
      <c r="M12" s="10"/>
      <c r="N12" s="10"/>
      <c r="O12" s="10"/>
      <c r="P12" s="10"/>
      <c r="Q12" s="10"/>
    </row>
    <row r="13" spans="1:18">
      <c r="B13" s="1" t="s">
        <v>18</v>
      </c>
      <c r="C13" s="1"/>
      <c r="D13" s="1"/>
      <c r="E13" s="1"/>
      <c r="F13" s="1"/>
      <c r="G13" s="1"/>
      <c r="H13" s="1"/>
      <c r="I13" s="1"/>
      <c r="J13" s="10"/>
      <c r="K13" s="11"/>
      <c r="L13" s="10"/>
      <c r="M13" s="10"/>
      <c r="N13" s="10"/>
      <c r="O13" s="10"/>
      <c r="P13" s="10"/>
      <c r="Q13" s="10"/>
    </row>
    <row r="14" spans="1:18">
      <c r="B14" s="1" t="s">
        <v>19</v>
      </c>
      <c r="C14" s="1"/>
      <c r="D14" s="1"/>
      <c r="E14" s="1"/>
      <c r="F14" s="1"/>
      <c r="G14" s="1"/>
      <c r="H14" s="1"/>
      <c r="I14" s="1"/>
      <c r="J14" s="10"/>
      <c r="K14" s="11"/>
      <c r="L14" s="10"/>
      <c r="M14" s="10"/>
      <c r="N14" s="10"/>
      <c r="O14" s="10"/>
      <c r="P14" s="10"/>
      <c r="Q14" s="10"/>
    </row>
    <row r="15" spans="1:18">
      <c r="B15" s="1" t="s">
        <v>20</v>
      </c>
      <c r="C15" s="1"/>
      <c r="D15" s="1"/>
      <c r="E15" s="1"/>
      <c r="F15" s="1"/>
      <c r="G15" s="1"/>
      <c r="H15" s="1"/>
      <c r="I15" s="1"/>
      <c r="J15" s="10"/>
      <c r="K15" s="11"/>
      <c r="L15" s="10"/>
      <c r="M15" s="10"/>
      <c r="N15" s="10"/>
      <c r="O15" s="10"/>
      <c r="P15" s="10"/>
      <c r="Q15" s="10"/>
    </row>
    <row r="16" spans="1:18">
      <c r="B16" s="1" t="s">
        <v>21</v>
      </c>
      <c r="C16" s="1"/>
      <c r="D16" s="1"/>
      <c r="E16" s="1"/>
      <c r="F16" s="1"/>
      <c r="G16" s="1"/>
      <c r="H16" s="1"/>
      <c r="I16" s="1"/>
      <c r="J16" s="10"/>
      <c r="K16" s="11"/>
      <c r="L16" s="10"/>
      <c r="M16" s="10"/>
      <c r="N16" s="10"/>
      <c r="O16" s="10"/>
      <c r="P16" s="10"/>
      <c r="Q16" s="10"/>
    </row>
    <row r="17" spans="2:17">
      <c r="B17" s="1" t="s">
        <v>22</v>
      </c>
      <c r="C17" s="1"/>
      <c r="D17" s="1"/>
      <c r="E17" s="1"/>
      <c r="F17" s="1"/>
      <c r="G17" s="1"/>
      <c r="H17" s="1"/>
      <c r="I17" s="1"/>
      <c r="J17" s="10"/>
      <c r="K17" s="11"/>
      <c r="L17" s="10"/>
      <c r="M17" s="10"/>
      <c r="N17" s="10"/>
      <c r="O17" s="10"/>
      <c r="P17" s="10"/>
      <c r="Q17" s="10"/>
    </row>
    <row r="18" spans="2:17">
      <c r="B18" s="1" t="s">
        <v>23</v>
      </c>
      <c r="C18" s="1"/>
      <c r="D18" s="1"/>
      <c r="E18" s="1"/>
      <c r="F18" s="1"/>
      <c r="G18" s="1"/>
      <c r="H18" s="1"/>
      <c r="I18" s="1"/>
      <c r="J18" s="10"/>
      <c r="K18" s="11"/>
      <c r="L18" s="10"/>
      <c r="M18" s="10"/>
      <c r="N18" s="10"/>
      <c r="O18" s="10"/>
      <c r="P18" s="10"/>
      <c r="Q18" s="10"/>
    </row>
    <row r="19" spans="2:17">
      <c r="B19" s="1" t="s">
        <v>24</v>
      </c>
      <c r="C19" s="1"/>
      <c r="D19" s="1"/>
      <c r="E19" s="1"/>
      <c r="F19" s="1"/>
      <c r="G19" s="1"/>
      <c r="H19" s="1"/>
      <c r="I19" s="1"/>
      <c r="J19" s="10"/>
      <c r="K19" s="10"/>
      <c r="L19" s="10"/>
      <c r="M19" s="10"/>
      <c r="N19" s="10"/>
      <c r="O19" s="10"/>
      <c r="P19" s="10"/>
      <c r="Q19" s="10"/>
    </row>
    <row r="20" spans="2:17">
      <c r="B20" s="1" t="s">
        <v>34</v>
      </c>
      <c r="C20" s="1"/>
      <c r="D20" s="1"/>
      <c r="E20" s="1"/>
      <c r="F20" s="1"/>
      <c r="G20" s="1"/>
      <c r="H20" s="1"/>
      <c r="I20" s="1"/>
      <c r="J20" s="10"/>
      <c r="K20" s="10"/>
      <c r="L20" s="10"/>
      <c r="M20" s="10"/>
      <c r="N20" s="10"/>
      <c r="O20" s="10"/>
      <c r="P20" s="10"/>
      <c r="Q20" s="10"/>
    </row>
    <row r="21" spans="2:17">
      <c r="B21" s="1" t="s">
        <v>35</v>
      </c>
      <c r="C21" s="1"/>
      <c r="D21" s="1"/>
      <c r="E21" s="1"/>
      <c r="F21" s="1"/>
      <c r="G21" s="1"/>
      <c r="H21" s="1"/>
      <c r="I21" s="1"/>
      <c r="J21" s="10"/>
      <c r="K21" s="10"/>
      <c r="L21" s="10"/>
      <c r="M21" s="10"/>
      <c r="N21" s="10"/>
      <c r="O21" s="10"/>
      <c r="P21" s="10"/>
      <c r="Q21" s="10"/>
    </row>
    <row r="22" spans="2:17">
      <c r="B22" s="1" t="s">
        <v>36</v>
      </c>
      <c r="C22" s="1"/>
      <c r="D22" s="1"/>
      <c r="E22" s="1"/>
      <c r="F22" s="1"/>
      <c r="G22" s="1"/>
      <c r="H22" s="1"/>
      <c r="I22" s="1"/>
    </row>
    <row r="23" spans="2:17">
      <c r="B23" s="1" t="s">
        <v>37</v>
      </c>
      <c r="C23" s="1"/>
      <c r="D23" s="1"/>
      <c r="E23" s="1"/>
      <c r="F23" s="1"/>
      <c r="G23" s="1"/>
      <c r="H23" s="1"/>
      <c r="I23" s="1"/>
    </row>
    <row r="24" spans="2:17">
      <c r="B24" s="1" t="s">
        <v>11</v>
      </c>
    </row>
    <row r="25" spans="2:17">
      <c r="B25" s="1" t="s">
        <v>12</v>
      </c>
    </row>
    <row r="26" spans="2:17">
      <c r="B26" s="1" t="s">
        <v>13</v>
      </c>
    </row>
    <row r="27" spans="2:17">
      <c r="B27" s="1" t="s">
        <v>14</v>
      </c>
    </row>
    <row r="28" spans="2:17">
      <c r="B28" s="1" t="s">
        <v>15</v>
      </c>
    </row>
  </sheetData>
  <pageMargins left="0.7" right="0.7" top="0.75" bottom="0.75" header="0.3" footer="0.3"/>
  <pageSetup orientation="portrait" verticalDpi="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8"/>
  <sheetViews>
    <sheetView workbookViewId="0">
      <selection activeCell="B12" sqref="B12:B13"/>
    </sheetView>
  </sheetViews>
  <sheetFormatPr defaultRowHeight="18.75"/>
  <cols>
    <col min="1" max="1" width="12.296875" style="16" bestFit="1" customWidth="1"/>
    <col min="2" max="2" width="16.59765625" bestFit="1" customWidth="1"/>
    <col min="3" max="3" width="19.19921875" bestFit="1" customWidth="1"/>
    <col min="4" max="4" width="18.69921875" bestFit="1" customWidth="1"/>
    <col min="5" max="5" width="21.296875" bestFit="1" customWidth="1"/>
    <col min="6" max="7" width="19.296875" bestFit="1" customWidth="1"/>
    <col min="8" max="8" width="21.8984375" bestFit="1" customWidth="1"/>
    <col min="9" max="9" width="24.796875" bestFit="1" customWidth="1"/>
    <col min="10" max="11" width="20.296875" bestFit="1" customWidth="1"/>
    <col min="12" max="12" width="22.8984375" bestFit="1" customWidth="1"/>
    <col min="13" max="13" width="23" bestFit="1" customWidth="1"/>
    <col min="14" max="14" width="29.59765625" bestFit="1" customWidth="1"/>
    <col min="15" max="15" width="31.59765625" bestFit="1" customWidth="1"/>
    <col min="16" max="16" width="36.5" bestFit="1" customWidth="1"/>
    <col min="17" max="17" width="38.59765625" bestFit="1" customWidth="1"/>
    <col min="18" max="18" width="12.296875" bestFit="1" customWidth="1"/>
  </cols>
  <sheetData>
    <row r="1" spans="1:18">
      <c r="B1" s="24" t="str">
        <f>"0%"</f>
        <v>0%</v>
      </c>
      <c r="C1" t="str">
        <f>"0.00%"</f>
        <v>0.00%</v>
      </c>
    </row>
    <row r="2" spans="1:18">
      <c r="B2" s="24"/>
      <c r="C2" s="25"/>
      <c r="D2" s="4"/>
      <c r="E2" s="5"/>
      <c r="F2" s="21"/>
      <c r="G2" s="7"/>
      <c r="H2" s="8"/>
      <c r="I2" s="9"/>
      <c r="J2" s="12"/>
      <c r="K2" s="13"/>
      <c r="L2" s="14"/>
      <c r="M2" s="15"/>
      <c r="N2" s="22"/>
      <c r="O2" s="17"/>
      <c r="P2" s="18"/>
      <c r="Q2" s="19"/>
      <c r="R2" s="20"/>
    </row>
    <row r="3" spans="1:18">
      <c r="A3" s="16">
        <v>1</v>
      </c>
      <c r="B3" s="24">
        <v>1</v>
      </c>
      <c r="C3" s="25">
        <v>1</v>
      </c>
      <c r="D3" s="4"/>
      <c r="E3" s="5"/>
      <c r="F3" s="6"/>
      <c r="G3" s="7"/>
      <c r="H3" s="8"/>
      <c r="I3" s="9"/>
      <c r="J3" s="12"/>
      <c r="K3" s="13"/>
      <c r="L3" s="14"/>
      <c r="M3" s="15"/>
      <c r="N3" s="22"/>
      <c r="O3" s="17"/>
      <c r="P3" s="18"/>
      <c r="Q3" s="19"/>
      <c r="R3" s="20"/>
    </row>
    <row r="4" spans="1:18">
      <c r="A4" s="16">
        <v>2</v>
      </c>
      <c r="B4" s="24">
        <v>2</v>
      </c>
      <c r="C4" s="25">
        <v>2</v>
      </c>
      <c r="D4" s="4"/>
      <c r="E4" s="5"/>
      <c r="F4" s="6"/>
      <c r="G4" s="7"/>
      <c r="H4" s="8"/>
      <c r="I4" s="9"/>
      <c r="J4" s="12"/>
      <c r="K4" s="13"/>
      <c r="L4" s="14"/>
      <c r="M4" s="15"/>
      <c r="N4" s="22"/>
      <c r="O4" s="17"/>
      <c r="P4" s="18"/>
      <c r="Q4" s="19"/>
      <c r="R4" s="20"/>
    </row>
    <row r="5" spans="1:18">
      <c r="A5" s="16">
        <v>-0.1</v>
      </c>
      <c r="B5" s="24">
        <v>-0.1</v>
      </c>
      <c r="C5" s="25">
        <v>-0.1</v>
      </c>
      <c r="D5" s="4"/>
      <c r="E5" s="5"/>
      <c r="F5" s="6"/>
      <c r="G5" s="7"/>
      <c r="H5" s="8"/>
      <c r="I5" s="9"/>
      <c r="J5" s="12"/>
      <c r="K5" s="13"/>
      <c r="L5" s="14"/>
      <c r="M5" s="15"/>
      <c r="N5" s="22"/>
      <c r="O5" s="17"/>
      <c r="P5" s="18"/>
      <c r="Q5" s="19"/>
      <c r="R5" s="20"/>
    </row>
    <row r="6" spans="1:18">
      <c r="A6" s="16">
        <v>0.03</v>
      </c>
      <c r="B6" s="24">
        <v>0.03</v>
      </c>
      <c r="C6" s="25">
        <v>0.03</v>
      </c>
      <c r="D6" s="4"/>
      <c r="E6" s="5"/>
      <c r="F6" s="6"/>
      <c r="G6" s="7"/>
      <c r="H6" s="8"/>
      <c r="I6" s="9"/>
      <c r="J6" s="12"/>
      <c r="K6" s="13"/>
      <c r="L6" s="14"/>
      <c r="M6" s="15"/>
      <c r="N6" s="22"/>
      <c r="O6" s="17"/>
      <c r="P6" s="18"/>
      <c r="Q6" s="19"/>
      <c r="R6" s="20"/>
    </row>
    <row r="7" spans="1:18">
      <c r="A7" s="16">
        <v>5.0000000000000001E-3</v>
      </c>
      <c r="B7" s="24">
        <v>5.0000000000000001E-3</v>
      </c>
      <c r="C7" s="25">
        <v>5.0000000000000001E-3</v>
      </c>
      <c r="D7" s="4"/>
      <c r="E7" s="5"/>
      <c r="F7" s="6"/>
      <c r="G7" s="7"/>
      <c r="H7" s="8"/>
      <c r="I7" s="9"/>
      <c r="J7" s="12"/>
      <c r="K7" s="13"/>
      <c r="L7" s="14"/>
      <c r="M7" s="15"/>
      <c r="N7" s="22"/>
      <c r="O7" s="17"/>
      <c r="P7" s="18"/>
      <c r="Q7" s="19"/>
      <c r="R7" s="20"/>
    </row>
    <row r="8" spans="1:18">
      <c r="A8" s="16">
        <v>4.0000000000000003E-5</v>
      </c>
      <c r="B8" s="24">
        <v>4.0000000000000003E-5</v>
      </c>
      <c r="C8" s="25">
        <v>4.0000000000000003E-5</v>
      </c>
      <c r="D8" s="4"/>
      <c r="E8" s="5"/>
      <c r="F8" s="6"/>
      <c r="G8" s="7"/>
      <c r="H8" s="8"/>
      <c r="I8" s="9"/>
      <c r="J8" s="12"/>
      <c r="K8" s="13"/>
      <c r="L8" s="14"/>
      <c r="M8" s="15"/>
      <c r="N8" s="22"/>
      <c r="O8" s="17"/>
      <c r="P8" s="18"/>
      <c r="Q8" s="19"/>
      <c r="R8" s="20"/>
    </row>
    <row r="9" spans="1:18">
      <c r="A9" s="16">
        <v>5.0000000000000002E-5</v>
      </c>
      <c r="B9" s="24">
        <v>5.0000000000000002E-5</v>
      </c>
      <c r="C9" s="25">
        <v>5.0000000000000002E-5</v>
      </c>
      <c r="D9" s="4"/>
      <c r="E9" s="5"/>
      <c r="F9" s="6"/>
      <c r="G9" s="7"/>
      <c r="H9" s="8"/>
      <c r="I9" s="9"/>
      <c r="J9" s="12"/>
      <c r="K9" s="13"/>
      <c r="L9" s="14"/>
      <c r="M9" s="15"/>
      <c r="N9" s="22"/>
      <c r="O9" s="17"/>
      <c r="P9" s="18"/>
      <c r="Q9" s="19"/>
      <c r="R9" s="20"/>
    </row>
    <row r="10" spans="1:18">
      <c r="A10" s="1" t="str">
        <f>"[undef,'"&amp;A3&amp;"','"&amp;A4&amp;"','"&amp;A5&amp;"','"&amp;A6&amp;"','"&amp;A7&amp;"','"&amp;A8&amp;"','"&amp;A9&amp;"'],"</f>
        <v>[undef,'1','2','-0.1','0.03','0.005','0.00004','0.00005'],</v>
      </c>
      <c r="B10" s="1" t="str">
        <f>"['"&amp;B1&amp;"',undef,'"&amp;TEXT(B3,B$1)&amp;"','"&amp;TEXT(B4,B$1)&amp;"','"&amp;TEXT(B5,B$1)&amp;"','"&amp;TEXT(B6,B$1)&amp;"','"&amp;TEXT(B7,B$1)&amp;"','"&amp;TEXT(B8,B$1)&amp;"','"&amp;TEXT(B9,B$1)&amp;"'],"</f>
        <v>['0%',undef,'100%','200%','-10%','3%','1%','0%','0%'],</v>
      </c>
      <c r="C10" s="1" t="str">
        <f>"['"&amp;C1&amp;"',undef,'"&amp;TEXT(C3,C$1)&amp;"','"&amp;TEXT(C4,C$1)&amp;"','"&amp;TEXT(C5,C$1)&amp;"','"&amp;TEXT(C6,C$1)&amp;"','"&amp;TEXT(C7,C$1)&amp;"','"&amp;TEXT(C8,C$1)&amp;"','"&amp;TEXT(C9,C$1)&amp;"'],"</f>
        <v>['0.00%',undef,'100.00%','200.00%','-10.00%','3.00%','0.50%','0.00%','0.01%'],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B11" s="1" t="s">
        <v>29</v>
      </c>
      <c r="C11" s="1"/>
      <c r="D11" s="1"/>
      <c r="E11" s="1"/>
      <c r="F11" s="1"/>
      <c r="G11" s="1"/>
      <c r="H11" s="1"/>
      <c r="I11" s="1"/>
      <c r="J11" s="10"/>
      <c r="K11" s="11"/>
      <c r="L11" s="10"/>
      <c r="M11" s="10"/>
      <c r="N11" s="10"/>
      <c r="O11" s="10"/>
      <c r="P11" s="10"/>
      <c r="Q11" s="10"/>
    </row>
    <row r="12" spans="1:18">
      <c r="B12" s="1" t="s">
        <v>27</v>
      </c>
      <c r="C12" s="1"/>
      <c r="D12" s="1"/>
      <c r="E12" s="1"/>
      <c r="F12" s="1"/>
      <c r="G12" s="1"/>
      <c r="H12" s="1"/>
      <c r="I12" s="1"/>
      <c r="J12" s="10"/>
      <c r="K12" s="11"/>
      <c r="L12" s="10"/>
      <c r="M12" s="10"/>
      <c r="N12" s="10"/>
      <c r="O12" s="10"/>
      <c r="P12" s="10"/>
      <c r="Q12" s="10"/>
    </row>
    <row r="13" spans="1:18">
      <c r="B13" s="1" t="s">
        <v>28</v>
      </c>
      <c r="C13" s="1"/>
      <c r="D13" s="1"/>
      <c r="E13" s="1"/>
      <c r="F13" s="1"/>
      <c r="G13" s="1"/>
      <c r="H13" s="1"/>
      <c r="I13" s="1"/>
      <c r="J13" s="10"/>
      <c r="K13" s="11"/>
      <c r="L13" s="10"/>
      <c r="M13" s="10"/>
      <c r="N13" s="10"/>
      <c r="O13" s="10"/>
      <c r="P13" s="10"/>
      <c r="Q13" s="10"/>
    </row>
    <row r="14" spans="1:18">
      <c r="B14" s="1"/>
      <c r="C14" s="1"/>
      <c r="D14" s="1"/>
      <c r="E14" s="1"/>
      <c r="F14" s="16"/>
      <c r="G14" s="16"/>
      <c r="H14" s="16"/>
      <c r="I14" s="16"/>
      <c r="J14" s="23"/>
      <c r="K14" s="23"/>
      <c r="L14" s="23"/>
      <c r="M14" s="10"/>
      <c r="N14" s="10"/>
      <c r="O14" s="10"/>
      <c r="P14" s="10"/>
      <c r="Q14" s="10"/>
    </row>
    <row r="15" spans="1:18">
      <c r="B15" s="1"/>
      <c r="C15" s="1"/>
      <c r="D15" s="1"/>
      <c r="E15" s="1"/>
      <c r="F15" s="1"/>
      <c r="G15" s="1"/>
      <c r="H15" s="1"/>
      <c r="I15" s="1"/>
      <c r="J15" s="10"/>
      <c r="K15" s="11"/>
      <c r="L15" s="10"/>
      <c r="M15" s="10"/>
      <c r="N15" s="10"/>
      <c r="O15" s="10"/>
      <c r="P15" s="10"/>
      <c r="Q15" s="10"/>
    </row>
    <row r="16" spans="1:18">
      <c r="B16" s="1"/>
      <c r="C16" s="1"/>
      <c r="D16" s="1"/>
      <c r="E16" s="1"/>
      <c r="F16" s="1"/>
      <c r="G16" s="1"/>
      <c r="H16" s="1"/>
      <c r="I16" s="1"/>
      <c r="J16" s="10"/>
      <c r="K16" s="11"/>
      <c r="L16" s="10"/>
      <c r="M16" s="10"/>
      <c r="N16" s="10"/>
      <c r="O16" s="10"/>
      <c r="P16" s="10"/>
      <c r="Q16" s="10"/>
    </row>
    <row r="17" spans="2:17">
      <c r="B17" s="1"/>
      <c r="C17" s="1"/>
      <c r="D17" s="1"/>
      <c r="E17" s="1"/>
      <c r="F17" s="1"/>
      <c r="G17" s="1"/>
      <c r="H17" s="1"/>
      <c r="I17" s="1"/>
      <c r="J17" s="10"/>
      <c r="K17" s="11"/>
      <c r="L17" s="10"/>
      <c r="M17" s="10"/>
      <c r="N17" s="10"/>
      <c r="O17" s="10"/>
      <c r="P17" s="10"/>
      <c r="Q17" s="10"/>
    </row>
    <row r="18" spans="2:17">
      <c r="B18" s="1"/>
      <c r="C18" s="1"/>
      <c r="D18" s="1"/>
      <c r="E18" s="1"/>
      <c r="F18" s="1"/>
      <c r="G18" s="1"/>
      <c r="H18" s="1"/>
      <c r="I18" s="1"/>
      <c r="J18" s="10"/>
      <c r="K18" s="11"/>
      <c r="L18" s="10"/>
      <c r="M18" s="10"/>
      <c r="N18" s="10"/>
      <c r="O18" s="10"/>
      <c r="P18" s="10"/>
      <c r="Q18" s="10"/>
    </row>
    <row r="19" spans="2:17">
      <c r="B19" s="1"/>
      <c r="C19" s="1"/>
      <c r="D19" s="1"/>
      <c r="E19" s="1"/>
      <c r="F19" s="1"/>
      <c r="G19" s="1"/>
      <c r="H19" s="1"/>
      <c r="I19" s="1"/>
      <c r="J19" s="10"/>
      <c r="K19" s="10"/>
      <c r="L19" s="10"/>
      <c r="M19" s="10"/>
      <c r="N19" s="10"/>
      <c r="O19" s="10"/>
      <c r="P19" s="10"/>
      <c r="Q19" s="10"/>
    </row>
    <row r="20" spans="2:17">
      <c r="B20" s="1"/>
      <c r="C20" s="1"/>
      <c r="D20" s="1"/>
      <c r="E20" s="1"/>
      <c r="F20" s="1"/>
      <c r="G20" s="1"/>
      <c r="H20" s="1"/>
      <c r="I20" s="1"/>
      <c r="J20" s="10"/>
      <c r="K20" s="10"/>
      <c r="L20" s="10"/>
      <c r="M20" s="10"/>
      <c r="N20" s="10"/>
      <c r="O20" s="10"/>
      <c r="P20" s="10"/>
      <c r="Q20" s="10"/>
    </row>
    <row r="21" spans="2:17">
      <c r="B21" s="1"/>
      <c r="C21" s="1"/>
      <c r="D21" s="1"/>
      <c r="E21" s="1"/>
      <c r="F21" s="1"/>
      <c r="G21" s="1"/>
      <c r="H21" s="1"/>
      <c r="I21" s="1"/>
      <c r="J21" s="10"/>
      <c r="K21" s="10"/>
      <c r="L21" s="10"/>
      <c r="M21" s="10"/>
      <c r="N21" s="10"/>
      <c r="O21" s="10"/>
      <c r="P21" s="10"/>
      <c r="Q21" s="10"/>
    </row>
    <row r="22" spans="2:17">
      <c r="B22" s="1"/>
      <c r="C22" s="1"/>
      <c r="D22" s="1"/>
      <c r="E22" s="1"/>
      <c r="F22" s="1"/>
      <c r="G22" s="1"/>
      <c r="H22" s="1"/>
      <c r="I22" s="1"/>
    </row>
    <row r="23" spans="2:17">
      <c r="B23" s="1"/>
      <c r="C23" s="1"/>
      <c r="D23" s="1"/>
      <c r="E23" s="1"/>
      <c r="F23" s="1"/>
      <c r="G23" s="1"/>
      <c r="H23" s="1"/>
      <c r="I23" s="1"/>
    </row>
    <row r="24" spans="2:17">
      <c r="B24" s="1"/>
    </row>
    <row r="25" spans="2:17">
      <c r="B25" s="1"/>
    </row>
    <row r="26" spans="2:17">
      <c r="B26" s="1"/>
    </row>
    <row r="27" spans="2:17">
      <c r="B27" s="1"/>
      <c r="G27" t="s">
        <v>25</v>
      </c>
    </row>
    <row r="28" spans="2:17">
      <c r="B28" s="1"/>
      <c r="G28" t="s">
        <v>26</v>
      </c>
    </row>
  </sheetData>
  <pageMargins left="0.7" right="0.7" top="0.75" bottom="0.75" header="0.3" footer="0.3"/>
  <pageSetup orientation="portrait" verticalDpi="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D2" sqref="D2:D10"/>
    </sheetView>
  </sheetViews>
  <sheetFormatPr defaultRowHeight="18.75"/>
  <cols>
    <col min="1" max="1" width="12.296875" style="16" bestFit="1" customWidth="1"/>
    <col min="2" max="2" width="16.59765625" bestFit="1" customWidth="1"/>
    <col min="3" max="3" width="19.19921875" bestFit="1" customWidth="1"/>
    <col min="4" max="4" width="18.69921875" bestFit="1" customWidth="1"/>
    <col min="5" max="5" width="21.296875" bestFit="1" customWidth="1"/>
    <col min="6" max="7" width="19.296875" bestFit="1" customWidth="1"/>
    <col min="8" max="8" width="21.8984375" bestFit="1" customWidth="1"/>
    <col min="9" max="9" width="24.796875" bestFit="1" customWidth="1"/>
    <col min="10" max="11" width="20.296875" bestFit="1" customWidth="1"/>
    <col min="12" max="12" width="22.8984375" bestFit="1" customWidth="1"/>
    <col min="13" max="13" width="23" bestFit="1" customWidth="1"/>
    <col min="14" max="14" width="29.59765625" bestFit="1" customWidth="1"/>
    <col min="15" max="15" width="31.59765625" bestFit="1" customWidth="1"/>
    <col min="16" max="16" width="36.5" bestFit="1" customWidth="1"/>
    <col min="17" max="17" width="38.59765625" bestFit="1" customWidth="1"/>
    <col min="18" max="18" width="12.296875" bestFit="1" customWidth="1"/>
  </cols>
  <sheetData>
    <row r="1" spans="1:18">
      <c r="B1" s="26" t="str">
        <f>"0.00E+00"</f>
        <v>0.00E+00</v>
      </c>
      <c r="C1" s="26" t="str">
        <f>"##0.0E+0"</f>
        <v>##0.0E+0</v>
      </c>
      <c r="D1" t="s">
        <v>55</v>
      </c>
    </row>
    <row r="2" spans="1:18">
      <c r="B2" s="26"/>
      <c r="C2" s="20"/>
      <c r="D2" s="55"/>
      <c r="E2" s="5"/>
      <c r="F2" s="21"/>
      <c r="G2" s="7"/>
      <c r="H2" s="8"/>
      <c r="I2" s="9"/>
      <c r="J2" s="12"/>
      <c r="K2" s="13"/>
      <c r="L2" s="14"/>
      <c r="M2" s="15"/>
      <c r="N2" s="22"/>
      <c r="O2" s="17"/>
      <c r="P2" s="18"/>
      <c r="Q2" s="19"/>
      <c r="R2" s="20"/>
    </row>
    <row r="3" spans="1:18">
      <c r="A3" s="16">
        <v>1</v>
      </c>
      <c r="B3" s="26">
        <v>1</v>
      </c>
      <c r="C3" s="20">
        <v>1</v>
      </c>
      <c r="D3" s="55">
        <v>1</v>
      </c>
      <c r="E3" s="5"/>
      <c r="F3" s="6"/>
      <c r="G3" s="7"/>
      <c r="H3" s="8"/>
      <c r="I3" s="9"/>
      <c r="J3" s="12"/>
      <c r="K3" s="13"/>
      <c r="L3" s="14"/>
      <c r="M3" s="15"/>
      <c r="N3" s="22"/>
      <c r="O3" s="17"/>
      <c r="P3" s="18"/>
      <c r="Q3" s="19"/>
      <c r="R3" s="20"/>
    </row>
    <row r="4" spans="1:18">
      <c r="A4" s="16">
        <v>-200</v>
      </c>
      <c r="B4" s="26">
        <v>-200</v>
      </c>
      <c r="C4" s="20">
        <v>-200</v>
      </c>
      <c r="D4" s="55">
        <v>-200</v>
      </c>
      <c r="E4" s="5"/>
      <c r="F4" s="6"/>
      <c r="G4" s="7"/>
      <c r="H4" s="8"/>
      <c r="I4" s="9"/>
      <c r="J4" s="12"/>
      <c r="K4" s="13"/>
      <c r="L4" s="14"/>
      <c r="M4" s="15"/>
      <c r="N4" s="22"/>
      <c r="O4" s="17"/>
      <c r="P4" s="18"/>
      <c r="Q4" s="19"/>
      <c r="R4" s="20"/>
    </row>
    <row r="5" spans="1:18">
      <c r="A5" s="16">
        <v>2000</v>
      </c>
      <c r="B5" s="26">
        <v>2000</v>
      </c>
      <c r="C5" s="20">
        <v>2000</v>
      </c>
      <c r="D5" s="55">
        <v>2000</v>
      </c>
      <c r="E5" s="5"/>
      <c r="F5" s="6"/>
      <c r="G5" s="7"/>
      <c r="H5" s="8"/>
      <c r="I5" s="9"/>
      <c r="J5" s="12"/>
      <c r="K5" s="13"/>
      <c r="L5" s="14"/>
      <c r="M5" s="15"/>
      <c r="N5" s="22"/>
      <c r="O5" s="17"/>
      <c r="P5" s="18"/>
      <c r="Q5" s="19"/>
      <c r="R5" s="20"/>
    </row>
    <row r="6" spans="1:18">
      <c r="A6" s="16">
        <v>-2000001</v>
      </c>
      <c r="B6" s="26">
        <v>-2000001</v>
      </c>
      <c r="C6" s="20">
        <v>-2000001</v>
      </c>
      <c r="D6" s="55">
        <v>-2000001</v>
      </c>
      <c r="E6" s="5"/>
      <c r="F6" s="6"/>
      <c r="G6" s="7"/>
      <c r="H6" s="8"/>
      <c r="I6" s="9"/>
      <c r="J6" s="12"/>
      <c r="K6" s="13"/>
      <c r="L6" s="14"/>
      <c r="M6" s="15"/>
      <c r="N6" s="22"/>
      <c r="O6" s="17"/>
      <c r="P6" s="18"/>
      <c r="Q6" s="19"/>
      <c r="R6" s="20"/>
    </row>
    <row r="7" spans="1:18">
      <c r="A7" s="16">
        <v>2050</v>
      </c>
      <c r="B7" s="26">
        <v>2050</v>
      </c>
      <c r="C7" s="20">
        <v>2050</v>
      </c>
      <c r="D7" s="55">
        <v>2050</v>
      </c>
      <c r="E7" s="5"/>
      <c r="F7" s="6"/>
      <c r="G7" s="7"/>
      <c r="H7" s="8"/>
      <c r="I7" s="9"/>
      <c r="J7" s="12"/>
      <c r="K7" s="13"/>
      <c r="L7" s="14"/>
      <c r="M7" s="15"/>
      <c r="N7" s="22"/>
      <c r="O7" s="17"/>
      <c r="P7" s="18"/>
      <c r="Q7" s="19"/>
      <c r="R7" s="20"/>
    </row>
    <row r="8" spans="1:18">
      <c r="A8" s="16">
        <v>-20050</v>
      </c>
      <c r="B8" s="26">
        <v>-20050</v>
      </c>
      <c r="C8" s="20">
        <v>-20050</v>
      </c>
      <c r="D8" s="55">
        <v>-20050</v>
      </c>
      <c r="E8" s="5"/>
      <c r="F8" s="6"/>
      <c r="G8" s="7"/>
      <c r="H8" s="8"/>
      <c r="I8" s="9"/>
      <c r="J8" s="12"/>
      <c r="K8" s="13"/>
      <c r="L8" s="14"/>
      <c r="M8" s="15"/>
      <c r="N8" s="22"/>
      <c r="O8" s="17"/>
      <c r="P8" s="18"/>
      <c r="Q8" s="19"/>
      <c r="R8" s="20"/>
    </row>
    <row r="9" spans="1:18">
      <c r="A9" s="16">
        <v>1.9999999999999999E-7</v>
      </c>
      <c r="B9" s="26">
        <v>1.9999999999999999E-7</v>
      </c>
      <c r="C9" s="20">
        <v>1.9999999999999999E-7</v>
      </c>
      <c r="D9" s="55">
        <v>1.9999999999999999E-7</v>
      </c>
      <c r="E9" s="5"/>
      <c r="F9" s="6"/>
      <c r="G9" s="7"/>
      <c r="H9" s="8"/>
      <c r="I9" s="9"/>
      <c r="J9" s="12"/>
      <c r="K9" s="13"/>
      <c r="L9" s="14"/>
      <c r="M9" s="15"/>
      <c r="N9" s="22"/>
      <c r="O9" s="17"/>
      <c r="P9" s="18"/>
      <c r="Q9" s="19"/>
      <c r="R9" s="20"/>
    </row>
    <row r="10" spans="1:18">
      <c r="A10" s="16">
        <v>-4.125E-11</v>
      </c>
      <c r="B10" s="26">
        <v>-4.125E-11</v>
      </c>
      <c r="C10" s="20">
        <v>-4.125E-11</v>
      </c>
      <c r="D10" s="55">
        <v>-4.125E-11</v>
      </c>
      <c r="E10" s="5"/>
      <c r="F10" s="6"/>
      <c r="G10" s="7"/>
      <c r="H10" s="8"/>
      <c r="I10" s="9"/>
      <c r="J10" s="12"/>
      <c r="K10" s="13"/>
      <c r="L10" s="14"/>
      <c r="M10" s="15"/>
      <c r="N10" s="22"/>
      <c r="O10" s="17"/>
      <c r="P10" s="18"/>
      <c r="Q10" s="19"/>
      <c r="R10" s="20"/>
    </row>
    <row r="11" spans="1:18">
      <c r="A11" s="1" t="str">
        <f>"[undef,'"&amp;A3&amp;"','"&amp;A4&amp;"','"&amp;A5&amp;"','"&amp;A6&amp;"','"&amp;A7&amp;"','"&amp;A8&amp;"','"&amp;A9&amp;"','"&amp;A10&amp;"'],"</f>
        <v>[undef,'1','-200','2000','-2000001','2050','-20050','0.0000002','-0.00000000004125'],</v>
      </c>
      <c r="B11" s="1" t="str">
        <f>"['"&amp;B1&amp;"',undef,'"&amp;TEXT(B3,B$1)&amp;"','"&amp;TEXT(B4,B$1)&amp;"','"&amp;TEXT(B5,B$1)&amp;"','"&amp;TEXT(B6,B$1)&amp;"','"&amp;TEXT(B7,B$1)&amp;"','"&amp;TEXT(B8,B$1)&amp;"','"&amp;TEXT(B9,B$1)&amp;"','"&amp;TEXT(B10,B$1)&amp;"'],"</f>
        <v>['0.00E+00',undef,'1.00E+00','-2.00E+02','2.00E+03','-2.00E+06','2.05E+03','-2.01E+04','2.00E-07','-4.13E-11'],</v>
      </c>
      <c r="C11" s="1" t="str">
        <f>"['"&amp;C1&amp;"',undef,'"&amp;TEXT(C3,C$1)&amp;"','"&amp;TEXT(C4,C$1)&amp;"','"&amp;TEXT(C5,C$1)&amp;"','"&amp;TEXT(C6,C$1)&amp;"','"&amp;TEXT(C7,C$1)&amp;"','"&amp;TEXT(C8,C$1)&amp;"','"&amp;TEXT(C9,C$1)&amp;"','"&amp;TEXT(C10,C$1)&amp;"'],"</f>
        <v>['##0.0E+0',undef,'1.0E+0','-200.0E+0','2.0E+3','-2.0E+6','2.1E+3','-20.1E+3','200.0E-9','-41.3E-12'],</v>
      </c>
      <c r="D11" s="1" t="str">
        <f>"['"&amp;D1&amp;"',undef,'"&amp;TEXT(D3,D$1)&amp;"','"&amp;TEXT(D4,D$1)&amp;"','"&amp;TEXT(D5,D$1)&amp;"','"&amp;TEXT(D6,D$1)&amp;"','"&amp;TEXT(D7,D$1)&amp;"','"&amp;TEXT(D8,D$1)&amp;"','"&amp;TEXT(D9,D$1)&amp;"','"&amp;TEXT(D10,D$1)&amp;"'],"</f>
        <v>['#,##0E+0',undef,'1E+0','-200E+0','2,000E+0','-200E+4','2,050E+0','-2E+4','20E-8','-41E-12'],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B12" s="1" t="s">
        <v>59</v>
      </c>
      <c r="C12" s="1"/>
      <c r="D12" s="1"/>
      <c r="E12" s="1"/>
      <c r="F12" s="1"/>
      <c r="G12" s="1"/>
      <c r="H12" s="1"/>
      <c r="I12" s="1"/>
      <c r="J12" s="10"/>
      <c r="K12" s="11"/>
      <c r="L12" s="10"/>
      <c r="M12" s="10"/>
      <c r="N12" s="10"/>
      <c r="O12" s="10"/>
      <c r="P12" s="10"/>
      <c r="Q12" s="10"/>
    </row>
    <row r="13" spans="1:18">
      <c r="B13" s="1" t="s">
        <v>56</v>
      </c>
      <c r="C13" s="1"/>
      <c r="D13" s="1"/>
      <c r="E13" s="1"/>
      <c r="F13" s="1"/>
      <c r="G13" s="1"/>
      <c r="H13" s="1"/>
      <c r="I13" s="1"/>
      <c r="J13" s="10"/>
      <c r="K13" s="11"/>
      <c r="L13" s="10"/>
      <c r="M13" s="10"/>
      <c r="N13" s="10"/>
      <c r="O13" s="10"/>
      <c r="P13" s="10"/>
      <c r="Q13" s="10"/>
    </row>
    <row r="14" spans="1:18">
      <c r="B14" s="1" t="s">
        <v>57</v>
      </c>
      <c r="C14" s="1"/>
      <c r="D14" s="1"/>
      <c r="E14" s="1"/>
      <c r="F14" s="1"/>
      <c r="G14" s="1"/>
      <c r="H14" s="1"/>
      <c r="I14" s="1"/>
      <c r="J14" s="10"/>
      <c r="K14" s="11"/>
      <c r="L14" s="10"/>
      <c r="M14" s="10"/>
      <c r="N14" s="10"/>
      <c r="O14" s="10"/>
      <c r="P14" s="10"/>
      <c r="Q14" s="10"/>
    </row>
    <row r="15" spans="1:18">
      <c r="B15" s="1" t="s">
        <v>58</v>
      </c>
      <c r="C15" s="1"/>
      <c r="D15" s="1"/>
      <c r="E15" s="1"/>
      <c r="F15" s="1"/>
      <c r="G15" s="1"/>
      <c r="H15" s="1"/>
      <c r="I15" s="1"/>
      <c r="J15" s="10"/>
      <c r="K15" s="11"/>
      <c r="L15" s="10"/>
      <c r="M15" s="10"/>
      <c r="N15" s="10"/>
      <c r="O15" s="10"/>
      <c r="P15" s="10"/>
      <c r="Q15" s="10"/>
    </row>
    <row r="16" spans="1:18">
      <c r="B16" s="1"/>
      <c r="C16" s="1"/>
      <c r="D16" s="1"/>
      <c r="E16" s="1"/>
      <c r="F16" s="1"/>
      <c r="G16" s="1"/>
      <c r="H16" s="1"/>
      <c r="I16" s="1"/>
      <c r="J16" s="10"/>
      <c r="K16" s="11"/>
      <c r="L16" s="10"/>
      <c r="M16" s="10"/>
      <c r="N16" s="10"/>
      <c r="O16" s="10"/>
      <c r="P16" s="10"/>
      <c r="Q16" s="10"/>
    </row>
    <row r="17" spans="2:17">
      <c r="B17" s="1"/>
      <c r="C17" s="1"/>
      <c r="D17" s="1"/>
      <c r="E17" s="1"/>
      <c r="F17" s="1"/>
      <c r="G17" s="1"/>
      <c r="H17" s="1"/>
      <c r="I17" s="1"/>
      <c r="J17" s="10"/>
      <c r="K17" s="11"/>
      <c r="L17" s="10"/>
      <c r="M17" s="10"/>
      <c r="N17" s="10"/>
      <c r="O17" s="10"/>
      <c r="P17" s="10"/>
      <c r="Q17" s="10"/>
    </row>
    <row r="18" spans="2:17">
      <c r="B18" s="1"/>
      <c r="C18" s="1"/>
      <c r="D18" s="1"/>
      <c r="E18" s="1"/>
      <c r="F18" s="1"/>
      <c r="G18" s="1"/>
      <c r="H18" s="1"/>
      <c r="I18" s="1"/>
      <c r="J18" s="10"/>
      <c r="K18" s="11"/>
      <c r="L18" s="10"/>
      <c r="M18" s="10"/>
      <c r="N18" s="10"/>
      <c r="O18" s="10"/>
      <c r="P18" s="10"/>
      <c r="Q18" s="10"/>
    </row>
    <row r="19" spans="2:17">
      <c r="B19" s="1"/>
      <c r="C19" s="1"/>
      <c r="D19" s="1"/>
      <c r="E19" s="1"/>
      <c r="F19" s="1"/>
      <c r="G19" s="1"/>
      <c r="H19" s="1"/>
      <c r="I19" s="1"/>
      <c r="J19" s="10"/>
      <c r="K19" s="11"/>
      <c r="L19" s="10"/>
      <c r="M19" s="10"/>
      <c r="N19" s="10"/>
      <c r="O19" s="10"/>
      <c r="P19" s="10"/>
      <c r="Q19" s="10"/>
    </row>
    <row r="20" spans="2:17">
      <c r="B20" s="1"/>
      <c r="C20" s="1"/>
      <c r="D20" s="1"/>
      <c r="E20" s="1"/>
      <c r="F20" s="1"/>
      <c r="G20" s="1"/>
      <c r="H20" s="1"/>
      <c r="I20" s="1"/>
      <c r="J20" s="10"/>
      <c r="K20" s="10"/>
      <c r="L20" s="10"/>
      <c r="M20" s="10"/>
      <c r="N20" s="10"/>
      <c r="O20" s="10"/>
      <c r="P20" s="10"/>
      <c r="Q20" s="10"/>
    </row>
    <row r="21" spans="2:17">
      <c r="B21" s="1"/>
      <c r="C21" s="1"/>
      <c r="D21" s="1"/>
      <c r="E21" s="1"/>
      <c r="F21" s="1"/>
      <c r="G21" s="1"/>
      <c r="H21" s="1"/>
      <c r="I21" s="1"/>
      <c r="J21" s="10"/>
      <c r="K21" s="10"/>
      <c r="L21" s="10"/>
      <c r="M21" s="10"/>
      <c r="N21" s="10"/>
      <c r="O21" s="10"/>
      <c r="P21" s="10"/>
      <c r="Q21" s="10"/>
    </row>
    <row r="22" spans="2:17">
      <c r="B22" s="1"/>
      <c r="C22" s="1"/>
      <c r="D22" s="1"/>
      <c r="E22" s="1"/>
      <c r="F22" s="1"/>
      <c r="G22" s="1"/>
      <c r="H22" s="1"/>
      <c r="I22" s="1"/>
      <c r="J22" s="10"/>
      <c r="K22" s="10"/>
      <c r="L22" s="10"/>
      <c r="M22" s="10"/>
      <c r="N22" s="10"/>
      <c r="O22" s="10"/>
      <c r="P22" s="10"/>
      <c r="Q22" s="10"/>
    </row>
    <row r="23" spans="2:17">
      <c r="B23" s="1"/>
      <c r="C23" s="1"/>
      <c r="D23" s="1"/>
      <c r="E23" s="1"/>
      <c r="F23" s="1"/>
      <c r="G23" s="1"/>
      <c r="H23" s="1"/>
      <c r="I23" s="1"/>
    </row>
    <row r="24" spans="2:17">
      <c r="B24" s="1"/>
      <c r="C24" s="1"/>
      <c r="D24" s="1"/>
      <c r="E24" s="1"/>
      <c r="F24" s="1"/>
      <c r="G24" s="1"/>
      <c r="H24" s="1"/>
      <c r="I24" s="1"/>
    </row>
    <row r="25" spans="2:17">
      <c r="B25" s="1"/>
    </row>
    <row r="26" spans="2:17">
      <c r="B26" s="1"/>
    </row>
    <row r="27" spans="2:17">
      <c r="B27" s="1"/>
    </row>
    <row r="28" spans="2:17">
      <c r="B28" s="1"/>
      <c r="G28" t="s">
        <v>25</v>
      </c>
    </row>
    <row r="29" spans="2:17">
      <c r="B29" s="1"/>
      <c r="G29" t="s">
        <v>26</v>
      </c>
    </row>
  </sheetData>
  <pageMargins left="0.7" right="0.7" top="0.75" bottom="0.75" header="0.3" footer="0.3"/>
  <pageSetup orientation="portrait" verticalDpi="4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56"/>
  <sheetViews>
    <sheetView tabSelected="1" topLeftCell="A37" workbookViewId="0">
      <selection activeCell="E41" sqref="E41:F44"/>
    </sheetView>
  </sheetViews>
  <sheetFormatPr defaultRowHeight="18.75"/>
  <cols>
    <col min="1" max="1" width="12.296875" style="16" bestFit="1" customWidth="1"/>
    <col min="2" max="2" width="7" customWidth="1"/>
    <col min="3" max="3" width="9" customWidth="1"/>
    <col min="4" max="4" width="10.69921875" customWidth="1"/>
    <col min="5" max="5" width="19.5" customWidth="1"/>
    <col min="6" max="6" width="12.3984375" customWidth="1"/>
    <col min="7" max="7" width="7.59765625" customWidth="1"/>
    <col min="8" max="8" width="8.8984375" customWidth="1"/>
    <col min="9" max="9" width="9" customWidth="1"/>
    <col min="10" max="10" width="9.5" customWidth="1"/>
    <col min="11" max="11" width="16.5" customWidth="1"/>
    <col min="12" max="14" width="9.69921875" customWidth="1"/>
    <col min="15" max="15" width="31.59765625" bestFit="1" customWidth="1"/>
    <col min="16" max="16" width="36.5" bestFit="1" customWidth="1"/>
    <col min="17" max="17" width="38.59765625" bestFit="1" customWidth="1"/>
    <col min="18" max="18" width="12.296875" bestFit="1" customWidth="1"/>
  </cols>
  <sheetData>
    <row r="1" spans="1:18">
      <c r="B1" s="16" t="str">
        <f>"# ?/?"</f>
        <v># ?/?</v>
      </c>
      <c r="C1" s="16" t="str">
        <f>"# ??/??"</f>
        <v># ??/??</v>
      </c>
      <c r="D1" s="16" t="str">
        <f>"# ???/???"</f>
        <v># ???/???</v>
      </c>
      <c r="E1" s="16" t="str">
        <f>"# ?/2"</f>
        <v># ?/2</v>
      </c>
      <c r="F1" s="16" t="str">
        <f>"# ?/4"</f>
        <v># ?/4</v>
      </c>
      <c r="G1" s="16" t="str">
        <f>"# ?/8"</f>
        <v># ?/8</v>
      </c>
      <c r="H1" s="16" t="str">
        <f>"# ??/16"</f>
        <v># ??/16</v>
      </c>
      <c r="I1" s="16" t="str">
        <f>"# ??/10"</f>
        <v># ??/10</v>
      </c>
      <c r="J1" s="16" t="str">
        <f>"# ???/100"</f>
        <v># ???/100</v>
      </c>
      <c r="K1" s="16" t="str">
        <f>"# ??????/??????"</f>
        <v># ??????/??????</v>
      </c>
      <c r="L1" s="16"/>
      <c r="M1" s="16"/>
      <c r="N1" s="16"/>
    </row>
    <row r="2" spans="1:18">
      <c r="B2" s="27"/>
      <c r="C2" s="28"/>
      <c r="D2" s="29"/>
      <c r="E2" s="30"/>
      <c r="F2" s="31"/>
      <c r="G2" s="32"/>
      <c r="H2" s="33"/>
      <c r="I2" s="34"/>
      <c r="J2" s="35"/>
      <c r="K2" s="36"/>
      <c r="L2" s="16"/>
      <c r="M2" s="16"/>
      <c r="N2" s="16"/>
      <c r="O2" s="17"/>
      <c r="P2" s="18"/>
      <c r="Q2" s="19"/>
      <c r="R2" s="20"/>
    </row>
    <row r="3" spans="1:18">
      <c r="A3" s="16">
        <v>0.3333333</v>
      </c>
      <c r="B3" s="27">
        <v>0.3333333</v>
      </c>
      <c r="C3" s="28">
        <v>0.3333333</v>
      </c>
      <c r="D3" s="29">
        <v>0.3333333</v>
      </c>
      <c r="E3" s="30">
        <v>0.3333333</v>
      </c>
      <c r="F3" s="31">
        <v>0.3333333</v>
      </c>
      <c r="G3" s="32">
        <v>0.3333333</v>
      </c>
      <c r="H3" s="33">
        <v>0.3333333</v>
      </c>
      <c r="I3" s="34">
        <v>0.3333333</v>
      </c>
      <c r="J3" s="35">
        <v>0.3333333</v>
      </c>
      <c r="K3" s="36">
        <v>0.3333333</v>
      </c>
      <c r="L3" s="16"/>
      <c r="M3" s="16"/>
      <c r="N3" s="16"/>
      <c r="O3" s="17"/>
      <c r="P3" s="18"/>
      <c r="Q3" s="19"/>
      <c r="R3" s="20"/>
    </row>
    <row r="4" spans="1:18">
      <c r="A4" s="16">
        <v>-1.6666666000000001</v>
      </c>
      <c r="B4" s="27">
        <v>-1.6666666000000001</v>
      </c>
      <c r="C4" s="28">
        <v>-1.6666666000000001</v>
      </c>
      <c r="D4" s="29">
        <v>-1.6666666000000001</v>
      </c>
      <c r="E4" s="30">
        <v>-1.6666666000000001</v>
      </c>
      <c r="F4" s="31">
        <v>-1.6666666000000001</v>
      </c>
      <c r="G4" s="32">
        <v>-1.6666666000000001</v>
      </c>
      <c r="H4" s="33">
        <v>-1.6666666000000001</v>
      </c>
      <c r="I4" s="34">
        <v>-1.6666666000000001</v>
      </c>
      <c r="J4" s="35">
        <v>-1.6666666000000001</v>
      </c>
      <c r="K4" s="36">
        <v>-1.6666666000000001</v>
      </c>
      <c r="L4" s="16"/>
      <c r="M4" s="16"/>
      <c r="N4" s="16"/>
      <c r="O4" s="17"/>
      <c r="P4" s="18"/>
      <c r="Q4" s="19"/>
      <c r="R4" s="20"/>
    </row>
    <row r="5" spans="1:18">
      <c r="A5" s="16">
        <v>2.1666666000000001</v>
      </c>
      <c r="B5" s="27">
        <v>2.1666666000000001</v>
      </c>
      <c r="C5" s="28">
        <v>2.1666666000000001</v>
      </c>
      <c r="D5" s="29">
        <v>2.1666666000000001</v>
      </c>
      <c r="E5" s="30">
        <v>2.1666666000000001</v>
      </c>
      <c r="F5" s="31">
        <v>2.1666666000000001</v>
      </c>
      <c r="G5" s="32">
        <v>2.1666666000000001</v>
      </c>
      <c r="H5" s="33">
        <v>2.1666666000000001</v>
      </c>
      <c r="I5" s="34">
        <v>2.1666666000000001</v>
      </c>
      <c r="J5" s="35">
        <v>2.1666666000000001</v>
      </c>
      <c r="K5" s="36">
        <v>2.1666666000000001</v>
      </c>
      <c r="L5" s="16"/>
      <c r="M5" s="16"/>
      <c r="N5" s="16"/>
      <c r="O5" s="17"/>
      <c r="P5" s="18"/>
      <c r="Q5" s="19"/>
      <c r="R5" s="20"/>
    </row>
    <row r="6" spans="1:18">
      <c r="A6" s="16">
        <v>-3.8333333000000001</v>
      </c>
      <c r="B6" s="27">
        <v>-3.8333333000000001</v>
      </c>
      <c r="C6" s="28">
        <v>-3.8333333000000001</v>
      </c>
      <c r="D6" s="29">
        <v>-3.8333333000000001</v>
      </c>
      <c r="E6" s="30">
        <v>-3.8333333000000001</v>
      </c>
      <c r="F6" s="31">
        <v>-3.8333333000000001</v>
      </c>
      <c r="G6" s="32">
        <v>-3.8333333000000001</v>
      </c>
      <c r="H6" s="33">
        <v>-3.8333333000000001</v>
      </c>
      <c r="I6" s="34">
        <v>-3.8333333000000001</v>
      </c>
      <c r="J6" s="35">
        <v>-3.8333333000000001</v>
      </c>
      <c r="K6" s="36">
        <v>-3.8333333000000001</v>
      </c>
      <c r="L6" s="16"/>
      <c r="M6" s="16"/>
      <c r="N6" s="16"/>
      <c r="O6" s="17"/>
      <c r="P6" s="18"/>
      <c r="Q6" s="19"/>
      <c r="R6" s="20"/>
    </row>
    <row r="7" spans="1:18">
      <c r="A7" s="16">
        <v>4.1111110999999996</v>
      </c>
      <c r="B7" s="27">
        <v>4.1111110999999996</v>
      </c>
      <c r="C7" s="28">
        <v>4.1111110999999996</v>
      </c>
      <c r="D7" s="29">
        <v>4.1111110999999996</v>
      </c>
      <c r="E7" s="30">
        <v>4.1111110999999996</v>
      </c>
      <c r="F7" s="31">
        <v>4.1111110999999996</v>
      </c>
      <c r="G7" s="32">
        <v>4.1111110999999996</v>
      </c>
      <c r="H7" s="33">
        <v>4.1111110999999996</v>
      </c>
      <c r="I7" s="34">
        <v>4.1111110999999996</v>
      </c>
      <c r="J7" s="35">
        <v>4.1111110999999996</v>
      </c>
      <c r="K7" s="36">
        <v>4.1111110999999996</v>
      </c>
      <c r="L7" s="16"/>
      <c r="M7" s="16"/>
      <c r="N7" s="16"/>
      <c r="O7" s="17"/>
      <c r="P7" s="18"/>
      <c r="Q7" s="19"/>
      <c r="R7" s="20"/>
    </row>
    <row r="8" spans="1:18">
      <c r="A8" s="16">
        <v>-5.2222222</v>
      </c>
      <c r="B8" s="27">
        <v>-5.2222222</v>
      </c>
      <c r="C8" s="28">
        <v>-5.2222222</v>
      </c>
      <c r="D8" s="29">
        <v>-5.2222222</v>
      </c>
      <c r="E8" s="30">
        <v>-5.2222222</v>
      </c>
      <c r="F8" s="31">
        <v>-5.2222222</v>
      </c>
      <c r="G8" s="32">
        <v>-5.2222222</v>
      </c>
      <c r="H8" s="33">
        <v>-5.2222222</v>
      </c>
      <c r="I8" s="34">
        <v>-5.2222222</v>
      </c>
      <c r="J8" s="35">
        <v>-5.2222222</v>
      </c>
      <c r="K8" s="36">
        <v>-5.2222222</v>
      </c>
      <c r="L8" s="16"/>
      <c r="M8" s="16"/>
      <c r="N8" s="16"/>
      <c r="O8" s="17"/>
      <c r="P8" s="18"/>
      <c r="Q8" s="19"/>
      <c r="R8" s="20"/>
    </row>
    <row r="9" spans="1:18">
      <c r="A9" s="16">
        <v>6.4444444000000001</v>
      </c>
      <c r="B9" s="27">
        <v>6.4444444000000001</v>
      </c>
      <c r="C9" s="28">
        <v>6.4444444000000001</v>
      </c>
      <c r="D9" s="29">
        <v>6.4444444000000001</v>
      </c>
      <c r="E9" s="30">
        <v>6.4444444000000001</v>
      </c>
      <c r="F9" s="31">
        <v>6.4444444000000001</v>
      </c>
      <c r="G9" s="32">
        <v>6.4444444000000001</v>
      </c>
      <c r="H9" s="33">
        <v>6.4444444000000001</v>
      </c>
      <c r="I9" s="34">
        <v>6.4444444000000001</v>
      </c>
      <c r="J9" s="35">
        <v>6.4444444000000001</v>
      </c>
      <c r="K9" s="36">
        <v>6.4444444000000001</v>
      </c>
      <c r="L9" s="16"/>
      <c r="M9" s="16"/>
      <c r="N9" s="16"/>
      <c r="O9" s="17"/>
      <c r="P9" s="18"/>
      <c r="Q9" s="19"/>
      <c r="R9" s="20"/>
    </row>
    <row r="10" spans="1:18">
      <c r="A10" s="16">
        <v>-7.5555554999999996</v>
      </c>
      <c r="B10" s="27">
        <v>-7.5555554999999996</v>
      </c>
      <c r="C10" s="28">
        <v>-7.5555554999999996</v>
      </c>
      <c r="D10" s="29">
        <v>-7.5555554999999996</v>
      </c>
      <c r="E10" s="30">
        <v>-7.5555554999999996</v>
      </c>
      <c r="F10" s="31">
        <v>-7.5555554999999996</v>
      </c>
      <c r="G10" s="32">
        <v>-7.5555554999999996</v>
      </c>
      <c r="H10" s="33">
        <v>-7.5555554999999996</v>
      </c>
      <c r="I10" s="34">
        <v>-7.5555554999999996</v>
      </c>
      <c r="J10" s="35">
        <v>-7.5555554999999996</v>
      </c>
      <c r="K10" s="36">
        <v>-7.5555554999999996</v>
      </c>
      <c r="L10" s="16"/>
      <c r="M10" s="16"/>
      <c r="N10" s="16"/>
      <c r="O10" s="17"/>
      <c r="P10" s="18"/>
      <c r="Q10" s="19"/>
      <c r="R10" s="20"/>
    </row>
    <row r="11" spans="1:18">
      <c r="A11" s="16">
        <v>8.7777776999999997</v>
      </c>
      <c r="B11" s="27">
        <v>8.7777776999999997</v>
      </c>
      <c r="C11" s="28">
        <v>8.7777776999999997</v>
      </c>
      <c r="D11" s="29">
        <v>8.7777776999999997</v>
      </c>
      <c r="E11" s="30">
        <v>8.7777776999999997</v>
      </c>
      <c r="F11" s="31">
        <v>8.7777776999999997</v>
      </c>
      <c r="G11" s="32">
        <v>8.7777776999999997</v>
      </c>
      <c r="H11" s="33">
        <v>8.7777776999999997</v>
      </c>
      <c r="I11" s="34">
        <v>8.7777776999999997</v>
      </c>
      <c r="J11" s="35">
        <v>8.7777776999999997</v>
      </c>
      <c r="K11" s="36">
        <v>8.7777776999999997</v>
      </c>
      <c r="L11" s="16"/>
      <c r="M11" s="16"/>
      <c r="N11" s="16"/>
      <c r="O11" s="17"/>
      <c r="P11" s="18"/>
      <c r="Q11" s="19"/>
      <c r="R11" s="20"/>
    </row>
    <row r="12" spans="1:18">
      <c r="A12" s="16">
        <v>-9.8888888000000001</v>
      </c>
      <c r="B12" s="27">
        <v>-9.8888888000000001</v>
      </c>
      <c r="C12" s="28">
        <v>-9.8888888000000001</v>
      </c>
      <c r="D12" s="29">
        <v>-9.8888888000000001</v>
      </c>
      <c r="E12" s="30">
        <v>-9.8888888000000001</v>
      </c>
      <c r="F12" s="31">
        <v>-9.8888888000000001</v>
      </c>
      <c r="G12" s="32">
        <v>-9.8888888000000001</v>
      </c>
      <c r="H12" s="33">
        <v>-9.8888888000000001</v>
      </c>
      <c r="I12" s="34">
        <v>-9.8888888000000001</v>
      </c>
      <c r="J12" s="35">
        <v>-9.8888888000000001</v>
      </c>
      <c r="K12" s="36">
        <v>-9.8888888000000001</v>
      </c>
      <c r="L12" s="16"/>
      <c r="M12" s="16"/>
      <c r="N12" s="16"/>
      <c r="O12" s="17"/>
      <c r="P12" s="18"/>
      <c r="Q12" s="19"/>
      <c r="R12" s="20"/>
    </row>
    <row r="13" spans="1:18">
      <c r="A13" s="16">
        <v>10.09090909</v>
      </c>
      <c r="B13" s="27">
        <v>10.09090909</v>
      </c>
      <c r="C13" s="28">
        <v>10.09090909</v>
      </c>
      <c r="D13" s="29">
        <v>10.09090909</v>
      </c>
      <c r="E13" s="30">
        <v>10.09090909</v>
      </c>
      <c r="F13" s="31">
        <v>10.09090909</v>
      </c>
      <c r="G13" s="32">
        <v>10.09090909</v>
      </c>
      <c r="H13" s="33">
        <v>10.09090909</v>
      </c>
      <c r="I13" s="34">
        <v>10.09090909</v>
      </c>
      <c r="J13" s="35">
        <v>10.09090909</v>
      </c>
      <c r="K13" s="36">
        <v>10.09090909</v>
      </c>
      <c r="L13" s="16"/>
      <c r="M13" s="16"/>
      <c r="N13" s="16"/>
      <c r="O13" s="17"/>
      <c r="P13" s="18"/>
      <c r="Q13" s="19"/>
      <c r="R13" s="20"/>
    </row>
    <row r="14" spans="1:18">
      <c r="A14" s="16">
        <v>-11.181818099999999</v>
      </c>
      <c r="B14" s="27">
        <v>-11.181818099999999</v>
      </c>
      <c r="C14" s="28">
        <v>-11.181818099999999</v>
      </c>
      <c r="D14" s="29">
        <v>-11.181818099999999</v>
      </c>
      <c r="E14" s="30">
        <v>-11.181818099999999</v>
      </c>
      <c r="F14" s="31">
        <v>-11.181818099999999</v>
      </c>
      <c r="G14" s="32">
        <v>-11.181818099999999</v>
      </c>
      <c r="H14" s="33">
        <v>-11.181818099999999</v>
      </c>
      <c r="I14" s="34">
        <v>-11.181818099999999</v>
      </c>
      <c r="J14" s="35">
        <v>-11.181818099999999</v>
      </c>
      <c r="K14" s="36">
        <v>-11.181818099999999</v>
      </c>
      <c r="L14" s="16"/>
      <c r="M14" s="16"/>
      <c r="N14" s="16"/>
      <c r="O14" s="17"/>
      <c r="P14" s="18"/>
      <c r="Q14" s="19"/>
      <c r="R14" s="20"/>
    </row>
    <row r="15" spans="1:18">
      <c r="A15" s="16">
        <v>12.0833333</v>
      </c>
      <c r="B15" s="27">
        <v>12.0833333</v>
      </c>
      <c r="C15" s="28">
        <v>12.0833333</v>
      </c>
      <c r="D15" s="29">
        <v>12.0833333</v>
      </c>
      <c r="E15" s="30">
        <v>12.0833333</v>
      </c>
      <c r="F15" s="31">
        <v>12.0833333</v>
      </c>
      <c r="G15" s="32">
        <v>12.0833333</v>
      </c>
      <c r="H15" s="33">
        <v>12.0833333</v>
      </c>
      <c r="I15" s="34">
        <v>12.0833333</v>
      </c>
      <c r="J15" s="35">
        <v>12.0833333</v>
      </c>
      <c r="K15" s="36">
        <v>12.0833333</v>
      </c>
      <c r="L15" s="16"/>
      <c r="M15" s="16"/>
      <c r="N15" s="16"/>
      <c r="O15" s="17"/>
      <c r="P15" s="18"/>
      <c r="Q15" s="19"/>
      <c r="R15" s="20"/>
    </row>
    <row r="16" spans="1:18">
      <c r="A16" s="16">
        <v>-13.416666599999999</v>
      </c>
      <c r="B16" s="27">
        <v>-13.416666599999999</v>
      </c>
      <c r="C16" s="28">
        <v>-13.416666599999999</v>
      </c>
      <c r="D16" s="29">
        <v>-13.416666599999999</v>
      </c>
      <c r="E16" s="30">
        <v>-13.416666599999999</v>
      </c>
      <c r="F16" s="31">
        <v>-13.416666599999999</v>
      </c>
      <c r="G16" s="32">
        <v>-13.416666599999999</v>
      </c>
      <c r="H16" s="33">
        <v>-13.416666599999999</v>
      </c>
      <c r="I16" s="34">
        <v>-13.416666599999999</v>
      </c>
      <c r="J16" s="35">
        <v>-13.416666599999999</v>
      </c>
      <c r="K16" s="36">
        <v>-13.416666599999999</v>
      </c>
      <c r="L16" s="16"/>
      <c r="M16" s="16"/>
      <c r="N16" s="16"/>
      <c r="O16" s="17"/>
      <c r="P16" s="18"/>
      <c r="Q16" s="19"/>
      <c r="R16" s="20"/>
    </row>
    <row r="17" spans="1:18">
      <c r="A17" s="16">
        <v>0.12345678</v>
      </c>
      <c r="B17" s="27">
        <v>0.12345678</v>
      </c>
      <c r="C17" s="28">
        <v>0.12345678</v>
      </c>
      <c r="D17" s="29">
        <v>0.12345678</v>
      </c>
      <c r="E17" s="30">
        <v>0.12345678</v>
      </c>
      <c r="F17" s="31">
        <v>0.12345678</v>
      </c>
      <c r="G17" s="32">
        <v>0.12345678</v>
      </c>
      <c r="H17" s="33">
        <v>0.12345678</v>
      </c>
      <c r="I17" s="34">
        <v>0.12345678</v>
      </c>
      <c r="J17" s="35">
        <v>0.12345678</v>
      </c>
      <c r="K17" s="36">
        <v>0.12345678</v>
      </c>
      <c r="L17" s="16"/>
      <c r="M17" s="16"/>
      <c r="N17" s="16"/>
      <c r="O17" s="17"/>
      <c r="P17" s="18"/>
      <c r="Q17" s="19"/>
      <c r="R17" s="20"/>
    </row>
    <row r="18" spans="1:18">
      <c r="A18" s="16">
        <v>-0.125</v>
      </c>
      <c r="B18" s="27">
        <v>-0.125</v>
      </c>
      <c r="C18" s="28">
        <v>-0.125</v>
      </c>
      <c r="D18" s="29">
        <v>-0.125</v>
      </c>
      <c r="E18" s="30">
        <v>-0.125</v>
      </c>
      <c r="F18" s="31">
        <v>-0.125</v>
      </c>
      <c r="G18" s="32">
        <v>-0.125</v>
      </c>
      <c r="H18" s="33">
        <v>-0.125</v>
      </c>
      <c r="I18" s="34">
        <v>-0.125</v>
      </c>
      <c r="J18" s="35">
        <v>-0.125</v>
      </c>
      <c r="K18" s="36">
        <v>-0.125</v>
      </c>
      <c r="L18" s="16"/>
      <c r="M18" s="16"/>
      <c r="N18" s="16"/>
      <c r="O18" s="17"/>
      <c r="P18" s="18"/>
      <c r="Q18" s="19"/>
      <c r="R18" s="20"/>
    </row>
    <row r="19" spans="1:18">
      <c r="A19" s="16">
        <v>0.75</v>
      </c>
      <c r="B19" s="27">
        <v>0.75</v>
      </c>
      <c r="C19" s="28">
        <v>0.75</v>
      </c>
      <c r="D19" s="29">
        <v>0.75</v>
      </c>
      <c r="E19" s="30">
        <v>0.75</v>
      </c>
      <c r="F19" s="31">
        <v>0.75</v>
      </c>
      <c r="G19" s="32">
        <v>0.75</v>
      </c>
      <c r="H19" s="33">
        <v>0.75</v>
      </c>
      <c r="I19" s="34">
        <v>0.75</v>
      </c>
      <c r="J19" s="35">
        <v>0.75</v>
      </c>
      <c r="K19" s="36">
        <v>0.75</v>
      </c>
      <c r="L19" s="16"/>
      <c r="M19" s="16"/>
      <c r="N19" s="16"/>
      <c r="O19" s="17"/>
      <c r="P19" s="18"/>
      <c r="Q19" s="19"/>
      <c r="R19" s="20"/>
    </row>
    <row r="20" spans="1:18">
      <c r="A20" s="16">
        <f>-1/24</f>
        <v>-4.1666666666666664E-2</v>
      </c>
      <c r="B20" s="27">
        <v>-4.1666666666666664E-2</v>
      </c>
      <c r="C20" s="28">
        <v>-4.1666666666666664E-2</v>
      </c>
      <c r="D20" s="29">
        <v>-4.1666666666666664E-2</v>
      </c>
      <c r="E20" s="30">
        <v>-4.1666666666666664E-2</v>
      </c>
      <c r="F20" s="31">
        <v>-4.1666666666666664E-2</v>
      </c>
      <c r="G20" s="32">
        <v>-4.1666666666666664E-2</v>
      </c>
      <c r="H20" s="33">
        <v>-4.1666666666666664E-2</v>
      </c>
      <c r="I20" s="34">
        <v>-4.1666666666666664E-2</v>
      </c>
      <c r="J20" s="35">
        <v>-4.1666666666666664E-2</v>
      </c>
      <c r="K20" s="36">
        <v>-4.1666666666666664E-2</v>
      </c>
      <c r="L20" s="16"/>
      <c r="M20" s="16"/>
      <c r="N20" s="16"/>
      <c r="O20" s="17"/>
      <c r="P20" s="18"/>
      <c r="Q20" s="19"/>
      <c r="R20" s="20"/>
    </row>
    <row r="21" spans="1:18">
      <c r="A21" s="16">
        <v>5.0000000000000004E-6</v>
      </c>
      <c r="B21" s="27">
        <v>5.0000000000000004E-6</v>
      </c>
      <c r="C21" s="28">
        <v>5.0000000000000004E-6</v>
      </c>
      <c r="D21" s="29">
        <v>5.0000000000000004E-6</v>
      </c>
      <c r="E21" s="30">
        <v>5.0000000000000004E-6</v>
      </c>
      <c r="F21" s="31">
        <v>5.0000000000000004E-6</v>
      </c>
      <c r="G21" s="32">
        <v>5.0000000000000004E-6</v>
      </c>
      <c r="H21" s="33">
        <v>5.0000000000000004E-6</v>
      </c>
      <c r="I21" s="34">
        <v>5.0000000000000004E-6</v>
      </c>
      <c r="J21" s="35">
        <v>5.0000000000000004E-6</v>
      </c>
      <c r="K21" s="36">
        <v>5.0000000000000004E-6</v>
      </c>
      <c r="L21" s="16"/>
      <c r="M21" s="16"/>
      <c r="N21" s="16"/>
      <c r="O21" s="17"/>
      <c r="P21" s="18"/>
      <c r="Q21" s="19"/>
      <c r="R21" s="20"/>
    </row>
    <row r="22" spans="1:18">
      <c r="A22" s="16">
        <v>-1.0000000000000001E-5</v>
      </c>
      <c r="B22" s="27">
        <v>-1.0000000000000001E-5</v>
      </c>
      <c r="C22" s="28">
        <v>-1.0000000000000001E-5</v>
      </c>
      <c r="D22" s="29">
        <v>-1.0000000000000001E-5</v>
      </c>
      <c r="E22" s="30">
        <v>-1.0000000000000001E-5</v>
      </c>
      <c r="F22" s="31">
        <v>-1.0000000000000001E-5</v>
      </c>
      <c r="G22" s="32">
        <v>-1.0000000000000001E-5</v>
      </c>
      <c r="H22" s="33">
        <v>-1.0000000000000001E-5</v>
      </c>
      <c r="I22" s="34">
        <v>-1.0000000000000001E-5</v>
      </c>
      <c r="J22" s="35">
        <v>-1.0000000000000001E-5</v>
      </c>
      <c r="K22" s="36">
        <v>-1.0000000000000001E-5</v>
      </c>
      <c r="L22" s="16"/>
      <c r="M22" s="16"/>
      <c r="N22" s="16"/>
      <c r="O22" s="17"/>
      <c r="P22" s="18"/>
      <c r="Q22" s="19"/>
      <c r="R22" s="20"/>
    </row>
    <row r="23" spans="1:18">
      <c r="A23" s="16">
        <v>0.99999990000000005</v>
      </c>
      <c r="B23" s="27">
        <v>0.99999990000000005</v>
      </c>
      <c r="C23" s="28">
        <v>0.99999990000000005</v>
      </c>
      <c r="D23" s="29">
        <v>0.99999990000000005</v>
      </c>
      <c r="E23" s="30">
        <v>0.99999990000000005</v>
      </c>
      <c r="F23" s="31">
        <v>0.99999990000000005</v>
      </c>
      <c r="G23" s="32">
        <v>0.99999990000000005</v>
      </c>
      <c r="H23" s="33">
        <v>0.99999990000000005</v>
      </c>
      <c r="I23" s="34">
        <v>0.99999990000000005</v>
      </c>
      <c r="J23" s="35">
        <v>0.99999990000000005</v>
      </c>
      <c r="K23" s="36">
        <v>0.99999990000000005</v>
      </c>
      <c r="L23" s="16"/>
      <c r="M23" s="16"/>
      <c r="N23" s="16"/>
      <c r="O23" s="17"/>
      <c r="P23" s="18"/>
      <c r="Q23" s="19"/>
      <c r="R23" s="20"/>
    </row>
    <row r="24" spans="1:18">
      <c r="A24" s="16">
        <v>1.9E-2</v>
      </c>
      <c r="B24" s="27">
        <v>1.9E-2</v>
      </c>
      <c r="C24" s="28">
        <v>1.9E-2</v>
      </c>
      <c r="D24" s="29">
        <v>1.9E-2</v>
      </c>
      <c r="E24" s="30">
        <v>1.9E-2</v>
      </c>
      <c r="F24" s="31">
        <v>1.9E-2</v>
      </c>
      <c r="G24" s="32">
        <v>1.9E-2</v>
      </c>
      <c r="H24" s="33">
        <v>1.9E-2</v>
      </c>
      <c r="I24" s="34">
        <v>1.9E-2</v>
      </c>
      <c r="J24" s="35">
        <v>1.9E-2</v>
      </c>
      <c r="K24" s="36">
        <v>1.9E-2</v>
      </c>
      <c r="L24" s="16"/>
      <c r="M24" s="16"/>
      <c r="N24" s="16"/>
      <c r="O24" s="17"/>
      <c r="P24" s="18"/>
      <c r="Q24" s="19"/>
      <c r="R24" s="20"/>
    </row>
    <row r="25" spans="1:18">
      <c r="A25" s="16">
        <v>-0.999</v>
      </c>
      <c r="B25" s="27">
        <v>-0.999</v>
      </c>
      <c r="C25" s="28">
        <v>-0.999</v>
      </c>
      <c r="D25" s="29">
        <v>-0.999</v>
      </c>
      <c r="E25" s="30">
        <v>-0.999</v>
      </c>
      <c r="F25" s="31">
        <v>-0.999</v>
      </c>
      <c r="G25" s="32">
        <v>-0.999</v>
      </c>
      <c r="H25" s="33">
        <v>-0.999</v>
      </c>
      <c r="I25" s="34">
        <v>-0.999</v>
      </c>
      <c r="J25" s="35">
        <v>-0.999</v>
      </c>
      <c r="K25" s="36">
        <v>-0.999</v>
      </c>
      <c r="L25" s="16"/>
      <c r="M25" s="16"/>
      <c r="N25" s="16"/>
      <c r="O25" s="17"/>
      <c r="P25" s="18"/>
      <c r="Q25" s="19"/>
      <c r="R25" s="20"/>
    </row>
    <row r="26" spans="1:18">
      <c r="A26" s="1" t="str">
        <f>"[undef,'"&amp;A3&amp;"','"&amp;A4&amp;"','"&amp;A5&amp;"','"&amp;A6&amp;"','"&amp;A7&amp;"','"&amp;A8&amp;"','"&amp;A9&amp;"','"&amp;A10&amp;"','"&amp;A11&amp;"','"&amp;A12&amp;"','"&amp;A13&amp;"','"&amp;A14&amp;"','"&amp;A15&amp;"','"&amp;A16&amp;"','"&amp;A17&amp;"','"&amp;A18&amp;"','"&amp;A19&amp;"','"&amp;A20&amp;"','"&amp;A21&amp;"','"&amp;A22&amp;"','"&amp;A23&amp;"','"&amp;A24&amp;"','"&amp;A25&amp;"'],"</f>
        <v>[undef,'0.3333333','-1.6666666','2.1666666','-3.8333333','4.1111111','-5.2222222','6.4444444','-7.5555555','8.7777777','-9.8888888','10.09090909','-11.1818181','12.0833333','-13.4166666','0.12345678','-0.125','0.75','-0.0416666666666667','0.000005','-0.00001','0.9999999','0.019','-0.999'],</v>
      </c>
      <c r="B26" s="1" t="str">
        <f>"['"&amp;B1&amp;"',undef,'"&amp;TEXT(B3,B$1)&amp;"','"&amp;TEXT(B4,B$1)&amp;"','"&amp;TEXT(B5,B$1)&amp;"','"&amp;TEXT(B6,B$1)&amp;"','"&amp;TEXT(B7,B$1)&amp;"','"&amp;TEXT(B8,B$1)&amp;"','"&amp;TEXT(B9,B$1)&amp;"','"&amp;TEXT(B10,B$1)&amp;"','"&amp;TEXT(B11,B$1)&amp;"','"&amp;TEXT(B12,B$1)&amp;"','"&amp;TEXT(B13,B$1)&amp;"','"&amp;TEXT(B14,B$1)&amp;"','"&amp;TEXT(B15,B$1)&amp;"','"&amp;TEXT(B16,B$1)&amp;"','"&amp;TEXT(B17,B$1)&amp;"','"&amp;TEXT(B18,B$1)&amp;"','"&amp;TEXT(B19,B$1)&amp;"','"&amp;TEXT(B20,B$1)&amp;"','"&amp;TEXT(B21,B$1)&amp;"','"&amp;TEXT(B22,B$1)&amp;"','"&amp;TEXT(B23,B$1)&amp;"','"&amp;TEXT(B24,B$1)&amp;"','"&amp;TEXT(B25,B$1)&amp;"'],"</f>
        <v>['# ?/?',undef,' 1/3','-1 2/3','2 1/6','-3 5/6','4 1/9','-5 2/9','6 4/9','-7 5/9','8 7/9','-9 8/9','10    ','-11 1/6','12    ','-13 2/5',' 1/8','- 1/8',' 3/4','-0    ','0    ','-0    ','1    ','0    ','-1    '],</v>
      </c>
      <c r="C26" s="1" t="str">
        <f t="shared" ref="C26:K26" si="0">"['"&amp;C1&amp;"',undef,'"&amp;TEXT(C3,C$1)&amp;"','"&amp;TEXT(C4,C$1)&amp;"','"&amp;TEXT(C5,C$1)&amp;"','"&amp;TEXT(C6,C$1)&amp;"','"&amp;TEXT(C7,C$1)&amp;"','"&amp;TEXT(C8,C$1)&amp;"','"&amp;TEXT(C9,C$1)&amp;"','"&amp;TEXT(C10,C$1)&amp;"','"&amp;TEXT(C11,C$1)&amp;"','"&amp;TEXT(C12,C$1)&amp;"','"&amp;TEXT(C13,C$1)&amp;"','"&amp;TEXT(C14,C$1)&amp;"','"&amp;TEXT(C15,C$1)&amp;"','"&amp;TEXT(C16,C$1)&amp;"','"&amp;TEXT(C17,C$1)&amp;"','"&amp;TEXT(C18,C$1)&amp;"','"&amp;TEXT(C19,C$1)&amp;"','"&amp;TEXT(C20,C$1)&amp;"','"&amp;TEXT(C21,C$1)&amp;"','"&amp;TEXT(C22,C$1)&amp;"','"&amp;TEXT(C23,C$1)&amp;"','"&amp;TEXT(C24,C$1)&amp;"','"&amp;TEXT(C25,C$1)&amp;"'],"</f>
        <v>['# ??/??',undef,'  1/3 ','-1  2/3 ','2  1/6 ','-3  5/6 ','4  1/9 ','-5  2/9 ','6  4/9 ','-7  5/9 ','8  7/9 ','-9  8/9 ','10  1/11','-11  2/11','12  1/12','-13  5/12',' 10/81','-  1/8 ','  3/4 ','-  1/24','0      ','-0      ','1      ','  1/53','-1      '],</v>
      </c>
      <c r="D26" s="1" t="str">
        <f t="shared" si="0"/>
        <v>['# ???/???',undef,'   1/3  ','-1   2/3  ','2   1/6  ','-3   5/6  ','4   1/9  ','-5   2/9  ','6   4/9  ','-7   5/9  ','8   7/9  ','-9   8/9  ','10   1/11 ','-11   2/11 ','12   1/12 ','-13   5/12 ','  10/81 ','-   1/8  ','   3/4  ','-   1/24 ','0        ','-0        ','1        ','  11/579','- 998/999'],</v>
      </c>
      <c r="E26" s="1" t="str">
        <f t="shared" si="0"/>
        <v>['# ?/2',undef,' 1/2','-1 1/2','2    ','-4    ','4    ','-5    ','6 1/2','-7 1/2','9    ','-10    ','10    ','-11    ','12    ','-13 1/2','0    ','-0    ','1    ','-0    ','0    ','-0    ','1    ','0    ','-1    '],</v>
      </c>
      <c r="F26" s="1" t="str">
        <f t="shared" si="0"/>
        <v>['# ?/4',undef,' 1/4','-1 3/4','2 1/4','-3 3/4','4    ','-5 1/4','6 2/4','-7 2/4','8 3/4','-10    ','10    ','-11 1/4','12    ','-13 2/4','0    ','- 1/4',' 3/4','-0    ','0    ','-0    ','1    ','0    ','-1    '],</v>
      </c>
      <c r="G26" s="1" t="str">
        <f t="shared" si="0"/>
        <v>['# ?/8',undef,' 3/8','-1 5/8','2 1/8','-3 7/8','4 1/8','-5 2/8','6 4/8','-7 4/8','8 6/8','-9 7/8','10 1/8','-11 1/8','12 1/8','-13 3/8',' 1/8','- 1/8',' 6/8','-0    ','0    ','-0    ','1    ','0    ','-1    '],</v>
      </c>
      <c r="H26" s="1" t="str">
        <f t="shared" si="0"/>
        <v>['# ??/16',undef,'  5/16','-1 11/16','2  3/16','-3 13/16','4  2/16','-5  4/16','6  7/16','-7  9/16','8 12/16','-9 14/16','10  1/16','-11  3/16','12  1/16','-13  7/16','  2/16','-  2/16',' 12/16','-  1/16','0      ','-0      ','1      ','0      ','-1      '],</v>
      </c>
      <c r="I26" s="1" t="str">
        <f t="shared" si="0"/>
        <v>['# ??/10',undef,'  3/10','-1  7/10','2  2/10','-3  8/10','4  1/10','-5  2/10','6  4/10','-7  6/10','8  8/10','-9  9/10','10  1/10','-11  2/10','12  1/10','-13  4/10','  1/10','-  1/10','  8/10','-0      ','0      ','-0      ','1      ','0      ','-1      '],</v>
      </c>
      <c r="J26" s="1" t="str">
        <f t="shared" si="0"/>
        <v>['# ???/100',undef,'  33/100','-1  67/100','2  17/100','-3  83/100','4  11/100','-5  22/100','6  44/100','-7  56/100','8  78/100','-9  89/100','10   9/100','-11  18/100','12   8/100','-13  42/100','  12/100','-  13/100','  75/100','-   4/100','0        ','-0        ','1        ','   2/100','-1        '],</v>
      </c>
      <c r="K26" s="1" t="str">
        <f t="shared" si="0"/>
        <v>['# ??????/??????',undef,'      1/3     ','-1      2/3     ','2      1/6     ','-3      5/6     ','4      1/9     ','-5      2/9     ','6      4/9     ','-7      5/9     ','8      7/9     ','-9      8/9     ','10      1/11    ','-11      2/11    ','12      1/12    ','-13      5/12    ','     10/81    ','-      1/8     ','      3/4     ','-      1/24    ','      1/200000','-      1/100000','1              ','     19/1000  ','-    999/1000  '],</v>
      </c>
      <c r="L26" s="1"/>
      <c r="M26" s="1"/>
      <c r="N26" s="1"/>
      <c r="O26" s="1"/>
      <c r="P26" s="1"/>
      <c r="Q26" s="1"/>
      <c r="R26" s="1"/>
    </row>
    <row r="27" spans="1:18">
      <c r="B27" s="1" t="s">
        <v>60</v>
      </c>
      <c r="C27" s="1"/>
      <c r="D27" s="1"/>
      <c r="E27" s="1"/>
      <c r="F27" s="1"/>
      <c r="G27" s="1"/>
      <c r="H27" s="1"/>
      <c r="I27" s="1"/>
      <c r="J27" s="10"/>
      <c r="K27" s="11"/>
      <c r="L27" s="10"/>
      <c r="M27" s="10"/>
      <c r="N27" s="10"/>
      <c r="O27" s="10"/>
      <c r="P27" s="10"/>
      <c r="Q27" s="10"/>
    </row>
    <row r="28" spans="1:18">
      <c r="B28" s="1" t="s">
        <v>61</v>
      </c>
      <c r="C28" s="1"/>
      <c r="D28" s="1"/>
      <c r="E28" s="1"/>
      <c r="F28" s="1"/>
      <c r="G28" s="1"/>
      <c r="H28" s="1"/>
      <c r="I28" s="1"/>
      <c r="J28" s="10"/>
      <c r="K28" s="11"/>
      <c r="L28" s="10"/>
      <c r="M28" s="10"/>
      <c r="N28" s="10"/>
      <c r="O28" s="10"/>
      <c r="P28" s="10"/>
      <c r="Q28" s="10"/>
    </row>
    <row r="29" spans="1:18">
      <c r="B29" s="1" t="s">
        <v>62</v>
      </c>
      <c r="C29" s="1"/>
      <c r="D29" s="1"/>
      <c r="E29" s="1"/>
      <c r="F29" s="1"/>
      <c r="G29" s="1"/>
      <c r="H29" s="1"/>
      <c r="I29" s="1"/>
      <c r="J29" s="10"/>
      <c r="K29" s="11"/>
      <c r="L29" s="10"/>
      <c r="M29" s="10"/>
      <c r="N29" s="10"/>
      <c r="O29" s="10"/>
      <c r="P29" s="10"/>
      <c r="Q29" s="10"/>
    </row>
    <row r="30" spans="1:18">
      <c r="B30" s="1" t="s">
        <v>63</v>
      </c>
      <c r="C30" s="1"/>
      <c r="D30" s="1"/>
      <c r="E30" s="1"/>
      <c r="F30" s="1"/>
      <c r="G30" s="1"/>
      <c r="H30" s="1"/>
      <c r="I30" s="1"/>
      <c r="J30" s="10"/>
      <c r="K30" s="11"/>
      <c r="L30" s="10"/>
      <c r="M30" s="10"/>
      <c r="N30" s="10"/>
      <c r="O30" s="10"/>
      <c r="P30" s="10"/>
      <c r="Q30" s="10"/>
    </row>
    <row r="31" spans="1:18">
      <c r="B31" s="1" t="s">
        <v>64</v>
      </c>
      <c r="C31" s="1"/>
      <c r="D31" s="1"/>
      <c r="E31" s="1"/>
      <c r="F31" s="1"/>
      <c r="G31" s="1"/>
      <c r="H31" s="1"/>
      <c r="I31" s="1"/>
      <c r="J31" s="10"/>
      <c r="K31" s="11"/>
      <c r="L31" s="10"/>
      <c r="M31" s="10"/>
      <c r="N31" s="10"/>
      <c r="O31" s="10"/>
      <c r="P31" s="10"/>
      <c r="Q31" s="10"/>
    </row>
    <row r="32" spans="1:18">
      <c r="B32" s="1" t="s">
        <v>65</v>
      </c>
      <c r="C32" s="1"/>
      <c r="D32" s="1"/>
      <c r="E32" s="1"/>
      <c r="F32" s="1"/>
      <c r="G32" s="1"/>
      <c r="H32" s="1"/>
      <c r="I32" s="1"/>
      <c r="J32" s="10"/>
      <c r="K32" s="11"/>
      <c r="L32" s="10"/>
      <c r="M32" s="10"/>
      <c r="N32" s="10"/>
      <c r="O32" s="10"/>
      <c r="P32" s="10"/>
      <c r="Q32" s="10"/>
    </row>
    <row r="33" spans="2:17">
      <c r="B33" s="1" t="s">
        <v>66</v>
      </c>
      <c r="C33" s="1"/>
      <c r="D33" s="1"/>
      <c r="E33" s="1"/>
      <c r="F33" s="1"/>
      <c r="G33" s="1"/>
      <c r="H33" s="1"/>
      <c r="I33" s="1"/>
      <c r="J33" s="10"/>
      <c r="K33" s="11"/>
      <c r="L33" s="10"/>
      <c r="M33" s="10"/>
      <c r="N33" s="10"/>
      <c r="O33" s="10"/>
      <c r="P33" s="10"/>
      <c r="Q33" s="10"/>
    </row>
    <row r="34" spans="2:17">
      <c r="B34" s="1" t="s">
        <v>67</v>
      </c>
      <c r="C34" s="1"/>
      <c r="D34" s="1"/>
      <c r="E34" s="1"/>
      <c r="F34" s="1"/>
      <c r="G34" s="1"/>
      <c r="H34" s="1"/>
      <c r="I34" s="1"/>
      <c r="J34" s="10"/>
      <c r="K34" s="11"/>
      <c r="L34" s="10"/>
      <c r="M34" s="10"/>
      <c r="N34" s="10"/>
      <c r="O34" s="10"/>
      <c r="P34" s="10"/>
      <c r="Q34" s="10"/>
    </row>
    <row r="35" spans="2:17">
      <c r="B35" s="1" t="s">
        <v>68</v>
      </c>
      <c r="C35" s="1"/>
      <c r="D35" s="1"/>
      <c r="E35" s="1"/>
      <c r="F35" s="1"/>
      <c r="G35" s="1"/>
      <c r="H35" s="1"/>
      <c r="I35" s="1"/>
      <c r="J35" s="10"/>
      <c r="K35" s="10"/>
      <c r="L35" s="10"/>
      <c r="M35" s="10"/>
      <c r="N35" s="10"/>
      <c r="O35" s="10"/>
      <c r="P35" s="10"/>
      <c r="Q35" s="10"/>
    </row>
    <row r="36" spans="2:17">
      <c r="B36" s="1" t="s">
        <v>69</v>
      </c>
      <c r="C36" s="1"/>
      <c r="D36" s="1"/>
      <c r="E36" s="1"/>
      <c r="F36" s="1"/>
      <c r="G36" s="1"/>
      <c r="H36" s="1"/>
      <c r="I36" s="1"/>
      <c r="J36" s="10"/>
      <c r="K36" s="10"/>
      <c r="L36" s="10"/>
      <c r="M36" s="10"/>
      <c r="N36" s="10"/>
      <c r="O36" s="10"/>
      <c r="P36" s="10"/>
      <c r="Q36" s="10"/>
    </row>
    <row r="37" spans="2:17">
      <c r="B37" s="1" t="s">
        <v>70</v>
      </c>
      <c r="C37" s="1"/>
      <c r="D37" s="1"/>
      <c r="E37" s="1"/>
      <c r="F37" s="1"/>
      <c r="G37" s="1"/>
      <c r="H37" s="1"/>
      <c r="I37" s="1"/>
      <c r="J37" s="10"/>
      <c r="K37" s="10"/>
      <c r="L37" s="10"/>
      <c r="M37" s="10"/>
      <c r="N37" s="10"/>
      <c r="O37" s="10"/>
      <c r="P37" s="10"/>
      <c r="Q37" s="10"/>
    </row>
    <row r="38" spans="2:17">
      <c r="B38" s="1"/>
      <c r="C38" s="1"/>
      <c r="D38" s="1"/>
      <c r="E38" s="1"/>
      <c r="F38" s="1"/>
      <c r="G38" s="1"/>
      <c r="H38" s="1"/>
      <c r="I38" s="1"/>
    </row>
    <row r="39" spans="2:17">
      <c r="B39" s="1"/>
      <c r="C39" s="1"/>
      <c r="D39" s="1"/>
      <c r="E39" s="1"/>
      <c r="F39" s="1"/>
      <c r="G39" s="1"/>
      <c r="H39" s="1"/>
      <c r="I39" s="1"/>
    </row>
    <row r="40" spans="2:17">
      <c r="B40" s="1"/>
    </row>
    <row r="41" spans="2:17">
      <c r="B41" s="1"/>
      <c r="E41">
        <v>0.12345678</v>
      </c>
    </row>
    <row r="42" spans="2:17">
      <c r="B42" s="1"/>
      <c r="E42" s="57">
        <f>1/9</f>
        <v>0.1111111111111111</v>
      </c>
      <c r="F42" s="56">
        <f>E41-E42</f>
        <v>1.2345668888888897E-2</v>
      </c>
    </row>
    <row r="43" spans="2:17">
      <c r="B43" s="1"/>
      <c r="E43" s="57">
        <f>1/8</f>
        <v>0.125</v>
      </c>
      <c r="F43" s="56">
        <f>E41-E43</f>
        <v>-1.5432199999999979E-3</v>
      </c>
    </row>
    <row r="44" spans="2:17">
      <c r="B44" s="1"/>
      <c r="F44" s="56"/>
    </row>
    <row r="45" spans="2:17">
      <c r="E45" s="16">
        <v>1.9E-2</v>
      </c>
      <c r="F45" s="56"/>
    </row>
    <row r="46" spans="2:17">
      <c r="E46">
        <f>1/9</f>
        <v>0.1111111111111111</v>
      </c>
      <c r="F46" s="56">
        <f>E$45-E46</f>
        <v>-9.2111111111111102E-2</v>
      </c>
      <c r="I46" s="29"/>
    </row>
    <row r="47" spans="2:17">
      <c r="E47">
        <v>0</v>
      </c>
      <c r="F47" s="56">
        <f>E$45-E47</f>
        <v>1.9E-2</v>
      </c>
      <c r="I47" s="29"/>
    </row>
    <row r="48" spans="2:17">
      <c r="I48" s="29"/>
    </row>
    <row r="50" spans="6:6">
      <c r="F50">
        <v>23.82</v>
      </c>
    </row>
    <row r="51" spans="6:6">
      <c r="F51">
        <v>2.12</v>
      </c>
    </row>
    <row r="52" spans="6:6">
      <c r="F52">
        <v>24</v>
      </c>
    </row>
    <row r="53" spans="6:6">
      <c r="F53">
        <v>14</v>
      </c>
    </row>
    <row r="54" spans="6:6">
      <c r="F54">
        <f>SUM(F50:F53)</f>
        <v>63.94</v>
      </c>
    </row>
    <row r="55" spans="6:6">
      <c r="F55">
        <f>F54/4</f>
        <v>15.984999999999999</v>
      </c>
    </row>
    <row r="56" spans="6:6">
      <c r="F56">
        <f>10/0.345</f>
        <v>28.985507246376812</v>
      </c>
    </row>
  </sheetData>
  <pageMargins left="0.7" right="0.7" top="0.75" bottom="0.75" header="0.3" footer="0.3"/>
  <pageSetup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Dates</vt:lpstr>
      <vt:lpstr>comma_sep</vt:lpstr>
      <vt:lpstr>Percent</vt:lpstr>
      <vt:lpstr>Scientific</vt:lpstr>
      <vt:lpstr>Fraction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jlund</dc:creator>
  <cp:lastModifiedBy>jlund</cp:lastModifiedBy>
  <dcterms:created xsi:type="dcterms:W3CDTF">2014-09-19T00:38:50Z</dcterms:created>
  <dcterms:modified xsi:type="dcterms:W3CDTF">2014-10-08T23:59:58Z</dcterms:modified>
</cp:coreProperties>
</file>