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ecorong_purdue_edu/Documents/A_WorkTemp/PNAS-Sep22/results/res/"/>
    </mc:Choice>
  </mc:AlternateContent>
  <xr:revisionPtr revIDLastSave="25" documentId="13_ncr:40009_{E90BD69C-F2EB-4C36-9199-73192F8006BE}" xr6:coauthVersionLast="47" xr6:coauthVersionMax="47" xr10:uidLastSave="{92F67FEC-3E1D-40F5-B724-F4383F2B3860}"/>
  <bookViews>
    <workbookView xWindow="-96" yWindow="-96" windowWidth="23232" windowHeight="13992" activeTab="1" xr2:uid="{00000000-000D-0000-FFFF-FFFF00000000}"/>
  </bookViews>
  <sheets>
    <sheet name="EVAC" sheetId="1" r:id="rId1"/>
    <sheet name="EVACall" sheetId="2" r:id="rId2"/>
    <sheet name="Tables&amp;Diagrams" sheetId="3" r:id="rId3"/>
    <sheet name="EV decomposition" sheetId="4" r:id="rId4"/>
  </sheet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7" i="3" l="1"/>
  <c r="R49" i="3"/>
  <c r="R32" i="3"/>
  <c r="R16" i="3"/>
  <c r="R3" i="3"/>
  <c r="E10" i="4"/>
  <c r="E71" i="3"/>
  <c r="E12" i="4"/>
  <c r="F24" i="4"/>
  <c r="G20" i="4"/>
  <c r="F15" i="4"/>
  <c r="D72" i="3"/>
  <c r="C20" i="3"/>
  <c r="F5" i="4"/>
  <c r="E36" i="3"/>
  <c r="D70" i="3"/>
  <c r="F10" i="4"/>
  <c r="F12" i="4"/>
  <c r="F19" i="4"/>
  <c r="C6" i="3"/>
  <c r="E16" i="4"/>
  <c r="G22" i="4"/>
  <c r="G21" i="4"/>
  <c r="F17" i="4"/>
  <c r="E19" i="3"/>
  <c r="G19" i="4"/>
  <c r="E11" i="4"/>
  <c r="E13" i="4"/>
  <c r="C51" i="3"/>
  <c r="E7" i="3"/>
  <c r="C35" i="3"/>
  <c r="C21" i="3"/>
  <c r="G11" i="4"/>
  <c r="G8" i="4"/>
  <c r="F14" i="4"/>
  <c r="F16" i="4"/>
  <c r="E51" i="3"/>
  <c r="E52" i="3"/>
  <c r="F8" i="4"/>
  <c r="E18" i="4"/>
  <c r="G17" i="4"/>
  <c r="D71" i="3"/>
  <c r="D21" i="3"/>
  <c r="D36" i="3"/>
  <c r="F6" i="4"/>
  <c r="D18" i="3"/>
  <c r="F7" i="4"/>
  <c r="E5" i="4"/>
  <c r="D7" i="3"/>
  <c r="E69" i="3"/>
  <c r="F20" i="4"/>
  <c r="D6" i="3"/>
  <c r="G9" i="4"/>
  <c r="G23" i="4"/>
  <c r="C19" i="3"/>
  <c r="E8" i="3"/>
  <c r="C71" i="3"/>
  <c r="F21" i="4"/>
  <c r="F9" i="4"/>
  <c r="E24" i="4"/>
  <c r="E9" i="4"/>
  <c r="G10" i="4"/>
  <c r="E22" i="4"/>
  <c r="E5" i="3"/>
  <c r="D54" i="3"/>
  <c r="G13" i="4"/>
  <c r="F13" i="4"/>
  <c r="D20" i="3"/>
  <c r="E18" i="3"/>
  <c r="E19" i="4"/>
  <c r="E53" i="3"/>
  <c r="E17" i="4"/>
  <c r="C69" i="3"/>
  <c r="D53" i="3"/>
  <c r="E70" i="3"/>
  <c r="C52" i="3"/>
  <c r="G16" i="4"/>
  <c r="E34" i="3"/>
  <c r="E23" i="4"/>
  <c r="G14" i="4"/>
  <c r="C36" i="3"/>
  <c r="D34" i="3"/>
  <c r="E8" i="4"/>
  <c r="D37" i="3"/>
  <c r="E20" i="4"/>
  <c r="C8" i="3"/>
  <c r="C54" i="3"/>
  <c r="G6" i="4"/>
  <c r="G24" i="4"/>
  <c r="E35" i="3"/>
  <c r="D52" i="3"/>
  <c r="F11" i="4"/>
  <c r="E7" i="4"/>
  <c r="G15" i="4"/>
  <c r="C70" i="3"/>
  <c r="E6" i="4"/>
  <c r="E37" i="3"/>
  <c r="G7" i="4"/>
  <c r="E15" i="4"/>
  <c r="F18" i="4"/>
  <c r="C72" i="3"/>
  <c r="E6" i="3"/>
  <c r="C34" i="3"/>
  <c r="E72" i="3"/>
  <c r="E20" i="3"/>
  <c r="C37" i="3"/>
  <c r="E14" i="4"/>
  <c r="E21" i="4"/>
  <c r="C7" i="3"/>
  <c r="D51" i="3"/>
  <c r="D8" i="3"/>
  <c r="G12" i="4"/>
  <c r="D35" i="3"/>
  <c r="C18" i="3"/>
  <c r="E54" i="3"/>
  <c r="E21" i="3"/>
  <c r="D69" i="3"/>
  <c r="G5" i="4"/>
  <c r="C53" i="3"/>
  <c r="G18" i="4"/>
  <c r="F23" i="4"/>
  <c r="F22" i="4"/>
  <c r="D19" i="3"/>
  <c r="C5" i="3"/>
  <c r="D5" i="3"/>
  <c r="H6" i="4" l="1"/>
  <c r="H5" i="4"/>
  <c r="H9" i="4"/>
  <c r="H17" i="4"/>
  <c r="H18" i="4"/>
  <c r="H19" i="4"/>
  <c r="H11" i="4"/>
  <c r="H12" i="4"/>
  <c r="H13" i="4"/>
  <c r="H14" i="4"/>
  <c r="H7" i="4"/>
  <c r="H15" i="4"/>
  <c r="H23" i="4"/>
  <c r="H10" i="4"/>
  <c r="H20" i="4"/>
  <c r="H21" i="4"/>
  <c r="H22" i="4"/>
  <c r="H8" i="4"/>
  <c r="H16" i="4"/>
  <c r="H24" i="4"/>
  <c r="F5" i="3"/>
  <c r="F6" i="3"/>
  <c r="F7" i="3"/>
  <c r="F8" i="3"/>
  <c r="F18" i="3"/>
  <c r="F19" i="3"/>
  <c r="F20" i="3"/>
  <c r="F21" i="3"/>
  <c r="F34" i="3"/>
  <c r="F35" i="3"/>
  <c r="F36" i="3"/>
  <c r="F37" i="3"/>
  <c r="F51" i="3"/>
  <c r="F52" i="3"/>
  <c r="F53" i="3"/>
  <c r="F54" i="3"/>
  <c r="F69" i="3"/>
  <c r="F70" i="3"/>
  <c r="F71" i="3"/>
  <c r="F72" i="3"/>
</calcChain>
</file>

<file path=xl/sharedStrings.xml><?xml version="1.0" encoding="utf-8"?>
<sst xmlns="http://schemas.openxmlformats.org/spreadsheetml/2006/main" count="443" uniqueCount="34">
  <si>
    <t>AREGWLD</t>
  </si>
  <si>
    <t>EVDEC</t>
  </si>
  <si>
    <t>SCEN</t>
  </si>
  <si>
    <t>Value</t>
  </si>
  <si>
    <t>HighIncome</t>
  </si>
  <si>
    <t>Efficiency</t>
  </si>
  <si>
    <t>BAU</t>
  </si>
  <si>
    <t>MidIncome</t>
  </si>
  <si>
    <t>LowIncome</t>
  </si>
  <si>
    <t>World</t>
  </si>
  <si>
    <t>Market</t>
  </si>
  <si>
    <t>BAU_noES</t>
  </si>
  <si>
    <t>BAU_aES</t>
  </si>
  <si>
    <t>GlOBPES</t>
  </si>
  <si>
    <t>PES</t>
  </si>
  <si>
    <t>NATPES</t>
  </si>
  <si>
    <t>SRLand</t>
  </si>
  <si>
    <t>SRnD20</t>
  </si>
  <si>
    <t>GPESSRRnD20</t>
  </si>
  <si>
    <t>Row Labels</t>
  </si>
  <si>
    <t>Column Labels</t>
  </si>
  <si>
    <t>Sum of Value</t>
  </si>
  <si>
    <t>Low Income</t>
  </si>
  <si>
    <t>Middle Income</t>
  </si>
  <si>
    <t>High Income</t>
  </si>
  <si>
    <t>Efficiency Changes</t>
  </si>
  <si>
    <t xml:space="preserve">Market-mediated interregional transfers </t>
  </si>
  <si>
    <t>Financial transfers for PES</t>
  </si>
  <si>
    <t>Total proportional gain</t>
  </si>
  <si>
    <t>(Decomposition of EV results by aggregate regions, in % relative to BAU with ES )</t>
  </si>
  <si>
    <t>Total Welfare</t>
  </si>
  <si>
    <t>Contribution to Welfare change, in % (Policy relative to BaU with ES, aggregate regions)</t>
  </si>
  <si>
    <t>BAU_aESRigid</t>
  </si>
  <si>
    <t>BAU_aECOLLPS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</si>
</sst>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33" borderId="11" xfId="0" applyFill="1" applyBorder="1"/>
    <xf numFmtId="0" fontId="16" fillId="33" borderId="11" xfId="0" applyFont="1" applyFill="1" applyBorder="1" applyAlignment="1">
      <alignment horizontal="right" wrapText="1"/>
    </xf>
    <xf numFmtId="0" fontId="16" fillId="33" borderId="11" xfId="0" applyFont="1" applyFill="1" applyBorder="1" applyAlignment="1">
      <alignment horizontal="right"/>
    </xf>
    <xf numFmtId="0" fontId="0" fillId="33" borderId="0" xfId="0" applyFill="1"/>
    <xf numFmtId="165" fontId="0" fillId="33" borderId="0" xfId="0" applyNumberFormat="1" applyFill="1"/>
    <xf numFmtId="0" fontId="16" fillId="33" borderId="11" xfId="0" applyFont="1" applyFill="1" applyBorder="1"/>
    <xf numFmtId="165" fontId="0" fillId="33" borderId="11" xfId="0" applyNumberFormat="1" applyFill="1" applyBorder="1"/>
    <xf numFmtId="0" fontId="0" fillId="0" borderId="10" xfId="0" applyFont="1" applyBorder="1" applyAlignment="1">
      <alignment horizontal="left"/>
    </xf>
    <xf numFmtId="2" fontId="0" fillId="33" borderId="0" xfId="0" applyNumberFormat="1" applyFill="1"/>
    <xf numFmtId="2" fontId="0" fillId="33" borderId="11" xfId="0" applyNumberFormat="1" applyFill="1" applyBorder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'Tables&amp;Diagrams'!$R$3</c:f>
          <c:strCache>
            <c:ptCount val="1"/>
            <c:pt idx="0">
              <c:v>GlOBPES (Decomposition of EV results by aggregate regions, in % relative to BAU with ES 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'Tables&amp;Diagrams'!$F$4</c:f>
              <c:strCache>
                <c:ptCount val="1"/>
                <c:pt idx="0">
                  <c:v>Total proportional gain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'Tables&amp;Diagrams'!$B$5:$B$8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'Tables&amp;Diagrams'!$F$5:$F$8</c:f>
              <c:numCache>
                <c:formatCode>0.00</c:formatCode>
                <c:ptCount val="4"/>
                <c:pt idx="0">
                  <c:v>0.10659854300799999</c:v>
                </c:pt>
                <c:pt idx="1">
                  <c:v>7.233778294098861E-2</c:v>
                </c:pt>
                <c:pt idx="2">
                  <c:v>-4.4127103406188271E-2</c:v>
                </c:pt>
                <c:pt idx="3">
                  <c:v>1.4558756802054136E-2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1-4C02-9194-256AD776E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8022592"/>
        <c:axId val="818033408"/>
      </c:barChart>
      <c:lineChart>
        <c:grouping val="standard"/>
        <c:varyColors val="0"/>
        <c:ser>
          <c:idx val="0"/>
          <c:order val="0"/>
          <c:tx>
            <c:strRef>
              <c:f>'Tables&amp;Diagrams'!$C$4</c:f>
              <c:strCache>
                <c:ptCount val="1"/>
                <c:pt idx="0">
                  <c:v>Efficiency Changes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'Tables&amp;Diagrams'!$B$5:$B$8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'Tables&amp;Diagrams'!$C$5:$C$8</c:f>
              <c:numCache>
                <c:formatCode>0.00</c:formatCode>
                <c:ptCount val="4"/>
                <c:pt idx="0">
                  <c:v>-3.4507367759999998E-2</c:v>
                </c:pt>
                <c:pt idx="1">
                  <c:v>2.5520822033000001E-2</c:v>
                </c:pt>
                <c:pt idx="2">
                  <c:v>6.7080692388117296E-3</c:v>
                </c:pt>
                <c:pt idx="3">
                  <c:v>1.4618857763999999E-2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1-4C02-9194-256AD776E7FE}"/>
            </c:ext>
          </c:extLst>
        </c:ser>
        <c:ser>
          <c:idx val="1"/>
          <c:order val="1"/>
          <c:tx>
            <c:strRef>
              <c:f>'Tables&amp;Diagrams'!$D$4</c:f>
              <c:strCache>
                <c:ptCount val="1"/>
                <c:pt idx="0">
                  <c:v>Market-mediated interregional transfers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'Tables&amp;Diagrams'!$B$5:$B$8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'Tables&amp;Diagrams'!$D$5:$D$8</c:f>
              <c:numCache>
                <c:formatCode>0.00</c:formatCode>
                <c:ptCount val="4"/>
                <c:pt idx="0">
                  <c:v>1.9246628508000001E-2</c:v>
                </c:pt>
                <c:pt idx="1">
                  <c:v>9.7972797229886107E-3</c:v>
                </c:pt>
                <c:pt idx="2">
                  <c:v>-1.0138510726E-2</c:v>
                </c:pt>
                <c:pt idx="3">
                  <c:v>-7.2228781391459001E-6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F1-4C02-9194-256AD776E7FE}"/>
            </c:ext>
          </c:extLst>
        </c:ser>
        <c:ser>
          <c:idx val="2"/>
          <c:order val="2"/>
          <c:tx>
            <c:strRef>
              <c:f>'Tables&amp;Diagrams'!$E$4</c:f>
              <c:strCache>
                <c:ptCount val="1"/>
                <c:pt idx="0">
                  <c:v>Financial transfers for PES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'Tables&amp;Diagrams'!$B$5:$B$8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'Tables&amp;Diagrams'!$E$5:$E$8</c:f>
              <c:numCache>
                <c:formatCode>0.00</c:formatCode>
                <c:ptCount val="4"/>
                <c:pt idx="0">
                  <c:v>0.12185928225999999</c:v>
                </c:pt>
                <c:pt idx="1">
                  <c:v>3.7019681185E-2</c:v>
                </c:pt>
                <c:pt idx="2">
                  <c:v>-4.0696661919000003E-2</c:v>
                </c:pt>
                <c:pt idx="3">
                  <c:v>-5.2878083806717802E-5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F1-4C02-9194-256AD776E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022592"/>
        <c:axId val="818033408"/>
      </c:lineChart>
      <c:catAx>
        <c:axId val="8180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33408"/>
        <c:crosses val="autoZero"/>
        <c:auto val="1"/>
        <c:lblAlgn val="ctr"/>
        <c:lblOffset val="100"/>
        <c:noMultiLvlLbl val="0"/>
      </c:catAx>
      <c:valAx>
        <c:axId val="818033408"/>
        <c:scaling>
          <c:orientation val="minMax"/>
          <c:max val="0.1500000000000000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2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'Tables&amp;Diagrams'!$R$16</c:f>
          <c:strCache>
            <c:ptCount val="1"/>
            <c:pt idx="0">
              <c:v>NATPES (Decomposition of EV results by aggregate regions, in % relative to BAU with ES 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'Tables&amp;Diagrams'!$F$17</c:f>
              <c:strCache>
                <c:ptCount val="1"/>
                <c:pt idx="0">
                  <c:v>Total proportional gain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'Tables&amp;Diagrams'!$B$18:$B$21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'Tables&amp;Diagrams'!$F$18:$F$21</c:f>
              <c:numCache>
                <c:formatCode>0.00</c:formatCode>
                <c:ptCount val="4"/>
                <c:pt idx="0">
                  <c:v>-1.864171354072033E-2</c:v>
                </c:pt>
                <c:pt idx="1">
                  <c:v>3.9377866313332906E-2</c:v>
                </c:pt>
                <c:pt idx="2">
                  <c:v>4.3890480883419496E-3</c:v>
                </c:pt>
                <c:pt idx="3">
                  <c:v>2.0385042542803912E-2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D-472C-9B6A-C7E35C7AD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8022592"/>
        <c:axId val="818033408"/>
      </c:barChart>
      <c:lineChart>
        <c:grouping val="standard"/>
        <c:varyColors val="0"/>
        <c:ser>
          <c:idx val="0"/>
          <c:order val="0"/>
          <c:tx>
            <c:strRef>
              <c:f>'Tables&amp;Diagrams'!$C$17</c:f>
              <c:strCache>
                <c:ptCount val="1"/>
                <c:pt idx="0">
                  <c:v>Efficiency Changes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'Tables&amp;Diagrams'!$B$18:$B$21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'Tables&amp;Diagrams'!$C$18:$C$21</c:f>
              <c:numCache>
                <c:formatCode>0.00</c:formatCode>
                <c:ptCount val="4"/>
                <c:pt idx="0">
                  <c:v>-1.7504867165999999E-2</c:v>
                </c:pt>
                <c:pt idx="1">
                  <c:v>3.3554963767999997E-2</c:v>
                </c:pt>
                <c:pt idx="2">
                  <c:v>9.8105352371931093E-3</c:v>
                </c:pt>
                <c:pt idx="3">
                  <c:v>2.0386248826999999E-2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D-472C-9B6A-C7E35C7ADB4E}"/>
            </c:ext>
          </c:extLst>
        </c:ser>
        <c:ser>
          <c:idx val="1"/>
          <c:order val="1"/>
          <c:tx>
            <c:strRef>
              <c:f>'Tables&amp;Diagrams'!$D$17</c:f>
              <c:strCache>
                <c:ptCount val="1"/>
                <c:pt idx="0">
                  <c:v>Market-mediated interregional transfers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'Tables&amp;Diagrams'!$B$18:$B$21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'Tables&amp;Diagrams'!$D$18:$D$21</c:f>
              <c:numCache>
                <c:formatCode>0.00</c:formatCode>
                <c:ptCount val="4"/>
                <c:pt idx="0">
                  <c:v>-1.13684637472033E-3</c:v>
                </c:pt>
                <c:pt idx="1">
                  <c:v>5.8229025453329104E-3</c:v>
                </c:pt>
                <c:pt idx="2">
                  <c:v>-5.4214871488511597E-3</c:v>
                </c:pt>
                <c:pt idx="3">
                  <c:v>-1.20628419608693E-6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D-472C-9B6A-C7E35C7ADB4E}"/>
            </c:ext>
          </c:extLst>
        </c:ser>
        <c:ser>
          <c:idx val="2"/>
          <c:order val="2"/>
          <c:tx>
            <c:strRef>
              <c:f>'Tables&amp;Diagrams'!$E$17</c:f>
              <c:strCache>
                <c:ptCount val="1"/>
                <c:pt idx="0">
                  <c:v>Financial transfers for PES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'Tables&amp;Diagrams'!$B$18:$B$21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'Tables&amp;Diagrams'!$E$18:$E$21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CD-472C-9B6A-C7E35C7AD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022592"/>
        <c:axId val="818033408"/>
      </c:lineChart>
      <c:catAx>
        <c:axId val="8180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33408"/>
        <c:crosses val="autoZero"/>
        <c:auto val="1"/>
        <c:lblAlgn val="ctr"/>
        <c:lblOffset val="100"/>
        <c:noMultiLvlLbl val="0"/>
      </c:catAx>
      <c:valAx>
        <c:axId val="818033408"/>
        <c:scaling>
          <c:orientation val="minMax"/>
          <c:max val="0.1500000000000000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2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'Tables&amp;Diagrams'!$R$32</c:f>
          <c:strCache>
            <c:ptCount val="1"/>
            <c:pt idx="0">
              <c:v>SRLand (Decomposition of EV results by aggregate regions, in % relative to BAU with ES 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'Tables&amp;Diagrams'!$F$33</c:f>
              <c:strCache>
                <c:ptCount val="1"/>
                <c:pt idx="0">
                  <c:v>Total proportional gain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'Tables&amp;Diagrams'!$B$34:$B$37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'Tables&amp;Diagrams'!$F$34:$F$37</c:f>
              <c:numCache>
                <c:formatCode>0.00</c:formatCode>
                <c:ptCount val="4"/>
                <c:pt idx="0">
                  <c:v>1.5252987854660227E-2</c:v>
                </c:pt>
                <c:pt idx="1">
                  <c:v>4.6851822175057727E-2</c:v>
                </c:pt>
                <c:pt idx="2">
                  <c:v>8.5053490473202507E-3</c:v>
                </c:pt>
                <c:pt idx="3">
                  <c:v>2.0385042542803912E-2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4-40DC-894B-73B053E5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8022592"/>
        <c:axId val="818033408"/>
      </c:barChart>
      <c:lineChart>
        <c:grouping val="standard"/>
        <c:varyColors val="0"/>
        <c:ser>
          <c:idx val="0"/>
          <c:order val="0"/>
          <c:tx>
            <c:strRef>
              <c:f>'Tables&amp;Diagrams'!$C$33</c:f>
              <c:strCache>
                <c:ptCount val="1"/>
                <c:pt idx="0">
                  <c:v>Efficiency Changes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'Tables&amp;Diagrams'!$B$34:$B$37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'Tables&amp;Diagrams'!$C$34:$C$37</c:f>
              <c:numCache>
                <c:formatCode>0.00</c:formatCode>
                <c:ptCount val="4"/>
                <c:pt idx="0">
                  <c:v>1.9889004528999998E-2</c:v>
                </c:pt>
                <c:pt idx="1">
                  <c:v>4.1853364556999999E-2</c:v>
                </c:pt>
                <c:pt idx="2">
                  <c:v>1.2984221801E-2</c:v>
                </c:pt>
                <c:pt idx="3">
                  <c:v>2.0386248826999999E-2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4-40DC-894B-73B053E53B9F}"/>
            </c:ext>
          </c:extLst>
        </c:ser>
        <c:ser>
          <c:idx val="1"/>
          <c:order val="1"/>
          <c:tx>
            <c:strRef>
              <c:f>'Tables&amp;Diagrams'!$D$33</c:f>
              <c:strCache>
                <c:ptCount val="1"/>
                <c:pt idx="0">
                  <c:v>Market-mediated interregional transfers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'Tables&amp;Diagrams'!$B$34:$B$37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'Tables&amp;Diagrams'!$D$34:$D$37</c:f>
              <c:numCache>
                <c:formatCode>0.00</c:formatCode>
                <c:ptCount val="4"/>
                <c:pt idx="0">
                  <c:v>-4.6360166743397704E-3</c:v>
                </c:pt>
                <c:pt idx="1">
                  <c:v>4.9984576180577304E-3</c:v>
                </c:pt>
                <c:pt idx="2">
                  <c:v>-4.4788727536797497E-3</c:v>
                </c:pt>
                <c:pt idx="3">
                  <c:v>-1.20628419608693E-6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04-40DC-894B-73B053E53B9F}"/>
            </c:ext>
          </c:extLst>
        </c:ser>
        <c:ser>
          <c:idx val="2"/>
          <c:order val="2"/>
          <c:tx>
            <c:strRef>
              <c:f>'Tables&amp;Diagrams'!$E$33</c:f>
              <c:strCache>
                <c:ptCount val="1"/>
                <c:pt idx="0">
                  <c:v>Financial transfers for PES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'Tables&amp;Diagrams'!$B$34:$B$37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'Tables&amp;Diagrams'!$E$34:$E$37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04-40DC-894B-73B053E5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022592"/>
        <c:axId val="818033408"/>
      </c:lineChart>
      <c:catAx>
        <c:axId val="8180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33408"/>
        <c:crosses val="autoZero"/>
        <c:auto val="1"/>
        <c:lblAlgn val="ctr"/>
        <c:lblOffset val="100"/>
        <c:noMultiLvlLbl val="0"/>
      </c:catAx>
      <c:valAx>
        <c:axId val="818033408"/>
        <c:scaling>
          <c:orientation val="minMax"/>
          <c:max val="0.1500000000000000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2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'Tables&amp;Diagrams'!$R$49</c:f>
          <c:strCache>
            <c:ptCount val="1"/>
            <c:pt idx="0">
              <c:v>SRnD20 (Decomposition of EV results by aggregate regions, in % relative to BAU with ES 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'Tables&amp;Diagrams'!$F$50</c:f>
              <c:strCache>
                <c:ptCount val="1"/>
                <c:pt idx="0">
                  <c:v>Total proportional gain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'Tables&amp;Diagrams'!$B$51:$B$54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'Tables&amp;Diagrams'!$F$51:$F$54</c:f>
              <c:numCache>
                <c:formatCode>0.00</c:formatCode>
                <c:ptCount val="4"/>
                <c:pt idx="0">
                  <c:v>0.32479298534168582</c:v>
                </c:pt>
                <c:pt idx="1">
                  <c:v>0.180420954715</c:v>
                </c:pt>
                <c:pt idx="2">
                  <c:v>6.1492482200000004E-3</c:v>
                </c:pt>
                <c:pt idx="3">
                  <c:v>2.0385042542803912E-2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0-49E0-9DB3-8BAECAA58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8022592"/>
        <c:axId val="818033408"/>
      </c:barChart>
      <c:lineChart>
        <c:grouping val="standard"/>
        <c:varyColors val="0"/>
        <c:ser>
          <c:idx val="0"/>
          <c:order val="0"/>
          <c:tx>
            <c:strRef>
              <c:f>'Tables&amp;Diagrams'!$C$50</c:f>
              <c:strCache>
                <c:ptCount val="1"/>
                <c:pt idx="0">
                  <c:v>Efficiency Changes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'Tables&amp;Diagrams'!$B$51:$B$54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'Tables&amp;Diagrams'!$C$51:$C$54</c:f>
              <c:numCache>
                <c:formatCode>0.00</c:formatCode>
                <c:ptCount val="4"/>
                <c:pt idx="0">
                  <c:v>0.32625165581999999</c:v>
                </c:pt>
                <c:pt idx="1">
                  <c:v>0.16619883478</c:v>
                </c:pt>
                <c:pt idx="2">
                  <c:v>1.9466459751E-2</c:v>
                </c:pt>
                <c:pt idx="3">
                  <c:v>2.0386248826999999E-2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0-49E0-9DB3-8BAECAA5863D}"/>
            </c:ext>
          </c:extLst>
        </c:ser>
        <c:ser>
          <c:idx val="1"/>
          <c:order val="1"/>
          <c:tx>
            <c:strRef>
              <c:f>'Tables&amp;Diagrams'!$D$50</c:f>
              <c:strCache>
                <c:ptCount val="1"/>
                <c:pt idx="0">
                  <c:v>Market-mediated interregional transfers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'Tables&amp;Diagrams'!$B$51:$B$54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'Tables&amp;Diagrams'!$D$51:$D$54</c:f>
              <c:numCache>
                <c:formatCode>0.00</c:formatCode>
                <c:ptCount val="4"/>
                <c:pt idx="0">
                  <c:v>-1.45867047831416E-3</c:v>
                </c:pt>
                <c:pt idx="1">
                  <c:v>1.4222119934999999E-2</c:v>
                </c:pt>
                <c:pt idx="2">
                  <c:v>-1.3317211531E-2</c:v>
                </c:pt>
                <c:pt idx="3">
                  <c:v>-1.20628419608693E-6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0-49E0-9DB3-8BAECAA5863D}"/>
            </c:ext>
          </c:extLst>
        </c:ser>
        <c:ser>
          <c:idx val="2"/>
          <c:order val="2"/>
          <c:tx>
            <c:strRef>
              <c:f>'Tables&amp;Diagrams'!$E$50</c:f>
              <c:strCache>
                <c:ptCount val="1"/>
                <c:pt idx="0">
                  <c:v>Financial transfers for PES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'Tables&amp;Diagrams'!$B$51:$B$54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'Tables&amp;Diagrams'!$E$51:$E$54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C0-49E0-9DB3-8BAECAA58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022592"/>
        <c:axId val="818033408"/>
      </c:lineChart>
      <c:catAx>
        <c:axId val="8180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33408"/>
        <c:crosses val="autoZero"/>
        <c:auto val="1"/>
        <c:lblAlgn val="ctr"/>
        <c:lblOffset val="100"/>
        <c:noMultiLvlLbl val="0"/>
      </c:catAx>
      <c:valAx>
        <c:axId val="8180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2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'Tables&amp;Diagrams'!$R$67</c:f>
          <c:strCache>
            <c:ptCount val="1"/>
            <c:pt idx="0">
              <c:v>GPESSRRnD20 (Decomposition of EV results by aggregate regions, in % relative to BAU with ES 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'Tables&amp;Diagrams'!$F$68</c:f>
              <c:strCache>
                <c:ptCount val="1"/>
                <c:pt idx="0">
                  <c:v>Total proportional gain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'Tables&amp;Diagrams'!$B$69:$B$72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'Tables&amp;Diagrams'!$F$69:$F$72</c:f>
              <c:numCache>
                <c:formatCode>0.000</c:formatCode>
                <c:ptCount val="4"/>
                <c:pt idx="0">
                  <c:v>0.42841576970999995</c:v>
                </c:pt>
                <c:pt idx="1">
                  <c:v>0.20964803173800001</c:v>
                </c:pt>
                <c:pt idx="2">
                  <c:v>-4.2932884766999996E-2</c:v>
                </c:pt>
                <c:pt idx="3">
                  <c:v>2.0385042542803912E-2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5-4DE0-AE09-9C8884D3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8022592"/>
        <c:axId val="818033408"/>
      </c:barChart>
      <c:lineChart>
        <c:grouping val="standard"/>
        <c:varyColors val="0"/>
        <c:ser>
          <c:idx val="0"/>
          <c:order val="0"/>
          <c:tx>
            <c:strRef>
              <c:f>'Tables&amp;Diagrams'!$C$68</c:f>
              <c:strCache>
                <c:ptCount val="1"/>
                <c:pt idx="0">
                  <c:v>Efficiency Changes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'Tables&amp;Diagrams'!$B$69:$B$72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'Tables&amp;Diagrams'!$C$69:$C$72</c:f>
              <c:numCache>
                <c:formatCode>0.000</c:formatCode>
                <c:ptCount val="4"/>
                <c:pt idx="0">
                  <c:v>0.29003882407999998</c:v>
                </c:pt>
                <c:pt idx="1">
                  <c:v>0.15552577376000001</c:v>
                </c:pt>
                <c:pt idx="2">
                  <c:v>1.4652082697E-2</c:v>
                </c:pt>
                <c:pt idx="3">
                  <c:v>2.0386248826999999E-2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5-4DE0-AE09-9C8884D3E91A}"/>
            </c:ext>
          </c:extLst>
        </c:ser>
        <c:ser>
          <c:idx val="1"/>
          <c:order val="1"/>
          <c:tx>
            <c:strRef>
              <c:f>'Tables&amp;Diagrams'!$D$68</c:f>
              <c:strCache>
                <c:ptCount val="1"/>
                <c:pt idx="0">
                  <c:v>Market-mediated interregional transfers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'Tables&amp;Diagrams'!$B$69:$B$72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'Tables&amp;Diagrams'!$D$69:$D$72</c:f>
              <c:numCache>
                <c:formatCode>0.000</c:formatCode>
                <c:ptCount val="4"/>
                <c:pt idx="0">
                  <c:v>1.6434187070000002E-2</c:v>
                </c:pt>
                <c:pt idx="1">
                  <c:v>1.7129968852000001E-2</c:v>
                </c:pt>
                <c:pt idx="2">
                  <c:v>-1.6911420970999999E-2</c:v>
                </c:pt>
                <c:pt idx="3">
                  <c:v>-1.20628419608693E-6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5-4DE0-AE09-9C8884D3E91A}"/>
            </c:ext>
          </c:extLst>
        </c:ser>
        <c:ser>
          <c:idx val="2"/>
          <c:order val="2"/>
          <c:tx>
            <c:strRef>
              <c:f>'Tables&amp;Diagrams'!$E$68</c:f>
              <c:strCache>
                <c:ptCount val="1"/>
                <c:pt idx="0">
                  <c:v>Financial transfers for PES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'Tables&amp;Diagrams'!$B$69:$B$72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'Tables&amp;Diagrams'!$E$69:$E$72</c:f>
              <c:numCache>
                <c:formatCode>0.000</c:formatCode>
                <c:ptCount val="4"/>
                <c:pt idx="0">
                  <c:v>0.12194275856</c:v>
                </c:pt>
                <c:pt idx="1">
                  <c:v>3.6992289126E-2</c:v>
                </c:pt>
                <c:pt idx="2">
                  <c:v>-4.0673546493E-2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5-4DE0-AE09-9C8884D3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022592"/>
        <c:axId val="818033408"/>
      </c:lineChart>
      <c:catAx>
        <c:axId val="8180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33408"/>
        <c:crosses val="autoZero"/>
        <c:auto val="1"/>
        <c:lblAlgn val="ctr"/>
        <c:lblOffset val="100"/>
        <c:noMultiLvlLbl val="0"/>
      </c:catAx>
      <c:valAx>
        <c:axId val="8180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2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'EV decomposition'!$K$1</c:f>
          <c:strCache>
            <c:ptCount val="1"/>
            <c:pt idx="0">
              <c:v>Contribution to Welfare change, in % (Policy relative to BaU with ES, aggregate regions)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'EV decomposition'!$E$4</c:f>
              <c:strCache>
                <c:ptCount val="1"/>
                <c:pt idx="0">
                  <c:v>Efficiency Changes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'EV decomposition'!$C$5:$D$24</c:f>
              <c:multiLvlStrCache>
                <c:ptCount val="20"/>
                <c:lvl>
                  <c:pt idx="0">
                    <c:v>GlOBPES</c:v>
                  </c:pt>
                  <c:pt idx="1">
                    <c:v>NATPES</c:v>
                  </c:pt>
                  <c:pt idx="2">
                    <c:v>SRLand</c:v>
                  </c:pt>
                  <c:pt idx="3">
                    <c:v>SRnD20</c:v>
                  </c:pt>
                  <c:pt idx="4">
                    <c:v>GPESSRRnD20</c:v>
                  </c:pt>
                  <c:pt idx="5">
                    <c:v>GlOBPES</c:v>
                  </c:pt>
                  <c:pt idx="6">
                    <c:v>NATPES</c:v>
                  </c:pt>
                  <c:pt idx="7">
                    <c:v>SRLand</c:v>
                  </c:pt>
                  <c:pt idx="8">
                    <c:v>SRnD20</c:v>
                  </c:pt>
                  <c:pt idx="9">
                    <c:v>GPESSRRnD20</c:v>
                  </c:pt>
                  <c:pt idx="10">
                    <c:v>GlOBPES</c:v>
                  </c:pt>
                  <c:pt idx="11">
                    <c:v>NATPES</c:v>
                  </c:pt>
                  <c:pt idx="12">
                    <c:v>SRLand</c:v>
                  </c:pt>
                  <c:pt idx="13">
                    <c:v>SRnD20</c:v>
                  </c:pt>
                  <c:pt idx="14">
                    <c:v>GPESSRRnD20</c:v>
                  </c:pt>
                  <c:pt idx="15">
                    <c:v>GlOBPES</c:v>
                  </c:pt>
                  <c:pt idx="16">
                    <c:v>NATPES</c:v>
                  </c:pt>
                  <c:pt idx="17">
                    <c:v>SRLand</c:v>
                  </c:pt>
                  <c:pt idx="18">
                    <c:v>SRnD20</c:v>
                  </c:pt>
                  <c:pt idx="19">
                    <c:v>GPESSRRnD20</c:v>
                  </c:pt>
                </c:lvl>
                <c:lvl>
                  <c:pt idx="0">
                    <c:v>Low Income</c:v>
                  </c:pt>
                  <c:pt idx="5">
                    <c:v>Middle Income</c:v>
                  </c:pt>
                  <c:pt idx="10">
                    <c:v>High Income</c:v>
                  </c:pt>
                  <c:pt idx="15">
                    <c:v>World</c:v>
                  </c:pt>
                </c:lvl>
              </c:multiLvlStrCache>
            </c:multiLvlStrRef>
          </c:cat>
          <c:val>
            <c:numRef>
              <c:f>'EV decomposition'!$E$5:$E$24</c:f>
              <c:numCache>
                <c:formatCode>0.00</c:formatCode>
                <c:ptCount val="20"/>
                <c:pt idx="0">
                  <c:v>-3.4507367759999998E-2</c:v>
                </c:pt>
                <c:pt idx="1">
                  <c:v>-1.7504867165999999E-2</c:v>
                </c:pt>
                <c:pt idx="2">
                  <c:v>1.9889004528999998E-2</c:v>
                </c:pt>
                <c:pt idx="3">
                  <c:v>0.32625165581999999</c:v>
                </c:pt>
                <c:pt idx="4">
                  <c:v>0.29003882407999998</c:v>
                </c:pt>
                <c:pt idx="5">
                  <c:v>2.5520822033000001E-2</c:v>
                </c:pt>
                <c:pt idx="6">
                  <c:v>3.3554963767999997E-2</c:v>
                </c:pt>
                <c:pt idx="7">
                  <c:v>4.1853364556999999E-2</c:v>
                </c:pt>
                <c:pt idx="8">
                  <c:v>0.16619883478</c:v>
                </c:pt>
                <c:pt idx="9">
                  <c:v>0.15552577376000001</c:v>
                </c:pt>
                <c:pt idx="10">
                  <c:v>6.7080692388117296E-3</c:v>
                </c:pt>
                <c:pt idx="11">
                  <c:v>9.8105352371931093E-3</c:v>
                </c:pt>
                <c:pt idx="12">
                  <c:v>1.2984221801E-2</c:v>
                </c:pt>
                <c:pt idx="13">
                  <c:v>1.9466459751E-2</c:v>
                </c:pt>
                <c:pt idx="14">
                  <c:v>1.4652082697E-2</c:v>
                </c:pt>
                <c:pt idx="15">
                  <c:v>1.4618857763999999E-2</c:v>
                </c:pt>
                <c:pt idx="16">
                  <c:v>2.0386248826999999E-2</c:v>
                </c:pt>
                <c:pt idx="17">
                  <c:v>2.6802385226000001E-2</c:v>
                </c:pt>
                <c:pt idx="18">
                  <c:v>9.6200883389E-2</c:v>
                </c:pt>
                <c:pt idx="19">
                  <c:v>8.7864458561000003E-2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C-441D-94CD-06D70E75F9F7}"/>
            </c:ext>
          </c:extLst>
        </c:ser>
        <c:ser>
          <c:idx val="1"/>
          <c:order val="1"/>
          <c:tx>
            <c:strRef>
              <c:f>'EV decomposition'!$F$4</c:f>
              <c:strCache>
                <c:ptCount val="1"/>
                <c:pt idx="0">
                  <c:v>Market-mediated interregional transfers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'EV decomposition'!$C$5:$D$24</c:f>
              <c:multiLvlStrCache>
                <c:ptCount val="20"/>
                <c:lvl>
                  <c:pt idx="0">
                    <c:v>GlOBPES</c:v>
                  </c:pt>
                  <c:pt idx="1">
                    <c:v>NATPES</c:v>
                  </c:pt>
                  <c:pt idx="2">
                    <c:v>SRLand</c:v>
                  </c:pt>
                  <c:pt idx="3">
                    <c:v>SRnD20</c:v>
                  </c:pt>
                  <c:pt idx="4">
                    <c:v>GPESSRRnD20</c:v>
                  </c:pt>
                  <c:pt idx="5">
                    <c:v>GlOBPES</c:v>
                  </c:pt>
                  <c:pt idx="6">
                    <c:v>NATPES</c:v>
                  </c:pt>
                  <c:pt idx="7">
                    <c:v>SRLand</c:v>
                  </c:pt>
                  <c:pt idx="8">
                    <c:v>SRnD20</c:v>
                  </c:pt>
                  <c:pt idx="9">
                    <c:v>GPESSRRnD20</c:v>
                  </c:pt>
                  <c:pt idx="10">
                    <c:v>GlOBPES</c:v>
                  </c:pt>
                  <c:pt idx="11">
                    <c:v>NATPES</c:v>
                  </c:pt>
                  <c:pt idx="12">
                    <c:v>SRLand</c:v>
                  </c:pt>
                  <c:pt idx="13">
                    <c:v>SRnD20</c:v>
                  </c:pt>
                  <c:pt idx="14">
                    <c:v>GPESSRRnD20</c:v>
                  </c:pt>
                  <c:pt idx="15">
                    <c:v>GlOBPES</c:v>
                  </c:pt>
                  <c:pt idx="16">
                    <c:v>NATPES</c:v>
                  </c:pt>
                  <c:pt idx="17">
                    <c:v>SRLand</c:v>
                  </c:pt>
                  <c:pt idx="18">
                    <c:v>SRnD20</c:v>
                  </c:pt>
                  <c:pt idx="19">
                    <c:v>GPESSRRnD20</c:v>
                  </c:pt>
                </c:lvl>
                <c:lvl>
                  <c:pt idx="0">
                    <c:v>Low Income</c:v>
                  </c:pt>
                  <c:pt idx="5">
                    <c:v>Middle Income</c:v>
                  </c:pt>
                  <c:pt idx="10">
                    <c:v>High Income</c:v>
                  </c:pt>
                  <c:pt idx="15">
                    <c:v>World</c:v>
                  </c:pt>
                </c:lvl>
              </c:multiLvlStrCache>
            </c:multiLvlStrRef>
          </c:cat>
          <c:val>
            <c:numRef>
              <c:f>'EV decomposition'!$F$5:$F$24</c:f>
              <c:numCache>
                <c:formatCode>0.00</c:formatCode>
                <c:ptCount val="20"/>
                <c:pt idx="0">
                  <c:v>1.9246628508000001E-2</c:v>
                </c:pt>
                <c:pt idx="1">
                  <c:v>-1.13684637472033E-3</c:v>
                </c:pt>
                <c:pt idx="2">
                  <c:v>-4.6360166743397704E-3</c:v>
                </c:pt>
                <c:pt idx="3">
                  <c:v>-1.45867047831416E-3</c:v>
                </c:pt>
                <c:pt idx="4">
                  <c:v>1.6434187070000002E-2</c:v>
                </c:pt>
                <c:pt idx="5">
                  <c:v>9.7972797229886107E-3</c:v>
                </c:pt>
                <c:pt idx="6">
                  <c:v>5.8229025453329104E-3</c:v>
                </c:pt>
                <c:pt idx="7">
                  <c:v>4.9984576180577304E-3</c:v>
                </c:pt>
                <c:pt idx="8">
                  <c:v>1.4222119934999999E-2</c:v>
                </c:pt>
                <c:pt idx="9">
                  <c:v>1.7129968852000001E-2</c:v>
                </c:pt>
                <c:pt idx="10">
                  <c:v>-1.0138510726E-2</c:v>
                </c:pt>
                <c:pt idx="11">
                  <c:v>-5.4214871488511597E-3</c:v>
                </c:pt>
                <c:pt idx="12">
                  <c:v>-4.4788727536797497E-3</c:v>
                </c:pt>
                <c:pt idx="13">
                  <c:v>-1.3317211531E-2</c:v>
                </c:pt>
                <c:pt idx="14">
                  <c:v>-1.6911420970999999E-2</c:v>
                </c:pt>
                <c:pt idx="15">
                  <c:v>-7.2228781391459001E-6</c:v>
                </c:pt>
                <c:pt idx="16">
                  <c:v>-1.20628419608693E-6</c:v>
                </c:pt>
                <c:pt idx="17">
                  <c:v>-5.6541983894931004E-7</c:v>
                </c:pt>
                <c:pt idx="18">
                  <c:v>-9.40738846111344E-6</c:v>
                </c:pt>
                <c:pt idx="19">
                  <c:v>-1.44715577334864E-5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C-441D-94CD-06D70E75F9F7}"/>
            </c:ext>
          </c:extLst>
        </c:ser>
        <c:ser>
          <c:idx val="2"/>
          <c:order val="2"/>
          <c:tx>
            <c:strRef>
              <c:f>'EV decomposition'!$G$4</c:f>
              <c:strCache>
                <c:ptCount val="1"/>
                <c:pt idx="0">
                  <c:v>Financial transfers for PES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'EV decomposition'!$C$5:$D$24</c:f>
              <c:multiLvlStrCache>
                <c:ptCount val="20"/>
                <c:lvl>
                  <c:pt idx="0">
                    <c:v>GlOBPES</c:v>
                  </c:pt>
                  <c:pt idx="1">
                    <c:v>NATPES</c:v>
                  </c:pt>
                  <c:pt idx="2">
                    <c:v>SRLand</c:v>
                  </c:pt>
                  <c:pt idx="3">
                    <c:v>SRnD20</c:v>
                  </c:pt>
                  <c:pt idx="4">
                    <c:v>GPESSRRnD20</c:v>
                  </c:pt>
                  <c:pt idx="5">
                    <c:v>GlOBPES</c:v>
                  </c:pt>
                  <c:pt idx="6">
                    <c:v>NATPES</c:v>
                  </c:pt>
                  <c:pt idx="7">
                    <c:v>SRLand</c:v>
                  </c:pt>
                  <c:pt idx="8">
                    <c:v>SRnD20</c:v>
                  </c:pt>
                  <c:pt idx="9">
                    <c:v>GPESSRRnD20</c:v>
                  </c:pt>
                  <c:pt idx="10">
                    <c:v>GlOBPES</c:v>
                  </c:pt>
                  <c:pt idx="11">
                    <c:v>NATPES</c:v>
                  </c:pt>
                  <c:pt idx="12">
                    <c:v>SRLand</c:v>
                  </c:pt>
                  <c:pt idx="13">
                    <c:v>SRnD20</c:v>
                  </c:pt>
                  <c:pt idx="14">
                    <c:v>GPESSRRnD20</c:v>
                  </c:pt>
                  <c:pt idx="15">
                    <c:v>GlOBPES</c:v>
                  </c:pt>
                  <c:pt idx="16">
                    <c:v>NATPES</c:v>
                  </c:pt>
                  <c:pt idx="17">
                    <c:v>SRLand</c:v>
                  </c:pt>
                  <c:pt idx="18">
                    <c:v>SRnD20</c:v>
                  </c:pt>
                  <c:pt idx="19">
                    <c:v>GPESSRRnD20</c:v>
                  </c:pt>
                </c:lvl>
                <c:lvl>
                  <c:pt idx="0">
                    <c:v>Low Income</c:v>
                  </c:pt>
                  <c:pt idx="5">
                    <c:v>Middle Income</c:v>
                  </c:pt>
                  <c:pt idx="10">
                    <c:v>High Income</c:v>
                  </c:pt>
                  <c:pt idx="15">
                    <c:v>World</c:v>
                  </c:pt>
                </c:lvl>
              </c:multiLvlStrCache>
            </c:multiLvlStrRef>
          </c:cat>
          <c:val>
            <c:numRef>
              <c:f>'EV decomposition'!$G$5:$G$24</c:f>
              <c:numCache>
                <c:formatCode>0.00</c:formatCode>
                <c:ptCount val="20"/>
                <c:pt idx="0">
                  <c:v>0.12185928225999999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0.12194275856</c:v>
                </c:pt>
                <c:pt idx="5">
                  <c:v>3.7019681185E-2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3.6992289126E-2</c:v>
                </c:pt>
                <c:pt idx="10">
                  <c:v>-4.0696661919000003E-2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-4.0673546493E-2</c:v>
                </c:pt>
                <c:pt idx="15">
                  <c:v>-5.2878083806717802E-5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-5.2207054977770902E-5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3C-441D-94CD-06D70E75F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2541871"/>
        <c:axId val="32542287"/>
      </c:barChart>
      <c:lineChart>
        <c:grouping val="standard"/>
        <c:varyColors val="0"/>
        <c:ser>
          <c:idx val="5"/>
          <c:order val="3"/>
          <c:tx>
            <c:strRef>
              <c:f>'EV decomposition'!$H$4</c:f>
              <c:strCache>
                <c:ptCount val="1"/>
                <c:pt idx="0">
                  <c:v>Total Welfare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'EV decomposition'!$C$5:$D$24</c:f>
              <c:multiLvlStrCache>
                <c:ptCount val="20"/>
                <c:lvl>
                  <c:pt idx="0">
                    <c:v>GlOBPES</c:v>
                  </c:pt>
                  <c:pt idx="1">
                    <c:v>NATPES</c:v>
                  </c:pt>
                  <c:pt idx="2">
                    <c:v>SRLand</c:v>
                  </c:pt>
                  <c:pt idx="3">
                    <c:v>SRnD20</c:v>
                  </c:pt>
                  <c:pt idx="4">
                    <c:v>GPESSRRnD20</c:v>
                  </c:pt>
                  <c:pt idx="5">
                    <c:v>GlOBPES</c:v>
                  </c:pt>
                  <c:pt idx="6">
                    <c:v>NATPES</c:v>
                  </c:pt>
                  <c:pt idx="7">
                    <c:v>SRLand</c:v>
                  </c:pt>
                  <c:pt idx="8">
                    <c:v>SRnD20</c:v>
                  </c:pt>
                  <c:pt idx="9">
                    <c:v>GPESSRRnD20</c:v>
                  </c:pt>
                  <c:pt idx="10">
                    <c:v>GlOBPES</c:v>
                  </c:pt>
                  <c:pt idx="11">
                    <c:v>NATPES</c:v>
                  </c:pt>
                  <c:pt idx="12">
                    <c:v>SRLand</c:v>
                  </c:pt>
                  <c:pt idx="13">
                    <c:v>SRnD20</c:v>
                  </c:pt>
                  <c:pt idx="14">
                    <c:v>GPESSRRnD20</c:v>
                  </c:pt>
                  <c:pt idx="15">
                    <c:v>GlOBPES</c:v>
                  </c:pt>
                  <c:pt idx="16">
                    <c:v>NATPES</c:v>
                  </c:pt>
                  <c:pt idx="17">
                    <c:v>SRLand</c:v>
                  </c:pt>
                  <c:pt idx="18">
                    <c:v>SRnD20</c:v>
                  </c:pt>
                  <c:pt idx="19">
                    <c:v>GPESSRRnD20</c:v>
                  </c:pt>
                </c:lvl>
                <c:lvl>
                  <c:pt idx="0">
                    <c:v>Low Income</c:v>
                  </c:pt>
                  <c:pt idx="5">
                    <c:v>Middle Income</c:v>
                  </c:pt>
                  <c:pt idx="10">
                    <c:v>High Income</c:v>
                  </c:pt>
                  <c:pt idx="15">
                    <c:v>World</c:v>
                  </c:pt>
                </c:lvl>
              </c:multiLvlStrCache>
            </c:multiLvlStrRef>
          </c:cat>
          <c:val>
            <c:numRef>
              <c:f>'EV decomposition'!$H$5:$H$24</c:f>
              <c:numCache>
                <c:formatCode>0.00</c:formatCode>
                <c:ptCount val="20"/>
                <c:pt idx="0">
                  <c:v>0.10659854300799999</c:v>
                </c:pt>
                <c:pt idx="1">
                  <c:v>-1.864171354072033E-2</c:v>
                </c:pt>
                <c:pt idx="2">
                  <c:v>1.5252987854660227E-2</c:v>
                </c:pt>
                <c:pt idx="3">
                  <c:v>0.32479298534168582</c:v>
                </c:pt>
                <c:pt idx="4">
                  <c:v>0.42841576970999995</c:v>
                </c:pt>
                <c:pt idx="5">
                  <c:v>7.233778294098861E-2</c:v>
                </c:pt>
                <c:pt idx="6">
                  <c:v>3.9377866313332906E-2</c:v>
                </c:pt>
                <c:pt idx="7">
                  <c:v>4.6851822175057727E-2</c:v>
                </c:pt>
                <c:pt idx="8">
                  <c:v>0.180420954715</c:v>
                </c:pt>
                <c:pt idx="9">
                  <c:v>0.20964803173800001</c:v>
                </c:pt>
                <c:pt idx="10">
                  <c:v>-4.4127103406188271E-2</c:v>
                </c:pt>
                <c:pt idx="11">
                  <c:v>4.3890480883419496E-3</c:v>
                </c:pt>
                <c:pt idx="12">
                  <c:v>8.5053490473202507E-3</c:v>
                </c:pt>
                <c:pt idx="13">
                  <c:v>6.1492482200000004E-3</c:v>
                </c:pt>
                <c:pt idx="14">
                  <c:v>-4.2932884766999996E-2</c:v>
                </c:pt>
                <c:pt idx="15">
                  <c:v>1.4558756802054136E-2</c:v>
                </c:pt>
                <c:pt idx="16">
                  <c:v>2.0385042542803912E-2</c:v>
                </c:pt>
                <c:pt idx="17">
                  <c:v>2.6801819806161052E-2</c:v>
                </c:pt>
                <c:pt idx="18">
                  <c:v>9.6191476000538886E-2</c:v>
                </c:pt>
                <c:pt idx="19">
                  <c:v>8.7797779948288746E-2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C-441D-94CD-06D70E75F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41871"/>
        <c:axId val="32542287"/>
      </c:lineChart>
      <c:catAx>
        <c:axId val="3254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2287"/>
        <c:crosses val="autoZero"/>
        <c:auto val="1"/>
        <c:lblAlgn val="ctr"/>
        <c:lblOffset val="100"/>
        <c:noMultiLvlLbl val="0"/>
      </c:catAx>
      <c:valAx>
        <c:axId val="325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542926</xdr:colOff>
      <xdr:row>1</xdr:row>
      <xdr:rowOff>38101</xdr:rowOff>
    </xdr:from>
    <xdr:to>
      <xdr:col>16</xdr:col>
      <xdr:colOff>371476</xdr:colOff>
      <xdr:row>11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EB6E7-4D01-4072-B6C6-872D036EF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542926</xdr:colOff>
      <xdr:row>14</xdr:row>
      <xdr:rowOff>38099</xdr:rowOff>
    </xdr:from>
    <xdr:to>
      <xdr:col>16</xdr:col>
      <xdr:colOff>371341</xdr:colOff>
      <xdr:row>27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979B3-E47D-406C-B729-1909CFE60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542926</xdr:colOff>
      <xdr:row>30</xdr:row>
      <xdr:rowOff>38099</xdr:rowOff>
    </xdr:from>
    <xdr:to>
      <xdr:col>16</xdr:col>
      <xdr:colOff>371341</xdr:colOff>
      <xdr:row>43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1A98FE-F6F5-4E96-9291-3815CADDC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542926</xdr:colOff>
      <xdr:row>47</xdr:row>
      <xdr:rowOff>38099</xdr:rowOff>
    </xdr:from>
    <xdr:to>
      <xdr:col>16</xdr:col>
      <xdr:colOff>371341</xdr:colOff>
      <xdr:row>60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CB4C92-BCE0-47CD-BD74-75F7E8AEE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542926</xdr:colOff>
      <xdr:row>65</xdr:row>
      <xdr:rowOff>38099</xdr:rowOff>
    </xdr:from>
    <xdr:to>
      <xdr:col>16</xdr:col>
      <xdr:colOff>371341</xdr:colOff>
      <xdr:row>78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967CED-02A3-45D5-8266-3D8B5298A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1</xdr:row>
      <xdr:rowOff>185736</xdr:rowOff>
    </xdr:from>
    <xdr:to>
      <xdr:col>19</xdr:col>
      <xdr:colOff>752475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B1AA5-215A-4795-8CC3-D7C28ADC7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ong, Erwin L" refreshedDate="44861.634869675923" createdVersion="7" refreshedVersion="7" minRefreshableVersion="3" recordCount="88" xr:uid="{00000000-000A-0000-FFFF-FFFF0F000000}">
  <cacheSource type="worksheet">
    <worksheetSource ref="A1:D89" sheet="EVAC"/>
  </cacheSource>
  <cacheFields count="4">
    <cacheField name="AREGWLD" numFmtId="0">
      <sharedItems count="4">
        <s v="HighIncome"/>
        <s v="MidIncome"/>
        <s v="LowIncome"/>
        <s v="World"/>
      </sharedItems>
    </cacheField>
    <cacheField name="EVDEC" numFmtId="0">
      <sharedItems count="3">
        <s v="Efficiency"/>
        <s v="Market"/>
        <s v="PES"/>
      </sharedItems>
    </cacheField>
    <cacheField name="SCEN" numFmtId="0">
      <sharedItems count="10">
        <s v="BAU"/>
        <s v="BAU_noES"/>
        <s v="BAU_aES"/>
        <s v="GlOBPES"/>
        <s v="NATPES"/>
        <s v="SRLand"/>
        <s v="SRnD20"/>
        <s v="GPESSRRnD20"/>
        <s v="BAU_aESRigid"/>
        <s v="BAU_aECOLLPS"/>
      </sharedItems>
    </cacheField>
    <cacheField name="Value" numFmtId="0">
      <sharedItems containsSemiMixedTypes="0" containsString="0" containsNumber="1" minValue="-7.8979239463999997" maxValue="47.562679291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x v="0"/>
    <x v="0"/>
    <n v="14.149555206"/>
  </r>
  <r>
    <x v="1"/>
    <x v="0"/>
    <x v="0"/>
    <n v="34.371231078999998"/>
  </r>
  <r>
    <x v="2"/>
    <x v="0"/>
    <x v="0"/>
    <n v="31.625848770000001"/>
  </r>
  <r>
    <x v="3"/>
    <x v="0"/>
    <x v="0"/>
    <n v="22.649982452"/>
  </r>
  <r>
    <x v="0"/>
    <x v="1"/>
    <x v="0"/>
    <n v="-5.2654385567000001E-2"/>
  </r>
  <r>
    <x v="1"/>
    <x v="1"/>
    <x v="0"/>
    <n v="9.1579698025999995E-2"/>
  </r>
  <r>
    <x v="2"/>
    <x v="1"/>
    <x v="0"/>
    <n v="-0.89798051119"/>
  </r>
  <r>
    <x v="3"/>
    <x v="1"/>
    <x v="0"/>
    <n v="-1.2549842707999999E-2"/>
  </r>
  <r>
    <x v="0"/>
    <x v="0"/>
    <x v="1"/>
    <n v="18.777406693"/>
  </r>
  <r>
    <x v="1"/>
    <x v="0"/>
    <x v="1"/>
    <n v="47.562679291000002"/>
  </r>
  <r>
    <x v="2"/>
    <x v="0"/>
    <x v="1"/>
    <n v="42.827915191999999"/>
  </r>
  <r>
    <x v="3"/>
    <x v="0"/>
    <x v="1"/>
    <n v="31.703062057"/>
  </r>
  <r>
    <x v="0"/>
    <x v="1"/>
    <x v="1"/>
    <n v="-0.80437713861000004"/>
  </r>
  <r>
    <x v="1"/>
    <x v="1"/>
    <x v="1"/>
    <n v="0.76793903111999995"/>
  </r>
  <r>
    <x v="2"/>
    <x v="1"/>
    <x v="1"/>
    <n v="-2.8165435791000002"/>
  </r>
  <r>
    <x v="3"/>
    <x v="1"/>
    <x v="1"/>
    <n v="-0.17276248336"/>
  </r>
  <r>
    <x v="0"/>
    <x v="0"/>
    <x v="2"/>
    <n v="-5.29662659391761E-3"/>
  </r>
  <r>
    <x v="1"/>
    <x v="0"/>
    <x v="2"/>
    <n v="-0.16337814926999999"/>
  </r>
  <r>
    <x v="2"/>
    <x v="0"/>
    <x v="2"/>
    <n v="-0.13230921328"/>
  </r>
  <r>
    <x v="3"/>
    <x v="0"/>
    <x v="2"/>
    <n v="-8.2999296486000004E-2"/>
  </r>
  <r>
    <x v="0"/>
    <x v="1"/>
    <x v="2"/>
    <n v="-6.5305233002000002E-2"/>
  </r>
  <r>
    <x v="1"/>
    <x v="1"/>
    <x v="2"/>
    <n v="7.1951299905999994E-2"/>
  </r>
  <r>
    <x v="2"/>
    <x v="1"/>
    <x v="2"/>
    <n v="-6.7676156759000003E-2"/>
  </r>
  <r>
    <x v="3"/>
    <x v="1"/>
    <x v="2"/>
    <n v="-5.3442374337464604E-4"/>
  </r>
  <r>
    <x v="0"/>
    <x v="0"/>
    <x v="3"/>
    <n v="6.7080692388117296E-3"/>
  </r>
  <r>
    <x v="1"/>
    <x v="0"/>
    <x v="3"/>
    <n v="2.5520822033000001E-2"/>
  </r>
  <r>
    <x v="2"/>
    <x v="0"/>
    <x v="3"/>
    <n v="-3.4507367759999998E-2"/>
  </r>
  <r>
    <x v="3"/>
    <x v="0"/>
    <x v="3"/>
    <n v="1.4618857763999999E-2"/>
  </r>
  <r>
    <x v="0"/>
    <x v="1"/>
    <x v="3"/>
    <n v="-1.0138510726E-2"/>
  </r>
  <r>
    <x v="1"/>
    <x v="1"/>
    <x v="3"/>
    <n v="9.7972797229886107E-3"/>
  </r>
  <r>
    <x v="2"/>
    <x v="1"/>
    <x v="3"/>
    <n v="1.9246628508000001E-2"/>
  </r>
  <r>
    <x v="3"/>
    <x v="1"/>
    <x v="3"/>
    <n v="-7.2228781391459001E-6"/>
  </r>
  <r>
    <x v="0"/>
    <x v="2"/>
    <x v="3"/>
    <n v="-4.0696661919000003E-2"/>
  </r>
  <r>
    <x v="1"/>
    <x v="2"/>
    <x v="3"/>
    <n v="3.7019681185E-2"/>
  </r>
  <r>
    <x v="2"/>
    <x v="2"/>
    <x v="3"/>
    <n v="0.12185928225999999"/>
  </r>
  <r>
    <x v="3"/>
    <x v="2"/>
    <x v="3"/>
    <n v="-5.2878083806717802E-5"/>
  </r>
  <r>
    <x v="0"/>
    <x v="0"/>
    <x v="4"/>
    <n v="9.8105352371931093E-3"/>
  </r>
  <r>
    <x v="1"/>
    <x v="0"/>
    <x v="4"/>
    <n v="3.3554963767999997E-2"/>
  </r>
  <r>
    <x v="2"/>
    <x v="0"/>
    <x v="4"/>
    <n v="-1.7504867165999999E-2"/>
  </r>
  <r>
    <x v="3"/>
    <x v="0"/>
    <x v="4"/>
    <n v="2.0386248826999999E-2"/>
  </r>
  <r>
    <x v="0"/>
    <x v="1"/>
    <x v="4"/>
    <n v="-5.4214871488511597E-3"/>
  </r>
  <r>
    <x v="1"/>
    <x v="1"/>
    <x v="4"/>
    <n v="5.8229025453329104E-3"/>
  </r>
  <r>
    <x v="2"/>
    <x v="1"/>
    <x v="4"/>
    <n v="-1.13684637472033E-3"/>
  </r>
  <r>
    <x v="3"/>
    <x v="1"/>
    <x v="4"/>
    <n v="-1.20628419608693E-6"/>
  </r>
  <r>
    <x v="0"/>
    <x v="0"/>
    <x v="5"/>
    <n v="1.2984221801E-2"/>
  </r>
  <r>
    <x v="1"/>
    <x v="0"/>
    <x v="5"/>
    <n v="4.1853364556999999E-2"/>
  </r>
  <r>
    <x v="2"/>
    <x v="0"/>
    <x v="5"/>
    <n v="1.9889004528999998E-2"/>
  </r>
  <r>
    <x v="3"/>
    <x v="0"/>
    <x v="5"/>
    <n v="2.6802385226000001E-2"/>
  </r>
  <r>
    <x v="0"/>
    <x v="1"/>
    <x v="5"/>
    <n v="-4.4788727536797497E-3"/>
  </r>
  <r>
    <x v="1"/>
    <x v="1"/>
    <x v="5"/>
    <n v="4.9984576180577304E-3"/>
  </r>
  <r>
    <x v="2"/>
    <x v="1"/>
    <x v="5"/>
    <n v="-4.6360166743397704E-3"/>
  </r>
  <r>
    <x v="3"/>
    <x v="1"/>
    <x v="5"/>
    <n v="-5.6541983894931004E-7"/>
  </r>
  <r>
    <x v="0"/>
    <x v="0"/>
    <x v="6"/>
    <n v="1.9466459751E-2"/>
  </r>
  <r>
    <x v="1"/>
    <x v="0"/>
    <x v="6"/>
    <n v="0.16619883478"/>
  </r>
  <r>
    <x v="2"/>
    <x v="0"/>
    <x v="6"/>
    <n v="0.32625165581999999"/>
  </r>
  <r>
    <x v="3"/>
    <x v="0"/>
    <x v="6"/>
    <n v="9.6200883389E-2"/>
  </r>
  <r>
    <x v="0"/>
    <x v="1"/>
    <x v="6"/>
    <n v="-1.3317211531E-2"/>
  </r>
  <r>
    <x v="1"/>
    <x v="1"/>
    <x v="6"/>
    <n v="1.4222119934999999E-2"/>
  </r>
  <r>
    <x v="2"/>
    <x v="1"/>
    <x v="6"/>
    <n v="-1.45867047831416E-3"/>
  </r>
  <r>
    <x v="3"/>
    <x v="1"/>
    <x v="6"/>
    <n v="-9.40738846111344E-6"/>
  </r>
  <r>
    <x v="0"/>
    <x v="0"/>
    <x v="7"/>
    <n v="1.4652082697E-2"/>
  </r>
  <r>
    <x v="1"/>
    <x v="0"/>
    <x v="7"/>
    <n v="0.15552577376000001"/>
  </r>
  <r>
    <x v="2"/>
    <x v="0"/>
    <x v="7"/>
    <n v="0.29003882407999998"/>
  </r>
  <r>
    <x v="3"/>
    <x v="0"/>
    <x v="7"/>
    <n v="8.7864458561000003E-2"/>
  </r>
  <r>
    <x v="0"/>
    <x v="1"/>
    <x v="7"/>
    <n v="-1.6911420970999999E-2"/>
  </r>
  <r>
    <x v="1"/>
    <x v="1"/>
    <x v="7"/>
    <n v="1.7129968852000001E-2"/>
  </r>
  <r>
    <x v="2"/>
    <x v="1"/>
    <x v="7"/>
    <n v="1.6434187070000002E-2"/>
  </r>
  <r>
    <x v="3"/>
    <x v="1"/>
    <x v="7"/>
    <n v="-1.44715577334864E-5"/>
  </r>
  <r>
    <x v="0"/>
    <x v="2"/>
    <x v="7"/>
    <n v="-4.0673546493E-2"/>
  </r>
  <r>
    <x v="1"/>
    <x v="2"/>
    <x v="7"/>
    <n v="3.6992289126E-2"/>
  </r>
  <r>
    <x v="2"/>
    <x v="2"/>
    <x v="7"/>
    <n v="0.12194275856"/>
  </r>
  <r>
    <x v="3"/>
    <x v="2"/>
    <x v="7"/>
    <n v="-5.2207054977770902E-5"/>
  </r>
  <r>
    <x v="0"/>
    <x v="0"/>
    <x v="8"/>
    <n v="-8.5040638223290391E-3"/>
  </r>
  <r>
    <x v="1"/>
    <x v="0"/>
    <x v="8"/>
    <n v="-0.16867865622"/>
  </r>
  <r>
    <x v="2"/>
    <x v="0"/>
    <x v="8"/>
    <n v="-0.13625921309"/>
  </r>
  <r>
    <x v="3"/>
    <x v="0"/>
    <x v="8"/>
    <n v="-8.7213076651000004E-2"/>
  </r>
  <r>
    <x v="0"/>
    <x v="1"/>
    <x v="8"/>
    <n v="-8.1252411008E-2"/>
  </r>
  <r>
    <x v="1"/>
    <x v="1"/>
    <x v="8"/>
    <n v="8.7708853185000005E-2"/>
  </r>
  <r>
    <x v="2"/>
    <x v="1"/>
    <x v="8"/>
    <n v="-5.7416282594000001E-2"/>
  </r>
  <r>
    <x v="3"/>
    <x v="1"/>
    <x v="8"/>
    <n v="-8.8004663120955196E-4"/>
  </r>
  <r>
    <x v="0"/>
    <x v="0"/>
    <x v="9"/>
    <n v="-0.54199695586999996"/>
  </r>
  <r>
    <x v="1"/>
    <x v="0"/>
    <x v="9"/>
    <n v="-3.7530083656"/>
  </r>
  <r>
    <x v="2"/>
    <x v="0"/>
    <x v="9"/>
    <n v="-7.8979239463999997"/>
  </r>
  <r>
    <x v="3"/>
    <x v="0"/>
    <x v="9"/>
    <n v="-2.2346086502000002"/>
  </r>
  <r>
    <x v="0"/>
    <x v="1"/>
    <x v="9"/>
    <n v="0.23336830735"/>
  </r>
  <r>
    <x v="1"/>
    <x v="1"/>
    <x v="9"/>
    <n v="-0.35916858911999999"/>
  </r>
  <r>
    <x v="2"/>
    <x v="1"/>
    <x v="9"/>
    <n v="-0.19154395162999999"/>
  </r>
  <r>
    <x v="3"/>
    <x v="1"/>
    <x v="9"/>
    <n v="-5.666020512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7">
  <location ref="A3:D40" firstHeaderRow="1" firstDataRow="2" firstDataCol="1"/>
  <pivotFields count="4">
    <pivotField axis="axisRow" showAll="0" defaultSubtotal="0">
      <items count="4">
        <item x="0"/>
        <item x="2"/>
        <item x="1"/>
        <item x="3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11">
        <item h="1" x="0"/>
        <item x="2"/>
        <item h="1" x="1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2">
    <field x="0"/>
    <field x="2"/>
  </rowFields>
  <rowItems count="36">
    <i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1"/>
  </colFields>
  <colItems count="3">
    <i>
      <x/>
    </i>
    <i>
      <x v="1"/>
    </i>
    <i>
      <x v="2"/>
    </i>
  </colItems>
  <dataFields count="1">
    <dataField name="Sum of Value" fld="3" baseField="0" baseItem="0"/>
  </dataFields>
  <formats count="7">
    <format dxfId="13">
      <pivotArea collapsedLevelsAreSubtotals="1" fieldPosition="0">
        <references count="2">
          <reference field="0" count="1" selected="0">
            <x v="0"/>
          </reference>
          <reference field="2" count="0"/>
        </references>
      </pivotArea>
    </format>
    <format dxfId="12">
      <pivotArea collapsedLevelsAreSubtotals="1" fieldPosition="0">
        <references count="1">
          <reference field="0" count="1">
            <x v="1"/>
          </reference>
        </references>
      </pivotArea>
    </format>
    <format dxfId="11">
      <pivotArea collapsedLevelsAreSubtotals="1" fieldPosition="0">
        <references count="2">
          <reference field="0" count="1" selected="0">
            <x v="1"/>
          </reference>
          <reference field="2" count="0"/>
        </references>
      </pivotArea>
    </format>
    <format dxfId="10">
      <pivotArea collapsedLevelsAreSubtotals="1" fieldPosition="0">
        <references count="1">
          <reference field="0" count="1">
            <x v="2"/>
          </reference>
        </references>
      </pivotArea>
    </format>
    <format dxfId="9">
      <pivotArea collapsedLevelsAreSubtotals="1" fieldPosition="0">
        <references count="2">
          <reference field="0" count="1" selected="0">
            <x v="2"/>
          </reference>
          <reference field="2" count="0"/>
        </references>
      </pivotArea>
    </format>
    <format dxfId="8">
      <pivotArea collapsedLevelsAreSubtotals="1" fieldPosition="0">
        <references count="1">
          <reference field="0" count="1">
            <x v="3"/>
          </reference>
        </references>
      </pivotArea>
    </format>
    <format dxfId="7">
      <pivotArea collapsedLevelsAreSubtotals="1" fieldPosition="0">
        <references count="2">
          <reference field="0" count="1" selected="0">
            <x v="3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9"/>
  <sheetViews>
    <sheetView workbookViewId="0">
      <selection sqref="A1:D1048576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</v>
      </c>
      <c r="B2" t="s">
        <v>5</v>
      </c>
      <c r="C2" t="s">
        <v>6</v>
      </c>
      <c r="D2">
        <v>14.149555206</v>
      </c>
    </row>
    <row r="3" spans="1:4" x14ac:dyDescent="0.55000000000000004">
      <c r="A3" t="s">
        <v>7</v>
      </c>
      <c r="B3" t="s">
        <v>5</v>
      </c>
      <c r="C3" t="s">
        <v>6</v>
      </c>
      <c r="D3">
        <v>34.371231078999998</v>
      </c>
    </row>
    <row r="4" spans="1:4" x14ac:dyDescent="0.55000000000000004">
      <c r="A4" t="s">
        <v>8</v>
      </c>
      <c r="B4" t="s">
        <v>5</v>
      </c>
      <c r="C4" t="s">
        <v>6</v>
      </c>
      <c r="D4">
        <v>31.625848770000001</v>
      </c>
    </row>
    <row r="5" spans="1:4" x14ac:dyDescent="0.55000000000000004">
      <c r="A5" t="s">
        <v>9</v>
      </c>
      <c r="B5" t="s">
        <v>5</v>
      </c>
      <c r="C5" t="s">
        <v>6</v>
      </c>
      <c r="D5">
        <v>22.649982452</v>
      </c>
    </row>
    <row r="6" spans="1:4" x14ac:dyDescent="0.55000000000000004">
      <c r="A6" t="s">
        <v>4</v>
      </c>
      <c r="B6" t="s">
        <v>10</v>
      </c>
      <c r="C6" t="s">
        <v>6</v>
      </c>
      <c r="D6">
        <v>-5.2654385567000001E-2</v>
      </c>
    </row>
    <row r="7" spans="1:4" x14ac:dyDescent="0.55000000000000004">
      <c r="A7" t="s">
        <v>7</v>
      </c>
      <c r="B7" t="s">
        <v>10</v>
      </c>
      <c r="C7" t="s">
        <v>6</v>
      </c>
      <c r="D7">
        <v>9.1579698025999995E-2</v>
      </c>
    </row>
    <row r="8" spans="1:4" x14ac:dyDescent="0.55000000000000004">
      <c r="A8" t="s">
        <v>8</v>
      </c>
      <c r="B8" t="s">
        <v>10</v>
      </c>
      <c r="C8" t="s">
        <v>6</v>
      </c>
      <c r="D8">
        <v>-0.89798051119</v>
      </c>
    </row>
    <row r="9" spans="1:4" x14ac:dyDescent="0.55000000000000004">
      <c r="A9" t="s">
        <v>9</v>
      </c>
      <c r="B9" t="s">
        <v>10</v>
      </c>
      <c r="C9" t="s">
        <v>6</v>
      </c>
      <c r="D9">
        <v>-1.2549842707999999E-2</v>
      </c>
    </row>
    <row r="10" spans="1:4" x14ac:dyDescent="0.55000000000000004">
      <c r="A10" t="s">
        <v>4</v>
      </c>
      <c r="B10" t="s">
        <v>5</v>
      </c>
      <c r="C10" t="s">
        <v>11</v>
      </c>
      <c r="D10">
        <v>18.777406693</v>
      </c>
    </row>
    <row r="11" spans="1:4" x14ac:dyDescent="0.55000000000000004">
      <c r="A11" t="s">
        <v>7</v>
      </c>
      <c r="B11" t="s">
        <v>5</v>
      </c>
      <c r="C11" t="s">
        <v>11</v>
      </c>
      <c r="D11">
        <v>47.562679291000002</v>
      </c>
    </row>
    <row r="12" spans="1:4" x14ac:dyDescent="0.55000000000000004">
      <c r="A12" t="s">
        <v>8</v>
      </c>
      <c r="B12" t="s">
        <v>5</v>
      </c>
      <c r="C12" t="s">
        <v>11</v>
      </c>
      <c r="D12">
        <v>42.827915191999999</v>
      </c>
    </row>
    <row r="13" spans="1:4" x14ac:dyDescent="0.55000000000000004">
      <c r="A13" t="s">
        <v>9</v>
      </c>
      <c r="B13" t="s">
        <v>5</v>
      </c>
      <c r="C13" t="s">
        <v>11</v>
      </c>
      <c r="D13">
        <v>31.703062057</v>
      </c>
    </row>
    <row r="14" spans="1:4" x14ac:dyDescent="0.55000000000000004">
      <c r="A14" t="s">
        <v>4</v>
      </c>
      <c r="B14" t="s">
        <v>10</v>
      </c>
      <c r="C14" t="s">
        <v>11</v>
      </c>
      <c r="D14">
        <v>-0.80437713861000004</v>
      </c>
    </row>
    <row r="15" spans="1:4" x14ac:dyDescent="0.55000000000000004">
      <c r="A15" t="s">
        <v>7</v>
      </c>
      <c r="B15" t="s">
        <v>10</v>
      </c>
      <c r="C15" t="s">
        <v>11</v>
      </c>
      <c r="D15">
        <v>0.76793903111999995</v>
      </c>
    </row>
    <row r="16" spans="1:4" x14ac:dyDescent="0.55000000000000004">
      <c r="A16" t="s">
        <v>8</v>
      </c>
      <c r="B16" t="s">
        <v>10</v>
      </c>
      <c r="C16" t="s">
        <v>11</v>
      </c>
      <c r="D16">
        <v>-2.8165435791000002</v>
      </c>
    </row>
    <row r="17" spans="1:4" x14ac:dyDescent="0.55000000000000004">
      <c r="A17" t="s">
        <v>9</v>
      </c>
      <c r="B17" t="s">
        <v>10</v>
      </c>
      <c r="C17" t="s">
        <v>11</v>
      </c>
      <c r="D17">
        <v>-0.17276248336</v>
      </c>
    </row>
    <row r="18" spans="1:4" x14ac:dyDescent="0.55000000000000004">
      <c r="A18" t="s">
        <v>4</v>
      </c>
      <c r="B18" t="s">
        <v>5</v>
      </c>
      <c r="C18" t="s">
        <v>12</v>
      </c>
      <c r="D18" s="1">
        <v>-5.29662659391761E-3</v>
      </c>
    </row>
    <row r="19" spans="1:4" x14ac:dyDescent="0.55000000000000004">
      <c r="A19" t="s">
        <v>7</v>
      </c>
      <c r="B19" t="s">
        <v>5</v>
      </c>
      <c r="C19" t="s">
        <v>12</v>
      </c>
      <c r="D19">
        <v>-0.16337814926999999</v>
      </c>
    </row>
    <row r="20" spans="1:4" x14ac:dyDescent="0.55000000000000004">
      <c r="A20" t="s">
        <v>8</v>
      </c>
      <c r="B20" t="s">
        <v>5</v>
      </c>
      <c r="C20" t="s">
        <v>12</v>
      </c>
      <c r="D20">
        <v>-0.13230921328</v>
      </c>
    </row>
    <row r="21" spans="1:4" x14ac:dyDescent="0.55000000000000004">
      <c r="A21" t="s">
        <v>9</v>
      </c>
      <c r="B21" t="s">
        <v>5</v>
      </c>
      <c r="C21" t="s">
        <v>12</v>
      </c>
      <c r="D21">
        <v>-8.2999296486000004E-2</v>
      </c>
    </row>
    <row r="22" spans="1:4" x14ac:dyDescent="0.55000000000000004">
      <c r="A22" t="s">
        <v>4</v>
      </c>
      <c r="B22" t="s">
        <v>10</v>
      </c>
      <c r="C22" t="s">
        <v>12</v>
      </c>
      <c r="D22">
        <v>-6.5305233002000002E-2</v>
      </c>
    </row>
    <row r="23" spans="1:4" x14ac:dyDescent="0.55000000000000004">
      <c r="A23" t="s">
        <v>7</v>
      </c>
      <c r="B23" t="s">
        <v>10</v>
      </c>
      <c r="C23" t="s">
        <v>12</v>
      </c>
      <c r="D23">
        <v>7.1951299905999994E-2</v>
      </c>
    </row>
    <row r="24" spans="1:4" x14ac:dyDescent="0.55000000000000004">
      <c r="A24" t="s">
        <v>8</v>
      </c>
      <c r="B24" t="s">
        <v>10</v>
      </c>
      <c r="C24" t="s">
        <v>12</v>
      </c>
      <c r="D24">
        <v>-6.7676156759000003E-2</v>
      </c>
    </row>
    <row r="25" spans="1:4" x14ac:dyDescent="0.55000000000000004">
      <c r="A25" t="s">
        <v>9</v>
      </c>
      <c r="B25" t="s">
        <v>10</v>
      </c>
      <c r="C25" t="s">
        <v>12</v>
      </c>
      <c r="D25" s="1">
        <v>-5.3442374337464604E-4</v>
      </c>
    </row>
    <row r="26" spans="1:4" x14ac:dyDescent="0.55000000000000004">
      <c r="A26" t="s">
        <v>4</v>
      </c>
      <c r="B26" t="s">
        <v>5</v>
      </c>
      <c r="C26" t="s">
        <v>13</v>
      </c>
      <c r="D26" s="1">
        <v>6.7080692388117296E-3</v>
      </c>
    </row>
    <row r="27" spans="1:4" x14ac:dyDescent="0.55000000000000004">
      <c r="A27" t="s">
        <v>7</v>
      </c>
      <c r="B27" t="s">
        <v>5</v>
      </c>
      <c r="C27" t="s">
        <v>13</v>
      </c>
      <c r="D27">
        <v>2.5520822033000001E-2</v>
      </c>
    </row>
    <row r="28" spans="1:4" x14ac:dyDescent="0.55000000000000004">
      <c r="A28" t="s">
        <v>8</v>
      </c>
      <c r="B28" t="s">
        <v>5</v>
      </c>
      <c r="C28" t="s">
        <v>13</v>
      </c>
      <c r="D28">
        <v>-3.4507367759999998E-2</v>
      </c>
    </row>
    <row r="29" spans="1:4" x14ac:dyDescent="0.55000000000000004">
      <c r="A29" t="s">
        <v>9</v>
      </c>
      <c r="B29" t="s">
        <v>5</v>
      </c>
      <c r="C29" t="s">
        <v>13</v>
      </c>
      <c r="D29">
        <v>1.4618857763999999E-2</v>
      </c>
    </row>
    <row r="30" spans="1:4" x14ac:dyDescent="0.55000000000000004">
      <c r="A30" t="s">
        <v>4</v>
      </c>
      <c r="B30" t="s">
        <v>10</v>
      </c>
      <c r="C30" t="s">
        <v>13</v>
      </c>
      <c r="D30">
        <v>-1.0138510726E-2</v>
      </c>
    </row>
    <row r="31" spans="1:4" x14ac:dyDescent="0.55000000000000004">
      <c r="A31" t="s">
        <v>7</v>
      </c>
      <c r="B31" t="s">
        <v>10</v>
      </c>
      <c r="C31" t="s">
        <v>13</v>
      </c>
      <c r="D31" s="1">
        <v>9.7972797229886107E-3</v>
      </c>
    </row>
    <row r="32" spans="1:4" x14ac:dyDescent="0.55000000000000004">
      <c r="A32" t="s">
        <v>8</v>
      </c>
      <c r="B32" t="s">
        <v>10</v>
      </c>
      <c r="C32" t="s">
        <v>13</v>
      </c>
      <c r="D32">
        <v>1.9246628508000001E-2</v>
      </c>
    </row>
    <row r="33" spans="1:4" x14ac:dyDescent="0.55000000000000004">
      <c r="A33" t="s">
        <v>9</v>
      </c>
      <c r="B33" t="s">
        <v>10</v>
      </c>
      <c r="C33" t="s">
        <v>13</v>
      </c>
      <c r="D33" s="1">
        <v>-7.2228781391459001E-6</v>
      </c>
    </row>
    <row r="34" spans="1:4" x14ac:dyDescent="0.55000000000000004">
      <c r="A34" t="s">
        <v>4</v>
      </c>
      <c r="B34" t="s">
        <v>14</v>
      </c>
      <c r="C34" t="s">
        <v>13</v>
      </c>
      <c r="D34">
        <v>-4.0696661919000003E-2</v>
      </c>
    </row>
    <row r="35" spans="1:4" x14ac:dyDescent="0.55000000000000004">
      <c r="A35" t="s">
        <v>7</v>
      </c>
      <c r="B35" t="s">
        <v>14</v>
      </c>
      <c r="C35" t="s">
        <v>13</v>
      </c>
      <c r="D35">
        <v>3.7019681185E-2</v>
      </c>
    </row>
    <row r="36" spans="1:4" x14ac:dyDescent="0.55000000000000004">
      <c r="A36" t="s">
        <v>8</v>
      </c>
      <c r="B36" t="s">
        <v>14</v>
      </c>
      <c r="C36" t="s">
        <v>13</v>
      </c>
      <c r="D36">
        <v>0.12185928225999999</v>
      </c>
    </row>
    <row r="37" spans="1:4" x14ac:dyDescent="0.55000000000000004">
      <c r="A37" t="s">
        <v>9</v>
      </c>
      <c r="B37" t="s">
        <v>14</v>
      </c>
      <c r="C37" t="s">
        <v>13</v>
      </c>
      <c r="D37" s="1">
        <v>-5.2878083806717802E-5</v>
      </c>
    </row>
    <row r="38" spans="1:4" x14ac:dyDescent="0.55000000000000004">
      <c r="A38" t="s">
        <v>4</v>
      </c>
      <c r="B38" t="s">
        <v>5</v>
      </c>
      <c r="C38" t="s">
        <v>15</v>
      </c>
      <c r="D38" s="1">
        <v>9.8105352371931093E-3</v>
      </c>
    </row>
    <row r="39" spans="1:4" x14ac:dyDescent="0.55000000000000004">
      <c r="A39" t="s">
        <v>7</v>
      </c>
      <c r="B39" t="s">
        <v>5</v>
      </c>
      <c r="C39" t="s">
        <v>15</v>
      </c>
      <c r="D39">
        <v>3.3554963767999997E-2</v>
      </c>
    </row>
    <row r="40" spans="1:4" x14ac:dyDescent="0.55000000000000004">
      <c r="A40" t="s">
        <v>8</v>
      </c>
      <c r="B40" t="s">
        <v>5</v>
      </c>
      <c r="C40" t="s">
        <v>15</v>
      </c>
      <c r="D40">
        <v>-1.7504867165999999E-2</v>
      </c>
    </row>
    <row r="41" spans="1:4" x14ac:dyDescent="0.55000000000000004">
      <c r="A41" t="s">
        <v>9</v>
      </c>
      <c r="B41" t="s">
        <v>5</v>
      </c>
      <c r="C41" t="s">
        <v>15</v>
      </c>
      <c r="D41">
        <v>2.0386248826999999E-2</v>
      </c>
    </row>
    <row r="42" spans="1:4" x14ac:dyDescent="0.55000000000000004">
      <c r="A42" t="s">
        <v>4</v>
      </c>
      <c r="B42" t="s">
        <v>10</v>
      </c>
      <c r="C42" t="s">
        <v>15</v>
      </c>
      <c r="D42" s="1">
        <v>-5.4214871488511597E-3</v>
      </c>
    </row>
    <row r="43" spans="1:4" x14ac:dyDescent="0.55000000000000004">
      <c r="A43" t="s">
        <v>7</v>
      </c>
      <c r="B43" t="s">
        <v>10</v>
      </c>
      <c r="C43" t="s">
        <v>15</v>
      </c>
      <c r="D43" s="1">
        <v>5.8229025453329104E-3</v>
      </c>
    </row>
    <row r="44" spans="1:4" x14ac:dyDescent="0.55000000000000004">
      <c r="A44" t="s">
        <v>8</v>
      </c>
      <c r="B44" t="s">
        <v>10</v>
      </c>
      <c r="C44" t="s">
        <v>15</v>
      </c>
      <c r="D44" s="1">
        <v>-1.13684637472033E-3</v>
      </c>
    </row>
    <row r="45" spans="1:4" x14ac:dyDescent="0.55000000000000004">
      <c r="A45" t="s">
        <v>9</v>
      </c>
      <c r="B45" t="s">
        <v>10</v>
      </c>
      <c r="C45" t="s">
        <v>15</v>
      </c>
      <c r="D45" s="1">
        <v>-1.20628419608693E-6</v>
      </c>
    </row>
    <row r="46" spans="1:4" x14ac:dyDescent="0.55000000000000004">
      <c r="A46" t="s">
        <v>4</v>
      </c>
      <c r="B46" t="s">
        <v>5</v>
      </c>
      <c r="C46" t="s">
        <v>16</v>
      </c>
      <c r="D46">
        <v>1.2984221801E-2</v>
      </c>
    </row>
    <row r="47" spans="1:4" x14ac:dyDescent="0.55000000000000004">
      <c r="A47" t="s">
        <v>7</v>
      </c>
      <c r="B47" t="s">
        <v>5</v>
      </c>
      <c r="C47" t="s">
        <v>16</v>
      </c>
      <c r="D47">
        <v>4.1853364556999999E-2</v>
      </c>
    </row>
    <row r="48" spans="1:4" x14ac:dyDescent="0.55000000000000004">
      <c r="A48" t="s">
        <v>8</v>
      </c>
      <c r="B48" t="s">
        <v>5</v>
      </c>
      <c r="C48" t="s">
        <v>16</v>
      </c>
      <c r="D48">
        <v>1.9889004528999998E-2</v>
      </c>
    </row>
    <row r="49" spans="1:4" x14ac:dyDescent="0.55000000000000004">
      <c r="A49" t="s">
        <v>9</v>
      </c>
      <c r="B49" t="s">
        <v>5</v>
      </c>
      <c r="C49" t="s">
        <v>16</v>
      </c>
      <c r="D49">
        <v>2.6802385226000001E-2</v>
      </c>
    </row>
    <row r="50" spans="1:4" x14ac:dyDescent="0.55000000000000004">
      <c r="A50" t="s">
        <v>4</v>
      </c>
      <c r="B50" t="s">
        <v>10</v>
      </c>
      <c r="C50" t="s">
        <v>16</v>
      </c>
      <c r="D50" s="1">
        <v>-4.4788727536797497E-3</v>
      </c>
    </row>
    <row r="51" spans="1:4" x14ac:dyDescent="0.55000000000000004">
      <c r="A51" t="s">
        <v>7</v>
      </c>
      <c r="B51" t="s">
        <v>10</v>
      </c>
      <c r="C51" t="s">
        <v>16</v>
      </c>
      <c r="D51" s="1">
        <v>4.9984576180577304E-3</v>
      </c>
    </row>
    <row r="52" spans="1:4" x14ac:dyDescent="0.55000000000000004">
      <c r="A52" t="s">
        <v>8</v>
      </c>
      <c r="B52" t="s">
        <v>10</v>
      </c>
      <c r="C52" t="s">
        <v>16</v>
      </c>
      <c r="D52" s="1">
        <v>-4.6360166743397704E-3</v>
      </c>
    </row>
    <row r="53" spans="1:4" x14ac:dyDescent="0.55000000000000004">
      <c r="A53" t="s">
        <v>9</v>
      </c>
      <c r="B53" t="s">
        <v>10</v>
      </c>
      <c r="C53" t="s">
        <v>16</v>
      </c>
      <c r="D53" s="1">
        <v>-5.6541983894931004E-7</v>
      </c>
    </row>
    <row r="54" spans="1:4" x14ac:dyDescent="0.55000000000000004">
      <c r="A54" t="s">
        <v>4</v>
      </c>
      <c r="B54" t="s">
        <v>5</v>
      </c>
      <c r="C54" t="s">
        <v>17</v>
      </c>
      <c r="D54">
        <v>1.9466459751E-2</v>
      </c>
    </row>
    <row r="55" spans="1:4" x14ac:dyDescent="0.55000000000000004">
      <c r="A55" t="s">
        <v>7</v>
      </c>
      <c r="B55" t="s">
        <v>5</v>
      </c>
      <c r="C55" t="s">
        <v>17</v>
      </c>
      <c r="D55">
        <v>0.16619883478</v>
      </c>
    </row>
    <row r="56" spans="1:4" x14ac:dyDescent="0.55000000000000004">
      <c r="A56" t="s">
        <v>8</v>
      </c>
      <c r="B56" t="s">
        <v>5</v>
      </c>
      <c r="C56" t="s">
        <v>17</v>
      </c>
      <c r="D56">
        <v>0.32625165581999999</v>
      </c>
    </row>
    <row r="57" spans="1:4" x14ac:dyDescent="0.55000000000000004">
      <c r="A57" t="s">
        <v>9</v>
      </c>
      <c r="B57" t="s">
        <v>5</v>
      </c>
      <c r="C57" t="s">
        <v>17</v>
      </c>
      <c r="D57">
        <v>9.6200883389E-2</v>
      </c>
    </row>
    <row r="58" spans="1:4" x14ac:dyDescent="0.55000000000000004">
      <c r="A58" t="s">
        <v>4</v>
      </c>
      <c r="B58" t="s">
        <v>10</v>
      </c>
      <c r="C58" t="s">
        <v>17</v>
      </c>
      <c r="D58">
        <v>-1.3317211531E-2</v>
      </c>
    </row>
    <row r="59" spans="1:4" x14ac:dyDescent="0.55000000000000004">
      <c r="A59" t="s">
        <v>7</v>
      </c>
      <c r="B59" t="s">
        <v>10</v>
      </c>
      <c r="C59" t="s">
        <v>17</v>
      </c>
      <c r="D59">
        <v>1.4222119934999999E-2</v>
      </c>
    </row>
    <row r="60" spans="1:4" x14ac:dyDescent="0.55000000000000004">
      <c r="A60" t="s">
        <v>8</v>
      </c>
      <c r="B60" t="s">
        <v>10</v>
      </c>
      <c r="C60" t="s">
        <v>17</v>
      </c>
      <c r="D60" s="1">
        <v>-1.45867047831416E-3</v>
      </c>
    </row>
    <row r="61" spans="1:4" x14ac:dyDescent="0.55000000000000004">
      <c r="A61" t="s">
        <v>9</v>
      </c>
      <c r="B61" t="s">
        <v>10</v>
      </c>
      <c r="C61" t="s">
        <v>17</v>
      </c>
      <c r="D61" s="1">
        <v>-9.40738846111344E-6</v>
      </c>
    </row>
    <row r="62" spans="1:4" x14ac:dyDescent="0.55000000000000004">
      <c r="A62" t="s">
        <v>4</v>
      </c>
      <c r="B62" t="s">
        <v>5</v>
      </c>
      <c r="C62" t="s">
        <v>18</v>
      </c>
      <c r="D62">
        <v>1.4652082697E-2</v>
      </c>
    </row>
    <row r="63" spans="1:4" x14ac:dyDescent="0.55000000000000004">
      <c r="A63" t="s">
        <v>7</v>
      </c>
      <c r="B63" t="s">
        <v>5</v>
      </c>
      <c r="C63" t="s">
        <v>18</v>
      </c>
      <c r="D63">
        <v>0.15552577376000001</v>
      </c>
    </row>
    <row r="64" spans="1:4" x14ac:dyDescent="0.55000000000000004">
      <c r="A64" t="s">
        <v>8</v>
      </c>
      <c r="B64" t="s">
        <v>5</v>
      </c>
      <c r="C64" t="s">
        <v>18</v>
      </c>
      <c r="D64">
        <v>0.29003882407999998</v>
      </c>
    </row>
    <row r="65" spans="1:4" x14ac:dyDescent="0.55000000000000004">
      <c r="A65" t="s">
        <v>9</v>
      </c>
      <c r="B65" t="s">
        <v>5</v>
      </c>
      <c r="C65" t="s">
        <v>18</v>
      </c>
      <c r="D65">
        <v>8.7864458561000003E-2</v>
      </c>
    </row>
    <row r="66" spans="1:4" x14ac:dyDescent="0.55000000000000004">
      <c r="A66" t="s">
        <v>4</v>
      </c>
      <c r="B66" t="s">
        <v>10</v>
      </c>
      <c r="C66" t="s">
        <v>18</v>
      </c>
      <c r="D66">
        <v>-1.6911420970999999E-2</v>
      </c>
    </row>
    <row r="67" spans="1:4" x14ac:dyDescent="0.55000000000000004">
      <c r="A67" t="s">
        <v>7</v>
      </c>
      <c r="B67" t="s">
        <v>10</v>
      </c>
      <c r="C67" t="s">
        <v>18</v>
      </c>
      <c r="D67">
        <v>1.7129968852000001E-2</v>
      </c>
    </row>
    <row r="68" spans="1:4" x14ac:dyDescent="0.55000000000000004">
      <c r="A68" t="s">
        <v>8</v>
      </c>
      <c r="B68" t="s">
        <v>10</v>
      </c>
      <c r="C68" t="s">
        <v>18</v>
      </c>
      <c r="D68">
        <v>1.6434187070000002E-2</v>
      </c>
    </row>
    <row r="69" spans="1:4" x14ac:dyDescent="0.55000000000000004">
      <c r="A69" t="s">
        <v>9</v>
      </c>
      <c r="B69" t="s">
        <v>10</v>
      </c>
      <c r="C69" t="s">
        <v>18</v>
      </c>
      <c r="D69" s="1">
        <v>-1.44715577334864E-5</v>
      </c>
    </row>
    <row r="70" spans="1:4" x14ac:dyDescent="0.55000000000000004">
      <c r="A70" t="s">
        <v>4</v>
      </c>
      <c r="B70" t="s">
        <v>14</v>
      </c>
      <c r="C70" t="s">
        <v>18</v>
      </c>
      <c r="D70">
        <v>-4.0673546493E-2</v>
      </c>
    </row>
    <row r="71" spans="1:4" x14ac:dyDescent="0.55000000000000004">
      <c r="A71" t="s">
        <v>7</v>
      </c>
      <c r="B71" t="s">
        <v>14</v>
      </c>
      <c r="C71" t="s">
        <v>18</v>
      </c>
      <c r="D71">
        <v>3.6992289126E-2</v>
      </c>
    </row>
    <row r="72" spans="1:4" x14ac:dyDescent="0.55000000000000004">
      <c r="A72" t="s">
        <v>8</v>
      </c>
      <c r="B72" t="s">
        <v>14</v>
      </c>
      <c r="C72" t="s">
        <v>18</v>
      </c>
      <c r="D72">
        <v>0.12194275856</v>
      </c>
    </row>
    <row r="73" spans="1:4" x14ac:dyDescent="0.55000000000000004">
      <c r="A73" t="s">
        <v>9</v>
      </c>
      <c r="B73" t="s">
        <v>14</v>
      </c>
      <c r="C73" t="s">
        <v>18</v>
      </c>
      <c r="D73" s="1">
        <v>-5.2207054977770902E-5</v>
      </c>
    </row>
    <row r="74" spans="1:4" x14ac:dyDescent="0.55000000000000004">
      <c r="A74" t="s">
        <v>4</v>
      </c>
      <c r="B74" t="s">
        <v>5</v>
      </c>
      <c r="C74" t="s">
        <v>32</v>
      </c>
      <c r="D74" s="1">
        <v>-8.5040638223290391E-3</v>
      </c>
    </row>
    <row r="75" spans="1:4" x14ac:dyDescent="0.55000000000000004">
      <c r="A75" t="s">
        <v>7</v>
      </c>
      <c r="B75" t="s">
        <v>5</v>
      </c>
      <c r="C75" t="s">
        <v>32</v>
      </c>
      <c r="D75">
        <v>-0.16867865622</v>
      </c>
    </row>
    <row r="76" spans="1:4" x14ac:dyDescent="0.55000000000000004">
      <c r="A76" t="s">
        <v>8</v>
      </c>
      <c r="B76" t="s">
        <v>5</v>
      </c>
      <c r="C76" t="s">
        <v>32</v>
      </c>
      <c r="D76">
        <v>-0.13625921309</v>
      </c>
    </row>
    <row r="77" spans="1:4" x14ac:dyDescent="0.55000000000000004">
      <c r="A77" t="s">
        <v>9</v>
      </c>
      <c r="B77" t="s">
        <v>5</v>
      </c>
      <c r="C77" t="s">
        <v>32</v>
      </c>
      <c r="D77">
        <v>-8.7213076651000004E-2</v>
      </c>
    </row>
    <row r="78" spans="1:4" x14ac:dyDescent="0.55000000000000004">
      <c r="A78" t="s">
        <v>4</v>
      </c>
      <c r="B78" t="s">
        <v>10</v>
      </c>
      <c r="C78" t="s">
        <v>32</v>
      </c>
      <c r="D78">
        <v>-8.1252411008E-2</v>
      </c>
    </row>
    <row r="79" spans="1:4" x14ac:dyDescent="0.55000000000000004">
      <c r="A79" t="s">
        <v>7</v>
      </c>
      <c r="B79" t="s">
        <v>10</v>
      </c>
      <c r="C79" t="s">
        <v>32</v>
      </c>
      <c r="D79">
        <v>8.7708853185000005E-2</v>
      </c>
    </row>
    <row r="80" spans="1:4" x14ac:dyDescent="0.55000000000000004">
      <c r="A80" t="s">
        <v>8</v>
      </c>
      <c r="B80" t="s">
        <v>10</v>
      </c>
      <c r="C80" t="s">
        <v>32</v>
      </c>
      <c r="D80">
        <v>-5.7416282594000001E-2</v>
      </c>
    </row>
    <row r="81" spans="1:4" x14ac:dyDescent="0.55000000000000004">
      <c r="A81" t="s">
        <v>9</v>
      </c>
      <c r="B81" t="s">
        <v>10</v>
      </c>
      <c r="C81" t="s">
        <v>32</v>
      </c>
      <c r="D81" s="1">
        <v>-8.8004663120955196E-4</v>
      </c>
    </row>
    <row r="82" spans="1:4" x14ac:dyDescent="0.55000000000000004">
      <c r="A82" t="s">
        <v>4</v>
      </c>
      <c r="B82" t="s">
        <v>5</v>
      </c>
      <c r="C82" t="s">
        <v>33</v>
      </c>
      <c r="D82">
        <v>-0.54199695586999996</v>
      </c>
    </row>
    <row r="83" spans="1:4" x14ac:dyDescent="0.55000000000000004">
      <c r="A83" t="s">
        <v>7</v>
      </c>
      <c r="B83" t="s">
        <v>5</v>
      </c>
      <c r="C83" t="s">
        <v>33</v>
      </c>
      <c r="D83">
        <v>-3.7530083656</v>
      </c>
    </row>
    <row r="84" spans="1:4" x14ac:dyDescent="0.55000000000000004">
      <c r="A84" t="s">
        <v>8</v>
      </c>
      <c r="B84" t="s">
        <v>5</v>
      </c>
      <c r="C84" t="s">
        <v>33</v>
      </c>
      <c r="D84">
        <v>-7.8979239463999997</v>
      </c>
    </row>
    <row r="85" spans="1:4" x14ac:dyDescent="0.55000000000000004">
      <c r="A85" t="s">
        <v>9</v>
      </c>
      <c r="B85" t="s">
        <v>5</v>
      </c>
      <c r="C85" t="s">
        <v>33</v>
      </c>
      <c r="D85">
        <v>-2.2346086502000002</v>
      </c>
    </row>
    <row r="86" spans="1:4" x14ac:dyDescent="0.55000000000000004">
      <c r="A86" t="s">
        <v>4</v>
      </c>
      <c r="B86" t="s">
        <v>10</v>
      </c>
      <c r="C86" t="s">
        <v>33</v>
      </c>
      <c r="D86">
        <v>0.23336830735</v>
      </c>
    </row>
    <row r="87" spans="1:4" x14ac:dyDescent="0.55000000000000004">
      <c r="A87" t="s">
        <v>7</v>
      </c>
      <c r="B87" t="s">
        <v>10</v>
      </c>
      <c r="C87" t="s">
        <v>33</v>
      </c>
      <c r="D87">
        <v>-0.35916858911999999</v>
      </c>
    </row>
    <row r="88" spans="1:4" x14ac:dyDescent="0.55000000000000004">
      <c r="A88" t="s">
        <v>8</v>
      </c>
      <c r="B88" t="s">
        <v>10</v>
      </c>
      <c r="C88" t="s">
        <v>33</v>
      </c>
      <c r="D88">
        <v>-0.19154395162999999</v>
      </c>
    </row>
    <row r="89" spans="1:4" x14ac:dyDescent="0.55000000000000004">
      <c r="A89" t="s">
        <v>9</v>
      </c>
      <c r="B89" t="s">
        <v>10</v>
      </c>
      <c r="C89" t="s">
        <v>33</v>
      </c>
      <c r="D89">
        <v>-5.6660205126E-2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40"/>
  <sheetViews>
    <sheetView tabSelected="1" zoomScaleNormal="100" workbookViewId="0">
      <selection activeCell="C6" sqref="C6"/>
    </sheetView>
  </sheetViews>
  <sheetFormatPr defaultRowHeight="14.4" x14ac:dyDescent="0.55000000000000004"/>
  <cols>
    <col min="1" max="1" width="16.62890625" bestFit="1" customWidth="1"/>
    <col min="2" max="2" width="14.68359375" bestFit="1" customWidth="1"/>
    <col min="3" max="4" width="7.734375" bestFit="1" customWidth="1"/>
    <col min="5" max="5" width="12.68359375" bestFit="1" customWidth="1"/>
  </cols>
  <sheetData>
    <row r="3" spans="1:4" x14ac:dyDescent="0.55000000000000004">
      <c r="A3" s="2" t="s">
        <v>21</v>
      </c>
      <c r="B3" s="2" t="s">
        <v>20</v>
      </c>
    </row>
    <row r="4" spans="1:4" x14ac:dyDescent="0.55000000000000004">
      <c r="A4" s="2" t="s">
        <v>19</v>
      </c>
      <c r="B4" t="s">
        <v>5</v>
      </c>
      <c r="C4" t="s">
        <v>10</v>
      </c>
      <c r="D4" t="s">
        <v>14</v>
      </c>
    </row>
    <row r="5" spans="1:4" x14ac:dyDescent="0.55000000000000004">
      <c r="A5" s="3" t="s">
        <v>4</v>
      </c>
      <c r="B5" s="5"/>
      <c r="C5" s="5"/>
      <c r="D5" s="5"/>
    </row>
    <row r="6" spans="1:4" x14ac:dyDescent="0.55000000000000004">
      <c r="A6" s="4" t="s">
        <v>12</v>
      </c>
      <c r="B6" s="6">
        <v>-5.29662659391761E-3</v>
      </c>
      <c r="C6" s="6">
        <v>-6.5305233002000002E-2</v>
      </c>
      <c r="D6" s="6"/>
    </row>
    <row r="7" spans="1:4" x14ac:dyDescent="0.55000000000000004">
      <c r="A7" s="4" t="s">
        <v>13</v>
      </c>
      <c r="B7" s="6">
        <v>6.7080692388117296E-3</v>
      </c>
      <c r="C7" s="6">
        <v>-1.0138510726E-2</v>
      </c>
      <c r="D7" s="6">
        <v>-4.0696661919000003E-2</v>
      </c>
    </row>
    <row r="8" spans="1:4" x14ac:dyDescent="0.55000000000000004">
      <c r="A8" s="4" t="s">
        <v>15</v>
      </c>
      <c r="B8" s="6">
        <v>9.8105352371931093E-3</v>
      </c>
      <c r="C8" s="6">
        <v>-5.4214871488511597E-3</v>
      </c>
      <c r="D8" s="6"/>
    </row>
    <row r="9" spans="1:4" x14ac:dyDescent="0.55000000000000004">
      <c r="A9" s="4" t="s">
        <v>16</v>
      </c>
      <c r="B9" s="6">
        <v>1.2984221801E-2</v>
      </c>
      <c r="C9" s="6">
        <v>-4.4788727536797497E-3</v>
      </c>
      <c r="D9" s="6"/>
    </row>
    <row r="10" spans="1:4" x14ac:dyDescent="0.55000000000000004">
      <c r="A10" s="4" t="s">
        <v>17</v>
      </c>
      <c r="B10" s="6">
        <v>1.9466459751E-2</v>
      </c>
      <c r="C10" s="6">
        <v>-1.3317211531E-2</v>
      </c>
      <c r="D10" s="6"/>
    </row>
    <row r="11" spans="1:4" x14ac:dyDescent="0.55000000000000004">
      <c r="A11" s="4" t="s">
        <v>18</v>
      </c>
      <c r="B11" s="6">
        <v>1.4652082697E-2</v>
      </c>
      <c r="C11" s="6">
        <v>-1.6911420970999999E-2</v>
      </c>
      <c r="D11" s="6">
        <v>-4.0673546493E-2</v>
      </c>
    </row>
    <row r="12" spans="1:4" x14ac:dyDescent="0.55000000000000004">
      <c r="A12" s="4" t="s">
        <v>32</v>
      </c>
      <c r="B12" s="6">
        <v>-8.5040638223290391E-3</v>
      </c>
      <c r="C12" s="6">
        <v>-8.1252411008E-2</v>
      </c>
      <c r="D12" s="6"/>
    </row>
    <row r="13" spans="1:4" x14ac:dyDescent="0.55000000000000004">
      <c r="A13" s="4" t="s">
        <v>33</v>
      </c>
      <c r="B13" s="6">
        <v>-0.54199695586999996</v>
      </c>
      <c r="C13" s="6">
        <v>0.23336830735</v>
      </c>
      <c r="D13" s="6"/>
    </row>
    <row r="14" spans="1:4" x14ac:dyDescent="0.55000000000000004">
      <c r="A14" s="3" t="s">
        <v>8</v>
      </c>
      <c r="B14" s="6"/>
      <c r="C14" s="6"/>
      <c r="D14" s="6"/>
    </row>
    <row r="15" spans="1:4" x14ac:dyDescent="0.55000000000000004">
      <c r="A15" s="4" t="s">
        <v>12</v>
      </c>
      <c r="B15" s="6">
        <v>-0.13230921328</v>
      </c>
      <c r="C15" s="6">
        <v>-6.7676156759000003E-2</v>
      </c>
      <c r="D15" s="6"/>
    </row>
    <row r="16" spans="1:4" x14ac:dyDescent="0.55000000000000004">
      <c r="A16" s="4" t="s">
        <v>13</v>
      </c>
      <c r="B16" s="6">
        <v>-3.4507367759999998E-2</v>
      </c>
      <c r="C16" s="6">
        <v>1.9246628508000001E-2</v>
      </c>
      <c r="D16" s="6">
        <v>0.12185928225999999</v>
      </c>
    </row>
    <row r="17" spans="1:4" x14ac:dyDescent="0.55000000000000004">
      <c r="A17" s="4" t="s">
        <v>15</v>
      </c>
      <c r="B17" s="6">
        <v>-1.7504867165999999E-2</v>
      </c>
      <c r="C17" s="6">
        <v>-1.13684637472033E-3</v>
      </c>
      <c r="D17" s="6"/>
    </row>
    <row r="18" spans="1:4" x14ac:dyDescent="0.55000000000000004">
      <c r="A18" s="4" t="s">
        <v>16</v>
      </c>
      <c r="B18" s="6">
        <v>1.9889004528999998E-2</v>
      </c>
      <c r="C18" s="6">
        <v>-4.6360166743397704E-3</v>
      </c>
      <c r="D18" s="6"/>
    </row>
    <row r="19" spans="1:4" x14ac:dyDescent="0.55000000000000004">
      <c r="A19" s="4" t="s">
        <v>17</v>
      </c>
      <c r="B19" s="6">
        <v>0.32625165581999999</v>
      </c>
      <c r="C19" s="6">
        <v>-1.45867047831416E-3</v>
      </c>
      <c r="D19" s="6"/>
    </row>
    <row r="20" spans="1:4" x14ac:dyDescent="0.55000000000000004">
      <c r="A20" s="4" t="s">
        <v>18</v>
      </c>
      <c r="B20" s="6">
        <v>0.29003882407999998</v>
      </c>
      <c r="C20" s="6">
        <v>1.6434187070000002E-2</v>
      </c>
      <c r="D20" s="6">
        <v>0.12194275856</v>
      </c>
    </row>
    <row r="21" spans="1:4" x14ac:dyDescent="0.55000000000000004">
      <c r="A21" s="4" t="s">
        <v>32</v>
      </c>
      <c r="B21" s="6">
        <v>-0.13625921309</v>
      </c>
      <c r="C21" s="6">
        <v>-5.7416282594000001E-2</v>
      </c>
      <c r="D21" s="6"/>
    </row>
    <row r="22" spans="1:4" x14ac:dyDescent="0.55000000000000004">
      <c r="A22" s="4" t="s">
        <v>33</v>
      </c>
      <c r="B22" s="6">
        <v>-7.8979239463999997</v>
      </c>
      <c r="C22" s="6">
        <v>-0.19154395162999999</v>
      </c>
      <c r="D22" s="6"/>
    </row>
    <row r="23" spans="1:4" x14ac:dyDescent="0.55000000000000004">
      <c r="A23" s="3" t="s">
        <v>7</v>
      </c>
      <c r="B23" s="6"/>
      <c r="C23" s="6"/>
      <c r="D23" s="6"/>
    </row>
    <row r="24" spans="1:4" x14ac:dyDescent="0.55000000000000004">
      <c r="A24" s="4" t="s">
        <v>12</v>
      </c>
      <c r="B24" s="6">
        <v>-0.16337814926999999</v>
      </c>
      <c r="C24" s="6">
        <v>7.1951299905999994E-2</v>
      </c>
      <c r="D24" s="6"/>
    </row>
    <row r="25" spans="1:4" x14ac:dyDescent="0.55000000000000004">
      <c r="A25" s="4" t="s">
        <v>13</v>
      </c>
      <c r="B25" s="6">
        <v>2.5520822033000001E-2</v>
      </c>
      <c r="C25" s="6">
        <v>9.7972797229886107E-3</v>
      </c>
      <c r="D25" s="6">
        <v>3.7019681185E-2</v>
      </c>
    </row>
    <row r="26" spans="1:4" x14ac:dyDescent="0.55000000000000004">
      <c r="A26" s="4" t="s">
        <v>15</v>
      </c>
      <c r="B26" s="6">
        <v>3.3554963767999997E-2</v>
      </c>
      <c r="C26" s="6">
        <v>5.8229025453329104E-3</v>
      </c>
      <c r="D26" s="6"/>
    </row>
    <row r="27" spans="1:4" x14ac:dyDescent="0.55000000000000004">
      <c r="A27" s="4" t="s">
        <v>16</v>
      </c>
      <c r="B27" s="6">
        <v>4.1853364556999999E-2</v>
      </c>
      <c r="C27" s="6">
        <v>4.9984576180577304E-3</v>
      </c>
      <c r="D27" s="6"/>
    </row>
    <row r="28" spans="1:4" x14ac:dyDescent="0.55000000000000004">
      <c r="A28" s="4" t="s">
        <v>17</v>
      </c>
      <c r="B28" s="6">
        <v>0.16619883478</v>
      </c>
      <c r="C28" s="6">
        <v>1.4222119934999999E-2</v>
      </c>
      <c r="D28" s="6"/>
    </row>
    <row r="29" spans="1:4" x14ac:dyDescent="0.55000000000000004">
      <c r="A29" s="4" t="s">
        <v>18</v>
      </c>
      <c r="B29" s="6">
        <v>0.15552577376000001</v>
      </c>
      <c r="C29" s="6">
        <v>1.7129968852000001E-2</v>
      </c>
      <c r="D29" s="6">
        <v>3.6992289126E-2</v>
      </c>
    </row>
    <row r="30" spans="1:4" x14ac:dyDescent="0.55000000000000004">
      <c r="A30" s="4" t="s">
        <v>32</v>
      </c>
      <c r="B30" s="6">
        <v>-0.16867865622</v>
      </c>
      <c r="C30" s="6">
        <v>8.7708853185000005E-2</v>
      </c>
      <c r="D30" s="6"/>
    </row>
    <row r="31" spans="1:4" x14ac:dyDescent="0.55000000000000004">
      <c r="A31" s="4" t="s">
        <v>33</v>
      </c>
      <c r="B31" s="6">
        <v>-3.7530083656</v>
      </c>
      <c r="C31" s="6">
        <v>-0.35916858911999999</v>
      </c>
      <c r="D31" s="6"/>
    </row>
    <row r="32" spans="1:4" x14ac:dyDescent="0.55000000000000004">
      <c r="A32" s="3" t="s">
        <v>9</v>
      </c>
      <c r="B32" s="6"/>
      <c r="C32" s="6"/>
      <c r="D32" s="6"/>
    </row>
    <row r="33" spans="1:4" x14ac:dyDescent="0.55000000000000004">
      <c r="A33" s="4" t="s">
        <v>12</v>
      </c>
      <c r="B33" s="6">
        <v>-8.2999296486000004E-2</v>
      </c>
      <c r="C33" s="6">
        <v>-5.3442374337464604E-4</v>
      </c>
      <c r="D33" s="6"/>
    </row>
    <row r="34" spans="1:4" x14ac:dyDescent="0.55000000000000004">
      <c r="A34" s="4" t="s">
        <v>13</v>
      </c>
      <c r="B34" s="6">
        <v>1.4618857763999999E-2</v>
      </c>
      <c r="C34" s="6">
        <v>-7.2228781391459001E-6</v>
      </c>
      <c r="D34" s="6">
        <v>-5.2878083806717802E-5</v>
      </c>
    </row>
    <row r="35" spans="1:4" x14ac:dyDescent="0.55000000000000004">
      <c r="A35" s="4" t="s">
        <v>15</v>
      </c>
      <c r="B35" s="6">
        <v>2.0386248826999999E-2</v>
      </c>
      <c r="C35" s="6">
        <v>-1.20628419608693E-6</v>
      </c>
      <c r="D35" s="6"/>
    </row>
    <row r="36" spans="1:4" x14ac:dyDescent="0.55000000000000004">
      <c r="A36" s="4" t="s">
        <v>16</v>
      </c>
      <c r="B36" s="6">
        <v>2.6802385226000001E-2</v>
      </c>
      <c r="C36" s="6">
        <v>-5.6541983894931004E-7</v>
      </c>
      <c r="D36" s="6"/>
    </row>
    <row r="37" spans="1:4" x14ac:dyDescent="0.55000000000000004">
      <c r="A37" s="4" t="s">
        <v>17</v>
      </c>
      <c r="B37" s="6">
        <v>9.6200883389E-2</v>
      </c>
      <c r="C37" s="6">
        <v>-9.40738846111344E-6</v>
      </c>
      <c r="D37" s="6"/>
    </row>
    <row r="38" spans="1:4" x14ac:dyDescent="0.55000000000000004">
      <c r="A38" s="4" t="s">
        <v>18</v>
      </c>
      <c r="B38" s="6">
        <v>8.7864458561000003E-2</v>
      </c>
      <c r="C38" s="6">
        <v>-1.44715577334864E-5</v>
      </c>
      <c r="D38" s="6">
        <v>-5.2207054977770902E-5</v>
      </c>
    </row>
    <row r="39" spans="1:4" x14ac:dyDescent="0.55000000000000004">
      <c r="A39" s="4" t="s">
        <v>32</v>
      </c>
      <c r="B39" s="6">
        <v>-8.7213076651000004E-2</v>
      </c>
      <c r="C39" s="6">
        <v>-8.8004663120955196E-4</v>
      </c>
      <c r="D39" s="6"/>
    </row>
    <row r="40" spans="1:4" x14ac:dyDescent="0.55000000000000004">
      <c r="A40" s="4" t="s">
        <v>33</v>
      </c>
      <c r="B40" s="6">
        <v>-2.2346086502000002</v>
      </c>
      <c r="C40" s="6">
        <v>-5.6660205126E-2</v>
      </c>
      <c r="D4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5"/>
  <sheetViews>
    <sheetView zoomScale="70" zoomScaleNormal="70" workbookViewId="0">
      <selection activeCell="C3" sqref="C3:E3"/>
    </sheetView>
  </sheetViews>
  <sheetFormatPr defaultRowHeight="14.4" x14ac:dyDescent="0.55000000000000004"/>
  <cols>
    <col min="1" max="1" width="12.83984375" bestFit="1" customWidth="1"/>
    <col min="2" max="2" width="14.41796875" bestFit="1" customWidth="1"/>
    <col min="3" max="3" width="17.68359375" bestFit="1" customWidth="1"/>
    <col min="4" max="4" width="16.83984375" bestFit="1" customWidth="1"/>
    <col min="5" max="5" width="11.83984375" bestFit="1" customWidth="1"/>
    <col min="6" max="6" width="21.578125" bestFit="1" customWidth="1"/>
  </cols>
  <sheetData>
    <row r="1" spans="1:20" x14ac:dyDescent="0.55000000000000004">
      <c r="A1" t="s">
        <v>29</v>
      </c>
    </row>
    <row r="3" spans="1:20" x14ac:dyDescent="0.55000000000000004">
      <c r="A3" s="4" t="s">
        <v>13</v>
      </c>
      <c r="C3" t="s">
        <v>5</v>
      </c>
      <c r="D3" t="s">
        <v>10</v>
      </c>
      <c r="E3" t="s">
        <v>14</v>
      </c>
      <c r="R3" t="str">
        <f>CONCATENATE(A3," ",$A$1)</f>
        <v>GlOBPES (Decomposition of EV results by aggregate regions, in % relative to BAU with ES )</v>
      </c>
    </row>
    <row r="4" spans="1:20" ht="43.2" x14ac:dyDescent="0.55000000000000004">
      <c r="B4" s="8"/>
      <c r="C4" s="9" t="s">
        <v>25</v>
      </c>
      <c r="D4" s="9" t="s">
        <v>26</v>
      </c>
      <c r="E4" s="9" t="s">
        <v>27</v>
      </c>
      <c r="F4" s="10" t="s">
        <v>28</v>
      </c>
    </row>
    <row r="5" spans="1:20" x14ac:dyDescent="0.55000000000000004">
      <c r="A5" s="3" t="s">
        <v>8</v>
      </c>
      <c r="B5" s="11" t="s">
        <v>22</v>
      </c>
      <c r="C5" s="16">
        <f>GETPIVOTDATA("Value",EVACall!$A$3,"AREGWLD",$A5,"EVDEC",C$3,"SCEN",$A$3)</f>
        <v>-3.4507367759999998E-2</v>
      </c>
      <c r="D5" s="16">
        <f>GETPIVOTDATA("Value",EVACall!$A$3,"AREGWLD",$A5,"EVDEC",D$3,"SCEN",$A$3)</f>
        <v>1.9246628508000001E-2</v>
      </c>
      <c r="E5" s="16">
        <f>GETPIVOTDATA("Value",EVACall!$A$3,"AREGWLD",$A5,"EVDEC",E$3,"SCEN",$A$3)</f>
        <v>0.12185928225999999</v>
      </c>
      <c r="F5" s="16">
        <f>SUM(C5:E5)</f>
        <v>0.10659854300799999</v>
      </c>
    </row>
    <row r="6" spans="1:20" x14ac:dyDescent="0.55000000000000004">
      <c r="A6" s="15" t="s">
        <v>7</v>
      </c>
      <c r="B6" s="11" t="s">
        <v>23</v>
      </c>
      <c r="C6" s="16">
        <f>GETPIVOTDATA("Value",EVACall!$A$3,"AREGWLD",$A6,"EVDEC",C$3,"SCEN",$A$3)</f>
        <v>2.5520822033000001E-2</v>
      </c>
      <c r="D6" s="16">
        <f>GETPIVOTDATA("Value",EVACall!$A$3,"AREGWLD",$A6,"EVDEC",D$3,"SCEN",$A$3)</f>
        <v>9.7972797229886107E-3</v>
      </c>
      <c r="E6" s="16">
        <f>GETPIVOTDATA("Value",EVACall!$A$3,"AREGWLD",$A6,"EVDEC",E$3,"SCEN",$A$3)</f>
        <v>3.7019681185E-2</v>
      </c>
      <c r="F6" s="16">
        <f>SUM(C6:E6)</f>
        <v>7.233778294098861E-2</v>
      </c>
    </row>
    <row r="7" spans="1:20" x14ac:dyDescent="0.55000000000000004">
      <c r="A7" s="15" t="s">
        <v>4</v>
      </c>
      <c r="B7" s="11" t="s">
        <v>24</v>
      </c>
      <c r="C7" s="16">
        <f>GETPIVOTDATA("Value",EVACall!$A$3,"AREGWLD",$A7,"EVDEC",C$3,"SCEN",$A$3)</f>
        <v>6.7080692388117296E-3</v>
      </c>
      <c r="D7" s="16">
        <f>GETPIVOTDATA("Value",EVACall!$A$3,"AREGWLD",$A7,"EVDEC",D$3,"SCEN",$A$3)</f>
        <v>-1.0138510726E-2</v>
      </c>
      <c r="E7" s="16">
        <f>GETPIVOTDATA("Value",EVACall!$A$3,"AREGWLD",$A7,"EVDEC",E$3,"SCEN",$A$3)</f>
        <v>-4.0696661919000003E-2</v>
      </c>
      <c r="F7" s="16">
        <f>SUM(C7:E7)</f>
        <v>-4.4127103406188271E-2</v>
      </c>
      <c r="T7" s="4"/>
    </row>
    <row r="8" spans="1:20" x14ac:dyDescent="0.55000000000000004">
      <c r="A8" s="15" t="s">
        <v>9</v>
      </c>
      <c r="B8" s="13" t="s">
        <v>9</v>
      </c>
      <c r="C8" s="17">
        <f>GETPIVOTDATA("Value",EVACall!$A$3,"AREGWLD",$A8,"EVDEC",C$3,"SCEN",$A$3)</f>
        <v>1.4618857763999999E-2</v>
      </c>
      <c r="D8" s="17">
        <f>GETPIVOTDATA("Value",EVACall!$A$3,"AREGWLD",$A8,"EVDEC",D$3,"SCEN",$A$3)</f>
        <v>-7.2228781391459001E-6</v>
      </c>
      <c r="E8" s="17">
        <f>GETPIVOTDATA("Value",EVACall!$A$3,"AREGWLD",$A8,"EVDEC",E$3,"SCEN",$A$3)</f>
        <v>-5.2878083806717802E-5</v>
      </c>
      <c r="F8" s="17">
        <f>SUM(C8:E8)</f>
        <v>1.4558756802054136E-2</v>
      </c>
      <c r="T8" s="4"/>
    </row>
    <row r="9" spans="1:20" x14ac:dyDescent="0.55000000000000004">
      <c r="A9" s="4"/>
      <c r="B9" s="7"/>
      <c r="C9" s="7"/>
      <c r="D9" s="7"/>
      <c r="E9" s="7"/>
      <c r="T9" s="4"/>
    </row>
    <row r="10" spans="1:20" x14ac:dyDescent="0.55000000000000004">
      <c r="A10" s="4"/>
      <c r="B10" s="7"/>
      <c r="C10" s="7"/>
      <c r="D10" s="7"/>
      <c r="E10" s="7"/>
    </row>
    <row r="11" spans="1:20" x14ac:dyDescent="0.55000000000000004">
      <c r="A11" s="4"/>
      <c r="B11" s="7"/>
      <c r="C11" s="7"/>
      <c r="D11" s="7"/>
      <c r="E11" s="7"/>
    </row>
    <row r="16" spans="1:20" x14ac:dyDescent="0.55000000000000004">
      <c r="A16" s="4" t="s">
        <v>15</v>
      </c>
      <c r="C16" t="s">
        <v>5</v>
      </c>
      <c r="D16" t="s">
        <v>10</v>
      </c>
      <c r="E16" t="s">
        <v>14</v>
      </c>
      <c r="R16" t="str">
        <f>CONCATENATE(A16," ",$A$1)</f>
        <v>NATPES (Decomposition of EV results by aggregate regions, in % relative to BAU with ES )</v>
      </c>
    </row>
    <row r="17" spans="1:20" ht="43.2" x14ac:dyDescent="0.55000000000000004">
      <c r="B17" s="8"/>
      <c r="C17" s="9" t="s">
        <v>25</v>
      </c>
      <c r="D17" s="9" t="s">
        <v>26</v>
      </c>
      <c r="E17" s="9" t="s">
        <v>27</v>
      </c>
      <c r="F17" s="10" t="s">
        <v>28</v>
      </c>
    </row>
    <row r="18" spans="1:20" x14ac:dyDescent="0.55000000000000004">
      <c r="A18" s="3" t="s">
        <v>8</v>
      </c>
      <c r="B18" s="11" t="s">
        <v>22</v>
      </c>
      <c r="C18" s="16">
        <f>GETPIVOTDATA("Value",EVACall!$A$3,"AREGWLD",$A18,"EVDEC",C$16,"SCEN",$A$16)</f>
        <v>-1.7504867165999999E-2</v>
      </c>
      <c r="D18" s="16">
        <f>GETPIVOTDATA("Value",EVACall!$A$3,"AREGWLD",$A18,"EVDEC",D$16,"SCEN",$A$16)</f>
        <v>-1.13684637472033E-3</v>
      </c>
      <c r="E18" s="16">
        <f>GETPIVOTDATA("Value",EVACall!$A$3,"AREGWLD",$A18,"EVDEC",E$16,"SCEN",$A$16)</f>
        <v>0</v>
      </c>
      <c r="F18" s="16">
        <f>SUM(C18:E18)</f>
        <v>-1.864171354072033E-2</v>
      </c>
    </row>
    <row r="19" spans="1:20" x14ac:dyDescent="0.55000000000000004">
      <c r="A19" s="15" t="s">
        <v>7</v>
      </c>
      <c r="B19" s="11" t="s">
        <v>23</v>
      </c>
      <c r="C19" s="16">
        <f>GETPIVOTDATA("Value",EVACall!$A$3,"AREGWLD",$A19,"EVDEC",C$16,"SCEN",$A$16)</f>
        <v>3.3554963767999997E-2</v>
      </c>
      <c r="D19" s="16">
        <f>GETPIVOTDATA("Value",EVACall!$A$3,"AREGWLD",$A19,"EVDEC",D$16,"SCEN",$A$16)</f>
        <v>5.8229025453329104E-3</v>
      </c>
      <c r="E19" s="16">
        <f>GETPIVOTDATA("Value",EVACall!$A$3,"AREGWLD",$A19,"EVDEC",E$16,"SCEN",$A$16)</f>
        <v>0</v>
      </c>
      <c r="F19" s="16">
        <f>SUM(C19:E19)</f>
        <v>3.9377866313332906E-2</v>
      </c>
      <c r="T19" s="4"/>
    </row>
    <row r="20" spans="1:20" x14ac:dyDescent="0.55000000000000004">
      <c r="A20" s="15" t="s">
        <v>4</v>
      </c>
      <c r="B20" s="11" t="s">
        <v>24</v>
      </c>
      <c r="C20" s="16">
        <f>GETPIVOTDATA("Value",EVACall!$A$3,"AREGWLD",$A20,"EVDEC",C$16,"SCEN",$A$16)</f>
        <v>9.8105352371931093E-3</v>
      </c>
      <c r="D20" s="16">
        <f>GETPIVOTDATA("Value",EVACall!$A$3,"AREGWLD",$A20,"EVDEC",D$16,"SCEN",$A$16)</f>
        <v>-5.4214871488511597E-3</v>
      </c>
      <c r="E20" s="16">
        <f>GETPIVOTDATA("Value",EVACall!$A$3,"AREGWLD",$A20,"EVDEC",E$16,"SCEN",$A$16)</f>
        <v>0</v>
      </c>
      <c r="F20" s="16">
        <f>SUM(C20:E20)</f>
        <v>4.3890480883419496E-3</v>
      </c>
    </row>
    <row r="21" spans="1:20" x14ac:dyDescent="0.55000000000000004">
      <c r="A21" s="15" t="s">
        <v>9</v>
      </c>
      <c r="B21" s="13" t="s">
        <v>9</v>
      </c>
      <c r="C21" s="17">
        <f>GETPIVOTDATA("Value",EVACall!$A$3,"AREGWLD",$A21,"EVDEC",C$16,"SCEN",$A$16)</f>
        <v>2.0386248826999999E-2</v>
      </c>
      <c r="D21" s="17">
        <f>GETPIVOTDATA("Value",EVACall!$A$3,"AREGWLD",$A21,"EVDEC",D$16,"SCEN",$A$16)</f>
        <v>-1.20628419608693E-6</v>
      </c>
      <c r="E21" s="17">
        <f>GETPIVOTDATA("Value",EVACall!$A$3,"AREGWLD",$A21,"EVDEC",E$16,"SCEN",$A$16)</f>
        <v>0</v>
      </c>
      <c r="F21" s="17">
        <f>SUM(C21:E21)</f>
        <v>2.0385042542803912E-2</v>
      </c>
    </row>
    <row r="22" spans="1:20" x14ac:dyDescent="0.55000000000000004">
      <c r="A22" s="4"/>
      <c r="B22" s="7"/>
      <c r="C22" s="7"/>
      <c r="D22" s="7"/>
      <c r="E22" s="7"/>
    </row>
    <row r="23" spans="1:20" x14ac:dyDescent="0.55000000000000004">
      <c r="A23" s="4"/>
      <c r="B23" s="7"/>
      <c r="C23" s="7"/>
      <c r="D23" s="7"/>
      <c r="E23" s="7"/>
    </row>
    <row r="24" spans="1:20" x14ac:dyDescent="0.55000000000000004">
      <c r="A24" s="4"/>
      <c r="B24" s="7"/>
      <c r="C24" s="7"/>
      <c r="D24" s="7"/>
      <c r="E24" s="7"/>
    </row>
    <row r="32" spans="1:20" x14ac:dyDescent="0.55000000000000004">
      <c r="A32" s="4" t="s">
        <v>16</v>
      </c>
      <c r="C32" t="s">
        <v>5</v>
      </c>
      <c r="D32" t="s">
        <v>10</v>
      </c>
      <c r="E32" t="s">
        <v>14</v>
      </c>
      <c r="R32" t="str">
        <f>CONCATENATE(A32," ",$A$1)</f>
        <v>SRLand (Decomposition of EV results by aggregate regions, in % relative to BAU with ES )</v>
      </c>
    </row>
    <row r="33" spans="1:20" ht="43.2" x14ac:dyDescent="0.55000000000000004">
      <c r="B33" s="8"/>
      <c r="C33" s="9" t="s">
        <v>25</v>
      </c>
      <c r="D33" s="9" t="s">
        <v>26</v>
      </c>
      <c r="E33" s="9" t="s">
        <v>27</v>
      </c>
      <c r="F33" s="10" t="s">
        <v>28</v>
      </c>
    </row>
    <row r="34" spans="1:20" x14ac:dyDescent="0.55000000000000004">
      <c r="A34" s="3" t="s">
        <v>8</v>
      </c>
      <c r="B34" s="11" t="s">
        <v>22</v>
      </c>
      <c r="C34" s="16">
        <f>GETPIVOTDATA("Value",EVACall!$A$3,"AREGWLD",$A34,"EVDEC",C$32,"SCEN",$A$32)</f>
        <v>1.9889004528999998E-2</v>
      </c>
      <c r="D34" s="16">
        <f>GETPIVOTDATA("Value",EVACall!$A$3,"AREGWLD",$A34,"EVDEC",D$32,"SCEN",$A$32)</f>
        <v>-4.6360166743397704E-3</v>
      </c>
      <c r="E34" s="16">
        <f>GETPIVOTDATA("Value",EVACall!$A$3,"AREGWLD",$A34,"EVDEC",E$32,"SCEN",$A$32)</f>
        <v>0</v>
      </c>
      <c r="F34" s="16">
        <f>SUM(C34:E34)</f>
        <v>1.5252987854660227E-2</v>
      </c>
    </row>
    <row r="35" spans="1:20" x14ac:dyDescent="0.55000000000000004">
      <c r="A35" s="15" t="s">
        <v>7</v>
      </c>
      <c r="B35" s="11" t="s">
        <v>23</v>
      </c>
      <c r="C35" s="16">
        <f>GETPIVOTDATA("Value",EVACall!$A$3,"AREGWLD",$A35,"EVDEC",C$32,"SCEN",$A$32)</f>
        <v>4.1853364556999999E-2</v>
      </c>
      <c r="D35" s="16">
        <f>GETPIVOTDATA("Value",EVACall!$A$3,"AREGWLD",$A35,"EVDEC",D$32,"SCEN",$A$32)</f>
        <v>4.9984576180577304E-3</v>
      </c>
      <c r="E35" s="16">
        <f>GETPIVOTDATA("Value",EVACall!$A$3,"AREGWLD",$A35,"EVDEC",E$32,"SCEN",$A$32)</f>
        <v>0</v>
      </c>
      <c r="F35" s="16">
        <f>SUM(C35:E35)</f>
        <v>4.6851822175057727E-2</v>
      </c>
      <c r="T35" s="4"/>
    </row>
    <row r="36" spans="1:20" x14ac:dyDescent="0.55000000000000004">
      <c r="A36" s="15" t="s">
        <v>4</v>
      </c>
      <c r="B36" s="11" t="s">
        <v>24</v>
      </c>
      <c r="C36" s="16">
        <f>GETPIVOTDATA("Value",EVACall!$A$3,"AREGWLD",$A36,"EVDEC",C$32,"SCEN",$A$32)</f>
        <v>1.2984221801E-2</v>
      </c>
      <c r="D36" s="16">
        <f>GETPIVOTDATA("Value",EVACall!$A$3,"AREGWLD",$A36,"EVDEC",D$32,"SCEN",$A$32)</f>
        <v>-4.4788727536797497E-3</v>
      </c>
      <c r="E36" s="16">
        <f>GETPIVOTDATA("Value",EVACall!$A$3,"AREGWLD",$A36,"EVDEC",E$32,"SCEN",$A$32)</f>
        <v>0</v>
      </c>
      <c r="F36" s="16">
        <f>SUM(C36:E36)</f>
        <v>8.5053490473202507E-3</v>
      </c>
    </row>
    <row r="37" spans="1:20" x14ac:dyDescent="0.55000000000000004">
      <c r="A37" s="15" t="s">
        <v>9</v>
      </c>
      <c r="B37" s="13" t="s">
        <v>9</v>
      </c>
      <c r="C37" s="17">
        <f>GETPIVOTDATA("Value",EVACall!$A$3,"AREGWLD",$A37,"EVDEC",C$16,"SCEN",$A$16)</f>
        <v>2.0386248826999999E-2</v>
      </c>
      <c r="D37" s="17">
        <f>GETPIVOTDATA("Value",EVACall!$A$3,"AREGWLD",$A37,"EVDEC",D$16,"SCEN",$A$16)</f>
        <v>-1.20628419608693E-6</v>
      </c>
      <c r="E37" s="17">
        <f>GETPIVOTDATA("Value",EVACall!$A$3,"AREGWLD",$A37,"EVDEC",E$16,"SCEN",$A$16)</f>
        <v>0</v>
      </c>
      <c r="F37" s="17">
        <f>SUM(C37:E37)</f>
        <v>2.0385042542803912E-2</v>
      </c>
    </row>
    <row r="38" spans="1:20" x14ac:dyDescent="0.55000000000000004">
      <c r="A38" s="4"/>
      <c r="B38" s="7"/>
      <c r="C38" s="7"/>
      <c r="D38" s="7"/>
      <c r="E38" s="7"/>
    </row>
    <row r="39" spans="1:20" x14ac:dyDescent="0.55000000000000004">
      <c r="A39" s="4"/>
      <c r="B39" s="7"/>
      <c r="C39" s="7"/>
      <c r="D39" s="7"/>
      <c r="E39" s="7"/>
    </row>
    <row r="40" spans="1:20" x14ac:dyDescent="0.55000000000000004">
      <c r="A40" s="4"/>
      <c r="B40" s="7"/>
      <c r="C40" s="7"/>
      <c r="D40" s="7"/>
      <c r="E40" s="7"/>
    </row>
    <row r="49" spans="1:20" x14ac:dyDescent="0.55000000000000004">
      <c r="A49" s="4" t="s">
        <v>17</v>
      </c>
      <c r="C49" t="s">
        <v>5</v>
      </c>
      <c r="D49" t="s">
        <v>10</v>
      </c>
      <c r="E49" t="s">
        <v>14</v>
      </c>
      <c r="R49" t="str">
        <f>CONCATENATE(A49," ",$A$1)</f>
        <v>SRnD20 (Decomposition of EV results by aggregate regions, in % relative to BAU with ES )</v>
      </c>
    </row>
    <row r="50" spans="1:20" ht="43.2" x14ac:dyDescent="0.55000000000000004">
      <c r="B50" s="8"/>
      <c r="C50" s="9" t="s">
        <v>25</v>
      </c>
      <c r="D50" s="9" t="s">
        <v>26</v>
      </c>
      <c r="E50" s="9" t="s">
        <v>27</v>
      </c>
      <c r="F50" s="10" t="s">
        <v>28</v>
      </c>
    </row>
    <row r="51" spans="1:20" x14ac:dyDescent="0.55000000000000004">
      <c r="A51" s="3" t="s">
        <v>8</v>
      </c>
      <c r="B51" s="11" t="s">
        <v>22</v>
      </c>
      <c r="C51" s="16">
        <f>GETPIVOTDATA("Value",EVACall!$A$3,"AREGWLD",$A51,"EVDEC",C$49,"SCEN",$A$49)</f>
        <v>0.32625165581999999</v>
      </c>
      <c r="D51" s="16">
        <f>GETPIVOTDATA("Value",EVACall!$A$3,"AREGWLD",$A51,"EVDEC",D$49,"SCEN",$A$49)</f>
        <v>-1.45867047831416E-3</v>
      </c>
      <c r="E51" s="16">
        <f>GETPIVOTDATA("Value",EVACall!$A$3,"AREGWLD",$A51,"EVDEC",E$49,"SCEN",$A$49)</f>
        <v>0</v>
      </c>
      <c r="F51" s="16">
        <f>SUM(C51:E51)</f>
        <v>0.32479298534168582</v>
      </c>
    </row>
    <row r="52" spans="1:20" x14ac:dyDescent="0.55000000000000004">
      <c r="A52" s="15" t="s">
        <v>7</v>
      </c>
      <c r="B52" s="11" t="s">
        <v>23</v>
      </c>
      <c r="C52" s="16">
        <f>GETPIVOTDATA("Value",EVACall!$A$3,"AREGWLD",$A52,"EVDEC",C$49,"SCEN",$A$49)</f>
        <v>0.16619883478</v>
      </c>
      <c r="D52" s="16">
        <f>GETPIVOTDATA("Value",EVACall!$A$3,"AREGWLD",$A52,"EVDEC",D$49,"SCEN",$A$49)</f>
        <v>1.4222119934999999E-2</v>
      </c>
      <c r="E52" s="16">
        <f>GETPIVOTDATA("Value",EVACall!$A$3,"AREGWLD",$A52,"EVDEC",E$49,"SCEN",$A$49)</f>
        <v>0</v>
      </c>
      <c r="F52" s="16">
        <f>SUM(C52:E52)</f>
        <v>0.180420954715</v>
      </c>
      <c r="T52" s="4"/>
    </row>
    <row r="53" spans="1:20" x14ac:dyDescent="0.55000000000000004">
      <c r="A53" s="15" t="s">
        <v>4</v>
      </c>
      <c r="B53" s="11" t="s">
        <v>24</v>
      </c>
      <c r="C53" s="16">
        <f>GETPIVOTDATA("Value",EVACall!$A$3,"AREGWLD",$A53,"EVDEC",C$49,"SCEN",$A$49)</f>
        <v>1.9466459751E-2</v>
      </c>
      <c r="D53" s="16">
        <f>GETPIVOTDATA("Value",EVACall!$A$3,"AREGWLD",$A53,"EVDEC",D$49,"SCEN",$A$49)</f>
        <v>-1.3317211531E-2</v>
      </c>
      <c r="E53" s="16">
        <f>GETPIVOTDATA("Value",EVACall!$A$3,"AREGWLD",$A53,"EVDEC",E$49,"SCEN",$A$49)</f>
        <v>0</v>
      </c>
      <c r="F53" s="16">
        <f>SUM(C53:E53)</f>
        <v>6.1492482200000004E-3</v>
      </c>
    </row>
    <row r="54" spans="1:20" x14ac:dyDescent="0.55000000000000004">
      <c r="A54" s="15" t="s">
        <v>9</v>
      </c>
      <c r="B54" s="13" t="s">
        <v>9</v>
      </c>
      <c r="C54" s="17">
        <f>GETPIVOTDATA("Value",EVACall!$A$3,"AREGWLD",$A54,"EVDEC",C$16,"SCEN",$A$16)</f>
        <v>2.0386248826999999E-2</v>
      </c>
      <c r="D54" s="17">
        <f>GETPIVOTDATA("Value",EVACall!$A$3,"AREGWLD",$A54,"EVDEC",D$16,"SCEN",$A$16)</f>
        <v>-1.20628419608693E-6</v>
      </c>
      <c r="E54" s="17">
        <f>GETPIVOTDATA("Value",EVACall!$A$3,"AREGWLD",$A54,"EVDEC",E$16,"SCEN",$A$16)</f>
        <v>0</v>
      </c>
      <c r="F54" s="17">
        <f>SUM(C54:E54)</f>
        <v>2.0385042542803912E-2</v>
      </c>
    </row>
    <row r="55" spans="1:20" x14ac:dyDescent="0.55000000000000004">
      <c r="A55" s="4"/>
      <c r="B55" s="7"/>
      <c r="C55" s="7"/>
      <c r="D55" s="7"/>
      <c r="E55" s="7"/>
    </row>
    <row r="56" spans="1:20" x14ac:dyDescent="0.55000000000000004">
      <c r="A56" s="4"/>
      <c r="B56" s="7"/>
      <c r="C56" s="7"/>
      <c r="D56" s="7"/>
      <c r="E56" s="7"/>
    </row>
    <row r="57" spans="1:20" x14ac:dyDescent="0.55000000000000004">
      <c r="A57" s="4"/>
      <c r="B57" s="7"/>
      <c r="C57" s="7"/>
      <c r="D57" s="7"/>
      <c r="E57" s="7"/>
    </row>
    <row r="67" spans="1:20" x14ac:dyDescent="0.55000000000000004">
      <c r="A67" s="4" t="s">
        <v>18</v>
      </c>
      <c r="C67" t="s">
        <v>5</v>
      </c>
      <c r="D67" t="s">
        <v>10</v>
      </c>
      <c r="E67" t="s">
        <v>14</v>
      </c>
      <c r="R67" t="str">
        <f>CONCATENATE(A67," ",$A$1)</f>
        <v>GPESSRRnD20 (Decomposition of EV results by aggregate regions, in % relative to BAU with ES )</v>
      </c>
    </row>
    <row r="68" spans="1:20" ht="43.2" x14ac:dyDescent="0.55000000000000004">
      <c r="B68" s="8"/>
      <c r="C68" s="9" t="s">
        <v>25</v>
      </c>
      <c r="D68" s="9" t="s">
        <v>26</v>
      </c>
      <c r="E68" s="9" t="s">
        <v>27</v>
      </c>
      <c r="F68" s="10" t="s">
        <v>28</v>
      </c>
    </row>
    <row r="69" spans="1:20" x14ac:dyDescent="0.55000000000000004">
      <c r="A69" s="3" t="s">
        <v>8</v>
      </c>
      <c r="B69" s="11" t="s">
        <v>22</v>
      </c>
      <c r="C69" s="12">
        <f>GETPIVOTDATA("Value",EVACall!$A$3,"AREGWLD",$A69,"EVDEC",C$67,"SCEN",$A$67)</f>
        <v>0.29003882407999998</v>
      </c>
      <c r="D69" s="12">
        <f>GETPIVOTDATA("Value",EVACall!$A$3,"AREGWLD",$A69,"EVDEC",D$67,"SCEN",$A$67)</f>
        <v>1.6434187070000002E-2</v>
      </c>
      <c r="E69" s="12">
        <f>GETPIVOTDATA("Value",EVACall!$A$3,"AREGWLD",$A69,"EVDEC",E$67,"SCEN",$A$67)</f>
        <v>0.12194275856</v>
      </c>
      <c r="F69" s="12">
        <f>SUM(C69:E69)</f>
        <v>0.42841576970999995</v>
      </c>
    </row>
    <row r="70" spans="1:20" x14ac:dyDescent="0.55000000000000004">
      <c r="A70" s="15" t="s">
        <v>7</v>
      </c>
      <c r="B70" s="11" t="s">
        <v>23</v>
      </c>
      <c r="C70" s="12">
        <f>GETPIVOTDATA("Value",EVACall!$A$3,"AREGWLD",$A70,"EVDEC",C$67,"SCEN",$A$67)</f>
        <v>0.15552577376000001</v>
      </c>
      <c r="D70" s="12">
        <f>GETPIVOTDATA("Value",EVACall!$A$3,"AREGWLD",$A70,"EVDEC",D$67,"SCEN",$A$67)</f>
        <v>1.7129968852000001E-2</v>
      </c>
      <c r="E70" s="12">
        <f>GETPIVOTDATA("Value",EVACall!$A$3,"AREGWLD",$A70,"EVDEC",E$67,"SCEN",$A$67)</f>
        <v>3.6992289126E-2</v>
      </c>
      <c r="F70" s="12">
        <f>SUM(C70:E70)</f>
        <v>0.20964803173800001</v>
      </c>
      <c r="T70" s="4"/>
    </row>
    <row r="71" spans="1:20" x14ac:dyDescent="0.55000000000000004">
      <c r="A71" s="15" t="s">
        <v>4</v>
      </c>
      <c r="B71" s="11" t="s">
        <v>24</v>
      </c>
      <c r="C71" s="12">
        <f>GETPIVOTDATA("Value",EVACall!$A$3,"AREGWLD",$A71,"EVDEC",C$67,"SCEN",$A$67)</f>
        <v>1.4652082697E-2</v>
      </c>
      <c r="D71" s="12">
        <f>GETPIVOTDATA("Value",EVACall!$A$3,"AREGWLD",$A71,"EVDEC",D$67,"SCEN",$A$67)</f>
        <v>-1.6911420970999999E-2</v>
      </c>
      <c r="E71" s="12">
        <f>GETPIVOTDATA("Value",EVACall!$A$3,"AREGWLD",$A71,"EVDEC",E$67,"SCEN",$A$67)</f>
        <v>-4.0673546493E-2</v>
      </c>
      <c r="F71" s="12">
        <f>SUM(C71:E71)</f>
        <v>-4.2932884766999996E-2</v>
      </c>
    </row>
    <row r="72" spans="1:20" x14ac:dyDescent="0.55000000000000004">
      <c r="A72" s="15" t="s">
        <v>9</v>
      </c>
      <c r="B72" s="13" t="s">
        <v>9</v>
      </c>
      <c r="C72" s="14">
        <f>GETPIVOTDATA("Value",EVACall!$A$3,"AREGWLD",$A72,"EVDEC",C$16,"SCEN",$A$16)</f>
        <v>2.0386248826999999E-2</v>
      </c>
      <c r="D72" s="14">
        <f>GETPIVOTDATA("Value",EVACall!$A$3,"AREGWLD",$A72,"EVDEC",D$16,"SCEN",$A$16)</f>
        <v>-1.20628419608693E-6</v>
      </c>
      <c r="E72" s="14">
        <f>GETPIVOTDATA("Value",EVACall!$A$3,"AREGWLD",$A72,"EVDEC",E$16,"SCEN",$A$16)</f>
        <v>0</v>
      </c>
      <c r="F72" s="14">
        <f>SUM(C72:E72)</f>
        <v>2.0385042542803912E-2</v>
      </c>
    </row>
    <row r="73" spans="1:20" x14ac:dyDescent="0.55000000000000004">
      <c r="A73" s="4"/>
      <c r="B73" s="7"/>
      <c r="C73" s="7"/>
      <c r="D73" s="7"/>
      <c r="E73" s="7"/>
    </row>
    <row r="74" spans="1:20" x14ac:dyDescent="0.55000000000000004">
      <c r="A74" s="4"/>
      <c r="B74" s="7"/>
      <c r="C74" s="7"/>
      <c r="D74" s="7"/>
      <c r="E74" s="7"/>
    </row>
    <row r="75" spans="1:20" x14ac:dyDescent="0.55000000000000004">
      <c r="A75" s="4"/>
      <c r="B75" s="7"/>
      <c r="C75" s="7"/>
      <c r="D75" s="7"/>
      <c r="E75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667CD-1574-46F1-96C4-C669CA1B03DA}">
  <dimension ref="B1:K24"/>
  <sheetViews>
    <sheetView zoomScaleNormal="100" workbookViewId="0">
      <selection activeCell="G8" sqref="G8"/>
    </sheetView>
  </sheetViews>
  <sheetFormatPr defaultRowHeight="14.4" x14ac:dyDescent="0.55000000000000004"/>
  <cols>
    <col min="1" max="1" width="10.68359375" bestFit="1" customWidth="1"/>
    <col min="2" max="2" width="11.578125" bestFit="1" customWidth="1"/>
    <col min="3" max="3" width="11.578125" customWidth="1"/>
    <col min="4" max="4" width="12.26171875" bestFit="1" customWidth="1"/>
    <col min="5" max="5" width="10.578125" bestFit="1" customWidth="1"/>
    <col min="6" max="7" width="12.26171875" bestFit="1" customWidth="1"/>
    <col min="8" max="8" width="13.26171875" bestFit="1" customWidth="1"/>
    <col min="9" max="9" width="12.26171875" bestFit="1" customWidth="1"/>
    <col min="10" max="10" width="7.578125" bestFit="1" customWidth="1"/>
    <col min="11" max="11" width="12.26171875" bestFit="1" customWidth="1"/>
    <col min="12" max="12" width="7.83984375" bestFit="1" customWidth="1"/>
    <col min="13" max="13" width="15.15625" bestFit="1" customWidth="1"/>
    <col min="14" max="14" width="10.578125" bestFit="1" customWidth="1"/>
    <col min="15" max="15" width="11.15625" bestFit="1" customWidth="1"/>
    <col min="16" max="16" width="12.26171875" bestFit="1" customWidth="1"/>
    <col min="17" max="17" width="7.578125" bestFit="1" customWidth="1"/>
    <col min="18" max="18" width="12.26171875" bestFit="1" customWidth="1"/>
    <col min="19" max="19" width="7.83984375" bestFit="1" customWidth="1"/>
    <col min="20" max="20" width="13.68359375" bestFit="1" customWidth="1"/>
    <col min="21" max="21" width="15.26171875" bestFit="1" customWidth="1"/>
    <col min="22" max="22" width="11.15625" bestFit="1" customWidth="1"/>
    <col min="23" max="23" width="12.26171875" bestFit="1" customWidth="1"/>
    <col min="24" max="24" width="7.578125" bestFit="1" customWidth="1"/>
    <col min="25" max="25" width="12.26171875" bestFit="1" customWidth="1"/>
    <col min="26" max="26" width="7.83984375" bestFit="1" customWidth="1"/>
    <col min="27" max="27" width="18.41796875" bestFit="1" customWidth="1"/>
    <col min="28" max="28" width="10.578125" bestFit="1" customWidth="1"/>
    <col min="29" max="29" width="11.15625" bestFit="1" customWidth="1"/>
    <col min="30" max="30" width="12.26171875" bestFit="1" customWidth="1"/>
    <col min="31" max="31" width="7.578125" bestFit="1" customWidth="1"/>
    <col min="32" max="32" width="12.26171875" bestFit="1" customWidth="1"/>
    <col min="33" max="33" width="7.83984375" bestFit="1" customWidth="1"/>
    <col min="34" max="34" width="12.68359375" bestFit="1" customWidth="1"/>
    <col min="35" max="35" width="10.578125" bestFit="1" customWidth="1"/>
    <col min="36" max="36" width="11.15625" bestFit="1" customWidth="1"/>
    <col min="37" max="37" width="12.26171875" bestFit="1" customWidth="1"/>
    <col min="38" max="38" width="7.578125" bestFit="1" customWidth="1"/>
    <col min="39" max="39" width="12.26171875" bestFit="1" customWidth="1"/>
    <col min="40" max="40" width="7.83984375" bestFit="1" customWidth="1"/>
    <col min="41" max="41" width="12.15625" bestFit="1" customWidth="1"/>
    <col min="42" max="42" width="10.578125" bestFit="1" customWidth="1"/>
    <col min="43" max="43" width="11.15625" bestFit="1" customWidth="1"/>
    <col min="44" max="44" width="12.26171875" bestFit="1" customWidth="1"/>
    <col min="45" max="45" width="7.578125" bestFit="1" customWidth="1"/>
    <col min="46" max="46" width="12.26171875" bestFit="1" customWidth="1"/>
    <col min="47" max="47" width="7.83984375" bestFit="1" customWidth="1"/>
    <col min="48" max="48" width="12.41796875" bestFit="1" customWidth="1"/>
  </cols>
  <sheetData>
    <row r="1" spans="2:11" x14ac:dyDescent="0.55000000000000004">
      <c r="K1" t="s">
        <v>31</v>
      </c>
    </row>
    <row r="3" spans="2:11" x14ac:dyDescent="0.55000000000000004">
      <c r="E3" t="s">
        <v>5</v>
      </c>
      <c r="F3" t="s">
        <v>10</v>
      </c>
      <c r="G3" t="s">
        <v>14</v>
      </c>
    </row>
    <row r="4" spans="2:11" ht="57.6" x14ac:dyDescent="0.55000000000000004">
      <c r="E4" s="9" t="s">
        <v>25</v>
      </c>
      <c r="F4" s="9" t="s">
        <v>26</v>
      </c>
      <c r="G4" s="9" t="s">
        <v>27</v>
      </c>
      <c r="H4" s="10" t="s">
        <v>30</v>
      </c>
    </row>
    <row r="5" spans="2:11" x14ac:dyDescent="0.55000000000000004">
      <c r="B5" t="s">
        <v>8</v>
      </c>
      <c r="C5" s="18" t="s">
        <v>22</v>
      </c>
      <c r="D5" s="4" t="s">
        <v>13</v>
      </c>
      <c r="E5" s="7">
        <f>GETPIVOTDATA("Value",EVACall!$A$3,"AREGWLD",$B5,"EVDEC",E$3,"SCEN",$D5)</f>
        <v>-3.4507367759999998E-2</v>
      </c>
      <c r="F5" s="7">
        <f>GETPIVOTDATA("Value",EVACall!$A$3,"AREGWLD",$B5,"EVDEC",F$3,"SCEN",$D5)</f>
        <v>1.9246628508000001E-2</v>
      </c>
      <c r="G5" s="7">
        <f>GETPIVOTDATA("Value",EVACall!$A$3,"AREGWLD",$B5,"EVDEC",G$3,"SCEN",$D5)</f>
        <v>0.12185928225999999</v>
      </c>
      <c r="H5" s="7">
        <f t="shared" ref="H5:H24" si="0">SUM(E5:G5)</f>
        <v>0.10659854300799999</v>
      </c>
    </row>
    <row r="6" spans="2:11" x14ac:dyDescent="0.55000000000000004">
      <c r="B6" t="s">
        <v>8</v>
      </c>
      <c r="C6" s="18"/>
      <c r="D6" s="4" t="s">
        <v>15</v>
      </c>
      <c r="E6" s="7">
        <f>GETPIVOTDATA("Value",EVACall!$A$3,"AREGWLD",$B6,"EVDEC",E$3,"SCEN",$D6)</f>
        <v>-1.7504867165999999E-2</v>
      </c>
      <c r="F6" s="7">
        <f>GETPIVOTDATA("Value",EVACall!$A$3,"AREGWLD",$B6,"EVDEC",F$3,"SCEN",$D6)</f>
        <v>-1.13684637472033E-3</v>
      </c>
      <c r="G6" s="7">
        <f>GETPIVOTDATA("Value",EVACall!$A$3,"AREGWLD",$B6,"EVDEC",G$3,"SCEN",$D6)</f>
        <v>0</v>
      </c>
      <c r="H6" s="7">
        <f>SUM(E6:G6)</f>
        <v>-1.864171354072033E-2</v>
      </c>
    </row>
    <row r="7" spans="2:11" x14ac:dyDescent="0.55000000000000004">
      <c r="B7" t="s">
        <v>8</v>
      </c>
      <c r="C7" s="18"/>
      <c r="D7" s="4" t="s">
        <v>16</v>
      </c>
      <c r="E7" s="7">
        <f>GETPIVOTDATA("Value",EVACall!$A$3,"AREGWLD",$B7,"EVDEC",E$3,"SCEN",$D7)</f>
        <v>1.9889004528999998E-2</v>
      </c>
      <c r="F7" s="7">
        <f>GETPIVOTDATA("Value",EVACall!$A$3,"AREGWLD",$B7,"EVDEC",F$3,"SCEN",$D7)</f>
        <v>-4.6360166743397704E-3</v>
      </c>
      <c r="G7" s="7">
        <f>GETPIVOTDATA("Value",EVACall!$A$3,"AREGWLD",$B7,"EVDEC",G$3,"SCEN",$D7)</f>
        <v>0</v>
      </c>
      <c r="H7" s="7">
        <f t="shared" si="0"/>
        <v>1.5252987854660227E-2</v>
      </c>
    </row>
    <row r="8" spans="2:11" x14ac:dyDescent="0.55000000000000004">
      <c r="B8" t="s">
        <v>8</v>
      </c>
      <c r="C8" s="18"/>
      <c r="D8" s="4" t="s">
        <v>17</v>
      </c>
      <c r="E8" s="7">
        <f>GETPIVOTDATA("Value",EVACall!$A$3,"AREGWLD",$B8,"EVDEC",E$3,"SCEN",$D8)</f>
        <v>0.32625165581999999</v>
      </c>
      <c r="F8" s="7">
        <f>GETPIVOTDATA("Value",EVACall!$A$3,"AREGWLD",$B8,"EVDEC",F$3,"SCEN",$D8)</f>
        <v>-1.45867047831416E-3</v>
      </c>
      <c r="G8" s="7">
        <f>GETPIVOTDATA("Value",EVACall!$A$3,"AREGWLD",$B8,"EVDEC",G$3,"SCEN",$D8)</f>
        <v>0</v>
      </c>
      <c r="H8" s="7">
        <f t="shared" si="0"/>
        <v>0.32479298534168582</v>
      </c>
    </row>
    <row r="9" spans="2:11" x14ac:dyDescent="0.55000000000000004">
      <c r="B9" t="s">
        <v>8</v>
      </c>
      <c r="C9" s="18"/>
      <c r="D9" s="4" t="s">
        <v>18</v>
      </c>
      <c r="E9" s="7">
        <f>GETPIVOTDATA("Value",EVACall!$A$3,"AREGWLD",$B9,"EVDEC",E$3,"SCEN",$D9)</f>
        <v>0.29003882407999998</v>
      </c>
      <c r="F9" s="7">
        <f>GETPIVOTDATA("Value",EVACall!$A$3,"AREGWLD",$B9,"EVDEC",F$3,"SCEN",$D9)</f>
        <v>1.6434187070000002E-2</v>
      </c>
      <c r="G9" s="7">
        <f>GETPIVOTDATA("Value",EVACall!$A$3,"AREGWLD",$B9,"EVDEC",G$3,"SCEN",$D9)</f>
        <v>0.12194275856</v>
      </c>
      <c r="H9" s="7">
        <f t="shared" si="0"/>
        <v>0.42841576970999995</v>
      </c>
    </row>
    <row r="10" spans="2:11" x14ac:dyDescent="0.55000000000000004">
      <c r="B10" t="s">
        <v>7</v>
      </c>
      <c r="C10" s="18" t="s">
        <v>23</v>
      </c>
      <c r="D10" s="4" t="s">
        <v>13</v>
      </c>
      <c r="E10" s="7">
        <f>GETPIVOTDATA("Value",EVACall!$A$3,"AREGWLD",$B10,"EVDEC",E$3,"SCEN",$D10)</f>
        <v>2.5520822033000001E-2</v>
      </c>
      <c r="F10" s="7">
        <f>GETPIVOTDATA("Value",EVACall!$A$3,"AREGWLD",$B10,"EVDEC",F$3,"SCEN",$D10)</f>
        <v>9.7972797229886107E-3</v>
      </c>
      <c r="G10" s="7">
        <f>GETPIVOTDATA("Value",EVACall!$A$3,"AREGWLD",$B10,"EVDEC",G$3,"SCEN",$D10)</f>
        <v>3.7019681185E-2</v>
      </c>
      <c r="H10" s="7">
        <f t="shared" si="0"/>
        <v>7.233778294098861E-2</v>
      </c>
    </row>
    <row r="11" spans="2:11" x14ac:dyDescent="0.55000000000000004">
      <c r="B11" t="s">
        <v>7</v>
      </c>
      <c r="C11" s="18"/>
      <c r="D11" s="4" t="s">
        <v>15</v>
      </c>
      <c r="E11" s="7">
        <f>GETPIVOTDATA("Value",EVACall!$A$3,"AREGWLD",$B11,"EVDEC",E$3,"SCEN",$D11)</f>
        <v>3.3554963767999997E-2</v>
      </c>
      <c r="F11" s="7">
        <f>GETPIVOTDATA("Value",EVACall!$A$3,"AREGWLD",$B11,"EVDEC",F$3,"SCEN",$D11)</f>
        <v>5.8229025453329104E-3</v>
      </c>
      <c r="G11" s="7">
        <f>GETPIVOTDATA("Value",EVACall!$A$3,"AREGWLD",$B11,"EVDEC",G$3,"SCEN",$D11)</f>
        <v>0</v>
      </c>
      <c r="H11" s="7">
        <f t="shared" si="0"/>
        <v>3.9377866313332906E-2</v>
      </c>
    </row>
    <row r="12" spans="2:11" x14ac:dyDescent="0.55000000000000004">
      <c r="B12" t="s">
        <v>7</v>
      </c>
      <c r="C12" s="18"/>
      <c r="D12" s="4" t="s">
        <v>16</v>
      </c>
      <c r="E12" s="7">
        <f>GETPIVOTDATA("Value",EVACall!$A$3,"AREGWLD",$B12,"EVDEC",E$3,"SCEN",$D12)</f>
        <v>4.1853364556999999E-2</v>
      </c>
      <c r="F12" s="7">
        <f>GETPIVOTDATA("Value",EVACall!$A$3,"AREGWLD",$B12,"EVDEC",F$3,"SCEN",$D12)</f>
        <v>4.9984576180577304E-3</v>
      </c>
      <c r="G12" s="7">
        <f>GETPIVOTDATA("Value",EVACall!$A$3,"AREGWLD",$B12,"EVDEC",G$3,"SCEN",$D12)</f>
        <v>0</v>
      </c>
      <c r="H12" s="7">
        <f t="shared" si="0"/>
        <v>4.6851822175057727E-2</v>
      </c>
    </row>
    <row r="13" spans="2:11" x14ac:dyDescent="0.55000000000000004">
      <c r="B13" t="s">
        <v>7</v>
      </c>
      <c r="C13" s="18"/>
      <c r="D13" s="4" t="s">
        <v>17</v>
      </c>
      <c r="E13" s="7">
        <f>GETPIVOTDATA("Value",EVACall!$A$3,"AREGWLD",$B13,"EVDEC",E$3,"SCEN",$D13)</f>
        <v>0.16619883478</v>
      </c>
      <c r="F13" s="7">
        <f>GETPIVOTDATA("Value",EVACall!$A$3,"AREGWLD",$B13,"EVDEC",F$3,"SCEN",$D13)</f>
        <v>1.4222119934999999E-2</v>
      </c>
      <c r="G13" s="7">
        <f>GETPIVOTDATA("Value",EVACall!$A$3,"AREGWLD",$B13,"EVDEC",G$3,"SCEN",$D13)</f>
        <v>0</v>
      </c>
      <c r="H13" s="7">
        <f t="shared" si="0"/>
        <v>0.180420954715</v>
      </c>
    </row>
    <row r="14" spans="2:11" x14ac:dyDescent="0.55000000000000004">
      <c r="B14" t="s">
        <v>7</v>
      </c>
      <c r="C14" s="18"/>
      <c r="D14" s="4" t="s">
        <v>18</v>
      </c>
      <c r="E14" s="7">
        <f>GETPIVOTDATA("Value",EVACall!$A$3,"AREGWLD",$B14,"EVDEC",E$3,"SCEN",$D14)</f>
        <v>0.15552577376000001</v>
      </c>
      <c r="F14" s="7">
        <f>GETPIVOTDATA("Value",EVACall!$A$3,"AREGWLD",$B14,"EVDEC",F$3,"SCEN",$D14)</f>
        <v>1.7129968852000001E-2</v>
      </c>
      <c r="G14" s="7">
        <f>GETPIVOTDATA("Value",EVACall!$A$3,"AREGWLD",$B14,"EVDEC",G$3,"SCEN",$D14)</f>
        <v>3.6992289126E-2</v>
      </c>
      <c r="H14" s="7">
        <f t="shared" si="0"/>
        <v>0.20964803173800001</v>
      </c>
    </row>
    <row r="15" spans="2:11" x14ac:dyDescent="0.55000000000000004">
      <c r="B15" t="s">
        <v>4</v>
      </c>
      <c r="C15" s="18" t="s">
        <v>24</v>
      </c>
      <c r="D15" s="4" t="s">
        <v>13</v>
      </c>
      <c r="E15" s="7">
        <f>GETPIVOTDATA("Value",EVACall!$A$3,"AREGWLD",$B15,"EVDEC",E$3,"SCEN",$D15)</f>
        <v>6.7080692388117296E-3</v>
      </c>
      <c r="F15" s="7">
        <f>GETPIVOTDATA("Value",EVACall!$A$3,"AREGWLD",$B15,"EVDEC",F$3,"SCEN",$D15)</f>
        <v>-1.0138510726E-2</v>
      </c>
      <c r="G15" s="7">
        <f>GETPIVOTDATA("Value",EVACall!$A$3,"AREGWLD",$B15,"EVDEC",G$3,"SCEN",$D15)</f>
        <v>-4.0696661919000003E-2</v>
      </c>
      <c r="H15" s="7">
        <f t="shared" si="0"/>
        <v>-4.4127103406188271E-2</v>
      </c>
    </row>
    <row r="16" spans="2:11" x14ac:dyDescent="0.55000000000000004">
      <c r="B16" t="s">
        <v>4</v>
      </c>
      <c r="C16" s="18"/>
      <c r="D16" s="4" t="s">
        <v>15</v>
      </c>
      <c r="E16" s="7">
        <f>GETPIVOTDATA("Value",EVACall!$A$3,"AREGWLD",$B16,"EVDEC",E$3,"SCEN",$D16)</f>
        <v>9.8105352371931093E-3</v>
      </c>
      <c r="F16" s="7">
        <f>GETPIVOTDATA("Value",EVACall!$A$3,"AREGWLD",$B16,"EVDEC",F$3,"SCEN",$D16)</f>
        <v>-5.4214871488511597E-3</v>
      </c>
      <c r="G16" s="7">
        <f>GETPIVOTDATA("Value",EVACall!$A$3,"AREGWLD",$B16,"EVDEC",G$3,"SCEN",$D16)</f>
        <v>0</v>
      </c>
      <c r="H16" s="7">
        <f t="shared" si="0"/>
        <v>4.3890480883419496E-3</v>
      </c>
    </row>
    <row r="17" spans="2:8" x14ac:dyDescent="0.55000000000000004">
      <c r="B17" t="s">
        <v>4</v>
      </c>
      <c r="C17" s="18"/>
      <c r="D17" s="4" t="s">
        <v>16</v>
      </c>
      <c r="E17" s="7">
        <f>GETPIVOTDATA("Value",EVACall!$A$3,"AREGWLD",$B17,"EVDEC",E$3,"SCEN",$D17)</f>
        <v>1.2984221801E-2</v>
      </c>
      <c r="F17" s="7">
        <f>GETPIVOTDATA("Value",EVACall!$A$3,"AREGWLD",$B17,"EVDEC",F$3,"SCEN",$D17)</f>
        <v>-4.4788727536797497E-3</v>
      </c>
      <c r="G17" s="7">
        <f>GETPIVOTDATA("Value",EVACall!$A$3,"AREGWLD",$B17,"EVDEC",G$3,"SCEN",$D17)</f>
        <v>0</v>
      </c>
      <c r="H17" s="7">
        <f t="shared" si="0"/>
        <v>8.5053490473202507E-3</v>
      </c>
    </row>
    <row r="18" spans="2:8" x14ac:dyDescent="0.55000000000000004">
      <c r="B18" t="s">
        <v>4</v>
      </c>
      <c r="C18" s="18"/>
      <c r="D18" s="4" t="s">
        <v>17</v>
      </c>
      <c r="E18" s="7">
        <f>GETPIVOTDATA("Value",EVACall!$A$3,"AREGWLD",$B18,"EVDEC",E$3,"SCEN",$D18)</f>
        <v>1.9466459751E-2</v>
      </c>
      <c r="F18" s="7">
        <f>GETPIVOTDATA("Value",EVACall!$A$3,"AREGWLD",$B18,"EVDEC",F$3,"SCEN",$D18)</f>
        <v>-1.3317211531E-2</v>
      </c>
      <c r="G18" s="7">
        <f>GETPIVOTDATA("Value",EVACall!$A$3,"AREGWLD",$B18,"EVDEC",G$3,"SCEN",$D18)</f>
        <v>0</v>
      </c>
      <c r="H18" s="7">
        <f t="shared" si="0"/>
        <v>6.1492482200000004E-3</v>
      </c>
    </row>
    <row r="19" spans="2:8" x14ac:dyDescent="0.55000000000000004">
      <c r="B19" t="s">
        <v>4</v>
      </c>
      <c r="C19" s="18"/>
      <c r="D19" s="4" t="s">
        <v>18</v>
      </c>
      <c r="E19" s="7">
        <f>GETPIVOTDATA("Value",EVACall!$A$3,"AREGWLD",$B19,"EVDEC",E$3,"SCEN",$D19)</f>
        <v>1.4652082697E-2</v>
      </c>
      <c r="F19" s="7">
        <f>GETPIVOTDATA("Value",EVACall!$A$3,"AREGWLD",$B19,"EVDEC",F$3,"SCEN",$D19)</f>
        <v>-1.6911420970999999E-2</v>
      </c>
      <c r="G19" s="7">
        <f>GETPIVOTDATA("Value",EVACall!$A$3,"AREGWLD",$B19,"EVDEC",G$3,"SCEN",$D19)</f>
        <v>-4.0673546493E-2</v>
      </c>
      <c r="H19" s="7">
        <f t="shared" si="0"/>
        <v>-4.2932884766999996E-2</v>
      </c>
    </row>
    <row r="20" spans="2:8" x14ac:dyDescent="0.55000000000000004">
      <c r="B20" t="s">
        <v>9</v>
      </c>
      <c r="C20" s="18" t="s">
        <v>9</v>
      </c>
      <c r="D20" s="4" t="s">
        <v>13</v>
      </c>
      <c r="E20" s="7">
        <f>GETPIVOTDATA("Value",EVACall!$A$3,"AREGWLD",$B20,"EVDEC",E$3,"SCEN",$D20)</f>
        <v>1.4618857763999999E-2</v>
      </c>
      <c r="F20" s="7">
        <f>GETPIVOTDATA("Value",EVACall!$A$3,"AREGWLD",$B20,"EVDEC",F$3,"SCEN",$D20)</f>
        <v>-7.2228781391459001E-6</v>
      </c>
      <c r="G20" s="7">
        <f>GETPIVOTDATA("Value",EVACall!$A$3,"AREGWLD",$B20,"EVDEC",G$3,"SCEN",$D20)</f>
        <v>-5.2878083806717802E-5</v>
      </c>
      <c r="H20" s="7">
        <f t="shared" si="0"/>
        <v>1.4558756802054136E-2</v>
      </c>
    </row>
    <row r="21" spans="2:8" x14ac:dyDescent="0.55000000000000004">
      <c r="B21" t="s">
        <v>9</v>
      </c>
      <c r="C21" s="18"/>
      <c r="D21" s="4" t="s">
        <v>15</v>
      </c>
      <c r="E21" s="7">
        <f>GETPIVOTDATA("Value",EVACall!$A$3,"AREGWLD",$B21,"EVDEC",E$3,"SCEN",$D21)</f>
        <v>2.0386248826999999E-2</v>
      </c>
      <c r="F21" s="7">
        <f>GETPIVOTDATA("Value",EVACall!$A$3,"AREGWLD",$B21,"EVDEC",F$3,"SCEN",$D21)</f>
        <v>-1.20628419608693E-6</v>
      </c>
      <c r="G21" s="7">
        <f>GETPIVOTDATA("Value",EVACall!$A$3,"AREGWLD",$B21,"EVDEC",G$3,"SCEN",$D21)</f>
        <v>0</v>
      </c>
      <c r="H21" s="7">
        <f t="shared" si="0"/>
        <v>2.0385042542803912E-2</v>
      </c>
    </row>
    <row r="22" spans="2:8" x14ac:dyDescent="0.55000000000000004">
      <c r="B22" t="s">
        <v>9</v>
      </c>
      <c r="C22" s="18"/>
      <c r="D22" s="4" t="s">
        <v>16</v>
      </c>
      <c r="E22" s="7">
        <f>GETPIVOTDATA("Value",EVACall!$A$3,"AREGWLD",$B22,"EVDEC",E$3,"SCEN",$D22)</f>
        <v>2.6802385226000001E-2</v>
      </c>
      <c r="F22" s="7">
        <f>GETPIVOTDATA("Value",EVACall!$A$3,"AREGWLD",$B22,"EVDEC",F$3,"SCEN",$D22)</f>
        <v>-5.6541983894931004E-7</v>
      </c>
      <c r="G22" s="7">
        <f>GETPIVOTDATA("Value",EVACall!$A$3,"AREGWLD",$B22,"EVDEC",G$3,"SCEN",$D22)</f>
        <v>0</v>
      </c>
      <c r="H22" s="7">
        <f t="shared" si="0"/>
        <v>2.6801819806161052E-2</v>
      </c>
    </row>
    <row r="23" spans="2:8" x14ac:dyDescent="0.55000000000000004">
      <c r="B23" t="s">
        <v>9</v>
      </c>
      <c r="C23" s="18"/>
      <c r="D23" s="4" t="s">
        <v>17</v>
      </c>
      <c r="E23" s="7">
        <f>GETPIVOTDATA("Value",EVACall!$A$3,"AREGWLD",$B23,"EVDEC",E$3,"SCEN",$D23)</f>
        <v>9.6200883389E-2</v>
      </c>
      <c r="F23" s="7">
        <f>GETPIVOTDATA("Value",EVACall!$A$3,"AREGWLD",$B23,"EVDEC",F$3,"SCEN",$D23)</f>
        <v>-9.40738846111344E-6</v>
      </c>
      <c r="G23" s="7">
        <f>GETPIVOTDATA("Value",EVACall!$A$3,"AREGWLD",$B23,"EVDEC",G$3,"SCEN",$D23)</f>
        <v>0</v>
      </c>
      <c r="H23" s="7">
        <f t="shared" si="0"/>
        <v>9.6191476000538886E-2</v>
      </c>
    </row>
    <row r="24" spans="2:8" x14ac:dyDescent="0.55000000000000004">
      <c r="B24" t="s">
        <v>9</v>
      </c>
      <c r="C24" s="18"/>
      <c r="D24" s="4" t="s">
        <v>18</v>
      </c>
      <c r="E24" s="7">
        <f>GETPIVOTDATA("Value",EVACall!$A$3,"AREGWLD",$B24,"EVDEC",E$3,"SCEN",$D24)</f>
        <v>8.7864458561000003E-2</v>
      </c>
      <c r="F24" s="7">
        <f>GETPIVOTDATA("Value",EVACall!$A$3,"AREGWLD",$B24,"EVDEC",F$3,"SCEN",$D24)</f>
        <v>-1.44715577334864E-5</v>
      </c>
      <c r="G24" s="7">
        <f>GETPIVOTDATA("Value",EVACall!$A$3,"AREGWLD",$B24,"EVDEC",G$3,"SCEN",$D24)</f>
        <v>-5.2207054977770902E-5</v>
      </c>
      <c r="H24" s="7">
        <f t="shared" si="0"/>
        <v>8.7797779948288746E-2</v>
      </c>
    </row>
  </sheetData>
  <mergeCells count="4">
    <mergeCell ref="C5:C9"/>
    <mergeCell ref="C10:C14"/>
    <mergeCell ref="C15:C19"/>
    <mergeCell ref="C20:C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EVAC</vt:lpstr>
      <vt:lpstr>EVACall</vt:lpstr>
      <vt:lpstr>Tables&amp;Diagrams</vt:lpstr>
      <vt:lpstr>EV decomposition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Corong, Erwin L</dc:creator>
  <cp:lastModifiedBy>Corong, Erwin L</cp:lastModifiedBy>
  <dcterms:created xsi:type="dcterms:W3CDTF">2022-09-02T20:00:07Z</dcterms:created>
  <dcterms:modified xsi:type="dcterms:W3CDTF">2022-10-27T19:14:20Z</dcterms:modified>
</cp:coreProperties>
</file>