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ecorong_purdue_edu/Documents/A_WorkTemp/PNAS-Sep22/results/res/"/>
    </mc:Choice>
  </mc:AlternateContent>
  <xr:revisionPtr revIDLastSave="2" documentId="13_ncr:1_{A1EB7781-2590-43E2-AC43-AC66570D15AA}" xr6:coauthVersionLast="47" xr6:coauthVersionMax="47" xr10:uidLastSave="{6ED51C5A-74C9-4626-AE0A-C3DC88FB6DC7}"/>
  <bookViews>
    <workbookView xWindow="-96" yWindow="-96" windowWidth="23232" windowHeight="13992" activeTab="1" xr2:uid="{00000000-000D-0000-FFFF-FFFF00000000}"/>
  </bookViews>
  <sheets>
    <sheet name="EVAR" sheetId="1" r:id="rId1"/>
    <sheet name="EV_REGIncome" sheetId="2" r:id="rId2"/>
    <sheet name="EV_BauAllES" sheetId="3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3" l="1"/>
  <c r="I7" i="2"/>
  <c r="N10" i="2"/>
  <c r="H8" i="2"/>
  <c r="Q7" i="2"/>
  <c r="I8" i="2"/>
  <c r="P8" i="2"/>
  <c r="H10" i="2"/>
  <c r="P10" i="2"/>
  <c r="O11" i="2"/>
  <c r="K6" i="3"/>
  <c r="G8" i="2"/>
  <c r="G9" i="2"/>
  <c r="F6" i="3"/>
  <c r="Q11" i="2"/>
  <c r="I9" i="2"/>
  <c r="O9" i="2"/>
  <c r="Q10" i="2"/>
  <c r="N9" i="2"/>
  <c r="J11" i="2"/>
  <c r="P7" i="2"/>
  <c r="H11" i="2"/>
  <c r="H6" i="2"/>
  <c r="I10" i="2"/>
  <c r="O8" i="2"/>
  <c r="I11" i="2"/>
  <c r="O6" i="2"/>
  <c r="O7" i="2"/>
  <c r="N11" i="2"/>
  <c r="G10" i="2"/>
  <c r="Q6" i="2"/>
  <c r="N6" i="3"/>
  <c r="L6" i="3"/>
  <c r="P11" i="2"/>
  <c r="G7" i="2"/>
  <c r="I6" i="2"/>
  <c r="J8" i="2"/>
  <c r="N6" i="2"/>
  <c r="J7" i="2"/>
  <c r="O10" i="2"/>
  <c r="P9" i="2"/>
  <c r="Q8" i="2"/>
  <c r="D6" i="3"/>
  <c r="H7" i="2"/>
  <c r="G6" i="3"/>
  <c r="J10" i="2"/>
  <c r="H9" i="2"/>
  <c r="N7" i="2"/>
  <c r="Q9" i="2"/>
  <c r="E6" i="3"/>
  <c r="J9" i="2"/>
  <c r="G6" i="2"/>
  <c r="G11" i="2"/>
  <c r="J6" i="2"/>
  <c r="P6" i="2"/>
  <c r="N8" i="2"/>
</calcChain>
</file>

<file path=xl/sharedStrings.xml><?xml version="1.0" encoding="utf-8"?>
<sst xmlns="http://schemas.openxmlformats.org/spreadsheetml/2006/main" count="337" uniqueCount="28">
  <si>
    <t>AREGWLD</t>
  </si>
  <si>
    <t>EVCHANGE</t>
  </si>
  <si>
    <t>SCEN</t>
  </si>
  <si>
    <t>Value</t>
  </si>
  <si>
    <t>HighIncome</t>
  </si>
  <si>
    <t>EVpct</t>
  </si>
  <si>
    <t>BAU</t>
  </si>
  <si>
    <t>MidIncome</t>
  </si>
  <si>
    <t>LowIncome</t>
  </si>
  <si>
    <t>World</t>
  </si>
  <si>
    <t>EVval</t>
  </si>
  <si>
    <t>BAU_noES</t>
  </si>
  <si>
    <t>BAU_aES</t>
  </si>
  <si>
    <t>GlOBPES</t>
  </si>
  <si>
    <t>NATPES</t>
  </si>
  <si>
    <t>SRLand</t>
  </si>
  <si>
    <t>SRnD20</t>
  </si>
  <si>
    <t>GPESSRRnD20</t>
  </si>
  <si>
    <t>Row Labels</t>
  </si>
  <si>
    <t>Column Labels</t>
  </si>
  <si>
    <t>Sum of Value</t>
  </si>
  <si>
    <t>Low Income</t>
  </si>
  <si>
    <t>Middle Income</t>
  </si>
  <si>
    <t>High Income</t>
  </si>
  <si>
    <t>Evval</t>
  </si>
  <si>
    <t>SCALE</t>
  </si>
  <si>
    <t>BAU_aESRigid</t>
  </si>
  <si>
    <t>BAU_aECOLLPS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</si>
</sst>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Equivalent</a:t>
            </a:r>
            <a:r>
              <a:rPr lang="en-US" baseline="0"/>
              <a:t> variation between policy scenario abd BAU with ES (% change)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EV_REGIncome!$F$7</c:f>
              <c:strCache>
                <c:ptCount val="1"/>
                <c:pt idx="0">
                  <c:v>GlOBPES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EV_REGIncome!$G$5:$J$5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EV_REGIncome!$G$7:$J$7</c:f>
              <c:numCache>
                <c:formatCode>0.00</c:formatCode>
                <c:ptCount val="4"/>
                <c:pt idx="0">
                  <c:v>0.10659854114</c:v>
                </c:pt>
                <c:pt idx="1">
                  <c:v>7.2337783872999994E-2</c:v>
                </c:pt>
                <c:pt idx="2">
                  <c:v>-4.4127102941000002E-2</c:v>
                </c:pt>
                <c:pt idx="3">
                  <c:v>1.4558755793E-2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4-4930-84DD-1D2409F5F759}"/>
            </c:ext>
          </c:extLst>
        </c:ser>
        <c:ser>
          <c:idx val="2"/>
          <c:order val="2"/>
          <c:tx>
            <c:strRef>
              <c:f>EV_REGIncome!$F$8</c:f>
              <c:strCache>
                <c:ptCount val="1"/>
                <c:pt idx="0">
                  <c:v>NATPES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EV_REGIncome!$G$5:$J$5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EV_REGIncome!$G$8:$J$8</c:f>
              <c:numCache>
                <c:formatCode>0.00</c:formatCode>
                <c:ptCount val="4"/>
                <c:pt idx="0">
                  <c:v>-1.8641714007000001E-2</c:v>
                </c:pt>
                <c:pt idx="1">
                  <c:v>3.9377868176000003E-2</c:v>
                </c:pt>
                <c:pt idx="2">
                  <c:v>4.3890476226806597E-3</c:v>
                </c:pt>
                <c:pt idx="3">
                  <c:v>2.0385043695999999E-2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4-4930-84DD-1D2409F5F759}"/>
            </c:ext>
          </c:extLst>
        </c:ser>
        <c:ser>
          <c:idx val="3"/>
          <c:order val="3"/>
          <c:tx>
            <c:strRef>
              <c:f>EV_REGIncome!$F$9</c:f>
              <c:strCache>
                <c:ptCount val="1"/>
                <c:pt idx="0">
                  <c:v>SRLand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EV_REGIncome!$G$5:$J$5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EV_REGIncome!$G$9:$J$9</c:f>
              <c:numCache>
                <c:formatCode>0.00</c:formatCode>
                <c:ptCount val="4"/>
                <c:pt idx="0">
                  <c:v>1.5252987854E-2</c:v>
                </c:pt>
                <c:pt idx="1">
                  <c:v>4.6851821244000003E-2</c:v>
                </c:pt>
                <c:pt idx="2">
                  <c:v>8.5053490474820102E-3</c:v>
                </c:pt>
                <c:pt idx="3">
                  <c:v>2.6801820843999999E-2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D4-4930-84DD-1D2409F5F759}"/>
            </c:ext>
          </c:extLst>
        </c:ser>
        <c:ser>
          <c:idx val="4"/>
          <c:order val="4"/>
          <c:tx>
            <c:strRef>
              <c:f>EV_REGIncome!$F$10</c:f>
              <c:strCache>
                <c:ptCount val="1"/>
                <c:pt idx="0">
                  <c:v>SRnD20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EV_REGIncome!$G$5:$J$5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EV_REGIncome!$G$10:$J$10</c:f>
              <c:numCache>
                <c:formatCode>0.00</c:formatCode>
                <c:ptCount val="4"/>
                <c:pt idx="0">
                  <c:v>0.32479298114999999</c:v>
                </c:pt>
                <c:pt idx="1">
                  <c:v>0.18042095006</c:v>
                </c:pt>
                <c:pt idx="2">
                  <c:v>6.1492491513490703E-3</c:v>
                </c:pt>
                <c:pt idx="3">
                  <c:v>9.6191480755999995E-2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D4-4930-84DD-1D2409F5F759}"/>
            </c:ext>
          </c:extLst>
        </c:ser>
        <c:ser>
          <c:idx val="5"/>
          <c:order val="5"/>
          <c:tx>
            <c:strRef>
              <c:f>EV_REGIncome!$F$11</c:f>
              <c:strCache>
                <c:ptCount val="1"/>
                <c:pt idx="0">
                  <c:v>GPESSRRnD20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EV_REGIncome!$G$5:$J$5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EV_REGIncome!$G$11:$J$11</c:f>
              <c:numCache>
                <c:formatCode>0.00</c:formatCode>
                <c:ptCount val="4"/>
                <c:pt idx="0">
                  <c:v>0.42841577530000002</c:v>
                </c:pt>
                <c:pt idx="1">
                  <c:v>0.20964802801999999</c:v>
                </c:pt>
                <c:pt idx="2">
                  <c:v>-4.2932882904999997E-2</c:v>
                </c:pt>
                <c:pt idx="3">
                  <c:v>8.7797790766E-2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D4-4930-84DD-1D2409F5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207215"/>
        <c:axId val="882209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EV_REGIncome!$F$6</c15:sqref>
                        </c15:formulaRef>
                      </c:ext>
                    </c:extLst>
                    <c:strCache>
                      <c:ptCount val="1"/>
                      <c:pt idx="0">
                        <c:v>BAU_aES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EV_REGIncome!$G$5:$J$5</c15:sqref>
                        </c15:formulaRef>
                      </c:ext>
                    </c:extLst>
                    <c:strCache>
                      <c:ptCount val="4"/>
                      <c:pt idx="0">
                        <c:v>Low Income</c:v>
                      </c:pt>
                      <c:pt idx="1">
                        <c:v>Middle Income</c:v>
                      </c:pt>
                      <c:pt idx="2">
                        <c:v>High Income</c:v>
                      </c:pt>
                      <c:pt idx="3">
                        <c:v>World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EV_REGIncome!$G$6:$J$6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-0.19998537004</c:v>
                      </c:pt>
                      <c:pt idx="1">
                        <c:v>-9.1426856816000004E-2</c:v>
                      </c:pt>
                      <c:pt idx="2">
                        <c:v>-7.0601858199E-2</c:v>
                      </c:pt>
                      <c:pt idx="3">
                        <c:v>-8.3533726633000002E-2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AD4-4930-84DD-1D2409F5F759}"/>
                  </c:ext>
                </c:extLst>
              </c15:ser>
            </c15:filteredBarSeries>
          </c:ext>
        </c:extLst>
      </c:barChart>
      <c:catAx>
        <c:axId val="88220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9711"/>
        <c:crosses val="autoZero"/>
        <c:auto val="1"/>
        <c:lblAlgn val="ctr"/>
        <c:lblOffset val="100"/>
        <c:noMultiLvlLbl val="0"/>
      </c:catAx>
      <c:valAx>
        <c:axId val="8822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Equivalent</a:t>
            </a:r>
            <a:r>
              <a:rPr lang="en-US" baseline="0"/>
              <a:t> variation ($US, billions)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EV_REGIncome!$F$7</c:f>
              <c:strCache>
                <c:ptCount val="1"/>
                <c:pt idx="0">
                  <c:v>GlOBPES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EV_REGIncome!$N$5:$Q$5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EV_REGIncome!$N$7:$Q$7</c:f>
              <c:numCache>
                <c:formatCode>#,##0</c:formatCode>
                <c:ptCount val="4"/>
                <c:pt idx="0">
                  <c:v>2.3080664063</c:v>
                </c:pt>
                <c:pt idx="1">
                  <c:v>30.955208984000002</c:v>
                </c:pt>
                <c:pt idx="2">
                  <c:v>-20.089798827999999</c:v>
                </c:pt>
                <c:pt idx="3">
                  <c:v>13.173475586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E-4567-B6BB-4F14BD8450BA}"/>
            </c:ext>
          </c:extLst>
        </c:ser>
        <c:ser>
          <c:idx val="2"/>
          <c:order val="2"/>
          <c:tx>
            <c:strRef>
              <c:f>EV_REGIncome!$F$8</c:f>
              <c:strCache>
                <c:ptCount val="1"/>
                <c:pt idx="0">
                  <c:v>NATPES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EV_REGIncome!$N$5:$Q$5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EV_REGIncome!$N$8:$Q$8</c:f>
              <c:numCache>
                <c:formatCode>#,##0</c:formatCode>
                <c:ptCount val="4"/>
                <c:pt idx="0">
                  <c:v>-0.40362948607999999</c:v>
                </c:pt>
                <c:pt idx="1">
                  <c:v>16.850808593999997</c:v>
                </c:pt>
                <c:pt idx="2">
                  <c:v>1.9982070313</c:v>
                </c:pt>
                <c:pt idx="3">
                  <c:v>18.445386718999998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E-4567-B6BB-4F14BD8450BA}"/>
            </c:ext>
          </c:extLst>
        </c:ser>
        <c:ser>
          <c:idx val="3"/>
          <c:order val="3"/>
          <c:tx>
            <c:strRef>
              <c:f>EV_REGIncome!$F$9</c:f>
              <c:strCache>
                <c:ptCount val="1"/>
                <c:pt idx="0">
                  <c:v>SRLand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EV_REGIncome!$N$5:$Q$5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EV_REGIncome!$N$9:$Q$9</c:f>
              <c:numCache>
                <c:formatCode>#,##0</c:formatCode>
                <c:ptCount val="4"/>
                <c:pt idx="0">
                  <c:v>0.33025695800999999</c:v>
                </c:pt>
                <c:pt idx="1">
                  <c:v>20.049103515999999</c:v>
                </c:pt>
                <c:pt idx="2">
                  <c:v>3.8722402344</c:v>
                </c:pt>
                <c:pt idx="3">
                  <c:v>24.251601563000001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AE-4567-B6BB-4F14BD8450BA}"/>
            </c:ext>
          </c:extLst>
        </c:ser>
        <c:ser>
          <c:idx val="4"/>
          <c:order val="4"/>
          <c:tx>
            <c:strRef>
              <c:f>EV_REGIncome!$F$10</c:f>
              <c:strCache>
                <c:ptCount val="1"/>
                <c:pt idx="0">
                  <c:v>SRnD20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EV_REGIncome!$N$5:$Q$5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EV_REGIncome!$N$10:$Q$10</c:f>
              <c:numCache>
                <c:formatCode>#,##0</c:formatCode>
                <c:ptCount val="4"/>
                <c:pt idx="0">
                  <c:v>7.0324023438000003</c:v>
                </c:pt>
                <c:pt idx="1">
                  <c:v>77.206789061999999</c:v>
                </c:pt>
                <c:pt idx="2">
                  <c:v>2.7995759277000003</c:v>
                </c:pt>
                <c:pt idx="3">
                  <c:v>87.038765624999996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AE-4567-B6BB-4F14BD8450BA}"/>
            </c:ext>
          </c:extLst>
        </c:ser>
        <c:ser>
          <c:idx val="5"/>
          <c:order val="5"/>
          <c:tx>
            <c:strRef>
              <c:f>EV_REGIncome!$F$11</c:f>
              <c:strCache>
                <c:ptCount val="1"/>
                <c:pt idx="0">
                  <c:v>GPESSRRnD20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EV_REGIncome!$N$5:$Q$5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EV_REGIncome!$N$11:$Q$11</c:f>
              <c:numCache>
                <c:formatCode>#,##0</c:formatCode>
                <c:ptCount val="4"/>
                <c:pt idx="0">
                  <c:v>9.2760380858999998</c:v>
                </c:pt>
                <c:pt idx="1">
                  <c:v>89.71380468800001</c:v>
                </c:pt>
                <c:pt idx="2">
                  <c:v>-19.546105468999997</c:v>
                </c:pt>
                <c:pt idx="3">
                  <c:v>79.443742188000002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AE-4567-B6BB-4F14BD84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207215"/>
        <c:axId val="882209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EV_REGIncome!$F$6</c15:sqref>
                        </c15:formulaRef>
                      </c:ext>
                    </c:extLst>
                    <c:strCache>
                      <c:ptCount val="1"/>
                      <c:pt idx="0">
                        <c:v>BAU_aES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EV_REGIncome!$N$5:$Q$5</c15:sqref>
                        </c15:formulaRef>
                      </c:ext>
                    </c:extLst>
                    <c:strCache>
                      <c:ptCount val="4"/>
                      <c:pt idx="0">
                        <c:v>Low Income</c:v>
                      </c:pt>
                      <c:pt idx="1">
                        <c:v>Middle Income</c:v>
                      </c:pt>
                      <c:pt idx="2">
                        <c:v>High Income</c:v>
                      </c:pt>
                      <c:pt idx="3">
                        <c:v>World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EV_REGIncome!$N$6:$Q$6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-4.3289804688000002</c:v>
                      </c:pt>
                      <c:pt idx="1">
                        <c:v>-39.062652344</c:v>
                      </c:pt>
                      <c:pt idx="2">
                        <c:v>-32.173810547000002</c:v>
                      </c:pt>
                      <c:pt idx="3">
                        <c:v>-75.565445312999998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FAE-4567-B6BB-4F14BD8450BA}"/>
                  </c:ext>
                </c:extLst>
              </c15:ser>
            </c15:filteredBarSeries>
          </c:ext>
        </c:extLst>
      </c:barChart>
      <c:catAx>
        <c:axId val="88220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9711"/>
        <c:crosses val="autoZero"/>
        <c:auto val="1"/>
        <c:lblAlgn val="ctr"/>
        <c:lblOffset val="100"/>
        <c:noMultiLvlLbl val="0"/>
      </c:catAx>
      <c:valAx>
        <c:axId val="8822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Equivalent</a:t>
            </a:r>
            <a:r>
              <a:rPr lang="en-US" baseline="0"/>
              <a:t> variation ($US, billions)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EV_REGIncome!$F$7</c:f>
              <c:strCache>
                <c:ptCount val="1"/>
                <c:pt idx="0">
                  <c:v>GlOBPES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EV_REGIncome!$N$5:$Q$5</c15:sqref>
                  </c15:fullRef>
                </c:ext>
              </c:extLst>
              <c:f>EV_REGIncome!$Q$5</c:f>
              <c:strCache>
                <c:ptCount val="1"/>
                <c:pt idx="0">
                  <c:v>World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EV_REGIncome!$N$7:$Q$7</c15:sqref>
                  </c15:fullRef>
                </c:ext>
              </c:extLst>
              <c:f>EV_REGIncome!$Q$7</c:f>
              <c:numCache>
                <c:formatCode>#,##0</c:formatCode>
                <c:ptCount val="1"/>
                <c:pt idx="0">
                  <c:v>13.173475586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8-4247-AD02-DA382B107624}"/>
            </c:ext>
          </c:extLst>
        </c:ser>
        <c:ser>
          <c:idx val="2"/>
          <c:order val="2"/>
          <c:tx>
            <c:strRef>
              <c:f>EV_REGIncome!$F$8</c:f>
              <c:strCache>
                <c:ptCount val="1"/>
                <c:pt idx="0">
                  <c:v>NATPES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EV_REGIncome!$N$5:$Q$5</c15:sqref>
                  </c15:fullRef>
                </c:ext>
              </c:extLst>
              <c:f>EV_REGIncome!$Q$5</c:f>
              <c:strCache>
                <c:ptCount val="1"/>
                <c:pt idx="0">
                  <c:v>World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EV_REGIncome!$N$8:$Q$8</c15:sqref>
                  </c15:fullRef>
                </c:ext>
              </c:extLst>
              <c:f>EV_REGIncome!$Q$8</c:f>
              <c:numCache>
                <c:formatCode>#,##0</c:formatCode>
                <c:ptCount val="1"/>
                <c:pt idx="0">
                  <c:v>18.445386718999998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8-4247-AD02-DA382B107624}"/>
            </c:ext>
          </c:extLst>
        </c:ser>
        <c:ser>
          <c:idx val="3"/>
          <c:order val="3"/>
          <c:tx>
            <c:strRef>
              <c:f>EV_REGIncome!$F$9</c:f>
              <c:strCache>
                <c:ptCount val="1"/>
                <c:pt idx="0">
                  <c:v>SRLand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EV_REGIncome!$N$5:$Q$5</c15:sqref>
                  </c15:fullRef>
                </c:ext>
              </c:extLst>
              <c:f>EV_REGIncome!$Q$5</c:f>
              <c:strCache>
                <c:ptCount val="1"/>
                <c:pt idx="0">
                  <c:v>World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EV_REGIncome!$N$9:$Q$9</c15:sqref>
                  </c15:fullRef>
                </c:ext>
              </c:extLst>
              <c:f>EV_REGIncome!$Q$9</c:f>
              <c:numCache>
                <c:formatCode>#,##0</c:formatCode>
                <c:ptCount val="1"/>
                <c:pt idx="0">
                  <c:v>24.251601563000001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8-4247-AD02-DA382B107624}"/>
            </c:ext>
          </c:extLst>
        </c:ser>
        <c:ser>
          <c:idx val="4"/>
          <c:order val="4"/>
          <c:tx>
            <c:strRef>
              <c:f>EV_REGIncome!$F$10</c:f>
              <c:strCache>
                <c:ptCount val="1"/>
                <c:pt idx="0">
                  <c:v>SRnD20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EV_REGIncome!$N$5:$Q$5</c15:sqref>
                  </c15:fullRef>
                </c:ext>
              </c:extLst>
              <c:f>EV_REGIncome!$Q$5</c:f>
              <c:strCache>
                <c:ptCount val="1"/>
                <c:pt idx="0">
                  <c:v>World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EV_REGIncome!$N$10:$Q$10</c15:sqref>
                  </c15:fullRef>
                </c:ext>
              </c:extLst>
              <c:f>EV_REGIncome!$Q$10</c:f>
              <c:numCache>
                <c:formatCode>#,##0</c:formatCode>
                <c:ptCount val="1"/>
                <c:pt idx="0">
                  <c:v>87.038765624999996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F8-4247-AD02-DA382B107624}"/>
            </c:ext>
          </c:extLst>
        </c:ser>
        <c:ser>
          <c:idx val="5"/>
          <c:order val="5"/>
          <c:tx>
            <c:strRef>
              <c:f>EV_REGIncome!$F$11</c:f>
              <c:strCache>
                <c:ptCount val="1"/>
                <c:pt idx="0">
                  <c:v>GPESSRRnD20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EV_REGIncome!$N$5:$Q$5</c15:sqref>
                  </c15:fullRef>
                </c:ext>
              </c:extLst>
              <c:f>EV_REGIncome!$Q$5</c:f>
              <c:strCache>
                <c:ptCount val="1"/>
                <c:pt idx="0">
                  <c:v>World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EV_REGIncome!$N$11:$Q$11</c15:sqref>
                  </c15:fullRef>
                </c:ext>
              </c:extLst>
              <c:f>EV_REGIncome!$Q$11</c:f>
              <c:numCache>
                <c:formatCode>#,##0</c:formatCode>
                <c:ptCount val="1"/>
                <c:pt idx="0">
                  <c:v>79.443742188000002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F8-4247-AD02-DA382B10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207215"/>
        <c:axId val="882209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EV_REGIncome!$F$6</c15:sqref>
                        </c15:formulaRef>
                      </c:ext>
                    </c:extLst>
                    <c:strCache>
                      <c:ptCount val="1"/>
                      <c:pt idx="0">
                        <c:v>BAU_aES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EV_REGIncome!$N$5:$Q$5</c15:sqref>
                        </c15:fullRef>
                        <c15:formulaRef>
                          <c15:sqref>EV_REGIncome!$Q$5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EV_REGIncome!$N$6:$Q$6</c15:sqref>
                        </c15:fullRef>
                        <c15:formulaRef>
                          <c15:sqref>EV_REGIncome!$Q$6</c15:sqref>
                        </c15:formulaRef>
                      </c:ext>
                    </c:extLst>
                    <c:numCache>
                      <c:formatCode>#,##0</c:formatCode>
                      <c:ptCount val="1"/>
                      <c:pt idx="0">
                        <c:v>-75.565445312999998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F8-4247-AD02-DA382B107624}"/>
                  </c:ext>
                </c:extLst>
              </c15:ser>
            </c15:filteredBarSeries>
          </c:ext>
        </c:extLst>
      </c:barChart>
      <c:catAx>
        <c:axId val="88220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9711"/>
        <c:crosses val="autoZero"/>
        <c:auto val="1"/>
        <c:lblAlgn val="ctr"/>
        <c:lblOffset val="100"/>
        <c:noMultiLvlLbl val="0"/>
      </c:catAx>
      <c:valAx>
        <c:axId val="8822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"/>
              <a:t>Equivalent Variation when ES are included, by income group (percent)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EV_BauAllES!$C$6</c:f>
              <c:strCache>
                <c:ptCount val="1"/>
                <c:pt idx="0">
                  <c:v>BAU_aES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EV_BauAllES!$D$5:$G$5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EV_BauAllES!$D$6:$G$6</c:f>
              <c:numCache>
                <c:formatCode>0.00</c:formatCode>
                <c:ptCount val="4"/>
                <c:pt idx="0">
                  <c:v>-0.19998537004</c:v>
                </c:pt>
                <c:pt idx="1">
                  <c:v>-9.1426856816000004E-2</c:v>
                </c:pt>
                <c:pt idx="2">
                  <c:v>-7.0601858199E-2</c:v>
                </c:pt>
                <c:pt idx="3">
                  <c:v>-8.3533726633000002E-2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0-4C11-8824-97E89802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207215"/>
        <c:axId val="882209711"/>
      </c:barChart>
      <c:catAx>
        <c:axId val="88220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9711"/>
        <c:crosses val="autoZero"/>
        <c:auto val="1"/>
        <c:lblAlgn val="ctr"/>
        <c:lblOffset val="100"/>
        <c:noMultiLvlLbl val="0"/>
      </c:catAx>
      <c:valAx>
        <c:axId val="8822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Equivalent</a:t>
            </a:r>
            <a:r>
              <a:rPr lang="en-US" baseline="0"/>
              <a:t> variation ($US, billions)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EV_BauAllES!$C$6</c:f>
              <c:strCache>
                <c:ptCount val="1"/>
                <c:pt idx="0">
                  <c:v>BAU_aES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EV_BauAllES!$K$5:$N$5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EV_BauAllES!$K$6:$N$6</c:f>
              <c:numCache>
                <c:formatCode>#,##0.0</c:formatCode>
                <c:ptCount val="4"/>
                <c:pt idx="0">
                  <c:v>-4.3289804688000002</c:v>
                </c:pt>
                <c:pt idx="1">
                  <c:v>-39.062652344</c:v>
                </c:pt>
                <c:pt idx="2">
                  <c:v>-32.173810547000002</c:v>
                </c:pt>
                <c:pt idx="3">
                  <c:v>-75.565445312999998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3-4180-9940-C1B851EB0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207215"/>
        <c:axId val="88220971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EV_BauAllES!$C$7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EV_BauAllES!$K$5:$N$5</c15:sqref>
                        </c15:formulaRef>
                      </c:ext>
                    </c:extLst>
                    <c:strCache>
                      <c:ptCount val="4"/>
                      <c:pt idx="0">
                        <c:v>Low Income</c:v>
                      </c:pt>
                      <c:pt idx="1">
                        <c:v>Middle Income</c:v>
                      </c:pt>
                      <c:pt idx="2">
                        <c:v>High Income</c:v>
                      </c:pt>
                      <c:pt idx="3">
                        <c:v>World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EV_BauAllES!$K$7:$N$7</c15:sqref>
                        </c15:formulaRef>
                      </c:ext>
                    </c:extLst>
                    <c:numCache>
                      <c:formatCode>#,##0.0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A83-4180-9940-C1B851EB062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EV_BauAllES!$C$8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EV_BauAllES!$K$5:$N$5</c15:sqref>
                        </c15:formulaRef>
                      </c:ext>
                    </c:extLst>
                    <c:strCache>
                      <c:ptCount val="4"/>
                      <c:pt idx="0">
                        <c:v>Low Income</c:v>
                      </c:pt>
                      <c:pt idx="1">
                        <c:v>Middle Income</c:v>
                      </c:pt>
                      <c:pt idx="2">
                        <c:v>High Income</c:v>
                      </c:pt>
                      <c:pt idx="3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EV_BauAllES!$K$8:$N$8</c15:sqref>
                        </c15:formulaRef>
                      </c:ext>
                    </c:extLst>
                    <c:numCache>
                      <c:formatCode>#,##0.0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A83-4180-9940-C1B851EB062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EV_BauAllES!$C$9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EV_BauAllES!$K$5:$N$5</c15:sqref>
                        </c15:formulaRef>
                      </c:ext>
                    </c:extLst>
                    <c:strCache>
                      <c:ptCount val="4"/>
                      <c:pt idx="0">
                        <c:v>Low Income</c:v>
                      </c:pt>
                      <c:pt idx="1">
                        <c:v>Middle Income</c:v>
                      </c:pt>
                      <c:pt idx="2">
                        <c:v>High Income</c:v>
                      </c:pt>
                      <c:pt idx="3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EV_BauAllES!$K$9:$N$9</c15:sqref>
                        </c15:formulaRef>
                      </c:ext>
                    </c:extLst>
                    <c:numCache>
                      <c:formatCode>#,##0.0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A83-4180-9940-C1B851EB062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EV_BauAllES!$C$10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EV_BauAllES!$K$5:$N$5</c15:sqref>
                        </c15:formulaRef>
                      </c:ext>
                    </c:extLst>
                    <c:strCache>
                      <c:ptCount val="4"/>
                      <c:pt idx="0">
                        <c:v>Low Income</c:v>
                      </c:pt>
                      <c:pt idx="1">
                        <c:v>Middle Income</c:v>
                      </c:pt>
                      <c:pt idx="2">
                        <c:v>High Income</c:v>
                      </c:pt>
                      <c:pt idx="3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EV_BauAllES!$K$10:$N$10</c15:sqref>
                        </c15:formulaRef>
                      </c:ext>
                    </c:extLst>
                    <c:numCache>
                      <c:formatCode>#,##0.0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A83-4180-9940-C1B851EB062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EV_BauAllES!$C$11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EV_BauAllES!$K$5:$N$5</c15:sqref>
                        </c15:formulaRef>
                      </c:ext>
                    </c:extLst>
                    <c:strCache>
                      <c:ptCount val="4"/>
                      <c:pt idx="0">
                        <c:v>Low Income</c:v>
                      </c:pt>
                      <c:pt idx="1">
                        <c:v>Middle Income</c:v>
                      </c:pt>
                      <c:pt idx="2">
                        <c:v>High Income</c:v>
                      </c:pt>
                      <c:pt idx="3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EV_BauAllES!$K$11:$N$11</c15:sqref>
                        </c15:formulaRef>
                      </c:ext>
                    </c:extLst>
                    <c:numCache>
                      <c:formatCode>#,##0.0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A83-4180-9940-C1B851EB062E}"/>
                  </c:ext>
                </c:extLst>
              </c15:ser>
            </c15:filteredBarSeries>
          </c:ext>
        </c:extLst>
      </c:barChart>
      <c:catAx>
        <c:axId val="88220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9711"/>
        <c:crosses val="autoZero"/>
        <c:auto val="1"/>
        <c:lblAlgn val="ctr"/>
        <c:lblOffset val="100"/>
        <c:noMultiLvlLbl val="0"/>
      </c:catAx>
      <c:valAx>
        <c:axId val="8822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642937</xdr:colOff>
      <xdr:row>12</xdr:row>
      <xdr:rowOff>71437</xdr:rowOff>
    </xdr:from>
    <xdr:to>
      <xdr:col>10</xdr:col>
      <xdr:colOff>23812</xdr:colOff>
      <xdr:row>26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CFBA6-5ED6-4F06-9EF0-CA775F17D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16</xdr:col>
      <xdr:colOff>447675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BE38E2-E277-454E-91D4-2B5E8F95F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16</xdr:col>
      <xdr:colOff>447675</xdr:colOff>
      <xdr:row>42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F8F6BD-1E54-4453-8595-F517D4261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642936</xdr:colOff>
      <xdr:row>12</xdr:row>
      <xdr:rowOff>71437</xdr:rowOff>
    </xdr:from>
    <xdr:to>
      <xdr:col>5</xdr:col>
      <xdr:colOff>685799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5B056-E532-4560-AA6C-E2DD9F4D0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13</xdr:col>
      <xdr:colOff>447675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BB128-2685-45DE-9A36-A408805CD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ong, Erwin L" refreshedDate="44861.63259872685" createdVersion="7" refreshedVersion="7" minRefreshableVersion="3" recordCount="80" xr:uid="{00000000-000A-0000-FFFF-FFFF06000000}">
  <cacheSource type="worksheet">
    <worksheetSource ref="A1:D81" sheet="EVAR"/>
  </cacheSource>
  <cacheFields count="4">
    <cacheField name="AREGWLD" numFmtId="0">
      <sharedItems count="4">
        <s v="HighIncome"/>
        <s v="MidIncome"/>
        <s v="LowIncome"/>
        <s v="World"/>
      </sharedItems>
    </cacheField>
    <cacheField name="EVCHANGE" numFmtId="0">
      <sharedItems count="2">
        <s v="EVpct"/>
        <s v="EVval"/>
      </sharedItems>
    </cacheField>
    <cacheField name="SCEN" numFmtId="0">
      <sharedItems count="10">
        <s v="BAU"/>
        <s v="BAU_noES"/>
        <s v="BAU_aES"/>
        <s v="GlOBPES"/>
        <s v="NATPES"/>
        <s v="SRLand"/>
        <s v="SRnD20"/>
        <s v="GPESSRRnD20"/>
        <s v="BAU_aESRigid"/>
        <s v="BAU_aECOLLPS"/>
      </sharedItems>
    </cacheField>
    <cacheField name="Value" numFmtId="0">
      <sharedItems containsSemiMixedTypes="0" containsString="0" containsNumber="1" minValue="-2072704.625" maxValue="242358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n v="14.096900939999999"/>
  </r>
  <r>
    <x v="1"/>
    <x v="0"/>
    <x v="0"/>
    <n v="34.462810515999998"/>
  </r>
  <r>
    <x v="2"/>
    <x v="0"/>
    <x v="0"/>
    <n v="30.727869034000001"/>
  </r>
  <r>
    <x v="3"/>
    <x v="0"/>
    <x v="0"/>
    <n v="22.637432098000001"/>
  </r>
  <r>
    <x v="0"/>
    <x v="1"/>
    <x v="0"/>
    <n v="5526421.5"/>
  </r>
  <r>
    <x v="1"/>
    <x v="1"/>
    <x v="0"/>
    <n v="9418421"/>
  </r>
  <r>
    <x v="2"/>
    <x v="1"/>
    <x v="0"/>
    <n v="441973.875"/>
  </r>
  <r>
    <x v="3"/>
    <x v="1"/>
    <x v="0"/>
    <n v="15386816"/>
  </r>
  <r>
    <x v="0"/>
    <x v="0"/>
    <x v="1"/>
    <n v="17.973030090000002"/>
  </r>
  <r>
    <x v="1"/>
    <x v="0"/>
    <x v="1"/>
    <n v="48.330619812000002"/>
  </r>
  <r>
    <x v="2"/>
    <x v="0"/>
    <x v="1"/>
    <n v="40.011371613000001"/>
  </r>
  <r>
    <x v="3"/>
    <x v="0"/>
    <x v="1"/>
    <n v="31.530300140000001"/>
  </r>
  <r>
    <x v="0"/>
    <x v="1"/>
    <x v="1"/>
    <n v="7560725"/>
  </r>
  <r>
    <x v="1"/>
    <x v="1"/>
    <x v="1"/>
    <n v="15987021"/>
  </r>
  <r>
    <x v="2"/>
    <x v="1"/>
    <x v="1"/>
    <n v="688116.25"/>
  </r>
  <r>
    <x v="3"/>
    <x v="1"/>
    <x v="1"/>
    <n v="24235862"/>
  </r>
  <r>
    <x v="0"/>
    <x v="0"/>
    <x v="2"/>
    <n v="-7.0601858199E-2"/>
  </r>
  <r>
    <x v="1"/>
    <x v="0"/>
    <x v="2"/>
    <n v="-9.1426856816000004E-2"/>
  </r>
  <r>
    <x v="2"/>
    <x v="0"/>
    <x v="2"/>
    <n v="-0.19998537004"/>
  </r>
  <r>
    <x v="3"/>
    <x v="0"/>
    <x v="2"/>
    <n v="-8.3533726633000002E-2"/>
  </r>
  <r>
    <x v="0"/>
    <x v="1"/>
    <x v="2"/>
    <n v="-32173.810547000001"/>
  </r>
  <r>
    <x v="1"/>
    <x v="1"/>
    <x v="2"/>
    <n v="-39062.652344000002"/>
  </r>
  <r>
    <x v="2"/>
    <x v="1"/>
    <x v="2"/>
    <n v="-4328.9804688000004"/>
  </r>
  <r>
    <x v="3"/>
    <x v="1"/>
    <x v="2"/>
    <n v="-75565.445313000004"/>
  </r>
  <r>
    <x v="0"/>
    <x v="0"/>
    <x v="3"/>
    <n v="-4.4127102941000002E-2"/>
  </r>
  <r>
    <x v="1"/>
    <x v="0"/>
    <x v="3"/>
    <n v="7.2337783872999994E-2"/>
  </r>
  <r>
    <x v="2"/>
    <x v="0"/>
    <x v="3"/>
    <n v="0.10659854114"/>
  </r>
  <r>
    <x v="3"/>
    <x v="0"/>
    <x v="3"/>
    <n v="1.4558755793E-2"/>
  </r>
  <r>
    <x v="0"/>
    <x v="1"/>
    <x v="3"/>
    <n v="-20089.798827999999"/>
  </r>
  <r>
    <x v="1"/>
    <x v="1"/>
    <x v="3"/>
    <n v="30955.208984000001"/>
  </r>
  <r>
    <x v="2"/>
    <x v="1"/>
    <x v="3"/>
    <n v="2308.0664062999999"/>
  </r>
  <r>
    <x v="3"/>
    <x v="1"/>
    <x v="3"/>
    <n v="13173.475586"/>
  </r>
  <r>
    <x v="0"/>
    <x v="0"/>
    <x v="4"/>
    <n v="4.3890476226806597E-3"/>
  </r>
  <r>
    <x v="1"/>
    <x v="0"/>
    <x v="4"/>
    <n v="3.9377868176000003E-2"/>
  </r>
  <r>
    <x v="2"/>
    <x v="0"/>
    <x v="4"/>
    <n v="-1.8641714007000001E-2"/>
  </r>
  <r>
    <x v="3"/>
    <x v="0"/>
    <x v="4"/>
    <n v="2.0385043695999999E-2"/>
  </r>
  <r>
    <x v="0"/>
    <x v="1"/>
    <x v="4"/>
    <n v="1998.2070312999999"/>
  </r>
  <r>
    <x v="1"/>
    <x v="1"/>
    <x v="4"/>
    <n v="16850.808593999998"/>
  </r>
  <r>
    <x v="2"/>
    <x v="1"/>
    <x v="4"/>
    <n v="-403.62948607999999"/>
  </r>
  <r>
    <x v="3"/>
    <x v="1"/>
    <x v="4"/>
    <n v="18445.386718999998"/>
  </r>
  <r>
    <x v="0"/>
    <x v="0"/>
    <x v="5"/>
    <n v="8.5053490474820102E-3"/>
  </r>
  <r>
    <x v="1"/>
    <x v="0"/>
    <x v="5"/>
    <n v="4.6851821244000003E-2"/>
  </r>
  <r>
    <x v="2"/>
    <x v="0"/>
    <x v="5"/>
    <n v="1.5252987854E-2"/>
  </r>
  <r>
    <x v="3"/>
    <x v="0"/>
    <x v="5"/>
    <n v="2.6801820843999999E-2"/>
  </r>
  <r>
    <x v="0"/>
    <x v="1"/>
    <x v="5"/>
    <n v="3872.2402344000002"/>
  </r>
  <r>
    <x v="1"/>
    <x v="1"/>
    <x v="5"/>
    <n v="20049.103515999999"/>
  </r>
  <r>
    <x v="2"/>
    <x v="1"/>
    <x v="5"/>
    <n v="330.25695801000001"/>
  </r>
  <r>
    <x v="3"/>
    <x v="1"/>
    <x v="5"/>
    <n v="24251.601563"/>
  </r>
  <r>
    <x v="0"/>
    <x v="0"/>
    <x v="6"/>
    <n v="6.1492491513490703E-3"/>
  </r>
  <r>
    <x v="1"/>
    <x v="0"/>
    <x v="6"/>
    <n v="0.18042095006"/>
  </r>
  <r>
    <x v="2"/>
    <x v="0"/>
    <x v="6"/>
    <n v="0.32479298114999999"/>
  </r>
  <r>
    <x v="3"/>
    <x v="0"/>
    <x v="6"/>
    <n v="9.6191480755999995E-2"/>
  </r>
  <r>
    <x v="0"/>
    <x v="1"/>
    <x v="6"/>
    <n v="2799.5759277000002"/>
  </r>
  <r>
    <x v="1"/>
    <x v="1"/>
    <x v="6"/>
    <n v="77206.789061999996"/>
  </r>
  <r>
    <x v="2"/>
    <x v="1"/>
    <x v="6"/>
    <n v="7032.4023438000004"/>
  </r>
  <r>
    <x v="3"/>
    <x v="1"/>
    <x v="6"/>
    <n v="87038.765625"/>
  </r>
  <r>
    <x v="0"/>
    <x v="0"/>
    <x v="7"/>
    <n v="-4.2932882904999997E-2"/>
  </r>
  <r>
    <x v="1"/>
    <x v="0"/>
    <x v="7"/>
    <n v="0.20964802801999999"/>
  </r>
  <r>
    <x v="2"/>
    <x v="0"/>
    <x v="7"/>
    <n v="0.42841577530000002"/>
  </r>
  <r>
    <x v="3"/>
    <x v="0"/>
    <x v="7"/>
    <n v="8.7797790766E-2"/>
  </r>
  <r>
    <x v="0"/>
    <x v="1"/>
    <x v="7"/>
    <n v="-19546.105468999998"/>
  </r>
  <r>
    <x v="1"/>
    <x v="1"/>
    <x v="7"/>
    <n v="89713.804688000004"/>
  </r>
  <r>
    <x v="2"/>
    <x v="1"/>
    <x v="7"/>
    <n v="9276.0380858999997"/>
  </r>
  <r>
    <x v="3"/>
    <x v="1"/>
    <x v="7"/>
    <n v="79443.742188000004"/>
  </r>
  <r>
    <x v="0"/>
    <x v="0"/>
    <x v="8"/>
    <n v="-8.9756473899000003E-2"/>
  </r>
  <r>
    <x v="1"/>
    <x v="0"/>
    <x v="8"/>
    <n v="-8.0969803034999996E-2"/>
  </r>
  <r>
    <x v="2"/>
    <x v="0"/>
    <x v="8"/>
    <n v="-0.19367550313000001"/>
  </r>
  <r>
    <x v="3"/>
    <x v="0"/>
    <x v="8"/>
    <n v="-8.8093131781000006E-2"/>
  </r>
  <r>
    <x v="0"/>
    <x v="1"/>
    <x v="8"/>
    <n v="-40902.714844000002"/>
  </r>
  <r>
    <x v="1"/>
    <x v="1"/>
    <x v="8"/>
    <n v="-34594.820312999997"/>
  </r>
  <r>
    <x v="2"/>
    <x v="1"/>
    <x v="8"/>
    <n v="-4192.3945313000004"/>
  </r>
  <r>
    <x v="3"/>
    <x v="1"/>
    <x v="8"/>
    <n v="-79689.929688000004"/>
  </r>
  <r>
    <x v="0"/>
    <x v="0"/>
    <x v="9"/>
    <n v="-0.30862861872000003"/>
  </r>
  <r>
    <x v="1"/>
    <x v="0"/>
    <x v="9"/>
    <n v="-4.1121768951000002"/>
  </r>
  <r>
    <x v="2"/>
    <x v="0"/>
    <x v="9"/>
    <n v="-8.0894680023000003"/>
  </r>
  <r>
    <x v="3"/>
    <x v="0"/>
    <x v="9"/>
    <n v="-2.2912688255"/>
  </r>
  <r>
    <x v="0"/>
    <x v="1"/>
    <x v="9"/>
    <n v="-140644.4375"/>
  </r>
  <r>
    <x v="1"/>
    <x v="1"/>
    <x v="9"/>
    <n v="-1756951.625"/>
  </r>
  <r>
    <x v="2"/>
    <x v="1"/>
    <x v="9"/>
    <n v="-175108.5625"/>
  </r>
  <r>
    <x v="3"/>
    <x v="1"/>
    <x v="9"/>
    <n v="-2072704.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C40" firstHeaderRow="1" firstDataRow="2" firstDataCol="1"/>
  <pivotFields count="4">
    <pivotField axis="axisRow" showAll="0" defaultSubtotal="0">
      <items count="4">
        <item x="0"/>
        <item x="2"/>
        <item x="1"/>
        <item x="3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0">
        <item h="1" x="0"/>
        <item x="2"/>
        <item h="1" x="1"/>
        <item x="3"/>
        <item x="4"/>
        <item x="5"/>
        <item x="6"/>
        <item x="7"/>
        <item x="8"/>
        <item x="9"/>
      </items>
    </pivotField>
    <pivotField dataField="1" showAll="0"/>
  </pivotFields>
  <rowFields count="2">
    <field x="0"/>
    <field x="2"/>
  </rowFields>
  <rowItems count="36">
    <i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1"/>
  </colFields>
  <colItems count="2">
    <i>
      <x/>
    </i>
    <i>
      <x v="1"/>
    </i>
  </colItems>
  <dataFields count="1">
    <dataField name="Sum of Value" fld="3" baseField="0" baseItem="0"/>
  </dataFields>
  <formats count="7">
    <format dxfId="13">
      <pivotArea collapsedLevelsAreSubtotals="1" fieldPosition="0">
        <references count="2">
          <reference field="0" count="1" selected="0">
            <x v="0"/>
          </reference>
          <reference field="2" count="0"/>
        </references>
      </pivotArea>
    </format>
    <format dxfId="12">
      <pivotArea collapsedLevelsAreSubtotals="1" fieldPosition="0">
        <references count="1">
          <reference field="0" count="1">
            <x v="1"/>
          </reference>
        </references>
      </pivotArea>
    </format>
    <format dxfId="11">
      <pivotArea collapsedLevelsAreSubtotals="1" fieldPosition="0">
        <references count="2">
          <reference field="0" count="1" selected="0">
            <x v="1"/>
          </reference>
          <reference field="2" count="0"/>
        </references>
      </pivotArea>
    </format>
    <format dxfId="10">
      <pivotArea collapsedLevelsAreSubtotals="1" fieldPosition="0">
        <references count="1">
          <reference field="0" count="1">
            <x v="2"/>
          </reference>
        </references>
      </pivotArea>
    </format>
    <format dxfId="9">
      <pivotArea collapsedLevelsAreSubtotals="1" fieldPosition="0">
        <references count="2">
          <reference field="0" count="1" selected="0">
            <x v="2"/>
          </reference>
          <reference field="2" count="0"/>
        </references>
      </pivotArea>
    </format>
    <format dxfId="8">
      <pivotArea collapsedLevelsAreSubtotals="1" fieldPosition="0">
        <references count="1">
          <reference field="0" count="1">
            <x v="3"/>
          </reference>
        </references>
      </pivotArea>
    </format>
    <format dxfId="7">
      <pivotArea collapsedLevelsAreSubtotals="1" fieldPosition="0">
        <references count="2">
          <reference field="0" count="1" selected="0">
            <x v="3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workbookViewId="0">
      <selection sqref="A1:D81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B2" t="s">
        <v>5</v>
      </c>
      <c r="C2" t="s">
        <v>6</v>
      </c>
      <c r="D2">
        <v>14.096900939999999</v>
      </c>
    </row>
    <row r="3" spans="1:4" x14ac:dyDescent="0.55000000000000004">
      <c r="A3" t="s">
        <v>7</v>
      </c>
      <c r="B3" t="s">
        <v>5</v>
      </c>
      <c r="C3" t="s">
        <v>6</v>
      </c>
      <c r="D3">
        <v>34.462810515999998</v>
      </c>
    </row>
    <row r="4" spans="1:4" x14ac:dyDescent="0.55000000000000004">
      <c r="A4" t="s">
        <v>8</v>
      </c>
      <c r="B4" t="s">
        <v>5</v>
      </c>
      <c r="C4" t="s">
        <v>6</v>
      </c>
      <c r="D4">
        <v>30.727869034000001</v>
      </c>
    </row>
    <row r="5" spans="1:4" x14ac:dyDescent="0.55000000000000004">
      <c r="A5" t="s">
        <v>9</v>
      </c>
      <c r="B5" t="s">
        <v>5</v>
      </c>
      <c r="C5" t="s">
        <v>6</v>
      </c>
      <c r="D5">
        <v>22.637432098000001</v>
      </c>
    </row>
    <row r="6" spans="1:4" x14ac:dyDescent="0.55000000000000004">
      <c r="A6" t="s">
        <v>4</v>
      </c>
      <c r="B6" t="s">
        <v>10</v>
      </c>
      <c r="C6" t="s">
        <v>6</v>
      </c>
      <c r="D6">
        <v>5526421.5</v>
      </c>
    </row>
    <row r="7" spans="1:4" x14ac:dyDescent="0.55000000000000004">
      <c r="A7" t="s">
        <v>7</v>
      </c>
      <c r="B7" t="s">
        <v>10</v>
      </c>
      <c r="C7" t="s">
        <v>6</v>
      </c>
      <c r="D7">
        <v>9418421</v>
      </c>
    </row>
    <row r="8" spans="1:4" x14ac:dyDescent="0.55000000000000004">
      <c r="A8" t="s">
        <v>8</v>
      </c>
      <c r="B8" t="s">
        <v>10</v>
      </c>
      <c r="C8" t="s">
        <v>6</v>
      </c>
      <c r="D8">
        <v>441973.875</v>
      </c>
    </row>
    <row r="9" spans="1:4" x14ac:dyDescent="0.55000000000000004">
      <c r="A9" t="s">
        <v>9</v>
      </c>
      <c r="B9" t="s">
        <v>10</v>
      </c>
      <c r="C9" t="s">
        <v>6</v>
      </c>
      <c r="D9">
        <v>15386816</v>
      </c>
    </row>
    <row r="10" spans="1:4" x14ac:dyDescent="0.55000000000000004">
      <c r="A10" t="s">
        <v>4</v>
      </c>
      <c r="B10" t="s">
        <v>5</v>
      </c>
      <c r="C10" t="s">
        <v>11</v>
      </c>
      <c r="D10">
        <v>17.973030090000002</v>
      </c>
    </row>
    <row r="11" spans="1:4" x14ac:dyDescent="0.55000000000000004">
      <c r="A11" t="s">
        <v>7</v>
      </c>
      <c r="B11" t="s">
        <v>5</v>
      </c>
      <c r="C11" t="s">
        <v>11</v>
      </c>
      <c r="D11">
        <v>48.330619812000002</v>
      </c>
    </row>
    <row r="12" spans="1:4" x14ac:dyDescent="0.55000000000000004">
      <c r="A12" t="s">
        <v>8</v>
      </c>
      <c r="B12" t="s">
        <v>5</v>
      </c>
      <c r="C12" t="s">
        <v>11</v>
      </c>
      <c r="D12">
        <v>40.011371613000001</v>
      </c>
    </row>
    <row r="13" spans="1:4" x14ac:dyDescent="0.55000000000000004">
      <c r="A13" t="s">
        <v>9</v>
      </c>
      <c r="B13" t="s">
        <v>5</v>
      </c>
      <c r="C13" t="s">
        <v>11</v>
      </c>
      <c r="D13">
        <v>31.530300140000001</v>
      </c>
    </row>
    <row r="14" spans="1:4" x14ac:dyDescent="0.55000000000000004">
      <c r="A14" t="s">
        <v>4</v>
      </c>
      <c r="B14" t="s">
        <v>10</v>
      </c>
      <c r="C14" t="s">
        <v>11</v>
      </c>
      <c r="D14">
        <v>7560725</v>
      </c>
    </row>
    <row r="15" spans="1:4" x14ac:dyDescent="0.55000000000000004">
      <c r="A15" t="s">
        <v>7</v>
      </c>
      <c r="B15" t="s">
        <v>10</v>
      </c>
      <c r="C15" t="s">
        <v>11</v>
      </c>
      <c r="D15">
        <v>15987021</v>
      </c>
    </row>
    <row r="16" spans="1:4" x14ac:dyDescent="0.55000000000000004">
      <c r="A16" t="s">
        <v>8</v>
      </c>
      <c r="B16" t="s">
        <v>10</v>
      </c>
      <c r="C16" t="s">
        <v>11</v>
      </c>
      <c r="D16">
        <v>688116.25</v>
      </c>
    </row>
    <row r="17" spans="1:4" x14ac:dyDescent="0.55000000000000004">
      <c r="A17" t="s">
        <v>9</v>
      </c>
      <c r="B17" t="s">
        <v>10</v>
      </c>
      <c r="C17" t="s">
        <v>11</v>
      </c>
      <c r="D17">
        <v>24235862</v>
      </c>
    </row>
    <row r="18" spans="1:4" x14ac:dyDescent="0.55000000000000004">
      <c r="A18" t="s">
        <v>4</v>
      </c>
      <c r="B18" t="s">
        <v>5</v>
      </c>
      <c r="C18" t="s">
        <v>12</v>
      </c>
      <c r="D18">
        <v>-7.0601858199E-2</v>
      </c>
    </row>
    <row r="19" spans="1:4" x14ac:dyDescent="0.55000000000000004">
      <c r="A19" t="s">
        <v>7</v>
      </c>
      <c r="B19" t="s">
        <v>5</v>
      </c>
      <c r="C19" t="s">
        <v>12</v>
      </c>
      <c r="D19">
        <v>-9.1426856816000004E-2</v>
      </c>
    </row>
    <row r="20" spans="1:4" x14ac:dyDescent="0.55000000000000004">
      <c r="A20" t="s">
        <v>8</v>
      </c>
      <c r="B20" t="s">
        <v>5</v>
      </c>
      <c r="C20" t="s">
        <v>12</v>
      </c>
      <c r="D20">
        <v>-0.19998537004</v>
      </c>
    </row>
    <row r="21" spans="1:4" x14ac:dyDescent="0.55000000000000004">
      <c r="A21" t="s">
        <v>9</v>
      </c>
      <c r="B21" t="s">
        <v>5</v>
      </c>
      <c r="C21" t="s">
        <v>12</v>
      </c>
      <c r="D21">
        <v>-8.3533726633000002E-2</v>
      </c>
    </row>
    <row r="22" spans="1:4" x14ac:dyDescent="0.55000000000000004">
      <c r="A22" t="s">
        <v>4</v>
      </c>
      <c r="B22" t="s">
        <v>10</v>
      </c>
      <c r="C22" t="s">
        <v>12</v>
      </c>
      <c r="D22">
        <v>-32173.810547000001</v>
      </c>
    </row>
    <row r="23" spans="1:4" x14ac:dyDescent="0.55000000000000004">
      <c r="A23" t="s">
        <v>7</v>
      </c>
      <c r="B23" t="s">
        <v>10</v>
      </c>
      <c r="C23" t="s">
        <v>12</v>
      </c>
      <c r="D23">
        <v>-39062.652344000002</v>
      </c>
    </row>
    <row r="24" spans="1:4" x14ac:dyDescent="0.55000000000000004">
      <c r="A24" t="s">
        <v>8</v>
      </c>
      <c r="B24" t="s">
        <v>10</v>
      </c>
      <c r="C24" t="s">
        <v>12</v>
      </c>
      <c r="D24">
        <v>-4328.9804688000004</v>
      </c>
    </row>
    <row r="25" spans="1:4" x14ac:dyDescent="0.55000000000000004">
      <c r="A25" t="s">
        <v>9</v>
      </c>
      <c r="B25" t="s">
        <v>10</v>
      </c>
      <c r="C25" t="s">
        <v>12</v>
      </c>
      <c r="D25">
        <v>-75565.445313000004</v>
      </c>
    </row>
    <row r="26" spans="1:4" x14ac:dyDescent="0.55000000000000004">
      <c r="A26" t="s">
        <v>4</v>
      </c>
      <c r="B26" t="s">
        <v>5</v>
      </c>
      <c r="C26" t="s">
        <v>13</v>
      </c>
      <c r="D26">
        <v>-4.4127102941000002E-2</v>
      </c>
    </row>
    <row r="27" spans="1:4" x14ac:dyDescent="0.55000000000000004">
      <c r="A27" t="s">
        <v>7</v>
      </c>
      <c r="B27" t="s">
        <v>5</v>
      </c>
      <c r="C27" t="s">
        <v>13</v>
      </c>
      <c r="D27">
        <v>7.2337783872999994E-2</v>
      </c>
    </row>
    <row r="28" spans="1:4" x14ac:dyDescent="0.55000000000000004">
      <c r="A28" t="s">
        <v>8</v>
      </c>
      <c r="B28" t="s">
        <v>5</v>
      </c>
      <c r="C28" t="s">
        <v>13</v>
      </c>
      <c r="D28">
        <v>0.10659854114</v>
      </c>
    </row>
    <row r="29" spans="1:4" x14ac:dyDescent="0.55000000000000004">
      <c r="A29" t="s">
        <v>9</v>
      </c>
      <c r="B29" t="s">
        <v>5</v>
      </c>
      <c r="C29" t="s">
        <v>13</v>
      </c>
      <c r="D29">
        <v>1.4558755793E-2</v>
      </c>
    </row>
    <row r="30" spans="1:4" x14ac:dyDescent="0.55000000000000004">
      <c r="A30" t="s">
        <v>4</v>
      </c>
      <c r="B30" t="s">
        <v>10</v>
      </c>
      <c r="C30" t="s">
        <v>13</v>
      </c>
      <c r="D30">
        <v>-20089.798827999999</v>
      </c>
    </row>
    <row r="31" spans="1:4" x14ac:dyDescent="0.55000000000000004">
      <c r="A31" t="s">
        <v>7</v>
      </c>
      <c r="B31" t="s">
        <v>10</v>
      </c>
      <c r="C31" t="s">
        <v>13</v>
      </c>
      <c r="D31">
        <v>30955.208984000001</v>
      </c>
    </row>
    <row r="32" spans="1:4" x14ac:dyDescent="0.55000000000000004">
      <c r="A32" t="s">
        <v>8</v>
      </c>
      <c r="B32" t="s">
        <v>10</v>
      </c>
      <c r="C32" t="s">
        <v>13</v>
      </c>
      <c r="D32">
        <v>2308.0664062999999</v>
      </c>
    </row>
    <row r="33" spans="1:4" x14ac:dyDescent="0.55000000000000004">
      <c r="A33" t="s">
        <v>9</v>
      </c>
      <c r="B33" t="s">
        <v>10</v>
      </c>
      <c r="C33" t="s">
        <v>13</v>
      </c>
      <c r="D33">
        <v>13173.475586</v>
      </c>
    </row>
    <row r="34" spans="1:4" x14ac:dyDescent="0.55000000000000004">
      <c r="A34" t="s">
        <v>4</v>
      </c>
      <c r="B34" t="s">
        <v>5</v>
      </c>
      <c r="C34" t="s">
        <v>14</v>
      </c>
      <c r="D34" s="1">
        <v>4.3890476226806597E-3</v>
      </c>
    </row>
    <row r="35" spans="1:4" x14ac:dyDescent="0.55000000000000004">
      <c r="A35" t="s">
        <v>7</v>
      </c>
      <c r="B35" t="s">
        <v>5</v>
      </c>
      <c r="C35" t="s">
        <v>14</v>
      </c>
      <c r="D35">
        <v>3.9377868176000003E-2</v>
      </c>
    </row>
    <row r="36" spans="1:4" x14ac:dyDescent="0.55000000000000004">
      <c r="A36" t="s">
        <v>8</v>
      </c>
      <c r="B36" t="s">
        <v>5</v>
      </c>
      <c r="C36" t="s">
        <v>14</v>
      </c>
      <c r="D36">
        <v>-1.8641714007000001E-2</v>
      </c>
    </row>
    <row r="37" spans="1:4" x14ac:dyDescent="0.55000000000000004">
      <c r="A37" t="s">
        <v>9</v>
      </c>
      <c r="B37" t="s">
        <v>5</v>
      </c>
      <c r="C37" t="s">
        <v>14</v>
      </c>
      <c r="D37">
        <v>2.0385043695999999E-2</v>
      </c>
    </row>
    <row r="38" spans="1:4" x14ac:dyDescent="0.55000000000000004">
      <c r="A38" t="s">
        <v>4</v>
      </c>
      <c r="B38" t="s">
        <v>10</v>
      </c>
      <c r="C38" t="s">
        <v>14</v>
      </c>
      <c r="D38">
        <v>1998.2070312999999</v>
      </c>
    </row>
    <row r="39" spans="1:4" x14ac:dyDescent="0.55000000000000004">
      <c r="A39" t="s">
        <v>7</v>
      </c>
      <c r="B39" t="s">
        <v>10</v>
      </c>
      <c r="C39" t="s">
        <v>14</v>
      </c>
      <c r="D39">
        <v>16850.808593999998</v>
      </c>
    </row>
    <row r="40" spans="1:4" x14ac:dyDescent="0.55000000000000004">
      <c r="A40" t="s">
        <v>8</v>
      </c>
      <c r="B40" t="s">
        <v>10</v>
      </c>
      <c r="C40" t="s">
        <v>14</v>
      </c>
      <c r="D40">
        <v>-403.62948607999999</v>
      </c>
    </row>
    <row r="41" spans="1:4" x14ac:dyDescent="0.55000000000000004">
      <c r="A41" t="s">
        <v>9</v>
      </c>
      <c r="B41" t="s">
        <v>10</v>
      </c>
      <c r="C41" t="s">
        <v>14</v>
      </c>
      <c r="D41">
        <v>18445.386718999998</v>
      </c>
    </row>
    <row r="42" spans="1:4" x14ac:dyDescent="0.55000000000000004">
      <c r="A42" t="s">
        <v>4</v>
      </c>
      <c r="B42" t="s">
        <v>5</v>
      </c>
      <c r="C42" t="s">
        <v>15</v>
      </c>
      <c r="D42" s="1">
        <v>8.5053490474820102E-3</v>
      </c>
    </row>
    <row r="43" spans="1:4" x14ac:dyDescent="0.55000000000000004">
      <c r="A43" t="s">
        <v>7</v>
      </c>
      <c r="B43" t="s">
        <v>5</v>
      </c>
      <c r="C43" t="s">
        <v>15</v>
      </c>
      <c r="D43">
        <v>4.6851821244000003E-2</v>
      </c>
    </row>
    <row r="44" spans="1:4" x14ac:dyDescent="0.55000000000000004">
      <c r="A44" t="s">
        <v>8</v>
      </c>
      <c r="B44" t="s">
        <v>5</v>
      </c>
      <c r="C44" t="s">
        <v>15</v>
      </c>
      <c r="D44">
        <v>1.5252987854E-2</v>
      </c>
    </row>
    <row r="45" spans="1:4" x14ac:dyDescent="0.55000000000000004">
      <c r="A45" t="s">
        <v>9</v>
      </c>
      <c r="B45" t="s">
        <v>5</v>
      </c>
      <c r="C45" t="s">
        <v>15</v>
      </c>
      <c r="D45">
        <v>2.6801820843999999E-2</v>
      </c>
    </row>
    <row r="46" spans="1:4" x14ac:dyDescent="0.55000000000000004">
      <c r="A46" t="s">
        <v>4</v>
      </c>
      <c r="B46" t="s">
        <v>10</v>
      </c>
      <c r="C46" t="s">
        <v>15</v>
      </c>
      <c r="D46">
        <v>3872.2402344000002</v>
      </c>
    </row>
    <row r="47" spans="1:4" x14ac:dyDescent="0.55000000000000004">
      <c r="A47" t="s">
        <v>7</v>
      </c>
      <c r="B47" t="s">
        <v>10</v>
      </c>
      <c r="C47" t="s">
        <v>15</v>
      </c>
      <c r="D47">
        <v>20049.103515999999</v>
      </c>
    </row>
    <row r="48" spans="1:4" x14ac:dyDescent="0.55000000000000004">
      <c r="A48" t="s">
        <v>8</v>
      </c>
      <c r="B48" t="s">
        <v>10</v>
      </c>
      <c r="C48" t="s">
        <v>15</v>
      </c>
      <c r="D48">
        <v>330.25695801000001</v>
      </c>
    </row>
    <row r="49" spans="1:4" x14ac:dyDescent="0.55000000000000004">
      <c r="A49" t="s">
        <v>9</v>
      </c>
      <c r="B49" t="s">
        <v>10</v>
      </c>
      <c r="C49" t="s">
        <v>15</v>
      </c>
      <c r="D49">
        <v>24251.601563</v>
      </c>
    </row>
    <row r="50" spans="1:4" x14ac:dyDescent="0.55000000000000004">
      <c r="A50" t="s">
        <v>4</v>
      </c>
      <c r="B50" t="s">
        <v>5</v>
      </c>
      <c r="C50" t="s">
        <v>16</v>
      </c>
      <c r="D50" s="1">
        <v>6.1492491513490703E-3</v>
      </c>
    </row>
    <row r="51" spans="1:4" x14ac:dyDescent="0.55000000000000004">
      <c r="A51" t="s">
        <v>7</v>
      </c>
      <c r="B51" t="s">
        <v>5</v>
      </c>
      <c r="C51" t="s">
        <v>16</v>
      </c>
      <c r="D51">
        <v>0.18042095006</v>
      </c>
    </row>
    <row r="52" spans="1:4" x14ac:dyDescent="0.55000000000000004">
      <c r="A52" t="s">
        <v>8</v>
      </c>
      <c r="B52" t="s">
        <v>5</v>
      </c>
      <c r="C52" t="s">
        <v>16</v>
      </c>
      <c r="D52">
        <v>0.32479298114999999</v>
      </c>
    </row>
    <row r="53" spans="1:4" x14ac:dyDescent="0.55000000000000004">
      <c r="A53" t="s">
        <v>9</v>
      </c>
      <c r="B53" t="s">
        <v>5</v>
      </c>
      <c r="C53" t="s">
        <v>16</v>
      </c>
      <c r="D53">
        <v>9.6191480755999995E-2</v>
      </c>
    </row>
    <row r="54" spans="1:4" x14ac:dyDescent="0.55000000000000004">
      <c r="A54" t="s">
        <v>4</v>
      </c>
      <c r="B54" t="s">
        <v>10</v>
      </c>
      <c r="C54" t="s">
        <v>16</v>
      </c>
      <c r="D54">
        <v>2799.5759277000002</v>
      </c>
    </row>
    <row r="55" spans="1:4" x14ac:dyDescent="0.55000000000000004">
      <c r="A55" t="s">
        <v>7</v>
      </c>
      <c r="B55" t="s">
        <v>10</v>
      </c>
      <c r="C55" t="s">
        <v>16</v>
      </c>
      <c r="D55">
        <v>77206.789061999996</v>
      </c>
    </row>
    <row r="56" spans="1:4" x14ac:dyDescent="0.55000000000000004">
      <c r="A56" t="s">
        <v>8</v>
      </c>
      <c r="B56" t="s">
        <v>10</v>
      </c>
      <c r="C56" t="s">
        <v>16</v>
      </c>
      <c r="D56">
        <v>7032.4023438000004</v>
      </c>
    </row>
    <row r="57" spans="1:4" x14ac:dyDescent="0.55000000000000004">
      <c r="A57" t="s">
        <v>9</v>
      </c>
      <c r="B57" t="s">
        <v>10</v>
      </c>
      <c r="C57" t="s">
        <v>16</v>
      </c>
      <c r="D57">
        <v>87038.765625</v>
      </c>
    </row>
    <row r="58" spans="1:4" x14ac:dyDescent="0.55000000000000004">
      <c r="A58" t="s">
        <v>4</v>
      </c>
      <c r="B58" t="s">
        <v>5</v>
      </c>
      <c r="C58" t="s">
        <v>17</v>
      </c>
      <c r="D58">
        <v>-4.2932882904999997E-2</v>
      </c>
    </row>
    <row r="59" spans="1:4" x14ac:dyDescent="0.55000000000000004">
      <c r="A59" t="s">
        <v>7</v>
      </c>
      <c r="B59" t="s">
        <v>5</v>
      </c>
      <c r="C59" t="s">
        <v>17</v>
      </c>
      <c r="D59">
        <v>0.20964802801999999</v>
      </c>
    </row>
    <row r="60" spans="1:4" x14ac:dyDescent="0.55000000000000004">
      <c r="A60" t="s">
        <v>8</v>
      </c>
      <c r="B60" t="s">
        <v>5</v>
      </c>
      <c r="C60" t="s">
        <v>17</v>
      </c>
      <c r="D60">
        <v>0.42841577530000002</v>
      </c>
    </row>
    <row r="61" spans="1:4" x14ac:dyDescent="0.55000000000000004">
      <c r="A61" t="s">
        <v>9</v>
      </c>
      <c r="B61" t="s">
        <v>5</v>
      </c>
      <c r="C61" t="s">
        <v>17</v>
      </c>
      <c r="D61">
        <v>8.7797790766E-2</v>
      </c>
    </row>
    <row r="62" spans="1:4" x14ac:dyDescent="0.55000000000000004">
      <c r="A62" t="s">
        <v>4</v>
      </c>
      <c r="B62" t="s">
        <v>10</v>
      </c>
      <c r="C62" t="s">
        <v>17</v>
      </c>
      <c r="D62">
        <v>-19546.105468999998</v>
      </c>
    </row>
    <row r="63" spans="1:4" x14ac:dyDescent="0.55000000000000004">
      <c r="A63" t="s">
        <v>7</v>
      </c>
      <c r="B63" t="s">
        <v>10</v>
      </c>
      <c r="C63" t="s">
        <v>17</v>
      </c>
      <c r="D63">
        <v>89713.804688000004</v>
      </c>
    </row>
    <row r="64" spans="1:4" x14ac:dyDescent="0.55000000000000004">
      <c r="A64" t="s">
        <v>8</v>
      </c>
      <c r="B64" t="s">
        <v>10</v>
      </c>
      <c r="C64" t="s">
        <v>17</v>
      </c>
      <c r="D64">
        <v>9276.0380858999997</v>
      </c>
    </row>
    <row r="65" spans="1:4" x14ac:dyDescent="0.55000000000000004">
      <c r="A65" t="s">
        <v>9</v>
      </c>
      <c r="B65" t="s">
        <v>10</v>
      </c>
      <c r="C65" t="s">
        <v>17</v>
      </c>
      <c r="D65">
        <v>79443.742188000004</v>
      </c>
    </row>
    <row r="66" spans="1:4" x14ac:dyDescent="0.55000000000000004">
      <c r="A66" t="s">
        <v>4</v>
      </c>
      <c r="B66" t="s">
        <v>5</v>
      </c>
      <c r="C66" t="s">
        <v>26</v>
      </c>
      <c r="D66">
        <v>-8.9756473899000003E-2</v>
      </c>
    </row>
    <row r="67" spans="1:4" x14ac:dyDescent="0.55000000000000004">
      <c r="A67" t="s">
        <v>7</v>
      </c>
      <c r="B67" t="s">
        <v>5</v>
      </c>
      <c r="C67" t="s">
        <v>26</v>
      </c>
      <c r="D67">
        <v>-8.0969803034999996E-2</v>
      </c>
    </row>
    <row r="68" spans="1:4" x14ac:dyDescent="0.55000000000000004">
      <c r="A68" t="s">
        <v>8</v>
      </c>
      <c r="B68" t="s">
        <v>5</v>
      </c>
      <c r="C68" t="s">
        <v>26</v>
      </c>
      <c r="D68">
        <v>-0.19367550313000001</v>
      </c>
    </row>
    <row r="69" spans="1:4" x14ac:dyDescent="0.55000000000000004">
      <c r="A69" t="s">
        <v>9</v>
      </c>
      <c r="B69" t="s">
        <v>5</v>
      </c>
      <c r="C69" t="s">
        <v>26</v>
      </c>
      <c r="D69">
        <v>-8.8093131781000006E-2</v>
      </c>
    </row>
    <row r="70" spans="1:4" x14ac:dyDescent="0.55000000000000004">
      <c r="A70" t="s">
        <v>4</v>
      </c>
      <c r="B70" t="s">
        <v>10</v>
      </c>
      <c r="C70" t="s">
        <v>26</v>
      </c>
      <c r="D70">
        <v>-40902.714844000002</v>
      </c>
    </row>
    <row r="71" spans="1:4" x14ac:dyDescent="0.55000000000000004">
      <c r="A71" t="s">
        <v>7</v>
      </c>
      <c r="B71" t="s">
        <v>10</v>
      </c>
      <c r="C71" t="s">
        <v>26</v>
      </c>
      <c r="D71">
        <v>-34594.820312999997</v>
      </c>
    </row>
    <row r="72" spans="1:4" x14ac:dyDescent="0.55000000000000004">
      <c r="A72" t="s">
        <v>8</v>
      </c>
      <c r="B72" t="s">
        <v>10</v>
      </c>
      <c r="C72" t="s">
        <v>26</v>
      </c>
      <c r="D72">
        <v>-4192.3945313000004</v>
      </c>
    </row>
    <row r="73" spans="1:4" x14ac:dyDescent="0.55000000000000004">
      <c r="A73" t="s">
        <v>9</v>
      </c>
      <c r="B73" t="s">
        <v>10</v>
      </c>
      <c r="C73" t="s">
        <v>26</v>
      </c>
      <c r="D73">
        <v>-79689.929688000004</v>
      </c>
    </row>
    <row r="74" spans="1:4" x14ac:dyDescent="0.55000000000000004">
      <c r="A74" t="s">
        <v>4</v>
      </c>
      <c r="B74" t="s">
        <v>5</v>
      </c>
      <c r="C74" t="s">
        <v>27</v>
      </c>
      <c r="D74">
        <v>-0.30862861872000003</v>
      </c>
    </row>
    <row r="75" spans="1:4" x14ac:dyDescent="0.55000000000000004">
      <c r="A75" t="s">
        <v>7</v>
      </c>
      <c r="B75" t="s">
        <v>5</v>
      </c>
      <c r="C75" t="s">
        <v>27</v>
      </c>
      <c r="D75">
        <v>-4.1121768951000002</v>
      </c>
    </row>
    <row r="76" spans="1:4" x14ac:dyDescent="0.55000000000000004">
      <c r="A76" t="s">
        <v>8</v>
      </c>
      <c r="B76" t="s">
        <v>5</v>
      </c>
      <c r="C76" t="s">
        <v>27</v>
      </c>
      <c r="D76">
        <v>-8.0894680023000003</v>
      </c>
    </row>
    <row r="77" spans="1:4" x14ac:dyDescent="0.55000000000000004">
      <c r="A77" t="s">
        <v>9</v>
      </c>
      <c r="B77" t="s">
        <v>5</v>
      </c>
      <c r="C77" t="s">
        <v>27</v>
      </c>
      <c r="D77">
        <v>-2.2912688255</v>
      </c>
    </row>
    <row r="78" spans="1:4" x14ac:dyDescent="0.55000000000000004">
      <c r="A78" t="s">
        <v>4</v>
      </c>
      <c r="B78" t="s">
        <v>10</v>
      </c>
      <c r="C78" t="s">
        <v>27</v>
      </c>
      <c r="D78">
        <v>-140644.4375</v>
      </c>
    </row>
    <row r="79" spans="1:4" x14ac:dyDescent="0.55000000000000004">
      <c r="A79" t="s">
        <v>7</v>
      </c>
      <c r="B79" t="s">
        <v>10</v>
      </c>
      <c r="C79" t="s">
        <v>27</v>
      </c>
      <c r="D79">
        <v>-1756951.625</v>
      </c>
    </row>
    <row r="80" spans="1:4" x14ac:dyDescent="0.55000000000000004">
      <c r="A80" t="s">
        <v>8</v>
      </c>
      <c r="B80" t="s">
        <v>10</v>
      </c>
      <c r="C80" t="s">
        <v>27</v>
      </c>
      <c r="D80">
        <v>-175108.5625</v>
      </c>
    </row>
    <row r="81" spans="1:4" x14ac:dyDescent="0.55000000000000004">
      <c r="A81" t="s">
        <v>9</v>
      </c>
      <c r="B81" t="s">
        <v>10</v>
      </c>
      <c r="C81" t="s">
        <v>27</v>
      </c>
      <c r="D81">
        <v>-2072704.625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40"/>
  <sheetViews>
    <sheetView tabSelected="1" zoomScale="85" zoomScaleNormal="85" workbookViewId="0">
      <selection activeCell="B7" sqref="B7"/>
    </sheetView>
  </sheetViews>
  <sheetFormatPr defaultRowHeight="14.4" x14ac:dyDescent="0.55000000000000004"/>
  <cols>
    <col min="1" max="1" width="16.62890625" bestFit="1" customWidth="1"/>
    <col min="2" max="2" width="14.89453125" bestFit="1" customWidth="1"/>
    <col min="3" max="3" width="10.734375" bestFit="1" customWidth="1"/>
    <col min="4" max="4" width="12.68359375" bestFit="1" customWidth="1"/>
    <col min="5" max="5" width="10.68359375" bestFit="1" customWidth="1"/>
    <col min="6" max="6" width="14.578125" bestFit="1" customWidth="1"/>
    <col min="7" max="7" width="13.83984375" bestFit="1" customWidth="1"/>
    <col min="8" max="8" width="12" bestFit="1" customWidth="1"/>
    <col min="9" max="9" width="11.578125" bestFit="1" customWidth="1"/>
    <col min="10" max="10" width="15.15625" bestFit="1" customWidth="1"/>
    <col min="11" max="11" width="10.578125" bestFit="1" customWidth="1"/>
    <col min="12" max="12" width="5.83984375" bestFit="1" customWidth="1"/>
    <col min="13" max="13" width="13.68359375" bestFit="1" customWidth="1"/>
    <col min="14" max="14" width="15.26171875" bestFit="1" customWidth="1"/>
    <col min="15" max="15" width="14.41796875" bestFit="1" customWidth="1"/>
    <col min="16" max="16" width="18.41796875" bestFit="1" customWidth="1"/>
    <col min="17" max="17" width="9.68359375" bestFit="1" customWidth="1"/>
    <col min="18" max="18" width="5.83984375" bestFit="1" customWidth="1"/>
    <col min="19" max="19" width="12.68359375" bestFit="1" customWidth="1"/>
    <col min="20" max="20" width="9.15625" bestFit="1" customWidth="1"/>
    <col min="21" max="21" width="5.83984375" bestFit="1" customWidth="1"/>
    <col min="22" max="22" width="12.15625" bestFit="1" customWidth="1"/>
    <col min="23" max="23" width="9.41796875" bestFit="1" customWidth="1"/>
    <col min="24" max="24" width="5.83984375" bestFit="1" customWidth="1"/>
    <col min="25" max="25" width="12.41796875" bestFit="1" customWidth="1"/>
    <col min="26" max="26" width="11.26171875" bestFit="1" customWidth="1"/>
  </cols>
  <sheetData>
    <row r="2" spans="1:17" x14ac:dyDescent="0.55000000000000004">
      <c r="M2" t="s">
        <v>25</v>
      </c>
      <c r="N2">
        <v>1000</v>
      </c>
    </row>
    <row r="3" spans="1:17" x14ac:dyDescent="0.55000000000000004">
      <c r="A3" s="2" t="s">
        <v>20</v>
      </c>
      <c r="B3" s="2" t="s">
        <v>19</v>
      </c>
    </row>
    <row r="4" spans="1:17" x14ac:dyDescent="0.55000000000000004">
      <c r="A4" s="2" t="s">
        <v>18</v>
      </c>
      <c r="B4" t="s">
        <v>5</v>
      </c>
      <c r="C4" t="s">
        <v>10</v>
      </c>
      <c r="F4" t="s">
        <v>5</v>
      </c>
      <c r="G4" s="7" t="s">
        <v>8</v>
      </c>
      <c r="H4" s="7" t="s">
        <v>7</v>
      </c>
      <c r="I4" s="7" t="s">
        <v>4</v>
      </c>
      <c r="J4" s="7" t="s">
        <v>9</v>
      </c>
      <c r="M4" t="s">
        <v>24</v>
      </c>
      <c r="N4" s="7" t="s">
        <v>8</v>
      </c>
      <c r="O4" s="7" t="s">
        <v>7</v>
      </c>
      <c r="P4" s="7" t="s">
        <v>4</v>
      </c>
      <c r="Q4" s="7" t="s">
        <v>9</v>
      </c>
    </row>
    <row r="5" spans="1:17" x14ac:dyDescent="0.55000000000000004">
      <c r="A5" s="3" t="s">
        <v>4</v>
      </c>
      <c r="B5" s="5"/>
      <c r="C5" s="5"/>
      <c r="G5" s="7" t="s">
        <v>21</v>
      </c>
      <c r="H5" s="7" t="s">
        <v>22</v>
      </c>
      <c r="I5" s="7" t="s">
        <v>23</v>
      </c>
      <c r="J5" s="7" t="s">
        <v>9</v>
      </c>
      <c r="N5" s="7" t="s">
        <v>21</v>
      </c>
      <c r="O5" s="7" t="s">
        <v>22</v>
      </c>
      <c r="P5" s="7" t="s">
        <v>23</v>
      </c>
      <c r="Q5" s="7" t="s">
        <v>9</v>
      </c>
    </row>
    <row r="6" spans="1:17" x14ac:dyDescent="0.55000000000000004">
      <c r="A6" s="4" t="s">
        <v>12</v>
      </c>
      <c r="B6" s="6">
        <v>-7.0601858199E-2</v>
      </c>
      <c r="C6" s="6">
        <v>-32173.810547000001</v>
      </c>
      <c r="F6" s="4" t="s">
        <v>12</v>
      </c>
      <c r="G6" s="6">
        <f>GETPIVOTDATA("Value",$A$3,"AREGWLD",G$4,"EVCHANGE",$F$4,"SCEN",$F6)</f>
        <v>-0.19998537004</v>
      </c>
      <c r="H6" s="6">
        <f t="shared" ref="G6:J11" si="0">GETPIVOTDATA("Value",$A$3,"AREGWLD",H$4,"EVCHANGE",$F$4,"SCEN",$F6)</f>
        <v>-9.1426856816000004E-2</v>
      </c>
      <c r="I6" s="6">
        <f t="shared" si="0"/>
        <v>-7.0601858199E-2</v>
      </c>
      <c r="J6" s="6">
        <f t="shared" si="0"/>
        <v>-8.3533726633000002E-2</v>
      </c>
      <c r="M6" s="4" t="s">
        <v>12</v>
      </c>
      <c r="N6" s="9">
        <f>GETPIVOTDATA("Value",$A$3,"AREGWLD",N$4,"EVCHANGE",$M$4,"SCEN",$M6)/$N$2</f>
        <v>-4.3289804688000002</v>
      </c>
      <c r="O6" s="9">
        <f t="shared" ref="O6:Q11" si="1">GETPIVOTDATA("Value",$A$3,"AREGWLD",O$4,"EVCHANGE",$M$4,"SCEN",$M6)/$N$2</f>
        <v>-39.062652344</v>
      </c>
      <c r="P6" s="9">
        <f t="shared" si="1"/>
        <v>-32.173810547000002</v>
      </c>
      <c r="Q6" s="9">
        <f t="shared" si="1"/>
        <v>-75.565445312999998</v>
      </c>
    </row>
    <row r="7" spans="1:17" x14ac:dyDescent="0.55000000000000004">
      <c r="A7" s="4" t="s">
        <v>13</v>
      </c>
      <c r="B7" s="6">
        <v>-4.4127102941000002E-2</v>
      </c>
      <c r="C7" s="6">
        <v>-20089.798827999999</v>
      </c>
      <c r="F7" s="4" t="s">
        <v>13</v>
      </c>
      <c r="G7" s="6">
        <f t="shared" si="0"/>
        <v>0.10659854114</v>
      </c>
      <c r="H7" s="6">
        <f t="shared" si="0"/>
        <v>7.2337783872999994E-2</v>
      </c>
      <c r="I7" s="6">
        <f t="shared" si="0"/>
        <v>-4.4127102941000002E-2</v>
      </c>
      <c r="J7" s="6">
        <f t="shared" si="0"/>
        <v>1.4558755793E-2</v>
      </c>
      <c r="M7" s="4" t="s">
        <v>13</v>
      </c>
      <c r="N7" s="9">
        <f t="shared" ref="N7:N11" si="2">GETPIVOTDATA("Value",$A$3,"AREGWLD",N$4,"EVCHANGE",$M$4,"SCEN",$M7)/$N$2</f>
        <v>2.3080664063</v>
      </c>
      <c r="O7" s="9">
        <f t="shared" si="1"/>
        <v>30.955208984000002</v>
      </c>
      <c r="P7" s="9">
        <f t="shared" si="1"/>
        <v>-20.089798827999999</v>
      </c>
      <c r="Q7" s="9">
        <f t="shared" si="1"/>
        <v>13.173475586</v>
      </c>
    </row>
    <row r="8" spans="1:17" x14ac:dyDescent="0.55000000000000004">
      <c r="A8" s="4" t="s">
        <v>14</v>
      </c>
      <c r="B8" s="6">
        <v>4.3890476226806597E-3</v>
      </c>
      <c r="C8" s="6">
        <v>1998.2070312999999</v>
      </c>
      <c r="F8" s="4" t="s">
        <v>14</v>
      </c>
      <c r="G8" s="6">
        <f t="shared" si="0"/>
        <v>-1.8641714007000001E-2</v>
      </c>
      <c r="H8" s="6">
        <f t="shared" si="0"/>
        <v>3.9377868176000003E-2</v>
      </c>
      <c r="I8" s="6">
        <f t="shared" si="0"/>
        <v>4.3890476226806597E-3</v>
      </c>
      <c r="J8" s="6">
        <f t="shared" si="0"/>
        <v>2.0385043695999999E-2</v>
      </c>
      <c r="M8" s="4" t="s">
        <v>14</v>
      </c>
      <c r="N8" s="9">
        <f t="shared" si="2"/>
        <v>-0.40362948607999999</v>
      </c>
      <c r="O8" s="9">
        <f t="shared" si="1"/>
        <v>16.850808593999997</v>
      </c>
      <c r="P8" s="9">
        <f t="shared" si="1"/>
        <v>1.9982070313</v>
      </c>
      <c r="Q8" s="9">
        <f t="shared" si="1"/>
        <v>18.445386718999998</v>
      </c>
    </row>
    <row r="9" spans="1:17" x14ac:dyDescent="0.55000000000000004">
      <c r="A9" s="4" t="s">
        <v>15</v>
      </c>
      <c r="B9" s="6">
        <v>8.5053490474820102E-3</v>
      </c>
      <c r="C9" s="6">
        <v>3872.2402344000002</v>
      </c>
      <c r="F9" s="4" t="s">
        <v>15</v>
      </c>
      <c r="G9" s="6">
        <f t="shared" si="0"/>
        <v>1.5252987854E-2</v>
      </c>
      <c r="H9" s="6">
        <f t="shared" si="0"/>
        <v>4.6851821244000003E-2</v>
      </c>
      <c r="I9" s="6">
        <f t="shared" si="0"/>
        <v>8.5053490474820102E-3</v>
      </c>
      <c r="J9" s="6">
        <f t="shared" si="0"/>
        <v>2.6801820843999999E-2</v>
      </c>
      <c r="M9" s="4" t="s">
        <v>15</v>
      </c>
      <c r="N9" s="9">
        <f t="shared" si="2"/>
        <v>0.33025695800999999</v>
      </c>
      <c r="O9" s="9">
        <f t="shared" si="1"/>
        <v>20.049103515999999</v>
      </c>
      <c r="P9" s="9">
        <f t="shared" si="1"/>
        <v>3.8722402344</v>
      </c>
      <c r="Q9" s="9">
        <f t="shared" si="1"/>
        <v>24.251601563000001</v>
      </c>
    </row>
    <row r="10" spans="1:17" x14ac:dyDescent="0.55000000000000004">
      <c r="A10" s="4" t="s">
        <v>16</v>
      </c>
      <c r="B10" s="6">
        <v>6.1492491513490703E-3</v>
      </c>
      <c r="C10" s="6">
        <v>2799.5759277000002</v>
      </c>
      <c r="F10" s="4" t="s">
        <v>16</v>
      </c>
      <c r="G10" s="6">
        <f t="shared" si="0"/>
        <v>0.32479298114999999</v>
      </c>
      <c r="H10" s="6">
        <f t="shared" si="0"/>
        <v>0.18042095006</v>
      </c>
      <c r="I10" s="6">
        <f t="shared" si="0"/>
        <v>6.1492491513490703E-3</v>
      </c>
      <c r="J10" s="6">
        <f t="shared" si="0"/>
        <v>9.6191480755999995E-2</v>
      </c>
      <c r="M10" s="4" t="s">
        <v>16</v>
      </c>
      <c r="N10" s="9">
        <f t="shared" si="2"/>
        <v>7.0324023438000003</v>
      </c>
      <c r="O10" s="9">
        <f t="shared" si="1"/>
        <v>77.206789061999999</v>
      </c>
      <c r="P10" s="9">
        <f t="shared" si="1"/>
        <v>2.7995759277000003</v>
      </c>
      <c r="Q10" s="9">
        <f t="shared" si="1"/>
        <v>87.038765624999996</v>
      </c>
    </row>
    <row r="11" spans="1:17" x14ac:dyDescent="0.55000000000000004">
      <c r="A11" s="4" t="s">
        <v>17</v>
      </c>
      <c r="B11" s="6">
        <v>-4.2932882904999997E-2</v>
      </c>
      <c r="C11" s="6">
        <v>-19546.105468999998</v>
      </c>
      <c r="F11" s="4" t="s">
        <v>17</v>
      </c>
      <c r="G11" s="6">
        <f t="shared" si="0"/>
        <v>0.42841577530000002</v>
      </c>
      <c r="H11" s="6">
        <f t="shared" si="0"/>
        <v>0.20964802801999999</v>
      </c>
      <c r="I11" s="6">
        <f t="shared" si="0"/>
        <v>-4.2932882904999997E-2</v>
      </c>
      <c r="J11" s="6">
        <f t="shared" si="0"/>
        <v>8.7797790766E-2</v>
      </c>
      <c r="M11" s="4" t="s">
        <v>17</v>
      </c>
      <c r="N11" s="9">
        <f t="shared" si="2"/>
        <v>9.2760380858999998</v>
      </c>
      <c r="O11" s="9">
        <f t="shared" si="1"/>
        <v>89.71380468800001</v>
      </c>
      <c r="P11" s="9">
        <f t="shared" si="1"/>
        <v>-19.546105468999997</v>
      </c>
      <c r="Q11" s="9">
        <f t="shared" si="1"/>
        <v>79.443742188000002</v>
      </c>
    </row>
    <row r="12" spans="1:17" x14ac:dyDescent="0.55000000000000004">
      <c r="A12" s="4" t="s">
        <v>26</v>
      </c>
      <c r="B12" s="6">
        <v>-8.9756473899000003E-2</v>
      </c>
      <c r="C12" s="6">
        <v>-40902.714844000002</v>
      </c>
    </row>
    <row r="13" spans="1:17" x14ac:dyDescent="0.55000000000000004">
      <c r="A13" s="4" t="s">
        <v>27</v>
      </c>
      <c r="B13" s="6">
        <v>-0.30862861872000003</v>
      </c>
      <c r="C13" s="6">
        <v>-140644.4375</v>
      </c>
    </row>
    <row r="14" spans="1:17" x14ac:dyDescent="0.55000000000000004">
      <c r="A14" s="3" t="s">
        <v>8</v>
      </c>
      <c r="B14" s="6"/>
      <c r="C14" s="6"/>
    </row>
    <row r="15" spans="1:17" x14ac:dyDescent="0.55000000000000004">
      <c r="A15" s="4" t="s">
        <v>12</v>
      </c>
      <c r="B15" s="6">
        <v>-0.19998537004</v>
      </c>
      <c r="C15" s="6">
        <v>-4328.9804688000004</v>
      </c>
    </row>
    <row r="16" spans="1:17" x14ac:dyDescent="0.55000000000000004">
      <c r="A16" s="4" t="s">
        <v>13</v>
      </c>
      <c r="B16" s="6">
        <v>0.10659854114</v>
      </c>
      <c r="C16" s="6">
        <v>2308.0664062999999</v>
      </c>
    </row>
    <row r="17" spans="1:3" x14ac:dyDescent="0.55000000000000004">
      <c r="A17" s="4" t="s">
        <v>14</v>
      </c>
      <c r="B17" s="6">
        <v>-1.8641714007000001E-2</v>
      </c>
      <c r="C17" s="6">
        <v>-403.62948607999999</v>
      </c>
    </row>
    <row r="18" spans="1:3" x14ac:dyDescent="0.55000000000000004">
      <c r="A18" s="4" t="s">
        <v>15</v>
      </c>
      <c r="B18" s="6">
        <v>1.5252987854E-2</v>
      </c>
      <c r="C18" s="6">
        <v>330.25695801000001</v>
      </c>
    </row>
    <row r="19" spans="1:3" x14ac:dyDescent="0.55000000000000004">
      <c r="A19" s="4" t="s">
        <v>16</v>
      </c>
      <c r="B19" s="6">
        <v>0.32479298114999999</v>
      </c>
      <c r="C19" s="6">
        <v>7032.4023438000004</v>
      </c>
    </row>
    <row r="20" spans="1:3" x14ac:dyDescent="0.55000000000000004">
      <c r="A20" s="4" t="s">
        <v>17</v>
      </c>
      <c r="B20" s="6">
        <v>0.42841577530000002</v>
      </c>
      <c r="C20" s="6">
        <v>9276.0380858999997</v>
      </c>
    </row>
    <row r="21" spans="1:3" x14ac:dyDescent="0.55000000000000004">
      <c r="A21" s="4" t="s">
        <v>26</v>
      </c>
      <c r="B21" s="6">
        <v>-0.19367550313000001</v>
      </c>
      <c r="C21" s="6">
        <v>-4192.3945313000004</v>
      </c>
    </row>
    <row r="22" spans="1:3" x14ac:dyDescent="0.55000000000000004">
      <c r="A22" s="4" t="s">
        <v>27</v>
      </c>
      <c r="B22" s="6">
        <v>-8.0894680023000003</v>
      </c>
      <c r="C22" s="6">
        <v>-175108.5625</v>
      </c>
    </row>
    <row r="23" spans="1:3" x14ac:dyDescent="0.55000000000000004">
      <c r="A23" s="3" t="s">
        <v>7</v>
      </c>
      <c r="B23" s="6"/>
      <c r="C23" s="6"/>
    </row>
    <row r="24" spans="1:3" x14ac:dyDescent="0.55000000000000004">
      <c r="A24" s="4" t="s">
        <v>12</v>
      </c>
      <c r="B24" s="6">
        <v>-9.1426856816000004E-2</v>
      </c>
      <c r="C24" s="6">
        <v>-39062.652344000002</v>
      </c>
    </row>
    <row r="25" spans="1:3" x14ac:dyDescent="0.55000000000000004">
      <c r="A25" s="4" t="s">
        <v>13</v>
      </c>
      <c r="B25" s="6">
        <v>7.2337783872999994E-2</v>
      </c>
      <c r="C25" s="6">
        <v>30955.208984000001</v>
      </c>
    </row>
    <row r="26" spans="1:3" x14ac:dyDescent="0.55000000000000004">
      <c r="A26" s="4" t="s">
        <v>14</v>
      </c>
      <c r="B26" s="6">
        <v>3.9377868176000003E-2</v>
      </c>
      <c r="C26" s="6">
        <v>16850.808593999998</v>
      </c>
    </row>
    <row r="27" spans="1:3" x14ac:dyDescent="0.55000000000000004">
      <c r="A27" s="4" t="s">
        <v>15</v>
      </c>
      <c r="B27" s="6">
        <v>4.6851821244000003E-2</v>
      </c>
      <c r="C27" s="6">
        <v>20049.103515999999</v>
      </c>
    </row>
    <row r="28" spans="1:3" x14ac:dyDescent="0.55000000000000004">
      <c r="A28" s="4" t="s">
        <v>16</v>
      </c>
      <c r="B28" s="6">
        <v>0.18042095006</v>
      </c>
      <c r="C28" s="6">
        <v>77206.789061999996</v>
      </c>
    </row>
    <row r="29" spans="1:3" x14ac:dyDescent="0.55000000000000004">
      <c r="A29" s="4" t="s">
        <v>17</v>
      </c>
      <c r="B29" s="6">
        <v>0.20964802801999999</v>
      </c>
      <c r="C29" s="6">
        <v>89713.804688000004</v>
      </c>
    </row>
    <row r="30" spans="1:3" x14ac:dyDescent="0.55000000000000004">
      <c r="A30" s="4" t="s">
        <v>26</v>
      </c>
      <c r="B30" s="6">
        <v>-8.0969803034999996E-2</v>
      </c>
      <c r="C30" s="6">
        <v>-34594.820312999997</v>
      </c>
    </row>
    <row r="31" spans="1:3" x14ac:dyDescent="0.55000000000000004">
      <c r="A31" s="4" t="s">
        <v>27</v>
      </c>
      <c r="B31" s="6">
        <v>-4.1121768951000002</v>
      </c>
      <c r="C31" s="6">
        <v>-1756951.625</v>
      </c>
    </row>
    <row r="32" spans="1:3" x14ac:dyDescent="0.55000000000000004">
      <c r="A32" s="3" t="s">
        <v>9</v>
      </c>
      <c r="B32" s="6"/>
      <c r="C32" s="6"/>
    </row>
    <row r="33" spans="1:3" x14ac:dyDescent="0.55000000000000004">
      <c r="A33" s="4" t="s">
        <v>12</v>
      </c>
      <c r="B33" s="6">
        <v>-8.3533726633000002E-2</v>
      </c>
      <c r="C33" s="6">
        <v>-75565.445313000004</v>
      </c>
    </row>
    <row r="34" spans="1:3" x14ac:dyDescent="0.55000000000000004">
      <c r="A34" s="4" t="s">
        <v>13</v>
      </c>
      <c r="B34" s="6">
        <v>1.4558755793E-2</v>
      </c>
      <c r="C34" s="6">
        <v>13173.475586</v>
      </c>
    </row>
    <row r="35" spans="1:3" x14ac:dyDescent="0.55000000000000004">
      <c r="A35" s="4" t="s">
        <v>14</v>
      </c>
      <c r="B35" s="6">
        <v>2.0385043695999999E-2</v>
      </c>
      <c r="C35" s="6">
        <v>18445.386718999998</v>
      </c>
    </row>
    <row r="36" spans="1:3" x14ac:dyDescent="0.55000000000000004">
      <c r="A36" s="4" t="s">
        <v>15</v>
      </c>
      <c r="B36" s="6">
        <v>2.6801820843999999E-2</v>
      </c>
      <c r="C36" s="6">
        <v>24251.601563</v>
      </c>
    </row>
    <row r="37" spans="1:3" x14ac:dyDescent="0.55000000000000004">
      <c r="A37" s="4" t="s">
        <v>16</v>
      </c>
      <c r="B37" s="6">
        <v>9.6191480755999995E-2</v>
      </c>
      <c r="C37" s="6">
        <v>87038.765625</v>
      </c>
    </row>
    <row r="38" spans="1:3" x14ac:dyDescent="0.55000000000000004">
      <c r="A38" s="4" t="s">
        <v>17</v>
      </c>
      <c r="B38" s="6">
        <v>8.7797790766E-2</v>
      </c>
      <c r="C38" s="6">
        <v>79443.742188000004</v>
      </c>
    </row>
    <row r="39" spans="1:3" x14ac:dyDescent="0.55000000000000004">
      <c r="A39" s="4" t="s">
        <v>26</v>
      </c>
      <c r="B39" s="6">
        <v>-8.8093131781000006E-2</v>
      </c>
      <c r="C39" s="6">
        <v>-79689.929688000004</v>
      </c>
    </row>
    <row r="40" spans="1:3" x14ac:dyDescent="0.55000000000000004">
      <c r="A40" s="4" t="s">
        <v>27</v>
      </c>
      <c r="B40" s="6">
        <v>-2.2912688255</v>
      </c>
      <c r="C40" s="6">
        <v>-2072704.625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7FD6-4F8D-426A-BDE5-C245D83E87C5}">
  <dimension ref="C2:N11"/>
  <sheetViews>
    <sheetView workbookViewId="0"/>
  </sheetViews>
  <sheetFormatPr defaultRowHeight="14.4" x14ac:dyDescent="0.55000000000000004"/>
  <cols>
    <col min="1" max="1" width="12.68359375" bestFit="1" customWidth="1"/>
    <col min="2" max="2" width="10.68359375" bestFit="1" customWidth="1"/>
    <col min="3" max="3" width="14.578125" bestFit="1" customWidth="1"/>
    <col min="4" max="4" width="13.83984375" bestFit="1" customWidth="1"/>
    <col min="5" max="5" width="12" bestFit="1" customWidth="1"/>
    <col min="6" max="6" width="11.578125" bestFit="1" customWidth="1"/>
    <col min="7" max="7" width="15.15625" bestFit="1" customWidth="1"/>
    <col min="8" max="8" width="10.578125" bestFit="1" customWidth="1"/>
    <col min="9" max="9" width="5.83984375" bestFit="1" customWidth="1"/>
    <col min="10" max="10" width="13.68359375" bestFit="1" customWidth="1"/>
    <col min="11" max="11" width="15.26171875" bestFit="1" customWidth="1"/>
    <col min="12" max="12" width="14.41796875" bestFit="1" customWidth="1"/>
    <col min="13" max="13" width="18.41796875" bestFit="1" customWidth="1"/>
    <col min="14" max="14" width="9.68359375" bestFit="1" customWidth="1"/>
    <col min="15" max="15" width="5.83984375" bestFit="1" customWidth="1"/>
    <col min="16" max="16" width="12.68359375" bestFit="1" customWidth="1"/>
    <col min="17" max="17" width="9.15625" bestFit="1" customWidth="1"/>
    <col min="18" max="18" width="5.83984375" bestFit="1" customWidth="1"/>
    <col min="19" max="19" width="12.15625" bestFit="1" customWidth="1"/>
    <col min="20" max="20" width="9.41796875" bestFit="1" customWidth="1"/>
    <col min="21" max="21" width="5.83984375" bestFit="1" customWidth="1"/>
    <col min="22" max="22" width="12.41796875" bestFit="1" customWidth="1"/>
    <col min="23" max="23" width="11.26171875" bestFit="1" customWidth="1"/>
  </cols>
  <sheetData>
    <row r="2" spans="3:14" x14ac:dyDescent="0.55000000000000004">
      <c r="J2" t="s">
        <v>25</v>
      </c>
      <c r="K2">
        <v>1000</v>
      </c>
    </row>
    <row r="4" spans="3:14" x14ac:dyDescent="0.55000000000000004">
      <c r="C4" t="s">
        <v>5</v>
      </c>
      <c r="D4" s="7" t="s">
        <v>8</v>
      </c>
      <c r="E4" s="7" t="s">
        <v>7</v>
      </c>
      <c r="F4" s="7" t="s">
        <v>4</v>
      </c>
      <c r="G4" s="7" t="s">
        <v>9</v>
      </c>
      <c r="J4" t="s">
        <v>24</v>
      </c>
      <c r="K4" s="7" t="s">
        <v>8</v>
      </c>
      <c r="L4" s="7" t="s">
        <v>7</v>
      </c>
      <c r="M4" s="7" t="s">
        <v>4</v>
      </c>
      <c r="N4" s="7" t="s">
        <v>9</v>
      </c>
    </row>
    <row r="5" spans="3:14" x14ac:dyDescent="0.55000000000000004">
      <c r="D5" s="7" t="s">
        <v>21</v>
      </c>
      <c r="E5" s="7" t="s">
        <v>22</v>
      </c>
      <c r="F5" s="7" t="s">
        <v>23</v>
      </c>
      <c r="G5" s="7" t="s">
        <v>9</v>
      </c>
      <c r="K5" s="7" t="s">
        <v>21</v>
      </c>
      <c r="L5" s="7" t="s">
        <v>22</v>
      </c>
      <c r="M5" s="7" t="s">
        <v>23</v>
      </c>
      <c r="N5" s="7" t="s">
        <v>9</v>
      </c>
    </row>
    <row r="6" spans="3:14" x14ac:dyDescent="0.55000000000000004">
      <c r="C6" s="4" t="s">
        <v>12</v>
      </c>
      <c r="D6" s="6">
        <f>GETPIVOTDATA("Value",EV_REGIncome!$A$3,"AREGWLD",D$4,"EVCHANGE",$C$4,"SCEN",$C6)</f>
        <v>-0.19998537004</v>
      </c>
      <c r="E6" s="6">
        <f>GETPIVOTDATA("Value",EV_REGIncome!$A$3,"AREGWLD",E$4,"EVCHANGE",$C$4,"SCEN",$C6)</f>
        <v>-9.1426856816000004E-2</v>
      </c>
      <c r="F6" s="6">
        <f>GETPIVOTDATA("Value",EV_REGIncome!$A$3,"AREGWLD",F$4,"EVCHANGE",$C$4,"SCEN",$C6)</f>
        <v>-7.0601858199E-2</v>
      </c>
      <c r="G6" s="6">
        <f>GETPIVOTDATA("Value",EV_REGIncome!$A$3,"AREGWLD",G$4,"EVCHANGE",$C$4,"SCEN",$C6)</f>
        <v>-8.3533726633000002E-2</v>
      </c>
      <c r="J6" s="4" t="s">
        <v>12</v>
      </c>
      <c r="K6" s="8">
        <f>GETPIVOTDATA("Value",EV_REGIncome!$A$3,"AREGWLD",D$4,"EVCHANGE",$J$4,"SCEN",$C6)/$K$2</f>
        <v>-4.3289804688000002</v>
      </c>
      <c r="L6" s="8">
        <f>GETPIVOTDATA("Value",EV_REGIncome!$A$3,"AREGWLD",E$4,"EVCHANGE",$J$4,"SCEN",$C6)/$K$2</f>
        <v>-39.062652344</v>
      </c>
      <c r="M6" s="8">
        <f>GETPIVOTDATA("Value",EV_REGIncome!$A$3,"AREGWLD",F$4,"EVCHANGE",$J$4,"SCEN",$C6)/$K$2</f>
        <v>-32.173810547000002</v>
      </c>
      <c r="N6" s="8">
        <f>GETPIVOTDATA("Value",EV_REGIncome!$A$3,"AREGWLD",G$4,"EVCHANGE",$J$4,"SCEN",$C6)/$K$2</f>
        <v>-75.565445312999998</v>
      </c>
    </row>
    <row r="7" spans="3:14" x14ac:dyDescent="0.55000000000000004">
      <c r="C7" s="4"/>
      <c r="D7" s="6"/>
      <c r="E7" s="6"/>
      <c r="F7" s="6"/>
      <c r="G7" s="6"/>
      <c r="J7" s="4"/>
      <c r="K7" s="8"/>
      <c r="L7" s="8"/>
      <c r="M7" s="8"/>
      <c r="N7" s="8"/>
    </row>
    <row r="8" spans="3:14" x14ac:dyDescent="0.55000000000000004">
      <c r="C8" s="4"/>
      <c r="D8" s="6"/>
      <c r="E8" s="6"/>
      <c r="F8" s="6"/>
      <c r="G8" s="6"/>
      <c r="J8" s="4"/>
      <c r="K8" s="8"/>
      <c r="L8" s="8"/>
      <c r="M8" s="8"/>
      <c r="N8" s="8"/>
    </row>
    <row r="9" spans="3:14" x14ac:dyDescent="0.55000000000000004">
      <c r="C9" s="4"/>
      <c r="D9" s="6"/>
      <c r="E9" s="6"/>
      <c r="F9" s="6"/>
      <c r="G9" s="6"/>
      <c r="J9" s="4"/>
      <c r="K9" s="8"/>
      <c r="L9" s="8"/>
      <c r="M9" s="8"/>
      <c r="N9" s="8"/>
    </row>
    <row r="10" spans="3:14" x14ac:dyDescent="0.55000000000000004">
      <c r="C10" s="4"/>
      <c r="D10" s="6"/>
      <c r="E10" s="6"/>
      <c r="F10" s="6"/>
      <c r="G10" s="6"/>
      <c r="J10" s="4"/>
      <c r="K10" s="8"/>
      <c r="L10" s="8"/>
      <c r="M10" s="8"/>
      <c r="N10" s="8"/>
    </row>
    <row r="11" spans="3:14" x14ac:dyDescent="0.55000000000000004">
      <c r="C11" s="4"/>
      <c r="D11" s="6"/>
      <c r="E11" s="6"/>
      <c r="F11" s="6"/>
      <c r="G11" s="6"/>
      <c r="J11" s="4"/>
      <c r="K11" s="8"/>
      <c r="L11" s="8"/>
      <c r="M11" s="8"/>
      <c r="N11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EVAR</vt:lpstr>
      <vt:lpstr>EV_REGIncome</vt:lpstr>
      <vt:lpstr>EV_BauAllES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Corong, Erwin L</dc:creator>
  <cp:lastModifiedBy>Corong, Erwin L</cp:lastModifiedBy>
  <dcterms:created xsi:type="dcterms:W3CDTF">2022-09-02T19:44:03Z</dcterms:created>
  <dcterms:modified xsi:type="dcterms:W3CDTF">2022-10-27T19:11:10Z</dcterms:modified>
</cp:coreProperties>
</file>