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ecorong_purdue_edu/Documents/A_WorkTemp/PNAS-Sep22/results/res/"/>
    </mc:Choice>
  </mc:AlternateContent>
  <xr:revisionPtr revIDLastSave="9" documentId="13_ncr:1_{B7A87809-A5B3-476F-90C9-625EDA106F1C}" xr6:coauthVersionLast="47" xr6:coauthVersionMax="47" xr10:uidLastSave="{43FD86E0-7C8C-43CF-82D8-E9186D0F1E42}"/>
  <bookViews>
    <workbookView xWindow="-96" yWindow="-96" windowWidth="23232" windowHeight="13992" activeTab="1" xr2:uid="{00000000-000D-0000-FFFF-FFFF00000000}"/>
  </bookViews>
  <sheets>
    <sheet name="GDAR" sheetId="1" r:id="rId1"/>
    <sheet name="GDARall" sheetId="2" r:id="rId2"/>
    <sheet name="RealGDP" sheetId="3" r:id="rId3"/>
    <sheet name="NominalGDP" sheetId="4" r:id="rId4"/>
    <sheet name="RealGDP-BauAllES" sheetId="5" r:id="rId5"/>
  </sheets>
  <calcPr calcId="191029"/>
  <pivotCaches>
    <pivotCache cacheId="1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5" l="1"/>
  <c r="B4" i="5"/>
  <c r="B6" i="4"/>
  <c r="B24" i="3"/>
  <c r="B4" i="3"/>
  <c r="C26" i="3"/>
  <c r="F31" i="5"/>
  <c r="F13" i="5"/>
  <c r="F9" i="4"/>
  <c r="F31" i="3"/>
  <c r="F11" i="3"/>
  <c r="E29" i="5"/>
  <c r="F10" i="3"/>
  <c r="D8" i="5"/>
  <c r="C12" i="4"/>
  <c r="F7" i="5"/>
  <c r="F8" i="5"/>
  <c r="F29" i="5"/>
  <c r="C27" i="5"/>
  <c r="C7" i="5"/>
  <c r="C11" i="3"/>
  <c r="F29" i="3"/>
  <c r="F9" i="5"/>
  <c r="E12" i="4"/>
  <c r="F11" i="4"/>
  <c r="F12" i="3"/>
  <c r="D26" i="5"/>
  <c r="D8" i="3"/>
  <c r="D11" i="3"/>
  <c r="F32" i="3"/>
  <c r="C9" i="3"/>
  <c r="D13" i="4"/>
  <c r="C13" i="3"/>
  <c r="C11" i="4"/>
  <c r="F12" i="5"/>
  <c r="E11" i="3"/>
  <c r="F7" i="3"/>
  <c r="D27" i="3"/>
  <c r="E8" i="4"/>
  <c r="C6" i="5"/>
  <c r="C12" i="5"/>
  <c r="E25" i="5"/>
  <c r="C8" i="5"/>
  <c r="D7" i="3"/>
  <c r="D11" i="4"/>
  <c r="D30" i="3"/>
  <c r="E26" i="5"/>
  <c r="E9" i="5"/>
  <c r="D29" i="3"/>
  <c r="E7" i="3"/>
  <c r="F12" i="4"/>
  <c r="E27" i="5"/>
  <c r="F8" i="3"/>
  <c r="C10" i="4"/>
  <c r="C31" i="5"/>
  <c r="F26" i="3"/>
  <c r="E31" i="5"/>
  <c r="D10" i="3"/>
  <c r="E10" i="3"/>
  <c r="C32" i="3"/>
  <c r="D9" i="3"/>
  <c r="E33" i="3"/>
  <c r="C29" i="5"/>
  <c r="C30" i="3"/>
  <c r="E27" i="3"/>
  <c r="D9" i="5"/>
  <c r="E12" i="5"/>
  <c r="F13" i="4"/>
  <c r="C11" i="5"/>
  <c r="E30" i="5"/>
  <c r="E10" i="5"/>
  <c r="D9" i="4"/>
  <c r="E24" i="5"/>
  <c r="F30" i="5"/>
  <c r="F26" i="5"/>
  <c r="C24" i="5"/>
  <c r="D29" i="5"/>
  <c r="D10" i="5"/>
  <c r="D13" i="3"/>
  <c r="D10" i="4"/>
  <c r="D12" i="3"/>
  <c r="E28" i="3"/>
  <c r="C28" i="5"/>
  <c r="C8" i="4"/>
  <c r="E11" i="5"/>
  <c r="D12" i="4"/>
  <c r="C8" i="3"/>
  <c r="E9" i="4"/>
  <c r="F10" i="4"/>
  <c r="D28" i="3"/>
  <c r="D7" i="5"/>
  <c r="E29" i="3"/>
  <c r="F33" i="3"/>
  <c r="C10" i="3"/>
  <c r="D6" i="5"/>
  <c r="E6" i="3"/>
  <c r="C6" i="3"/>
  <c r="C33" i="3"/>
  <c r="E11" i="4"/>
  <c r="F24" i="5"/>
  <c r="E6" i="5"/>
  <c r="D8" i="4"/>
  <c r="D32" i="3"/>
  <c r="F13" i="3"/>
  <c r="C12" i="3"/>
  <c r="F11" i="5"/>
  <c r="E8" i="3"/>
  <c r="C9" i="4"/>
  <c r="F6" i="5"/>
  <c r="F6" i="3"/>
  <c r="C26" i="5"/>
  <c r="F25" i="5"/>
  <c r="C13" i="5"/>
  <c r="E30" i="3"/>
  <c r="C7" i="3"/>
  <c r="E13" i="4"/>
  <c r="F8" i="4"/>
  <c r="D28" i="5"/>
  <c r="F27" i="3"/>
  <c r="E13" i="5"/>
  <c r="F30" i="3"/>
  <c r="D11" i="5"/>
  <c r="D24" i="5"/>
  <c r="D33" i="3"/>
  <c r="E32" i="3"/>
  <c r="D25" i="5"/>
  <c r="D12" i="5"/>
  <c r="C31" i="3"/>
  <c r="C27" i="3"/>
  <c r="E26" i="3"/>
  <c r="F28" i="5"/>
  <c r="C28" i="3"/>
  <c r="C9" i="5"/>
  <c r="D13" i="5"/>
  <c r="D31" i="3"/>
  <c r="D27" i="5"/>
  <c r="D6" i="3"/>
  <c r="F10" i="5"/>
  <c r="C10" i="5"/>
  <c r="C29" i="3"/>
  <c r="D30" i="5"/>
  <c r="E31" i="3"/>
  <c r="E9" i="3"/>
  <c r="E10" i="4"/>
  <c r="F27" i="5"/>
  <c r="E8" i="5"/>
  <c r="E12" i="3"/>
  <c r="C30" i="5"/>
  <c r="F9" i="3"/>
  <c r="E28" i="5"/>
  <c r="C25" i="5"/>
  <c r="D31" i="5"/>
  <c r="F28" i="3"/>
  <c r="C13" i="4"/>
  <c r="E13" i="3"/>
  <c r="E7" i="5"/>
  <c r="D26" i="3"/>
</calcChain>
</file>

<file path=xl/sharedStrings.xml><?xml version="1.0" encoding="utf-8"?>
<sst xmlns="http://schemas.openxmlformats.org/spreadsheetml/2006/main" count="494" uniqueCount="28">
  <si>
    <t>AREGWLD</t>
  </si>
  <si>
    <t>GDPS</t>
  </si>
  <si>
    <t>SCEN</t>
  </si>
  <si>
    <t>Value</t>
  </si>
  <si>
    <t>HighIncome</t>
  </si>
  <si>
    <t>GDPpct</t>
  </si>
  <si>
    <t>BAU</t>
  </si>
  <si>
    <t>MidIncome</t>
  </si>
  <si>
    <t>LowIncome</t>
  </si>
  <si>
    <t>World</t>
  </si>
  <si>
    <t>RealGDPvalch</t>
  </si>
  <si>
    <t>NomGDPvalch</t>
  </si>
  <si>
    <t>BAU_noES</t>
  </si>
  <si>
    <t>BAU_aES</t>
  </si>
  <si>
    <t>GlOBPES</t>
  </si>
  <si>
    <t>NATPES</t>
  </si>
  <si>
    <t>SRLand</t>
  </si>
  <si>
    <t>SRnD20</t>
  </si>
  <si>
    <t>GPESSRRnD20</t>
  </si>
  <si>
    <t>Row Labels</t>
  </si>
  <si>
    <t>Column Labels</t>
  </si>
  <si>
    <t>Sum of Value</t>
  </si>
  <si>
    <t>Low Income</t>
  </si>
  <si>
    <t>Middle Income</t>
  </si>
  <si>
    <t>High Income</t>
  </si>
  <si>
    <t>Scale</t>
  </si>
  <si>
    <t>BAU_aESRigid</t>
  </si>
  <si>
    <t>BAU_aECOLLPS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</si>
</sst>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GDP (% change)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RealGDP!$B$6</c:f>
              <c:strCache>
                <c:ptCount val="1"/>
                <c:pt idx="0">
                  <c:v>BAU_aES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RealGDP!$C$5:$F$5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RealGDP!$C$6:$F$6</c:f>
              <c:numCache>
                <c:formatCode>0.00</c:formatCode>
                <c:ptCount val="4"/>
                <c:pt idx="0">
                  <c:v>-0.1113665849</c:v>
                </c:pt>
                <c:pt idx="1">
                  <c:v>-0.14093215764</c:v>
                </c:pt>
                <c:pt idx="2">
                  <c:v>-5.5088279768824603E-3</c:v>
                </c:pt>
                <c:pt idx="3">
                  <c:v>-7.1944683790000005E-2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9-4C1A-BE16-2329A42F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323535"/>
        <c:axId val="61032436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RealGDP!$B$7</c15:sqref>
                        </c15:formulaRef>
                      </c:ext>
                    </c:extLst>
                    <c:strCache>
                      <c:ptCount val="1"/>
                      <c:pt idx="0">
                        <c:v>GlOBPES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RealGDP!$C$5:$F$5</c15:sqref>
                        </c15:formulaRef>
                      </c:ext>
                    </c:extLst>
                    <c:strCache>
                      <c:ptCount val="4"/>
                      <c:pt idx="0">
                        <c:v>Low Income</c:v>
                      </c:pt>
                      <c:pt idx="1">
                        <c:v>Middle Income</c:v>
                      </c:pt>
                      <c:pt idx="2">
                        <c:v>High Income</c:v>
                      </c:pt>
                      <c:pt idx="3">
                        <c:v>World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RealGDP!$C$7:$F$7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-2.9979322106E-2</c:v>
                      </c:pt>
                      <c:pt idx="1">
                        <c:v>2.219514735E-2</c:v>
                      </c:pt>
                      <c:pt idx="2">
                        <c:v>5.1410179585218404E-3</c:v>
                      </c:pt>
                      <c:pt idx="3">
                        <c:v>1.2389902025E-2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5E9-4C1A-BE16-2329A42F6B7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RealGDP!$B$8</c15:sqref>
                        </c15:formulaRef>
                      </c:ext>
                    </c:extLst>
                    <c:strCache>
                      <c:ptCount val="1"/>
                      <c:pt idx="0">
                        <c:v>NATPES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RealGDP!$C$5:$F$5</c15:sqref>
                        </c15:formulaRef>
                      </c:ext>
                    </c:extLst>
                    <c:strCache>
                      <c:ptCount val="4"/>
                      <c:pt idx="0">
                        <c:v>Low Income</c:v>
                      </c:pt>
                      <c:pt idx="1">
                        <c:v>Middle Income</c:v>
                      </c:pt>
                      <c:pt idx="2">
                        <c:v>High Income</c:v>
                      </c:pt>
                      <c:pt idx="3">
                        <c:v>World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RealGDP!$C$8:$F$8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-1.5470071696000001E-2</c:v>
                      </c:pt>
                      <c:pt idx="1">
                        <c:v>2.9137147591000001E-2</c:v>
                      </c:pt>
                      <c:pt idx="2">
                        <c:v>8.4338253363966907E-3</c:v>
                      </c:pt>
                      <c:pt idx="3">
                        <c:v>1.7669335008000001E-2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5E9-4C1A-BE16-2329A42F6B7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RealGDP!$B$9</c15:sqref>
                        </c15:formulaRef>
                      </c:ext>
                    </c:extLst>
                    <c:strCache>
                      <c:ptCount val="1"/>
                      <c:pt idx="0">
                        <c:v>SRLand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RealGDP!$C$5:$F$5</c15:sqref>
                        </c15:formulaRef>
                      </c:ext>
                    </c:extLst>
                    <c:strCache>
                      <c:ptCount val="4"/>
                      <c:pt idx="0">
                        <c:v>Low Income</c:v>
                      </c:pt>
                      <c:pt idx="1">
                        <c:v>Middle Income</c:v>
                      </c:pt>
                      <c:pt idx="2">
                        <c:v>High Income</c:v>
                      </c:pt>
                      <c:pt idx="3">
                        <c:v>World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RealGDP!$C$9:$F$9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1.9219340756999999E-2</c:v>
                      </c:pt>
                      <c:pt idx="1">
                        <c:v>3.6496393383000002E-2</c:v>
                      </c:pt>
                      <c:pt idx="2">
                        <c:v>1.1591915041E-2</c:v>
                      </c:pt>
                      <c:pt idx="3">
                        <c:v>2.3547442629999998E-2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5E9-4C1A-BE16-2329A42F6B7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RealGDP!$B$12</c15:sqref>
                        </c15:formulaRef>
                      </c:ext>
                    </c:extLst>
                    <c:strCache>
                      <c:ptCount val="1"/>
                      <c:pt idx="0">
                        <c:v>BAU_aESRigid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RealGDP!$C$5:$F$5</c15:sqref>
                        </c15:formulaRef>
                      </c:ext>
                    </c:extLst>
                    <c:strCache>
                      <c:ptCount val="4"/>
                      <c:pt idx="0">
                        <c:v>Low Income</c:v>
                      </c:pt>
                      <c:pt idx="1">
                        <c:v>Middle Income</c:v>
                      </c:pt>
                      <c:pt idx="2">
                        <c:v>High Income</c:v>
                      </c:pt>
                      <c:pt idx="3">
                        <c:v>World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RealGDP!$C$12:$F$12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-0.11332330853</c:v>
                      </c:pt>
                      <c:pt idx="1">
                        <c:v>-0.14498777688</c:v>
                      </c:pt>
                      <c:pt idx="2">
                        <c:v>-8.4944637492299097E-3</c:v>
                      </c:pt>
                      <c:pt idx="3">
                        <c:v>-7.5411863625000006E-2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5E9-4C1A-BE16-2329A42F6B7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RealGDP!$B$13</c15:sqref>
                        </c15:formulaRef>
                      </c:ext>
                    </c:extLst>
                    <c:strCache>
                      <c:ptCount val="1"/>
                      <c:pt idx="0">
                        <c:v>BAU_aECOLLPS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RealGDP!$C$5:$F$5</c15:sqref>
                        </c15:formulaRef>
                      </c:ext>
                    </c:extLst>
                    <c:strCache>
                      <c:ptCount val="4"/>
                      <c:pt idx="0">
                        <c:v>Low Income</c:v>
                      </c:pt>
                      <c:pt idx="1">
                        <c:v>Middle Income</c:v>
                      </c:pt>
                      <c:pt idx="2">
                        <c:v>High Income</c:v>
                      </c:pt>
                      <c:pt idx="3">
                        <c:v>World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RealGDP!$C$13:$F$13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-7.8831715583999999</c:v>
                      </c:pt>
                      <c:pt idx="1">
                        <c:v>-3.2227842808</c:v>
                      </c:pt>
                      <c:pt idx="2">
                        <c:v>-0.46869200468</c:v>
                      </c:pt>
                      <c:pt idx="3">
                        <c:v>-1.9421157837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5E9-4C1A-BE16-2329A42F6B78}"/>
                  </c:ext>
                </c:extLst>
              </c15:ser>
            </c15:filteredBarSeries>
          </c:ext>
        </c:extLst>
      </c:barChart>
      <c:catAx>
        <c:axId val="61032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24367"/>
        <c:crosses val="autoZero"/>
        <c:auto val="1"/>
        <c:lblAlgn val="ctr"/>
        <c:lblOffset val="100"/>
        <c:noMultiLvlLbl val="0"/>
      </c:catAx>
      <c:valAx>
        <c:axId val="61032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2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GDP ($US,</a:t>
            </a:r>
            <a:r>
              <a:rPr lang="en-US" baseline="0"/>
              <a:t> billions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RealGDP!$B$26</c:f>
              <c:strCache>
                <c:ptCount val="1"/>
                <c:pt idx="0">
                  <c:v>BAU_aES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RealGDP!$C$25:$F$25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  <c:extLst xmlns:c15="http://schemas.microsoft.com/office/drawing/2012/chart"/>
            </c:strRef>
          </c:cat>
          <c:val>
            <c:numRef>
              <c:f>RealGDP!$C$26:$F$26</c:f>
              <c:numCache>
                <c:formatCode>#,##0.0</c:formatCode>
                <c:ptCount val="4"/>
                <c:pt idx="0">
                  <c:v>-2.6955698241999997</c:v>
                </c:pt>
                <c:pt idx="1">
                  <c:v>-69.316140625000003</c:v>
                </c:pt>
                <c:pt idx="2">
                  <c:v>-2.8926484375000001</c:v>
                </c:pt>
                <c:pt idx="3">
                  <c:v>-74.904359374999999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4D5-456B-A749-8F0893486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323535"/>
        <c:axId val="61032436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RealGDP!$B$27</c15:sqref>
                        </c15:formulaRef>
                      </c:ext>
                    </c:extLst>
                    <c:strCache>
                      <c:ptCount val="1"/>
                      <c:pt idx="0">
                        <c:v>GlOBPES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RealGDP!$C$25:$F$25</c15:sqref>
                        </c15:formulaRef>
                      </c:ext>
                    </c:extLst>
                    <c:strCache>
                      <c:ptCount val="4"/>
                      <c:pt idx="0">
                        <c:v>Low Income</c:v>
                      </c:pt>
                      <c:pt idx="1">
                        <c:v>Middle Income</c:v>
                      </c:pt>
                      <c:pt idx="2">
                        <c:v>High Income</c:v>
                      </c:pt>
                      <c:pt idx="3">
                        <c:v>World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RealGDP!$C$27:$F$27</c15:sqref>
                        </c15:formulaRef>
                      </c:ext>
                    </c:extLst>
                    <c:numCache>
                      <c:formatCode>#,##0.0</c:formatCode>
                      <c:ptCount val="4"/>
                      <c:pt idx="0">
                        <c:v>-0.72593420409999998</c:v>
                      </c:pt>
                      <c:pt idx="1">
                        <c:v>10.931649413999999</c:v>
                      </c:pt>
                      <c:pt idx="2">
                        <c:v>2.6974091797000002</c:v>
                      </c:pt>
                      <c:pt idx="3">
                        <c:v>12.903124999999999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4D5-456B-A749-8F0893486C8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RealGDP!$B$28</c15:sqref>
                        </c15:formulaRef>
                      </c:ext>
                    </c:extLst>
                    <c:strCache>
                      <c:ptCount val="1"/>
                      <c:pt idx="0">
                        <c:v>NATPES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RealGDP!$C$25:$F$25</c15:sqref>
                        </c15:formulaRef>
                      </c:ext>
                    </c:extLst>
                    <c:strCache>
                      <c:ptCount val="4"/>
                      <c:pt idx="0">
                        <c:v>Low Income</c:v>
                      </c:pt>
                      <c:pt idx="1">
                        <c:v>Middle Income</c:v>
                      </c:pt>
                      <c:pt idx="2">
                        <c:v>High Income</c:v>
                      </c:pt>
                      <c:pt idx="3">
                        <c:v>World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RealGDP!$C$28:$F$28</c15:sqref>
                        </c15:formulaRef>
                      </c:ext>
                    </c:extLst>
                    <c:numCache>
                      <c:formatCode>#,##0.0</c:formatCode>
                      <c:ptCount val="4"/>
                      <c:pt idx="0">
                        <c:v>-0.37459997558999997</c:v>
                      </c:pt>
                      <c:pt idx="1">
                        <c:v>14.350753906</c:v>
                      </c:pt>
                      <c:pt idx="2">
                        <c:v>4.4250917969000003</c:v>
                      </c:pt>
                      <c:pt idx="3">
                        <c:v>18.401246093999998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4D5-456B-A749-8F0893486C8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RealGDP!$B$29</c15:sqref>
                        </c15:formulaRef>
                      </c:ext>
                    </c:extLst>
                    <c:strCache>
                      <c:ptCount val="1"/>
                      <c:pt idx="0">
                        <c:v>SRLand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RealGDP!$C$25:$F$25</c15:sqref>
                        </c15:formulaRef>
                      </c:ext>
                    </c:extLst>
                    <c:strCache>
                      <c:ptCount val="4"/>
                      <c:pt idx="0">
                        <c:v>Low Income</c:v>
                      </c:pt>
                      <c:pt idx="1">
                        <c:v>Middle Income</c:v>
                      </c:pt>
                      <c:pt idx="2">
                        <c:v>High Income</c:v>
                      </c:pt>
                      <c:pt idx="3">
                        <c:v>World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RealGDP!$C$29:$F$29</c15:sqref>
                        </c15:formulaRef>
                      </c:ext>
                    </c:extLst>
                    <c:numCache>
                      <c:formatCode>#,##0.0</c:formatCode>
                      <c:ptCount val="4"/>
                      <c:pt idx="0">
                        <c:v>0.46538665770999998</c:v>
                      </c:pt>
                      <c:pt idx="1">
                        <c:v>17.975361327999998</c:v>
                      </c:pt>
                      <c:pt idx="2">
                        <c:v>6.0820903319999999</c:v>
                      </c:pt>
                      <c:pt idx="3">
                        <c:v>24.522839844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4D5-456B-A749-8F0893486C8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RealGDP!$B$32</c15:sqref>
                        </c15:formulaRef>
                      </c:ext>
                    </c:extLst>
                    <c:strCache>
                      <c:ptCount val="1"/>
                      <c:pt idx="0">
                        <c:v>BAU_aESRigid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RealGDP!$C$25:$F$25</c15:sqref>
                        </c15:formulaRef>
                      </c:ext>
                    </c:extLst>
                    <c:strCache>
                      <c:ptCount val="4"/>
                      <c:pt idx="0">
                        <c:v>Low Income</c:v>
                      </c:pt>
                      <c:pt idx="1">
                        <c:v>Middle Income</c:v>
                      </c:pt>
                      <c:pt idx="2">
                        <c:v>High Income</c:v>
                      </c:pt>
                      <c:pt idx="3">
                        <c:v>World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RealGDP!$C$32:$F$32</c15:sqref>
                        </c15:formulaRef>
                      </c:ext>
                    </c:extLst>
                    <c:numCache>
                      <c:formatCode>#,##0.0</c:formatCode>
                      <c:ptCount val="4"/>
                      <c:pt idx="0">
                        <c:v>-2.7429316405999997</c:v>
                      </c:pt>
                      <c:pt idx="1">
                        <c:v>-71.310851563</c:v>
                      </c:pt>
                      <c:pt idx="2">
                        <c:v>-4.4603852539000002</c:v>
                      </c:pt>
                      <c:pt idx="3">
                        <c:v>-78.514171875000002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4D5-456B-A749-8F0893486C8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RealGDP!$B$33</c15:sqref>
                        </c15:formulaRef>
                      </c:ext>
                    </c:extLst>
                    <c:strCache>
                      <c:ptCount val="1"/>
                      <c:pt idx="0">
                        <c:v>BAU_aECOLLPS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RealGDP!$C$25:$F$25</c15:sqref>
                        </c15:formulaRef>
                      </c:ext>
                    </c:extLst>
                    <c:strCache>
                      <c:ptCount val="4"/>
                      <c:pt idx="0">
                        <c:v>Low Income</c:v>
                      </c:pt>
                      <c:pt idx="1">
                        <c:v>Middle Income</c:v>
                      </c:pt>
                      <c:pt idx="2">
                        <c:v>High Income</c:v>
                      </c:pt>
                      <c:pt idx="3">
                        <c:v>World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RealGDP!$C$33:$F$33</c15:sqref>
                        </c15:formulaRef>
                      </c:ext>
                    </c:extLst>
                    <c:numCache>
                      <c:formatCode>#,##0.0</c:formatCode>
                      <c:ptCount val="4"/>
                      <c:pt idx="0">
                        <c:v>-190.80804688000001</c:v>
                      </c:pt>
                      <c:pt idx="1">
                        <c:v>-1585.095875</c:v>
                      </c:pt>
                      <c:pt idx="2">
                        <c:v>-246.10701563000001</c:v>
                      </c:pt>
                      <c:pt idx="3">
                        <c:v>-2022.0108749999999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4D5-456B-A749-8F0893486C88}"/>
                  </c:ext>
                </c:extLst>
              </c15:ser>
            </c15:filteredBarSeries>
          </c:ext>
        </c:extLst>
      </c:barChart>
      <c:catAx>
        <c:axId val="61032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24367"/>
        <c:crosses val="autoZero"/>
        <c:auto val="1"/>
        <c:lblAlgn val="ctr"/>
        <c:lblOffset val="100"/>
        <c:noMultiLvlLbl val="0"/>
      </c:catAx>
      <c:valAx>
        <c:axId val="61032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2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GDP (% change)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RealGDP!$B$6</c:f>
              <c:strCache>
                <c:ptCount val="1"/>
                <c:pt idx="0">
                  <c:v>BAU_aES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RealGDP!$C$5:$F$5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RealGDP!$C$6:$F$6</c:f>
              <c:numCache>
                <c:formatCode>0.00</c:formatCode>
                <c:ptCount val="4"/>
                <c:pt idx="0">
                  <c:v>-0.1113665849</c:v>
                </c:pt>
                <c:pt idx="1">
                  <c:v>-0.14093215764</c:v>
                </c:pt>
                <c:pt idx="2">
                  <c:v>-5.5088279768824603E-3</c:v>
                </c:pt>
                <c:pt idx="3">
                  <c:v>-7.1944683790000005E-2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EA6-45DB-A3D2-39C3C0E882D4}"/>
            </c:ext>
          </c:extLst>
        </c:ser>
        <c:ser>
          <c:idx val="1"/>
          <c:order val="1"/>
          <c:tx>
            <c:strRef>
              <c:f>RealGDP!$B$7</c:f>
              <c:strCache>
                <c:ptCount val="1"/>
                <c:pt idx="0">
                  <c:v>GlOBPES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RealGDP!$C$5:$F$5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RealGDP!$C$7:$F$7</c:f>
              <c:numCache>
                <c:formatCode>0.00</c:formatCode>
                <c:ptCount val="4"/>
                <c:pt idx="0">
                  <c:v>-2.9979322106E-2</c:v>
                </c:pt>
                <c:pt idx="1">
                  <c:v>2.219514735E-2</c:v>
                </c:pt>
                <c:pt idx="2">
                  <c:v>5.1410179585218404E-3</c:v>
                </c:pt>
                <c:pt idx="3">
                  <c:v>1.2389902025E-2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6-45DB-A3D2-39C3C0E882D4}"/>
            </c:ext>
          </c:extLst>
        </c:ser>
        <c:ser>
          <c:idx val="2"/>
          <c:order val="2"/>
          <c:tx>
            <c:strRef>
              <c:f>RealGDP!$B$8</c:f>
              <c:strCache>
                <c:ptCount val="1"/>
                <c:pt idx="0">
                  <c:v>NATPES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RealGDP!$C$5:$F$5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RealGDP!$C$8:$F$8</c:f>
              <c:numCache>
                <c:formatCode>0.00</c:formatCode>
                <c:ptCount val="4"/>
                <c:pt idx="0">
                  <c:v>-1.5470071696000001E-2</c:v>
                </c:pt>
                <c:pt idx="1">
                  <c:v>2.9137147591000001E-2</c:v>
                </c:pt>
                <c:pt idx="2">
                  <c:v>8.4338253363966907E-3</c:v>
                </c:pt>
                <c:pt idx="3">
                  <c:v>1.7669335008000001E-2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A6-45DB-A3D2-39C3C0E882D4}"/>
            </c:ext>
          </c:extLst>
        </c:ser>
        <c:ser>
          <c:idx val="3"/>
          <c:order val="3"/>
          <c:tx>
            <c:strRef>
              <c:f>RealGDP!$B$9</c:f>
              <c:strCache>
                <c:ptCount val="1"/>
                <c:pt idx="0">
                  <c:v>SRLand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RealGDP!$C$5:$F$5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RealGDP!$C$9:$F$9</c:f>
              <c:numCache>
                <c:formatCode>0.00</c:formatCode>
                <c:ptCount val="4"/>
                <c:pt idx="0">
                  <c:v>1.9219340756999999E-2</c:v>
                </c:pt>
                <c:pt idx="1">
                  <c:v>3.6496393383000002E-2</c:v>
                </c:pt>
                <c:pt idx="2">
                  <c:v>1.1591915041E-2</c:v>
                </c:pt>
                <c:pt idx="3">
                  <c:v>2.3547442629999998E-2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A6-45DB-A3D2-39C3C0E882D4}"/>
            </c:ext>
          </c:extLst>
        </c:ser>
        <c:ser>
          <c:idx val="4"/>
          <c:order val="4"/>
          <c:tx>
            <c:strRef>
              <c:f>RealGDP!$B$10</c:f>
              <c:strCache>
                <c:ptCount val="1"/>
                <c:pt idx="0">
                  <c:v>SRnD20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RealGDP!$C$5:$F$5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RealGDP!$C$10:$F$10</c:f>
              <c:numCache>
                <c:formatCode>0.00</c:formatCode>
                <c:ptCount val="4"/>
                <c:pt idx="0">
                  <c:v>0.29356232285</c:v>
                </c:pt>
                <c:pt idx="1">
                  <c:v>0.14468020201000001</c:v>
                </c:pt>
                <c:pt idx="2">
                  <c:v>1.7190258949999999E-2</c:v>
                </c:pt>
                <c:pt idx="3">
                  <c:v>8.3910629153000002E-2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A6-45DB-A3D2-39C3C0E882D4}"/>
            </c:ext>
          </c:extLst>
        </c:ser>
        <c:ser>
          <c:idx val="5"/>
          <c:order val="5"/>
          <c:tx>
            <c:strRef>
              <c:f>RealGDP!$B$11</c:f>
              <c:strCache>
                <c:ptCount val="1"/>
                <c:pt idx="0">
                  <c:v>GPESSRRnD20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RealGDP!$C$5:$F$5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RealGDP!$C$11:$F$11</c:f>
              <c:numCache>
                <c:formatCode>0.00</c:formatCode>
                <c:ptCount val="4"/>
                <c:pt idx="0">
                  <c:v>0.26173850894</c:v>
                </c:pt>
                <c:pt idx="1">
                  <c:v>0.13541968167000001</c:v>
                </c:pt>
                <c:pt idx="2">
                  <c:v>1.2423490174000001E-2</c:v>
                </c:pt>
                <c:pt idx="3">
                  <c:v>7.6389499008999995E-2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A6-45DB-A3D2-39C3C0E882D4}"/>
            </c:ext>
          </c:extLst>
        </c:ser>
        <c:ser>
          <c:idx val="6"/>
          <c:order val="6"/>
          <c:tx>
            <c:strRef>
              <c:f>RealGDP!$B$12</c:f>
              <c:strCache>
                <c:ptCount val="1"/>
                <c:pt idx="0">
                  <c:v>BAU_aESRigid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RealGDP!$C$5:$F$5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RealGDP!$C$12:$F$12</c:f>
              <c:numCache>
                <c:formatCode>0.00</c:formatCode>
                <c:ptCount val="4"/>
                <c:pt idx="0">
                  <c:v>-0.11332330853</c:v>
                </c:pt>
                <c:pt idx="1">
                  <c:v>-0.14498777688</c:v>
                </c:pt>
                <c:pt idx="2">
                  <c:v>-8.4944637492299097E-3</c:v>
                </c:pt>
                <c:pt idx="3">
                  <c:v>-7.5411863625000006E-2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4-417D-A9A0-0F01EB937EA1}"/>
            </c:ext>
          </c:extLst>
        </c:ser>
        <c:ser>
          <c:idx val="7"/>
          <c:order val="7"/>
          <c:tx>
            <c:strRef>
              <c:f>RealGDP!$B$13</c:f>
              <c:strCache>
                <c:ptCount val="1"/>
                <c:pt idx="0">
                  <c:v>BAU_aECOLLPS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RealGDP!$C$5:$F$5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RealGDP!$C$13:$F$13</c:f>
              <c:numCache>
                <c:formatCode>0.00</c:formatCode>
                <c:ptCount val="4"/>
                <c:pt idx="0">
                  <c:v>-7.8831715583999999</c:v>
                </c:pt>
                <c:pt idx="1">
                  <c:v>-3.2227842808</c:v>
                </c:pt>
                <c:pt idx="2">
                  <c:v>-0.46869200468</c:v>
                </c:pt>
                <c:pt idx="3">
                  <c:v>-1.9421157837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24-417D-A9A0-0F01EB937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323535"/>
        <c:axId val="610324367"/>
        <c:extLst/>
      </c:barChart>
      <c:catAx>
        <c:axId val="61032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24367"/>
        <c:crosses val="autoZero"/>
        <c:auto val="1"/>
        <c:lblAlgn val="ctr"/>
        <c:lblOffset val="100"/>
        <c:noMultiLvlLbl val="0"/>
      </c:catAx>
      <c:valAx>
        <c:axId val="61032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2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GDP ($US,</a:t>
            </a:r>
            <a:r>
              <a:rPr lang="en-US" baseline="0"/>
              <a:t> billions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RealGDP!$B$26</c:f>
              <c:strCache>
                <c:ptCount val="1"/>
                <c:pt idx="0">
                  <c:v>BAU_aES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RealGDP!$C$25:$F$25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RealGDP!$C$26:$F$26</c:f>
              <c:numCache>
                <c:formatCode>#,##0.0</c:formatCode>
                <c:ptCount val="4"/>
                <c:pt idx="0">
                  <c:v>-2.6955698241999997</c:v>
                </c:pt>
                <c:pt idx="1">
                  <c:v>-69.316140625000003</c:v>
                </c:pt>
                <c:pt idx="2">
                  <c:v>-2.8926484375000001</c:v>
                </c:pt>
                <c:pt idx="3">
                  <c:v>-74.904359374999999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9D4-49A6-B224-1E0DEB189F7C}"/>
            </c:ext>
          </c:extLst>
        </c:ser>
        <c:ser>
          <c:idx val="1"/>
          <c:order val="1"/>
          <c:tx>
            <c:strRef>
              <c:f>RealGDP!$B$27</c:f>
              <c:strCache>
                <c:ptCount val="1"/>
                <c:pt idx="0">
                  <c:v>GlOBPES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RealGDP!$C$25:$F$25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RealGDP!$C$27:$F$27</c:f>
              <c:numCache>
                <c:formatCode>#,##0.0</c:formatCode>
                <c:ptCount val="4"/>
                <c:pt idx="0">
                  <c:v>-0.72593420409999998</c:v>
                </c:pt>
                <c:pt idx="1">
                  <c:v>10.931649413999999</c:v>
                </c:pt>
                <c:pt idx="2">
                  <c:v>2.6974091797000002</c:v>
                </c:pt>
                <c:pt idx="3">
                  <c:v>12.903124999999999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9D4-49A6-B224-1E0DEB189F7C}"/>
            </c:ext>
          </c:extLst>
        </c:ser>
        <c:ser>
          <c:idx val="2"/>
          <c:order val="2"/>
          <c:tx>
            <c:strRef>
              <c:f>RealGDP!$B$28</c:f>
              <c:strCache>
                <c:ptCount val="1"/>
                <c:pt idx="0">
                  <c:v>NATPES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RealGDP!$C$25:$F$25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RealGDP!$C$28:$F$28</c:f>
              <c:numCache>
                <c:formatCode>#,##0.0</c:formatCode>
                <c:ptCount val="4"/>
                <c:pt idx="0">
                  <c:v>-0.37459997558999997</c:v>
                </c:pt>
                <c:pt idx="1">
                  <c:v>14.350753906</c:v>
                </c:pt>
                <c:pt idx="2">
                  <c:v>4.4250917969000003</c:v>
                </c:pt>
                <c:pt idx="3">
                  <c:v>18.401246093999998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9D4-49A6-B224-1E0DEB189F7C}"/>
            </c:ext>
          </c:extLst>
        </c:ser>
        <c:ser>
          <c:idx val="3"/>
          <c:order val="3"/>
          <c:tx>
            <c:strRef>
              <c:f>RealGDP!$B$29</c:f>
              <c:strCache>
                <c:ptCount val="1"/>
                <c:pt idx="0">
                  <c:v>SRLand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RealGDP!$C$25:$F$25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RealGDP!$C$29:$F$29</c:f>
              <c:numCache>
                <c:formatCode>#,##0.0</c:formatCode>
                <c:ptCount val="4"/>
                <c:pt idx="0">
                  <c:v>0.46538665770999998</c:v>
                </c:pt>
                <c:pt idx="1">
                  <c:v>17.975361327999998</c:v>
                </c:pt>
                <c:pt idx="2">
                  <c:v>6.0820903319999999</c:v>
                </c:pt>
                <c:pt idx="3">
                  <c:v>24.522839844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9D4-49A6-B224-1E0DEB189F7C}"/>
            </c:ext>
          </c:extLst>
        </c:ser>
        <c:ser>
          <c:idx val="4"/>
          <c:order val="4"/>
          <c:tx>
            <c:strRef>
              <c:f>RealGDP!$B$30</c:f>
              <c:strCache>
                <c:ptCount val="1"/>
                <c:pt idx="0">
                  <c:v>SRnD20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RealGDP!$C$25:$F$25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RealGDP!$C$30:$F$30</c:f>
              <c:numCache>
                <c:formatCode>#,##0.0</c:formatCode>
                <c:ptCount val="4"/>
                <c:pt idx="0">
                  <c:v>7.1084638672000002</c:v>
                </c:pt>
                <c:pt idx="1">
                  <c:v>71.258515625000001</c:v>
                </c:pt>
                <c:pt idx="2">
                  <c:v>9.0194511719000001</c:v>
                </c:pt>
                <c:pt idx="3">
                  <c:v>87.386429687000003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9D4-49A6-B224-1E0DEB189F7C}"/>
            </c:ext>
          </c:extLst>
        </c:ser>
        <c:ser>
          <c:idx val="5"/>
          <c:order val="5"/>
          <c:tx>
            <c:strRef>
              <c:f>RealGDP!$B$31</c:f>
              <c:strCache>
                <c:ptCount val="1"/>
                <c:pt idx="0">
                  <c:v>GPESSRRnD20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RealGDP!$C$25:$F$25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RealGDP!$C$31:$F$31</c:f>
              <c:numCache>
                <c:formatCode>#,##0.0</c:formatCode>
                <c:ptCount val="4"/>
                <c:pt idx="0">
                  <c:v>6.3378662108999997</c:v>
                </c:pt>
                <c:pt idx="1">
                  <c:v>66.697484375000002</c:v>
                </c:pt>
                <c:pt idx="2">
                  <c:v>6.5184042969</c:v>
                </c:pt>
                <c:pt idx="3">
                  <c:v>79.553757812000001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9D4-49A6-B224-1E0DEB189F7C}"/>
            </c:ext>
          </c:extLst>
        </c:ser>
        <c:ser>
          <c:idx val="6"/>
          <c:order val="6"/>
          <c:tx>
            <c:strRef>
              <c:f>RealGDP!$B$32</c:f>
              <c:strCache>
                <c:ptCount val="1"/>
                <c:pt idx="0">
                  <c:v>BAU_aESRigid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RealGDP!$C$25:$F$25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RealGDP!$C$32:$F$32</c:f>
              <c:numCache>
                <c:formatCode>#,##0.0</c:formatCode>
                <c:ptCount val="4"/>
                <c:pt idx="0">
                  <c:v>-2.7429316405999997</c:v>
                </c:pt>
                <c:pt idx="1">
                  <c:v>-71.310851563</c:v>
                </c:pt>
                <c:pt idx="2">
                  <c:v>-4.4603852539000002</c:v>
                </c:pt>
                <c:pt idx="3">
                  <c:v>-78.514171875000002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A-429A-AB06-1632DC99D51C}"/>
            </c:ext>
          </c:extLst>
        </c:ser>
        <c:ser>
          <c:idx val="7"/>
          <c:order val="7"/>
          <c:tx>
            <c:strRef>
              <c:f>RealGDP!$B$33</c:f>
              <c:strCache>
                <c:ptCount val="1"/>
                <c:pt idx="0">
                  <c:v>BAU_aECOLLPS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RealGDP!$C$25:$F$25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RealGDP!$C$33:$F$33</c:f>
              <c:numCache>
                <c:formatCode>#,##0.0</c:formatCode>
                <c:ptCount val="4"/>
                <c:pt idx="0">
                  <c:v>-190.80804688000001</c:v>
                </c:pt>
                <c:pt idx="1">
                  <c:v>-1585.095875</c:v>
                </c:pt>
                <c:pt idx="2">
                  <c:v>-246.10701563000001</c:v>
                </c:pt>
                <c:pt idx="3">
                  <c:v>-2022.0108749999999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9A-429A-AB06-1632DC99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323535"/>
        <c:axId val="610324367"/>
        <c:extLst/>
      </c:barChart>
      <c:catAx>
        <c:axId val="61032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24367"/>
        <c:crosses val="autoZero"/>
        <c:auto val="1"/>
        <c:lblAlgn val="ctr"/>
        <c:lblOffset val="100"/>
        <c:noMultiLvlLbl val="0"/>
      </c:catAx>
      <c:valAx>
        <c:axId val="61032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2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Nominal GDP ($US,</a:t>
            </a:r>
            <a:r>
              <a:rPr lang="en-US" baseline="0"/>
              <a:t> billions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NominalGDP!$B$8</c:f>
              <c:strCache>
                <c:ptCount val="1"/>
                <c:pt idx="0">
                  <c:v>BAU_aES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NominalGDP!$C$7:$F$7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NominalGDP!$C$8:$F$8</c:f>
              <c:numCache>
                <c:formatCode>0.00</c:formatCode>
                <c:ptCount val="4"/>
                <c:pt idx="0">
                  <c:v>1.0018808593999999</c:v>
                </c:pt>
                <c:pt idx="1">
                  <c:v>68.385187500000001</c:v>
                </c:pt>
                <c:pt idx="2">
                  <c:v>-40.94</c:v>
                </c:pt>
                <c:pt idx="3">
                  <c:v>28.447068358999999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2-4994-8156-1E80776F7DCC}"/>
            </c:ext>
          </c:extLst>
        </c:ser>
        <c:ser>
          <c:idx val="1"/>
          <c:order val="1"/>
          <c:tx>
            <c:strRef>
              <c:f>NominalGDP!$B$9</c:f>
              <c:strCache>
                <c:ptCount val="1"/>
                <c:pt idx="0">
                  <c:v>GlOBPES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NominalGDP!$C$7:$F$7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NominalGDP!$C$9:$F$9</c:f>
              <c:numCache>
                <c:formatCode>0.00</c:formatCode>
                <c:ptCount val="4"/>
                <c:pt idx="0">
                  <c:v>1.8720644531000001</c:v>
                </c:pt>
                <c:pt idx="1">
                  <c:v>22.288234374999998</c:v>
                </c:pt>
                <c:pt idx="2">
                  <c:v>-26.431812499999999</c:v>
                </c:pt>
                <c:pt idx="3">
                  <c:v>-2.2715136719000002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2-4994-8156-1E80776F7DCC}"/>
            </c:ext>
          </c:extLst>
        </c:ser>
        <c:ser>
          <c:idx val="2"/>
          <c:order val="2"/>
          <c:tx>
            <c:strRef>
              <c:f>NominalGDP!$B$10</c:f>
              <c:strCache>
                <c:ptCount val="1"/>
                <c:pt idx="0">
                  <c:v>NATPES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NominalGDP!$C$7:$F$7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NominalGDP!$C$10:$F$10</c:f>
              <c:numCache>
                <c:formatCode>0.00</c:formatCode>
                <c:ptCount val="4"/>
                <c:pt idx="0">
                  <c:v>-1.9969414062999999</c:v>
                </c:pt>
                <c:pt idx="1">
                  <c:v>8.8083437500000006</c:v>
                </c:pt>
                <c:pt idx="2">
                  <c:v>-0.203625</c:v>
                </c:pt>
                <c:pt idx="3">
                  <c:v>6.6077773436999996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92-4994-8156-1E80776F7DCC}"/>
            </c:ext>
          </c:extLst>
        </c:ser>
        <c:ser>
          <c:idx val="3"/>
          <c:order val="3"/>
          <c:tx>
            <c:strRef>
              <c:f>NominalGDP!$B$11</c:f>
              <c:strCache>
                <c:ptCount val="1"/>
                <c:pt idx="0">
                  <c:v>SRLand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NominalGDP!$C$7:$F$7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NominalGDP!$C$11:$F$11</c:f>
              <c:numCache>
                <c:formatCode>0.00</c:formatCode>
                <c:ptCount val="4"/>
                <c:pt idx="0">
                  <c:v>3.0871523438000001</c:v>
                </c:pt>
                <c:pt idx="1">
                  <c:v>66.209609374999999</c:v>
                </c:pt>
                <c:pt idx="2">
                  <c:v>59.239812499999999</c:v>
                </c:pt>
                <c:pt idx="3">
                  <c:v>128.53657812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92-4994-8156-1E80776F7DCC}"/>
            </c:ext>
          </c:extLst>
        </c:ser>
        <c:ser>
          <c:idx val="4"/>
          <c:order val="4"/>
          <c:tx>
            <c:strRef>
              <c:f>NominalGDP!$B$12</c:f>
              <c:strCache>
                <c:ptCount val="1"/>
                <c:pt idx="0">
                  <c:v>SRnD20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NominalGDP!$C$7:$F$7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NominalGDP!$C$12:$F$12</c:f>
              <c:numCache>
                <c:formatCode>0.00</c:formatCode>
                <c:ptCount val="4"/>
                <c:pt idx="0">
                  <c:v>0.60575781250000005</c:v>
                </c:pt>
                <c:pt idx="1">
                  <c:v>90.892468750000006</c:v>
                </c:pt>
                <c:pt idx="2">
                  <c:v>61.494062499999998</c:v>
                </c:pt>
                <c:pt idx="3">
                  <c:v>152.99228124999999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92-4994-8156-1E80776F7DCC}"/>
            </c:ext>
          </c:extLst>
        </c:ser>
        <c:ser>
          <c:idx val="5"/>
          <c:order val="5"/>
          <c:tx>
            <c:strRef>
              <c:f>NominalGDP!$B$13</c:f>
              <c:strCache>
                <c:ptCount val="1"/>
                <c:pt idx="0">
                  <c:v>GPESSRRnD20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NominalGDP!$C$7:$F$7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NominalGDP!$C$13:$F$13</c:f>
              <c:numCache>
                <c:formatCode>0.00</c:formatCode>
                <c:ptCount val="4"/>
                <c:pt idx="0">
                  <c:v>4.8092011718999998</c:v>
                </c:pt>
                <c:pt idx="1">
                  <c:v>102.06693749999999</c:v>
                </c:pt>
                <c:pt idx="2">
                  <c:v>31.134875000000001</c:v>
                </c:pt>
                <c:pt idx="3">
                  <c:v>138.01101563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92-4994-8156-1E80776F7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323535"/>
        <c:axId val="610324367"/>
      </c:barChart>
      <c:catAx>
        <c:axId val="61032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24367"/>
        <c:crosses val="autoZero"/>
        <c:auto val="1"/>
        <c:lblAlgn val="ctr"/>
        <c:lblOffset val="100"/>
        <c:noMultiLvlLbl val="0"/>
      </c:catAx>
      <c:valAx>
        <c:axId val="61032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2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GDP (% change)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'RealGDP-BauAllES'!$B$6</c:f>
              <c:strCache>
                <c:ptCount val="1"/>
                <c:pt idx="0">
                  <c:v>BAU_aES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'RealGDP-BauAllES'!$C$5:$F$5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'RealGDP-BauAllES'!$C$6:$F$6</c:f>
              <c:numCache>
                <c:formatCode>0.00</c:formatCode>
                <c:ptCount val="4"/>
                <c:pt idx="0">
                  <c:v>-0.1113665849</c:v>
                </c:pt>
                <c:pt idx="1">
                  <c:v>-0.14093215764</c:v>
                </c:pt>
                <c:pt idx="2">
                  <c:v>-5.5088279768824603E-3</c:v>
                </c:pt>
                <c:pt idx="3">
                  <c:v>-7.1944683790000005E-2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F-4B09-B10C-407F743EB8DC}"/>
            </c:ext>
          </c:extLst>
        </c:ser>
        <c:ser>
          <c:idx val="1"/>
          <c:order val="1"/>
          <c:tx>
            <c:strRef>
              <c:f>'RealGDP-BauAllES'!$B$7</c:f>
              <c:strCache>
                <c:ptCount val="1"/>
                <c:pt idx="0">
                  <c:v>GlOBPES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'RealGDP-BauAllES'!$C$5:$F$5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'RealGDP-BauAllES'!$C$7:$F$7</c:f>
              <c:numCache>
                <c:formatCode>0.00</c:formatCode>
                <c:ptCount val="4"/>
                <c:pt idx="0">
                  <c:v>-2.9979322106E-2</c:v>
                </c:pt>
                <c:pt idx="1">
                  <c:v>2.219514735E-2</c:v>
                </c:pt>
                <c:pt idx="2">
                  <c:v>5.1410179585218404E-3</c:v>
                </c:pt>
                <c:pt idx="3">
                  <c:v>1.2389902025E-2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F1F-4B09-B10C-407F743EB8DC}"/>
            </c:ext>
          </c:extLst>
        </c:ser>
        <c:ser>
          <c:idx val="2"/>
          <c:order val="2"/>
          <c:tx>
            <c:strRef>
              <c:f>'RealGDP-BauAllES'!$B$8</c:f>
              <c:strCache>
                <c:ptCount val="1"/>
                <c:pt idx="0">
                  <c:v>NATPES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'RealGDP-BauAllES'!$C$5:$F$5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'RealGDP-BauAllES'!$C$8:$F$8</c:f>
              <c:numCache>
                <c:formatCode>0.00</c:formatCode>
                <c:ptCount val="4"/>
                <c:pt idx="0">
                  <c:v>-1.5470071696000001E-2</c:v>
                </c:pt>
                <c:pt idx="1">
                  <c:v>2.9137147591000001E-2</c:v>
                </c:pt>
                <c:pt idx="2">
                  <c:v>8.4338253363966907E-3</c:v>
                </c:pt>
                <c:pt idx="3">
                  <c:v>1.7669335008000001E-2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F1F-4B09-B10C-407F743EB8DC}"/>
            </c:ext>
          </c:extLst>
        </c:ser>
        <c:ser>
          <c:idx val="3"/>
          <c:order val="3"/>
          <c:tx>
            <c:strRef>
              <c:f>'RealGDP-BauAllES'!$B$9</c:f>
              <c:strCache>
                <c:ptCount val="1"/>
                <c:pt idx="0">
                  <c:v>SRLand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'RealGDP-BauAllES'!$C$5:$F$5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'RealGDP-BauAllES'!$C$9:$F$9</c:f>
              <c:numCache>
                <c:formatCode>0.00</c:formatCode>
                <c:ptCount val="4"/>
                <c:pt idx="0">
                  <c:v>1.9219340756999999E-2</c:v>
                </c:pt>
                <c:pt idx="1">
                  <c:v>3.6496393383000002E-2</c:v>
                </c:pt>
                <c:pt idx="2">
                  <c:v>1.1591915041E-2</c:v>
                </c:pt>
                <c:pt idx="3">
                  <c:v>2.3547442629999998E-2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9F1F-4B09-B10C-407F743EB8DC}"/>
            </c:ext>
          </c:extLst>
        </c:ser>
        <c:ser>
          <c:idx val="4"/>
          <c:order val="4"/>
          <c:tx>
            <c:strRef>
              <c:f>'RealGDP-BauAllES'!$B$10</c:f>
              <c:strCache>
                <c:ptCount val="1"/>
                <c:pt idx="0">
                  <c:v>SRnD20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'RealGDP-BauAllES'!$C$5:$F$5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'RealGDP-BauAllES'!$C$10:$F$10</c:f>
              <c:numCache>
                <c:formatCode>0.00</c:formatCode>
                <c:ptCount val="4"/>
                <c:pt idx="0">
                  <c:v>0.29356232285</c:v>
                </c:pt>
                <c:pt idx="1">
                  <c:v>0.14468020201000001</c:v>
                </c:pt>
                <c:pt idx="2">
                  <c:v>1.7190258949999999E-2</c:v>
                </c:pt>
                <c:pt idx="3">
                  <c:v>8.3910629153000002E-2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9F1F-4B09-B10C-407F743EB8DC}"/>
            </c:ext>
          </c:extLst>
        </c:ser>
        <c:ser>
          <c:idx val="5"/>
          <c:order val="5"/>
          <c:tx>
            <c:strRef>
              <c:f>'RealGDP-BauAllES'!$B$11</c:f>
              <c:strCache>
                <c:ptCount val="1"/>
                <c:pt idx="0">
                  <c:v>GPESSRRnD20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'RealGDP-BauAllES'!$C$5:$F$5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'RealGDP-BauAllES'!$C$11:$F$11</c:f>
              <c:numCache>
                <c:formatCode>0.00</c:formatCode>
                <c:ptCount val="4"/>
                <c:pt idx="0">
                  <c:v>0.26173850894</c:v>
                </c:pt>
                <c:pt idx="1">
                  <c:v>0.13541968167000001</c:v>
                </c:pt>
                <c:pt idx="2">
                  <c:v>1.2423490174000001E-2</c:v>
                </c:pt>
                <c:pt idx="3">
                  <c:v>7.6389499008999995E-2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9F1F-4B09-B10C-407F743EB8DC}"/>
            </c:ext>
          </c:extLst>
        </c:ser>
        <c:ser>
          <c:idx val="6"/>
          <c:order val="6"/>
          <c:tx>
            <c:strRef>
              <c:f>'RealGDP-BauAllES'!$B$12</c:f>
              <c:strCache>
                <c:ptCount val="1"/>
                <c:pt idx="0">
                  <c:v>BAU_aESRigid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'RealGDP-BauAllES'!$C$5:$F$5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'RealGDP-BauAllES'!$C$12:$F$12</c:f>
              <c:numCache>
                <c:formatCode>0.00</c:formatCode>
                <c:ptCount val="4"/>
                <c:pt idx="0">
                  <c:v>-0.11332330853</c:v>
                </c:pt>
                <c:pt idx="1">
                  <c:v>-0.14498777688</c:v>
                </c:pt>
                <c:pt idx="2">
                  <c:v>-8.4944637492299097E-3</c:v>
                </c:pt>
                <c:pt idx="3">
                  <c:v>-7.5411863625000006E-2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E-4E9D-8543-D72021914970}"/>
            </c:ext>
          </c:extLst>
        </c:ser>
        <c:ser>
          <c:idx val="7"/>
          <c:order val="7"/>
          <c:tx>
            <c:strRef>
              <c:f>'RealGDP-BauAllES'!$B$13</c:f>
              <c:strCache>
                <c:ptCount val="1"/>
                <c:pt idx="0">
                  <c:v>BAU_aECOLLPS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'RealGDP-BauAllES'!$C$5:$F$5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'RealGDP-BauAllES'!$C$13:$F$13</c:f>
              <c:numCache>
                <c:formatCode>0.00</c:formatCode>
                <c:ptCount val="4"/>
                <c:pt idx="0">
                  <c:v>-7.8831715583999999</c:v>
                </c:pt>
                <c:pt idx="1">
                  <c:v>-3.2227842808</c:v>
                </c:pt>
                <c:pt idx="2">
                  <c:v>-0.46869200468</c:v>
                </c:pt>
                <c:pt idx="3">
                  <c:v>-1.9421157837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E-4E9D-8543-D72021914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323535"/>
        <c:axId val="610324367"/>
        <c:extLst/>
      </c:barChart>
      <c:catAx>
        <c:axId val="61032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24367"/>
        <c:crosses val="autoZero"/>
        <c:auto val="1"/>
        <c:lblAlgn val="ctr"/>
        <c:lblOffset val="100"/>
        <c:noMultiLvlLbl val="0"/>
      </c:catAx>
      <c:valAx>
        <c:axId val="61032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2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GDP ($US,</a:t>
            </a:r>
            <a:r>
              <a:rPr lang="en-US" baseline="0"/>
              <a:t> billions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'RealGDP-BauAllES'!$B$24</c:f>
              <c:strCache>
                <c:ptCount val="1"/>
                <c:pt idx="0">
                  <c:v>BAU_aES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'RealGDP-BauAllES'!$C$23:$F$23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'RealGDP-BauAllES'!$C$24:$F$24</c:f>
              <c:numCache>
                <c:formatCode>0.0</c:formatCode>
                <c:ptCount val="4"/>
                <c:pt idx="0">
                  <c:v>-2.6955698241999997</c:v>
                </c:pt>
                <c:pt idx="1">
                  <c:v>-69.316140625000003</c:v>
                </c:pt>
                <c:pt idx="2">
                  <c:v>-2.8926484375000001</c:v>
                </c:pt>
                <c:pt idx="3">
                  <c:v>-74.904359374999999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E-43E5-97D7-0F6A3FB59A67}"/>
            </c:ext>
          </c:extLst>
        </c:ser>
        <c:ser>
          <c:idx val="1"/>
          <c:order val="1"/>
          <c:tx>
            <c:strRef>
              <c:f>'RealGDP-BauAllES'!$B$25</c:f>
              <c:strCache>
                <c:ptCount val="1"/>
                <c:pt idx="0">
                  <c:v>GlOBPES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'RealGDP-BauAllES'!$C$23:$F$23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'RealGDP-BauAllES'!$C$25:$F$25</c:f>
              <c:numCache>
                <c:formatCode>0.0</c:formatCode>
                <c:ptCount val="4"/>
                <c:pt idx="0">
                  <c:v>-0.72593420409999998</c:v>
                </c:pt>
                <c:pt idx="1">
                  <c:v>10.931649413999999</c:v>
                </c:pt>
                <c:pt idx="2">
                  <c:v>2.6974091797000002</c:v>
                </c:pt>
                <c:pt idx="3">
                  <c:v>12.903124999999999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1FE-43E5-97D7-0F6A3FB59A67}"/>
            </c:ext>
          </c:extLst>
        </c:ser>
        <c:ser>
          <c:idx val="2"/>
          <c:order val="2"/>
          <c:tx>
            <c:strRef>
              <c:f>'RealGDP-BauAllES'!$B$26</c:f>
              <c:strCache>
                <c:ptCount val="1"/>
                <c:pt idx="0">
                  <c:v>NATPES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'RealGDP-BauAllES'!$C$23:$F$23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'RealGDP-BauAllES'!$C$26:$F$26</c:f>
              <c:numCache>
                <c:formatCode>0.0</c:formatCode>
                <c:ptCount val="4"/>
                <c:pt idx="0">
                  <c:v>-0.37459997558999997</c:v>
                </c:pt>
                <c:pt idx="1">
                  <c:v>14.350753906</c:v>
                </c:pt>
                <c:pt idx="2">
                  <c:v>4.4250917969000003</c:v>
                </c:pt>
                <c:pt idx="3">
                  <c:v>18.401246093999998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FE-43E5-97D7-0F6A3FB59A67}"/>
            </c:ext>
          </c:extLst>
        </c:ser>
        <c:ser>
          <c:idx val="3"/>
          <c:order val="3"/>
          <c:tx>
            <c:strRef>
              <c:f>'RealGDP-BauAllES'!$B$27</c:f>
              <c:strCache>
                <c:ptCount val="1"/>
                <c:pt idx="0">
                  <c:v>SRLand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'RealGDP-BauAllES'!$C$23:$F$23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'RealGDP-BauAllES'!$C$27:$F$27</c:f>
              <c:numCache>
                <c:formatCode>0.0</c:formatCode>
                <c:ptCount val="4"/>
                <c:pt idx="0">
                  <c:v>0.46538665770999998</c:v>
                </c:pt>
                <c:pt idx="1">
                  <c:v>17.975361327999998</c:v>
                </c:pt>
                <c:pt idx="2">
                  <c:v>6.0820903319999999</c:v>
                </c:pt>
                <c:pt idx="3">
                  <c:v>24.522839844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1FE-43E5-97D7-0F6A3FB59A67}"/>
            </c:ext>
          </c:extLst>
        </c:ser>
        <c:ser>
          <c:idx val="4"/>
          <c:order val="4"/>
          <c:tx>
            <c:strRef>
              <c:f>'RealGDP-BauAllES'!$B$28</c:f>
              <c:strCache>
                <c:ptCount val="1"/>
                <c:pt idx="0">
                  <c:v>SRnD20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'RealGDP-BauAllES'!$C$23:$F$23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'RealGDP-BauAllES'!$C$28:$F$28</c:f>
              <c:numCache>
                <c:formatCode>0.0</c:formatCode>
                <c:ptCount val="4"/>
                <c:pt idx="0">
                  <c:v>7.1084638672000002</c:v>
                </c:pt>
                <c:pt idx="1">
                  <c:v>71.258515625000001</c:v>
                </c:pt>
                <c:pt idx="2">
                  <c:v>9.0194511719000001</c:v>
                </c:pt>
                <c:pt idx="3">
                  <c:v>87.386429687000003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1FE-43E5-97D7-0F6A3FB59A67}"/>
            </c:ext>
          </c:extLst>
        </c:ser>
        <c:ser>
          <c:idx val="5"/>
          <c:order val="5"/>
          <c:tx>
            <c:strRef>
              <c:f>'RealGDP-BauAllES'!$B$29</c:f>
              <c:strCache>
                <c:ptCount val="1"/>
                <c:pt idx="0">
                  <c:v>GPESSRRnD20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'RealGDP-BauAllES'!$C$23:$F$23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'RealGDP-BauAllES'!$C$29:$F$29</c:f>
              <c:numCache>
                <c:formatCode>0.0</c:formatCode>
                <c:ptCount val="4"/>
                <c:pt idx="0">
                  <c:v>6.3378662108999997</c:v>
                </c:pt>
                <c:pt idx="1">
                  <c:v>66.697484375000002</c:v>
                </c:pt>
                <c:pt idx="2">
                  <c:v>6.5184042969</c:v>
                </c:pt>
                <c:pt idx="3">
                  <c:v>79.553757812000001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1FE-43E5-97D7-0F6A3FB59A67}"/>
            </c:ext>
          </c:extLst>
        </c:ser>
        <c:ser>
          <c:idx val="6"/>
          <c:order val="6"/>
          <c:tx>
            <c:strRef>
              <c:f>'RealGDP-BauAllES'!$B$30</c:f>
              <c:strCache>
                <c:ptCount val="1"/>
                <c:pt idx="0">
                  <c:v>BAU_aESRigid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'RealGDP-BauAllES'!$C$23:$F$23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'RealGDP-BauAllES'!$C$30:$F$30</c:f>
              <c:numCache>
                <c:formatCode>0.0</c:formatCode>
                <c:ptCount val="4"/>
                <c:pt idx="0">
                  <c:v>-2.7429316405999997</c:v>
                </c:pt>
                <c:pt idx="1">
                  <c:v>-71.310851563</c:v>
                </c:pt>
                <c:pt idx="2">
                  <c:v>-4.4603852539000002</c:v>
                </c:pt>
                <c:pt idx="3">
                  <c:v>-78.514171875000002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1FE-43E5-97D7-0F6A3FB59A67}"/>
            </c:ext>
          </c:extLst>
        </c:ser>
        <c:ser>
          <c:idx val="7"/>
          <c:order val="7"/>
          <c:tx>
            <c:strRef>
              <c:f>'RealGDP-BauAllES'!$B$31</c:f>
              <c:strCache>
                <c:ptCount val="1"/>
                <c:pt idx="0">
                  <c:v>BAU_aECOLLPS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'RealGDP-BauAllES'!$C$23:$F$23</c:f>
              <c:strCache>
                <c:ptCount val="4"/>
                <c:pt idx="0">
                  <c:v>Low Income</c:v>
                </c:pt>
                <c:pt idx="1">
                  <c:v>Middle Income</c:v>
                </c:pt>
                <c:pt idx="2">
                  <c:v>High Income</c:v>
                </c:pt>
                <c:pt idx="3">
                  <c:v>World</c:v>
                </c:pt>
              </c:strCache>
            </c:strRef>
          </c:cat>
          <c:val>
            <c:numRef>
              <c:f>'RealGDP-BauAllES'!$C$31:$F$31</c:f>
              <c:numCache>
                <c:formatCode>0.0</c:formatCode>
                <c:ptCount val="4"/>
                <c:pt idx="0">
                  <c:v>-190.80804688000001</c:v>
                </c:pt>
                <c:pt idx="1">
                  <c:v>-1585.095875</c:v>
                </c:pt>
                <c:pt idx="2">
                  <c:v>-246.10701563000001</c:v>
                </c:pt>
                <c:pt idx="3">
                  <c:v>-2022.0108749999999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E-49B8-A32E-340543890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323535"/>
        <c:axId val="610324367"/>
        <c:extLst/>
      </c:barChart>
      <c:catAx>
        <c:axId val="61032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24367"/>
        <c:crosses val="autoZero"/>
        <c:auto val="1"/>
        <c:lblAlgn val="ctr"/>
        <c:lblOffset val="100"/>
        <c:noMultiLvlLbl val="0"/>
      </c:catAx>
      <c:valAx>
        <c:axId val="61032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2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166687</xdr:rowOff>
    </xdr:from>
    <xdr:to>
      <xdr:col>14</xdr:col>
      <xdr:colOff>285750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38C62-D2AF-4BDA-B2DB-91EEAEE38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18</xdr:row>
      <xdr:rowOff>166687</xdr:rowOff>
    </xdr:from>
    <xdr:to>
      <xdr:col>14</xdr:col>
      <xdr:colOff>285750</xdr:colOff>
      <xdr:row>33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2FC203-AB3F-4ECA-B721-8CED46FAB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2A6672-04B1-4CA7-AEC9-1E8E9300D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19</xdr:row>
      <xdr:rowOff>0</xdr:rowOff>
    </xdr:from>
    <xdr:to>
      <xdr:col>23</xdr:col>
      <xdr:colOff>304800</xdr:colOff>
      <xdr:row>33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72744E-45A7-4043-8FBA-160684511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2</xdr:row>
      <xdr:rowOff>166687</xdr:rowOff>
    </xdr:from>
    <xdr:to>
      <xdr:col>14</xdr:col>
      <xdr:colOff>285750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9FBB7-2546-40D6-ADCB-0D7AB52DC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0</xdr:row>
      <xdr:rowOff>166686</xdr:rowOff>
    </xdr:from>
    <xdr:to>
      <xdr:col>15</xdr:col>
      <xdr:colOff>523874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B9183-C0E9-43A6-BACF-BFC0B794B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18</xdr:row>
      <xdr:rowOff>166687</xdr:rowOff>
    </xdr:from>
    <xdr:to>
      <xdr:col>15</xdr:col>
      <xdr:colOff>533400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B83FFF-A239-4858-895B-FCA0500F1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ong, Erwin L" refreshedDate="44861.638282175925" createdVersion="7" refreshedVersion="7" minRefreshableVersion="3" recordCount="120" xr:uid="{00000000-000A-0000-FFFF-FFFF1D000000}">
  <cacheSource type="worksheet">
    <worksheetSource ref="A1:D121" sheet="GDAR"/>
  </cacheSource>
  <cacheFields count="4">
    <cacheField name="AREGWLD" numFmtId="0">
      <sharedItems count="4">
        <s v="HighIncome"/>
        <s v="MidIncome"/>
        <s v="LowIncome"/>
        <s v="World"/>
      </sharedItems>
    </cacheField>
    <cacheField name="GDPS" numFmtId="0">
      <sharedItems count="3">
        <s v="GDPpct"/>
        <s v="RealGDPvalch"/>
        <s v="NomGDPvalch"/>
      </sharedItems>
    </cacheField>
    <cacheField name="SCEN" numFmtId="0">
      <sharedItems count="10">
        <s v="BAU"/>
        <s v="BAU_noES"/>
        <s v="BAU_aES"/>
        <s v="GlOBPES"/>
        <s v="NATPES"/>
        <s v="SRLand"/>
        <s v="SRnD20"/>
        <s v="GPESSRRnD20"/>
        <s v="BAU_aESRigid"/>
        <s v="BAU_aECOLLPS"/>
      </sharedItems>
    </cacheField>
    <cacheField name="Value" numFmtId="0">
      <sharedItems containsSemiMixedTypes="0" containsString="0" containsNumber="1" minValue="-2022010.875" maxValue="287760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14.313342093999999"/>
  </r>
  <r>
    <x v="1"/>
    <x v="0"/>
    <x v="0"/>
    <n v="35.399734496999997"/>
  </r>
  <r>
    <x v="2"/>
    <x v="0"/>
    <x v="0"/>
    <n v="31.423984527999998"/>
  </r>
  <r>
    <x v="3"/>
    <x v="0"/>
    <x v="0"/>
    <n v="23.101123810000001"/>
  </r>
  <r>
    <x v="0"/>
    <x v="1"/>
    <x v="0"/>
    <n v="6486923.5"/>
  </r>
  <r>
    <x v="1"/>
    <x v="1"/>
    <x v="0"/>
    <n v="11076757"/>
  </r>
  <r>
    <x v="2"/>
    <x v="1"/>
    <x v="0"/>
    <n v="507431.21875"/>
  </r>
  <r>
    <x v="3"/>
    <x v="1"/>
    <x v="0"/>
    <n v="18071112"/>
  </r>
  <r>
    <x v="0"/>
    <x v="2"/>
    <x v="0"/>
    <n v="3216571"/>
  </r>
  <r>
    <x v="1"/>
    <x v="2"/>
    <x v="0"/>
    <n v="6706488"/>
  </r>
  <r>
    <x v="2"/>
    <x v="2"/>
    <x v="0"/>
    <n v="313735.84375"/>
  </r>
  <r>
    <x v="3"/>
    <x v="2"/>
    <x v="0"/>
    <n v="10236795"/>
  </r>
  <r>
    <x v="0"/>
    <x v="0"/>
    <x v="1"/>
    <n v="18.993696213"/>
  </r>
  <r>
    <x v="1"/>
    <x v="0"/>
    <x v="1"/>
    <n v="49.305652618000003"/>
  </r>
  <r>
    <x v="2"/>
    <x v="0"/>
    <x v="1"/>
    <n v="42.640720367"/>
  </r>
  <r>
    <x v="3"/>
    <x v="0"/>
    <x v="1"/>
    <n v="32.528938293000003"/>
  </r>
  <r>
    <x v="0"/>
    <x v="1"/>
    <x v="1"/>
    <n v="9219044"/>
  </r>
  <r>
    <x v="1"/>
    <x v="1"/>
    <x v="1"/>
    <n v="18734668"/>
  </r>
  <r>
    <x v="2"/>
    <x v="1"/>
    <x v="1"/>
    <n v="822337.0625"/>
  </r>
  <r>
    <x v="3"/>
    <x v="1"/>
    <x v="1"/>
    <n v="28776048"/>
  </r>
  <r>
    <x v="0"/>
    <x v="2"/>
    <x v="1"/>
    <n v="3971933.5"/>
  </r>
  <r>
    <x v="1"/>
    <x v="2"/>
    <x v="1"/>
    <n v="11187052"/>
  </r>
  <r>
    <x v="2"/>
    <x v="2"/>
    <x v="1"/>
    <n v="491922.5"/>
  </r>
  <r>
    <x v="3"/>
    <x v="2"/>
    <x v="1"/>
    <n v="15650908"/>
  </r>
  <r>
    <x v="0"/>
    <x v="0"/>
    <x v="2"/>
    <n v="-5.5088279768824603E-3"/>
  </r>
  <r>
    <x v="1"/>
    <x v="0"/>
    <x v="2"/>
    <n v="-0.14093215764"/>
  </r>
  <r>
    <x v="2"/>
    <x v="0"/>
    <x v="2"/>
    <n v="-0.1113665849"/>
  </r>
  <r>
    <x v="3"/>
    <x v="0"/>
    <x v="2"/>
    <n v="-7.1944683790000005E-2"/>
  </r>
  <r>
    <x v="0"/>
    <x v="1"/>
    <x v="2"/>
    <n v="-2892.6484375"/>
  </r>
  <r>
    <x v="1"/>
    <x v="1"/>
    <x v="2"/>
    <n v="-69316.140625"/>
  </r>
  <r>
    <x v="2"/>
    <x v="1"/>
    <x v="2"/>
    <n v="-2695.5698241999999"/>
  </r>
  <r>
    <x v="3"/>
    <x v="1"/>
    <x v="2"/>
    <n v="-74904.359375"/>
  </r>
  <r>
    <x v="0"/>
    <x v="2"/>
    <x v="2"/>
    <n v="-40940"/>
  </r>
  <r>
    <x v="1"/>
    <x v="2"/>
    <x v="2"/>
    <n v="68385.1875"/>
  </r>
  <r>
    <x v="2"/>
    <x v="2"/>
    <x v="2"/>
    <n v="1001.8808594"/>
  </r>
  <r>
    <x v="3"/>
    <x v="2"/>
    <x v="2"/>
    <n v="28447.068359000001"/>
  </r>
  <r>
    <x v="0"/>
    <x v="0"/>
    <x v="3"/>
    <n v="5.1410179585218404E-3"/>
  </r>
  <r>
    <x v="1"/>
    <x v="0"/>
    <x v="3"/>
    <n v="2.219514735E-2"/>
  </r>
  <r>
    <x v="2"/>
    <x v="0"/>
    <x v="3"/>
    <n v="-2.9979322106E-2"/>
  </r>
  <r>
    <x v="3"/>
    <x v="0"/>
    <x v="3"/>
    <n v="1.2389902025E-2"/>
  </r>
  <r>
    <x v="0"/>
    <x v="1"/>
    <x v="3"/>
    <n v="2697.4091797000001"/>
  </r>
  <r>
    <x v="1"/>
    <x v="1"/>
    <x v="3"/>
    <n v="10931.649414"/>
  </r>
  <r>
    <x v="2"/>
    <x v="1"/>
    <x v="3"/>
    <n v="-725.93420409999999"/>
  </r>
  <r>
    <x v="3"/>
    <x v="1"/>
    <x v="3"/>
    <n v="12903.125"/>
  </r>
  <r>
    <x v="0"/>
    <x v="2"/>
    <x v="3"/>
    <n v="-26431.8125"/>
  </r>
  <r>
    <x v="1"/>
    <x v="2"/>
    <x v="3"/>
    <n v="22288.234375"/>
  </r>
  <r>
    <x v="2"/>
    <x v="2"/>
    <x v="3"/>
    <n v="1872.0644531"/>
  </r>
  <r>
    <x v="3"/>
    <x v="2"/>
    <x v="3"/>
    <n v="-2271.5136719000002"/>
  </r>
  <r>
    <x v="0"/>
    <x v="0"/>
    <x v="4"/>
    <n v="8.4338253363966907E-3"/>
  </r>
  <r>
    <x v="1"/>
    <x v="0"/>
    <x v="4"/>
    <n v="2.9137147591000001E-2"/>
  </r>
  <r>
    <x v="2"/>
    <x v="0"/>
    <x v="4"/>
    <n v="-1.5470071696000001E-2"/>
  </r>
  <r>
    <x v="3"/>
    <x v="0"/>
    <x v="4"/>
    <n v="1.7669335008000001E-2"/>
  </r>
  <r>
    <x v="0"/>
    <x v="1"/>
    <x v="4"/>
    <n v="4425.0917969000002"/>
  </r>
  <r>
    <x v="1"/>
    <x v="1"/>
    <x v="4"/>
    <n v="14350.753906"/>
  </r>
  <r>
    <x v="2"/>
    <x v="1"/>
    <x v="4"/>
    <n v="-374.59997558999999"/>
  </r>
  <r>
    <x v="3"/>
    <x v="1"/>
    <x v="4"/>
    <n v="18401.246093999998"/>
  </r>
  <r>
    <x v="0"/>
    <x v="2"/>
    <x v="4"/>
    <n v="-203.625"/>
  </r>
  <r>
    <x v="1"/>
    <x v="2"/>
    <x v="4"/>
    <n v="8808.34375"/>
  </r>
  <r>
    <x v="2"/>
    <x v="2"/>
    <x v="4"/>
    <n v="-1996.9414062999999"/>
  </r>
  <r>
    <x v="3"/>
    <x v="2"/>
    <x v="4"/>
    <n v="6607.7773436999996"/>
  </r>
  <r>
    <x v="0"/>
    <x v="0"/>
    <x v="5"/>
    <n v="1.1591915041E-2"/>
  </r>
  <r>
    <x v="1"/>
    <x v="0"/>
    <x v="5"/>
    <n v="3.6496393383000002E-2"/>
  </r>
  <r>
    <x v="2"/>
    <x v="0"/>
    <x v="5"/>
    <n v="1.9219340756999999E-2"/>
  </r>
  <r>
    <x v="3"/>
    <x v="0"/>
    <x v="5"/>
    <n v="2.3547442629999998E-2"/>
  </r>
  <r>
    <x v="0"/>
    <x v="1"/>
    <x v="5"/>
    <n v="6082.0903319999998"/>
  </r>
  <r>
    <x v="1"/>
    <x v="1"/>
    <x v="5"/>
    <n v="17975.361327999999"/>
  </r>
  <r>
    <x v="2"/>
    <x v="1"/>
    <x v="5"/>
    <n v="465.38665771000001"/>
  </r>
  <r>
    <x v="3"/>
    <x v="1"/>
    <x v="5"/>
    <n v="24522.839843999998"/>
  </r>
  <r>
    <x v="0"/>
    <x v="2"/>
    <x v="5"/>
    <n v="59239.8125"/>
  </r>
  <r>
    <x v="1"/>
    <x v="2"/>
    <x v="5"/>
    <n v="66209.609375"/>
  </r>
  <r>
    <x v="2"/>
    <x v="2"/>
    <x v="5"/>
    <n v="3087.1523437999999"/>
  </r>
  <r>
    <x v="3"/>
    <x v="2"/>
    <x v="5"/>
    <n v="128536.57812000001"/>
  </r>
  <r>
    <x v="0"/>
    <x v="0"/>
    <x v="6"/>
    <n v="1.7190258949999999E-2"/>
  </r>
  <r>
    <x v="1"/>
    <x v="0"/>
    <x v="6"/>
    <n v="0.14468020201000001"/>
  </r>
  <r>
    <x v="2"/>
    <x v="0"/>
    <x v="6"/>
    <n v="0.29356232285"/>
  </r>
  <r>
    <x v="3"/>
    <x v="0"/>
    <x v="6"/>
    <n v="8.3910629153000002E-2"/>
  </r>
  <r>
    <x v="0"/>
    <x v="1"/>
    <x v="6"/>
    <n v="9019.4511719000002"/>
  </r>
  <r>
    <x v="1"/>
    <x v="1"/>
    <x v="6"/>
    <n v="71258.515625"/>
  </r>
  <r>
    <x v="2"/>
    <x v="1"/>
    <x v="6"/>
    <n v="7108.4638672000001"/>
  </r>
  <r>
    <x v="3"/>
    <x v="1"/>
    <x v="6"/>
    <n v="87386.429686999996"/>
  </r>
  <r>
    <x v="0"/>
    <x v="2"/>
    <x v="6"/>
    <n v="61494.0625"/>
  </r>
  <r>
    <x v="1"/>
    <x v="2"/>
    <x v="6"/>
    <n v="90892.46875"/>
  </r>
  <r>
    <x v="2"/>
    <x v="2"/>
    <x v="6"/>
    <n v="605.7578125"/>
  </r>
  <r>
    <x v="3"/>
    <x v="2"/>
    <x v="6"/>
    <n v="152992.28125"/>
  </r>
  <r>
    <x v="0"/>
    <x v="0"/>
    <x v="7"/>
    <n v="1.2423490174000001E-2"/>
  </r>
  <r>
    <x v="1"/>
    <x v="0"/>
    <x v="7"/>
    <n v="0.13541968167000001"/>
  </r>
  <r>
    <x v="2"/>
    <x v="0"/>
    <x v="7"/>
    <n v="0.26173850894"/>
  </r>
  <r>
    <x v="3"/>
    <x v="0"/>
    <x v="7"/>
    <n v="7.6389499008999995E-2"/>
  </r>
  <r>
    <x v="0"/>
    <x v="1"/>
    <x v="7"/>
    <n v="6518.4042969000002"/>
  </r>
  <r>
    <x v="1"/>
    <x v="1"/>
    <x v="7"/>
    <n v="66697.484375"/>
  </r>
  <r>
    <x v="2"/>
    <x v="1"/>
    <x v="7"/>
    <n v="6337.8662108999997"/>
  </r>
  <r>
    <x v="3"/>
    <x v="1"/>
    <x v="7"/>
    <n v="79553.757811999996"/>
  </r>
  <r>
    <x v="0"/>
    <x v="2"/>
    <x v="7"/>
    <n v="31134.875"/>
  </r>
  <r>
    <x v="1"/>
    <x v="2"/>
    <x v="7"/>
    <n v="102066.9375"/>
  </r>
  <r>
    <x v="2"/>
    <x v="2"/>
    <x v="7"/>
    <n v="4809.2011719000002"/>
  </r>
  <r>
    <x v="3"/>
    <x v="2"/>
    <x v="7"/>
    <n v="138011.01563000001"/>
  </r>
  <r>
    <x v="0"/>
    <x v="0"/>
    <x v="8"/>
    <n v="-8.4944637492299097E-3"/>
  </r>
  <r>
    <x v="1"/>
    <x v="0"/>
    <x v="8"/>
    <n v="-0.14498777688"/>
  </r>
  <r>
    <x v="2"/>
    <x v="0"/>
    <x v="8"/>
    <n v="-0.11332330853"/>
  </r>
  <r>
    <x v="3"/>
    <x v="0"/>
    <x v="8"/>
    <n v="-7.5411863625000006E-2"/>
  </r>
  <r>
    <x v="0"/>
    <x v="1"/>
    <x v="8"/>
    <n v="-4460.3852539"/>
  </r>
  <r>
    <x v="1"/>
    <x v="1"/>
    <x v="8"/>
    <n v="-71310.851563000004"/>
  </r>
  <r>
    <x v="2"/>
    <x v="1"/>
    <x v="8"/>
    <n v="-2742.9316405999998"/>
  </r>
  <r>
    <x v="3"/>
    <x v="1"/>
    <x v="8"/>
    <n v="-78514.171875"/>
  </r>
  <r>
    <x v="0"/>
    <x v="2"/>
    <x v="8"/>
    <n v="-58449"/>
  </r>
  <r>
    <x v="1"/>
    <x v="2"/>
    <x v="8"/>
    <n v="88842.5"/>
  </r>
  <r>
    <x v="2"/>
    <x v="2"/>
    <x v="8"/>
    <n v="3962.0449219000002"/>
  </r>
  <r>
    <x v="3"/>
    <x v="2"/>
    <x v="8"/>
    <n v="34355.546875"/>
  </r>
  <r>
    <x v="0"/>
    <x v="0"/>
    <x v="9"/>
    <n v="-0.46869200468"/>
  </r>
  <r>
    <x v="1"/>
    <x v="0"/>
    <x v="9"/>
    <n v="-3.2227842808"/>
  </r>
  <r>
    <x v="2"/>
    <x v="0"/>
    <x v="9"/>
    <n v="-7.8831715583999999"/>
  </r>
  <r>
    <x v="3"/>
    <x v="0"/>
    <x v="9"/>
    <n v="-1.9421157837"/>
  </r>
  <r>
    <x v="0"/>
    <x v="1"/>
    <x v="9"/>
    <n v="-246107.01563000001"/>
  </r>
  <r>
    <x v="1"/>
    <x v="1"/>
    <x v="9"/>
    <n v="-1585095.875"/>
  </r>
  <r>
    <x v="2"/>
    <x v="1"/>
    <x v="9"/>
    <n v="-190808.04688000001"/>
  </r>
  <r>
    <x v="3"/>
    <x v="1"/>
    <x v="9"/>
    <n v="-2022010.875"/>
  </r>
  <r>
    <x v="0"/>
    <x v="2"/>
    <x v="9"/>
    <n v="-417646.625"/>
  </r>
  <r>
    <x v="1"/>
    <x v="2"/>
    <x v="9"/>
    <n v="-920022.625"/>
  </r>
  <r>
    <x v="2"/>
    <x v="2"/>
    <x v="9"/>
    <n v="376185.625"/>
  </r>
  <r>
    <x v="3"/>
    <x v="2"/>
    <x v="9"/>
    <n v="-961483.6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9" cacheId="1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D48" firstHeaderRow="1" firstDataRow="2" firstDataCol="1"/>
  <pivotFields count="4">
    <pivotField axis="axisRow" showAll="0" defaultSubtotal="0">
      <items count="4">
        <item x="0"/>
        <item x="2"/>
        <item x="1"/>
        <item x="3"/>
      </items>
    </pivotField>
    <pivotField axis="axisCol" showAll="0">
      <items count="4">
        <item x="0"/>
        <item x="2"/>
        <item x="1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2">
    <field x="0"/>
    <field x="2"/>
  </rowFields>
  <rowItems count="4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1"/>
  </colFields>
  <colItems count="3">
    <i>
      <x/>
    </i>
    <i>
      <x v="1"/>
    </i>
    <i>
      <x v="2"/>
    </i>
  </colItems>
  <dataFields count="1">
    <dataField name="Sum of Value" fld="3" baseField="0" baseItem="0"/>
  </dataFields>
  <formats count="14">
    <format dxfId="27">
      <pivotArea collapsedLevelsAreSubtotals="1" fieldPosition="0">
        <references count="2">
          <reference field="0" count="1" selected="0">
            <x v="0"/>
          </reference>
          <reference field="2" count="0"/>
        </references>
      </pivotArea>
    </format>
    <format dxfId="26">
      <pivotArea collapsedLevelsAreSubtotals="1" fieldPosition="0">
        <references count="1">
          <reference field="0" count="1">
            <x v="1"/>
          </reference>
        </references>
      </pivotArea>
    </format>
    <format dxfId="25">
      <pivotArea collapsedLevelsAreSubtotals="1" fieldPosition="0">
        <references count="2">
          <reference field="0" count="1" selected="0">
            <x v="1"/>
          </reference>
          <reference field="2" count="0"/>
        </references>
      </pivotArea>
    </format>
    <format dxfId="24">
      <pivotArea collapsedLevelsAreSubtotals="1" fieldPosition="0">
        <references count="1">
          <reference field="0" count="1">
            <x v="2"/>
          </reference>
        </references>
      </pivotArea>
    </format>
    <format dxfId="23">
      <pivotArea collapsedLevelsAreSubtotals="1" fieldPosition="0">
        <references count="2">
          <reference field="0" count="1" selected="0">
            <x v="2"/>
          </reference>
          <reference field="2" count="0"/>
        </references>
      </pivotArea>
    </format>
    <format dxfId="22">
      <pivotArea collapsedLevelsAreSubtotals="1" fieldPosition="0">
        <references count="1">
          <reference field="0" count="1">
            <x v="3"/>
          </reference>
        </references>
      </pivotArea>
    </format>
    <format dxfId="21">
      <pivotArea collapsedLevelsAreSubtotals="1" fieldPosition="0">
        <references count="2">
          <reference field="0" count="1" selected="0">
            <x v="3"/>
          </reference>
          <reference field="2" count="0"/>
        </references>
      </pivotArea>
    </format>
    <format dxfId="20">
      <pivotArea collapsedLevelsAreSubtotals="1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2" count="0"/>
        </references>
      </pivotArea>
    </format>
    <format dxfId="19">
      <pivotArea collapsedLevelsAreSubtotals="1" fieldPosition="0">
        <references count="2">
          <reference field="0" count="1">
            <x v="1"/>
          </reference>
          <reference field="1" count="1" selected="0">
            <x v="2"/>
          </reference>
        </references>
      </pivotArea>
    </format>
    <format dxfId="18">
      <pivotArea collapsedLevelsAreSubtotals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0"/>
        </references>
      </pivotArea>
    </format>
    <format dxfId="17">
      <pivotArea collapsedLevelsAreSubtotals="1" fieldPosition="0">
        <references count="2">
          <reference field="0" count="1">
            <x v="2"/>
          </reference>
          <reference field="1" count="1" selected="0">
            <x v="2"/>
          </reference>
        </references>
      </pivotArea>
    </format>
    <format dxfId="16">
      <pivotArea collapsedLevelsAreSubtotals="1" fieldPosition="0">
        <references count="3">
          <reference field="0" count="1" selected="0">
            <x v="2"/>
          </reference>
          <reference field="1" count="1" selected="0">
            <x v="2"/>
          </reference>
          <reference field="2" count="0"/>
        </references>
      </pivotArea>
    </format>
    <format dxfId="15">
      <pivotArea collapsedLevelsAreSubtotals="1" fieldPosition="0">
        <references count="2">
          <reference field="0" count="1">
            <x v="3"/>
          </reference>
          <reference field="1" count="1" selected="0">
            <x v="2"/>
          </reference>
        </references>
      </pivotArea>
    </format>
    <format dxfId="14">
      <pivotArea collapsedLevelsAreSubtotals="1" fieldPosition="0">
        <references count="3">
          <reference field="0" count="1" selected="0">
            <x v="3"/>
          </reference>
          <reference field="1" count="1" selected="0">
            <x v="2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"/>
  <sheetViews>
    <sheetView workbookViewId="0">
      <selection sqref="A1:D1048576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">
        <v>4</v>
      </c>
      <c r="B2" t="s">
        <v>5</v>
      </c>
      <c r="C2" t="s">
        <v>6</v>
      </c>
      <c r="D2">
        <v>14.313342093999999</v>
      </c>
    </row>
    <row r="3" spans="1:4" x14ac:dyDescent="0.55000000000000004">
      <c r="A3" t="s">
        <v>7</v>
      </c>
      <c r="B3" t="s">
        <v>5</v>
      </c>
      <c r="C3" t="s">
        <v>6</v>
      </c>
      <c r="D3">
        <v>35.399734496999997</v>
      </c>
    </row>
    <row r="4" spans="1:4" x14ac:dyDescent="0.55000000000000004">
      <c r="A4" t="s">
        <v>8</v>
      </c>
      <c r="B4" t="s">
        <v>5</v>
      </c>
      <c r="C4" t="s">
        <v>6</v>
      </c>
      <c r="D4">
        <v>31.423984527999998</v>
      </c>
    </row>
    <row r="5" spans="1:4" x14ac:dyDescent="0.55000000000000004">
      <c r="A5" t="s">
        <v>9</v>
      </c>
      <c r="B5" t="s">
        <v>5</v>
      </c>
      <c r="C5" t="s">
        <v>6</v>
      </c>
      <c r="D5">
        <v>23.101123810000001</v>
      </c>
    </row>
    <row r="6" spans="1:4" x14ac:dyDescent="0.55000000000000004">
      <c r="A6" t="s">
        <v>4</v>
      </c>
      <c r="B6" t="s">
        <v>10</v>
      </c>
      <c r="C6" t="s">
        <v>6</v>
      </c>
      <c r="D6">
        <v>6486923.5</v>
      </c>
    </row>
    <row r="7" spans="1:4" x14ac:dyDescent="0.55000000000000004">
      <c r="A7" t="s">
        <v>7</v>
      </c>
      <c r="B7" t="s">
        <v>10</v>
      </c>
      <c r="C7" t="s">
        <v>6</v>
      </c>
      <c r="D7">
        <v>11076757</v>
      </c>
    </row>
    <row r="8" spans="1:4" x14ac:dyDescent="0.55000000000000004">
      <c r="A8" t="s">
        <v>8</v>
      </c>
      <c r="B8" t="s">
        <v>10</v>
      </c>
      <c r="C8" t="s">
        <v>6</v>
      </c>
      <c r="D8">
        <v>507431.21875</v>
      </c>
    </row>
    <row r="9" spans="1:4" x14ac:dyDescent="0.55000000000000004">
      <c r="A9" t="s">
        <v>9</v>
      </c>
      <c r="B9" t="s">
        <v>10</v>
      </c>
      <c r="C9" t="s">
        <v>6</v>
      </c>
      <c r="D9">
        <v>18071112</v>
      </c>
    </row>
    <row r="10" spans="1:4" x14ac:dyDescent="0.55000000000000004">
      <c r="A10" t="s">
        <v>4</v>
      </c>
      <c r="B10" t="s">
        <v>11</v>
      </c>
      <c r="C10" t="s">
        <v>6</v>
      </c>
      <c r="D10">
        <v>3216571</v>
      </c>
    </row>
    <row r="11" spans="1:4" x14ac:dyDescent="0.55000000000000004">
      <c r="A11" t="s">
        <v>7</v>
      </c>
      <c r="B11" t="s">
        <v>11</v>
      </c>
      <c r="C11" t="s">
        <v>6</v>
      </c>
      <c r="D11">
        <v>6706488</v>
      </c>
    </row>
    <row r="12" spans="1:4" x14ac:dyDescent="0.55000000000000004">
      <c r="A12" t="s">
        <v>8</v>
      </c>
      <c r="B12" t="s">
        <v>11</v>
      </c>
      <c r="C12" t="s">
        <v>6</v>
      </c>
      <c r="D12">
        <v>313735.84375</v>
      </c>
    </row>
    <row r="13" spans="1:4" x14ac:dyDescent="0.55000000000000004">
      <c r="A13" t="s">
        <v>9</v>
      </c>
      <c r="B13" t="s">
        <v>11</v>
      </c>
      <c r="C13" t="s">
        <v>6</v>
      </c>
      <c r="D13">
        <v>10236795</v>
      </c>
    </row>
    <row r="14" spans="1:4" x14ac:dyDescent="0.55000000000000004">
      <c r="A14" t="s">
        <v>4</v>
      </c>
      <c r="B14" t="s">
        <v>5</v>
      </c>
      <c r="C14" t="s">
        <v>12</v>
      </c>
      <c r="D14">
        <v>18.993696213</v>
      </c>
    </row>
    <row r="15" spans="1:4" x14ac:dyDescent="0.55000000000000004">
      <c r="A15" t="s">
        <v>7</v>
      </c>
      <c r="B15" t="s">
        <v>5</v>
      </c>
      <c r="C15" t="s">
        <v>12</v>
      </c>
      <c r="D15">
        <v>49.305652618000003</v>
      </c>
    </row>
    <row r="16" spans="1:4" x14ac:dyDescent="0.55000000000000004">
      <c r="A16" t="s">
        <v>8</v>
      </c>
      <c r="B16" t="s">
        <v>5</v>
      </c>
      <c r="C16" t="s">
        <v>12</v>
      </c>
      <c r="D16">
        <v>42.640720367</v>
      </c>
    </row>
    <row r="17" spans="1:4" x14ac:dyDescent="0.55000000000000004">
      <c r="A17" t="s">
        <v>9</v>
      </c>
      <c r="B17" t="s">
        <v>5</v>
      </c>
      <c r="C17" t="s">
        <v>12</v>
      </c>
      <c r="D17">
        <v>32.528938293000003</v>
      </c>
    </row>
    <row r="18" spans="1:4" x14ac:dyDescent="0.55000000000000004">
      <c r="A18" t="s">
        <v>4</v>
      </c>
      <c r="B18" t="s">
        <v>10</v>
      </c>
      <c r="C18" t="s">
        <v>12</v>
      </c>
      <c r="D18">
        <v>9219044</v>
      </c>
    </row>
    <row r="19" spans="1:4" x14ac:dyDescent="0.55000000000000004">
      <c r="A19" t="s">
        <v>7</v>
      </c>
      <c r="B19" t="s">
        <v>10</v>
      </c>
      <c r="C19" t="s">
        <v>12</v>
      </c>
      <c r="D19">
        <v>18734668</v>
      </c>
    </row>
    <row r="20" spans="1:4" x14ac:dyDescent="0.55000000000000004">
      <c r="A20" t="s">
        <v>8</v>
      </c>
      <c r="B20" t="s">
        <v>10</v>
      </c>
      <c r="C20" t="s">
        <v>12</v>
      </c>
      <c r="D20">
        <v>822337.0625</v>
      </c>
    </row>
    <row r="21" spans="1:4" x14ac:dyDescent="0.55000000000000004">
      <c r="A21" t="s">
        <v>9</v>
      </c>
      <c r="B21" t="s">
        <v>10</v>
      </c>
      <c r="C21" t="s">
        <v>12</v>
      </c>
      <c r="D21">
        <v>28776048</v>
      </c>
    </row>
    <row r="22" spans="1:4" x14ac:dyDescent="0.55000000000000004">
      <c r="A22" t="s">
        <v>4</v>
      </c>
      <c r="B22" t="s">
        <v>11</v>
      </c>
      <c r="C22" t="s">
        <v>12</v>
      </c>
      <c r="D22">
        <v>3971933.5</v>
      </c>
    </row>
    <row r="23" spans="1:4" x14ac:dyDescent="0.55000000000000004">
      <c r="A23" t="s">
        <v>7</v>
      </c>
      <c r="B23" t="s">
        <v>11</v>
      </c>
      <c r="C23" t="s">
        <v>12</v>
      </c>
      <c r="D23">
        <v>11187052</v>
      </c>
    </row>
    <row r="24" spans="1:4" x14ac:dyDescent="0.55000000000000004">
      <c r="A24" t="s">
        <v>8</v>
      </c>
      <c r="B24" t="s">
        <v>11</v>
      </c>
      <c r="C24" t="s">
        <v>12</v>
      </c>
      <c r="D24">
        <v>491922.5</v>
      </c>
    </row>
    <row r="25" spans="1:4" x14ac:dyDescent="0.55000000000000004">
      <c r="A25" t="s">
        <v>9</v>
      </c>
      <c r="B25" t="s">
        <v>11</v>
      </c>
      <c r="C25" t="s">
        <v>12</v>
      </c>
      <c r="D25">
        <v>15650908</v>
      </c>
    </row>
    <row r="26" spans="1:4" x14ac:dyDescent="0.55000000000000004">
      <c r="A26" t="s">
        <v>4</v>
      </c>
      <c r="B26" t="s">
        <v>5</v>
      </c>
      <c r="C26" t="s">
        <v>13</v>
      </c>
      <c r="D26" s="1">
        <v>-5.5088279768824603E-3</v>
      </c>
    </row>
    <row r="27" spans="1:4" x14ac:dyDescent="0.55000000000000004">
      <c r="A27" t="s">
        <v>7</v>
      </c>
      <c r="B27" t="s">
        <v>5</v>
      </c>
      <c r="C27" t="s">
        <v>13</v>
      </c>
      <c r="D27">
        <v>-0.14093215764</v>
      </c>
    </row>
    <row r="28" spans="1:4" x14ac:dyDescent="0.55000000000000004">
      <c r="A28" t="s">
        <v>8</v>
      </c>
      <c r="B28" t="s">
        <v>5</v>
      </c>
      <c r="C28" t="s">
        <v>13</v>
      </c>
      <c r="D28">
        <v>-0.1113665849</v>
      </c>
    </row>
    <row r="29" spans="1:4" x14ac:dyDescent="0.55000000000000004">
      <c r="A29" t="s">
        <v>9</v>
      </c>
      <c r="B29" t="s">
        <v>5</v>
      </c>
      <c r="C29" t="s">
        <v>13</v>
      </c>
      <c r="D29">
        <v>-7.1944683790000005E-2</v>
      </c>
    </row>
    <row r="30" spans="1:4" x14ac:dyDescent="0.55000000000000004">
      <c r="A30" t="s">
        <v>4</v>
      </c>
      <c r="B30" t="s">
        <v>10</v>
      </c>
      <c r="C30" t="s">
        <v>13</v>
      </c>
      <c r="D30">
        <v>-2892.6484375</v>
      </c>
    </row>
    <row r="31" spans="1:4" x14ac:dyDescent="0.55000000000000004">
      <c r="A31" t="s">
        <v>7</v>
      </c>
      <c r="B31" t="s">
        <v>10</v>
      </c>
      <c r="C31" t="s">
        <v>13</v>
      </c>
      <c r="D31">
        <v>-69316.140625</v>
      </c>
    </row>
    <row r="32" spans="1:4" x14ac:dyDescent="0.55000000000000004">
      <c r="A32" t="s">
        <v>8</v>
      </c>
      <c r="B32" t="s">
        <v>10</v>
      </c>
      <c r="C32" t="s">
        <v>13</v>
      </c>
      <c r="D32">
        <v>-2695.5698241999999</v>
      </c>
    </row>
    <row r="33" spans="1:4" x14ac:dyDescent="0.55000000000000004">
      <c r="A33" t="s">
        <v>9</v>
      </c>
      <c r="B33" t="s">
        <v>10</v>
      </c>
      <c r="C33" t="s">
        <v>13</v>
      </c>
      <c r="D33">
        <v>-74904.359375</v>
      </c>
    </row>
    <row r="34" spans="1:4" x14ac:dyDescent="0.55000000000000004">
      <c r="A34" t="s">
        <v>4</v>
      </c>
      <c r="B34" t="s">
        <v>11</v>
      </c>
      <c r="C34" t="s">
        <v>13</v>
      </c>
      <c r="D34">
        <v>-40940</v>
      </c>
    </row>
    <row r="35" spans="1:4" x14ac:dyDescent="0.55000000000000004">
      <c r="A35" t="s">
        <v>7</v>
      </c>
      <c r="B35" t="s">
        <v>11</v>
      </c>
      <c r="C35" t="s">
        <v>13</v>
      </c>
      <c r="D35">
        <v>68385.1875</v>
      </c>
    </row>
    <row r="36" spans="1:4" x14ac:dyDescent="0.55000000000000004">
      <c r="A36" t="s">
        <v>8</v>
      </c>
      <c r="B36" t="s">
        <v>11</v>
      </c>
      <c r="C36" t="s">
        <v>13</v>
      </c>
      <c r="D36">
        <v>1001.8808594</v>
      </c>
    </row>
    <row r="37" spans="1:4" x14ac:dyDescent="0.55000000000000004">
      <c r="A37" t="s">
        <v>9</v>
      </c>
      <c r="B37" t="s">
        <v>11</v>
      </c>
      <c r="C37" t="s">
        <v>13</v>
      </c>
      <c r="D37">
        <v>28447.068359000001</v>
      </c>
    </row>
    <row r="38" spans="1:4" x14ac:dyDescent="0.55000000000000004">
      <c r="A38" t="s">
        <v>4</v>
      </c>
      <c r="B38" t="s">
        <v>5</v>
      </c>
      <c r="C38" t="s">
        <v>14</v>
      </c>
      <c r="D38" s="1">
        <v>5.1410179585218404E-3</v>
      </c>
    </row>
    <row r="39" spans="1:4" x14ac:dyDescent="0.55000000000000004">
      <c r="A39" t="s">
        <v>7</v>
      </c>
      <c r="B39" t="s">
        <v>5</v>
      </c>
      <c r="C39" t="s">
        <v>14</v>
      </c>
      <c r="D39">
        <v>2.219514735E-2</v>
      </c>
    </row>
    <row r="40" spans="1:4" x14ac:dyDescent="0.55000000000000004">
      <c r="A40" t="s">
        <v>8</v>
      </c>
      <c r="B40" t="s">
        <v>5</v>
      </c>
      <c r="C40" t="s">
        <v>14</v>
      </c>
      <c r="D40">
        <v>-2.9979322106E-2</v>
      </c>
    </row>
    <row r="41" spans="1:4" x14ac:dyDescent="0.55000000000000004">
      <c r="A41" t="s">
        <v>9</v>
      </c>
      <c r="B41" t="s">
        <v>5</v>
      </c>
      <c r="C41" t="s">
        <v>14</v>
      </c>
      <c r="D41">
        <v>1.2389902025E-2</v>
      </c>
    </row>
    <row r="42" spans="1:4" x14ac:dyDescent="0.55000000000000004">
      <c r="A42" t="s">
        <v>4</v>
      </c>
      <c r="B42" t="s">
        <v>10</v>
      </c>
      <c r="C42" t="s">
        <v>14</v>
      </c>
      <c r="D42">
        <v>2697.4091797000001</v>
      </c>
    </row>
    <row r="43" spans="1:4" x14ac:dyDescent="0.55000000000000004">
      <c r="A43" t="s">
        <v>7</v>
      </c>
      <c r="B43" t="s">
        <v>10</v>
      </c>
      <c r="C43" t="s">
        <v>14</v>
      </c>
      <c r="D43">
        <v>10931.649414</v>
      </c>
    </row>
    <row r="44" spans="1:4" x14ac:dyDescent="0.55000000000000004">
      <c r="A44" t="s">
        <v>8</v>
      </c>
      <c r="B44" t="s">
        <v>10</v>
      </c>
      <c r="C44" t="s">
        <v>14</v>
      </c>
      <c r="D44">
        <v>-725.93420409999999</v>
      </c>
    </row>
    <row r="45" spans="1:4" x14ac:dyDescent="0.55000000000000004">
      <c r="A45" t="s">
        <v>9</v>
      </c>
      <c r="B45" t="s">
        <v>10</v>
      </c>
      <c r="C45" t="s">
        <v>14</v>
      </c>
      <c r="D45">
        <v>12903.125</v>
      </c>
    </row>
    <row r="46" spans="1:4" x14ac:dyDescent="0.55000000000000004">
      <c r="A46" t="s">
        <v>4</v>
      </c>
      <c r="B46" t="s">
        <v>11</v>
      </c>
      <c r="C46" t="s">
        <v>14</v>
      </c>
      <c r="D46">
        <v>-26431.8125</v>
      </c>
    </row>
    <row r="47" spans="1:4" x14ac:dyDescent="0.55000000000000004">
      <c r="A47" t="s">
        <v>7</v>
      </c>
      <c r="B47" t="s">
        <v>11</v>
      </c>
      <c r="C47" t="s">
        <v>14</v>
      </c>
      <c r="D47">
        <v>22288.234375</v>
      </c>
    </row>
    <row r="48" spans="1:4" x14ac:dyDescent="0.55000000000000004">
      <c r="A48" t="s">
        <v>8</v>
      </c>
      <c r="B48" t="s">
        <v>11</v>
      </c>
      <c r="C48" t="s">
        <v>14</v>
      </c>
      <c r="D48">
        <v>1872.0644531</v>
      </c>
    </row>
    <row r="49" spans="1:4" x14ac:dyDescent="0.55000000000000004">
      <c r="A49" t="s">
        <v>9</v>
      </c>
      <c r="B49" t="s">
        <v>11</v>
      </c>
      <c r="C49" t="s">
        <v>14</v>
      </c>
      <c r="D49">
        <v>-2271.5136719000002</v>
      </c>
    </row>
    <row r="50" spans="1:4" x14ac:dyDescent="0.55000000000000004">
      <c r="A50" t="s">
        <v>4</v>
      </c>
      <c r="B50" t="s">
        <v>5</v>
      </c>
      <c r="C50" t="s">
        <v>15</v>
      </c>
      <c r="D50" s="1">
        <v>8.4338253363966907E-3</v>
      </c>
    </row>
    <row r="51" spans="1:4" x14ac:dyDescent="0.55000000000000004">
      <c r="A51" t="s">
        <v>7</v>
      </c>
      <c r="B51" t="s">
        <v>5</v>
      </c>
      <c r="C51" t="s">
        <v>15</v>
      </c>
      <c r="D51">
        <v>2.9137147591000001E-2</v>
      </c>
    </row>
    <row r="52" spans="1:4" x14ac:dyDescent="0.55000000000000004">
      <c r="A52" t="s">
        <v>8</v>
      </c>
      <c r="B52" t="s">
        <v>5</v>
      </c>
      <c r="C52" t="s">
        <v>15</v>
      </c>
      <c r="D52">
        <v>-1.5470071696000001E-2</v>
      </c>
    </row>
    <row r="53" spans="1:4" x14ac:dyDescent="0.55000000000000004">
      <c r="A53" t="s">
        <v>9</v>
      </c>
      <c r="B53" t="s">
        <v>5</v>
      </c>
      <c r="C53" t="s">
        <v>15</v>
      </c>
      <c r="D53">
        <v>1.7669335008000001E-2</v>
      </c>
    </row>
    <row r="54" spans="1:4" x14ac:dyDescent="0.55000000000000004">
      <c r="A54" t="s">
        <v>4</v>
      </c>
      <c r="B54" t="s">
        <v>10</v>
      </c>
      <c r="C54" t="s">
        <v>15</v>
      </c>
      <c r="D54">
        <v>4425.0917969000002</v>
      </c>
    </row>
    <row r="55" spans="1:4" x14ac:dyDescent="0.55000000000000004">
      <c r="A55" t="s">
        <v>7</v>
      </c>
      <c r="B55" t="s">
        <v>10</v>
      </c>
      <c r="C55" t="s">
        <v>15</v>
      </c>
      <c r="D55">
        <v>14350.753906</v>
      </c>
    </row>
    <row r="56" spans="1:4" x14ac:dyDescent="0.55000000000000004">
      <c r="A56" t="s">
        <v>8</v>
      </c>
      <c r="B56" t="s">
        <v>10</v>
      </c>
      <c r="C56" t="s">
        <v>15</v>
      </c>
      <c r="D56">
        <v>-374.59997558999999</v>
      </c>
    </row>
    <row r="57" spans="1:4" x14ac:dyDescent="0.55000000000000004">
      <c r="A57" t="s">
        <v>9</v>
      </c>
      <c r="B57" t="s">
        <v>10</v>
      </c>
      <c r="C57" t="s">
        <v>15</v>
      </c>
      <c r="D57">
        <v>18401.246093999998</v>
      </c>
    </row>
    <row r="58" spans="1:4" x14ac:dyDescent="0.55000000000000004">
      <c r="A58" t="s">
        <v>4</v>
      </c>
      <c r="B58" t="s">
        <v>11</v>
      </c>
      <c r="C58" t="s">
        <v>15</v>
      </c>
      <c r="D58">
        <v>-203.625</v>
      </c>
    </row>
    <row r="59" spans="1:4" x14ac:dyDescent="0.55000000000000004">
      <c r="A59" t="s">
        <v>7</v>
      </c>
      <c r="B59" t="s">
        <v>11</v>
      </c>
      <c r="C59" t="s">
        <v>15</v>
      </c>
      <c r="D59">
        <v>8808.34375</v>
      </c>
    </row>
    <row r="60" spans="1:4" x14ac:dyDescent="0.55000000000000004">
      <c r="A60" t="s">
        <v>8</v>
      </c>
      <c r="B60" t="s">
        <v>11</v>
      </c>
      <c r="C60" t="s">
        <v>15</v>
      </c>
      <c r="D60">
        <v>-1996.9414062999999</v>
      </c>
    </row>
    <row r="61" spans="1:4" x14ac:dyDescent="0.55000000000000004">
      <c r="A61" t="s">
        <v>9</v>
      </c>
      <c r="B61" t="s">
        <v>11</v>
      </c>
      <c r="C61" t="s">
        <v>15</v>
      </c>
      <c r="D61">
        <v>6607.7773436999996</v>
      </c>
    </row>
    <row r="62" spans="1:4" x14ac:dyDescent="0.55000000000000004">
      <c r="A62" t="s">
        <v>4</v>
      </c>
      <c r="B62" t="s">
        <v>5</v>
      </c>
      <c r="C62" t="s">
        <v>16</v>
      </c>
      <c r="D62">
        <v>1.1591915041E-2</v>
      </c>
    </row>
    <row r="63" spans="1:4" x14ac:dyDescent="0.55000000000000004">
      <c r="A63" t="s">
        <v>7</v>
      </c>
      <c r="B63" t="s">
        <v>5</v>
      </c>
      <c r="C63" t="s">
        <v>16</v>
      </c>
      <c r="D63">
        <v>3.6496393383000002E-2</v>
      </c>
    </row>
    <row r="64" spans="1:4" x14ac:dyDescent="0.55000000000000004">
      <c r="A64" t="s">
        <v>8</v>
      </c>
      <c r="B64" t="s">
        <v>5</v>
      </c>
      <c r="C64" t="s">
        <v>16</v>
      </c>
      <c r="D64">
        <v>1.9219340756999999E-2</v>
      </c>
    </row>
    <row r="65" spans="1:4" x14ac:dyDescent="0.55000000000000004">
      <c r="A65" t="s">
        <v>9</v>
      </c>
      <c r="B65" t="s">
        <v>5</v>
      </c>
      <c r="C65" t="s">
        <v>16</v>
      </c>
      <c r="D65">
        <v>2.3547442629999998E-2</v>
      </c>
    </row>
    <row r="66" spans="1:4" x14ac:dyDescent="0.55000000000000004">
      <c r="A66" t="s">
        <v>4</v>
      </c>
      <c r="B66" t="s">
        <v>10</v>
      </c>
      <c r="C66" t="s">
        <v>16</v>
      </c>
      <c r="D66">
        <v>6082.0903319999998</v>
      </c>
    </row>
    <row r="67" spans="1:4" x14ac:dyDescent="0.55000000000000004">
      <c r="A67" t="s">
        <v>7</v>
      </c>
      <c r="B67" t="s">
        <v>10</v>
      </c>
      <c r="C67" t="s">
        <v>16</v>
      </c>
      <c r="D67">
        <v>17975.361327999999</v>
      </c>
    </row>
    <row r="68" spans="1:4" x14ac:dyDescent="0.55000000000000004">
      <c r="A68" t="s">
        <v>8</v>
      </c>
      <c r="B68" t="s">
        <v>10</v>
      </c>
      <c r="C68" t="s">
        <v>16</v>
      </c>
      <c r="D68">
        <v>465.38665771000001</v>
      </c>
    </row>
    <row r="69" spans="1:4" x14ac:dyDescent="0.55000000000000004">
      <c r="A69" t="s">
        <v>9</v>
      </c>
      <c r="B69" t="s">
        <v>10</v>
      </c>
      <c r="C69" t="s">
        <v>16</v>
      </c>
      <c r="D69">
        <v>24522.839843999998</v>
      </c>
    </row>
    <row r="70" spans="1:4" x14ac:dyDescent="0.55000000000000004">
      <c r="A70" t="s">
        <v>4</v>
      </c>
      <c r="B70" t="s">
        <v>11</v>
      </c>
      <c r="C70" t="s">
        <v>16</v>
      </c>
      <c r="D70">
        <v>59239.8125</v>
      </c>
    </row>
    <row r="71" spans="1:4" x14ac:dyDescent="0.55000000000000004">
      <c r="A71" t="s">
        <v>7</v>
      </c>
      <c r="B71" t="s">
        <v>11</v>
      </c>
      <c r="C71" t="s">
        <v>16</v>
      </c>
      <c r="D71">
        <v>66209.609375</v>
      </c>
    </row>
    <row r="72" spans="1:4" x14ac:dyDescent="0.55000000000000004">
      <c r="A72" t="s">
        <v>8</v>
      </c>
      <c r="B72" t="s">
        <v>11</v>
      </c>
      <c r="C72" t="s">
        <v>16</v>
      </c>
      <c r="D72">
        <v>3087.1523437999999</v>
      </c>
    </row>
    <row r="73" spans="1:4" x14ac:dyDescent="0.55000000000000004">
      <c r="A73" t="s">
        <v>9</v>
      </c>
      <c r="B73" t="s">
        <v>11</v>
      </c>
      <c r="C73" t="s">
        <v>16</v>
      </c>
      <c r="D73">
        <v>128536.57812000001</v>
      </c>
    </row>
    <row r="74" spans="1:4" x14ac:dyDescent="0.55000000000000004">
      <c r="A74" t="s">
        <v>4</v>
      </c>
      <c r="B74" t="s">
        <v>5</v>
      </c>
      <c r="C74" t="s">
        <v>17</v>
      </c>
      <c r="D74">
        <v>1.7190258949999999E-2</v>
      </c>
    </row>
    <row r="75" spans="1:4" x14ac:dyDescent="0.55000000000000004">
      <c r="A75" t="s">
        <v>7</v>
      </c>
      <c r="B75" t="s">
        <v>5</v>
      </c>
      <c r="C75" t="s">
        <v>17</v>
      </c>
      <c r="D75">
        <v>0.14468020201000001</v>
      </c>
    </row>
    <row r="76" spans="1:4" x14ac:dyDescent="0.55000000000000004">
      <c r="A76" t="s">
        <v>8</v>
      </c>
      <c r="B76" t="s">
        <v>5</v>
      </c>
      <c r="C76" t="s">
        <v>17</v>
      </c>
      <c r="D76">
        <v>0.29356232285</v>
      </c>
    </row>
    <row r="77" spans="1:4" x14ac:dyDescent="0.55000000000000004">
      <c r="A77" t="s">
        <v>9</v>
      </c>
      <c r="B77" t="s">
        <v>5</v>
      </c>
      <c r="C77" t="s">
        <v>17</v>
      </c>
      <c r="D77">
        <v>8.3910629153000002E-2</v>
      </c>
    </row>
    <row r="78" spans="1:4" x14ac:dyDescent="0.55000000000000004">
      <c r="A78" t="s">
        <v>4</v>
      </c>
      <c r="B78" t="s">
        <v>10</v>
      </c>
      <c r="C78" t="s">
        <v>17</v>
      </c>
      <c r="D78">
        <v>9019.4511719000002</v>
      </c>
    </row>
    <row r="79" spans="1:4" x14ac:dyDescent="0.55000000000000004">
      <c r="A79" t="s">
        <v>7</v>
      </c>
      <c r="B79" t="s">
        <v>10</v>
      </c>
      <c r="C79" t="s">
        <v>17</v>
      </c>
      <c r="D79">
        <v>71258.515625</v>
      </c>
    </row>
    <row r="80" spans="1:4" x14ac:dyDescent="0.55000000000000004">
      <c r="A80" t="s">
        <v>8</v>
      </c>
      <c r="B80" t="s">
        <v>10</v>
      </c>
      <c r="C80" t="s">
        <v>17</v>
      </c>
      <c r="D80">
        <v>7108.4638672000001</v>
      </c>
    </row>
    <row r="81" spans="1:4" x14ac:dyDescent="0.55000000000000004">
      <c r="A81" t="s">
        <v>9</v>
      </c>
      <c r="B81" t="s">
        <v>10</v>
      </c>
      <c r="C81" t="s">
        <v>17</v>
      </c>
      <c r="D81">
        <v>87386.429686999996</v>
      </c>
    </row>
    <row r="82" spans="1:4" x14ac:dyDescent="0.55000000000000004">
      <c r="A82" t="s">
        <v>4</v>
      </c>
      <c r="B82" t="s">
        <v>11</v>
      </c>
      <c r="C82" t="s">
        <v>17</v>
      </c>
      <c r="D82">
        <v>61494.0625</v>
      </c>
    </row>
    <row r="83" spans="1:4" x14ac:dyDescent="0.55000000000000004">
      <c r="A83" t="s">
        <v>7</v>
      </c>
      <c r="B83" t="s">
        <v>11</v>
      </c>
      <c r="C83" t="s">
        <v>17</v>
      </c>
      <c r="D83">
        <v>90892.46875</v>
      </c>
    </row>
    <row r="84" spans="1:4" x14ac:dyDescent="0.55000000000000004">
      <c r="A84" t="s">
        <v>8</v>
      </c>
      <c r="B84" t="s">
        <v>11</v>
      </c>
      <c r="C84" t="s">
        <v>17</v>
      </c>
      <c r="D84">
        <v>605.7578125</v>
      </c>
    </row>
    <row r="85" spans="1:4" x14ac:dyDescent="0.55000000000000004">
      <c r="A85" t="s">
        <v>9</v>
      </c>
      <c r="B85" t="s">
        <v>11</v>
      </c>
      <c r="C85" t="s">
        <v>17</v>
      </c>
      <c r="D85">
        <v>152992.28125</v>
      </c>
    </row>
    <row r="86" spans="1:4" x14ac:dyDescent="0.55000000000000004">
      <c r="A86" t="s">
        <v>4</v>
      </c>
      <c r="B86" t="s">
        <v>5</v>
      </c>
      <c r="C86" t="s">
        <v>18</v>
      </c>
      <c r="D86">
        <v>1.2423490174000001E-2</v>
      </c>
    </row>
    <row r="87" spans="1:4" x14ac:dyDescent="0.55000000000000004">
      <c r="A87" t="s">
        <v>7</v>
      </c>
      <c r="B87" t="s">
        <v>5</v>
      </c>
      <c r="C87" t="s">
        <v>18</v>
      </c>
      <c r="D87">
        <v>0.13541968167000001</v>
      </c>
    </row>
    <row r="88" spans="1:4" x14ac:dyDescent="0.55000000000000004">
      <c r="A88" t="s">
        <v>8</v>
      </c>
      <c r="B88" t="s">
        <v>5</v>
      </c>
      <c r="C88" t="s">
        <v>18</v>
      </c>
      <c r="D88">
        <v>0.26173850894</v>
      </c>
    </row>
    <row r="89" spans="1:4" x14ac:dyDescent="0.55000000000000004">
      <c r="A89" t="s">
        <v>9</v>
      </c>
      <c r="B89" t="s">
        <v>5</v>
      </c>
      <c r="C89" t="s">
        <v>18</v>
      </c>
      <c r="D89">
        <v>7.6389499008999995E-2</v>
      </c>
    </row>
    <row r="90" spans="1:4" x14ac:dyDescent="0.55000000000000004">
      <c r="A90" t="s">
        <v>4</v>
      </c>
      <c r="B90" t="s">
        <v>10</v>
      </c>
      <c r="C90" t="s">
        <v>18</v>
      </c>
      <c r="D90">
        <v>6518.4042969000002</v>
      </c>
    </row>
    <row r="91" spans="1:4" x14ac:dyDescent="0.55000000000000004">
      <c r="A91" t="s">
        <v>7</v>
      </c>
      <c r="B91" t="s">
        <v>10</v>
      </c>
      <c r="C91" t="s">
        <v>18</v>
      </c>
      <c r="D91">
        <v>66697.484375</v>
      </c>
    </row>
    <row r="92" spans="1:4" x14ac:dyDescent="0.55000000000000004">
      <c r="A92" t="s">
        <v>8</v>
      </c>
      <c r="B92" t="s">
        <v>10</v>
      </c>
      <c r="C92" t="s">
        <v>18</v>
      </c>
      <c r="D92">
        <v>6337.8662108999997</v>
      </c>
    </row>
    <row r="93" spans="1:4" x14ac:dyDescent="0.55000000000000004">
      <c r="A93" t="s">
        <v>9</v>
      </c>
      <c r="B93" t="s">
        <v>10</v>
      </c>
      <c r="C93" t="s">
        <v>18</v>
      </c>
      <c r="D93">
        <v>79553.757811999996</v>
      </c>
    </row>
    <row r="94" spans="1:4" x14ac:dyDescent="0.55000000000000004">
      <c r="A94" t="s">
        <v>4</v>
      </c>
      <c r="B94" t="s">
        <v>11</v>
      </c>
      <c r="C94" t="s">
        <v>18</v>
      </c>
      <c r="D94">
        <v>31134.875</v>
      </c>
    </row>
    <row r="95" spans="1:4" x14ac:dyDescent="0.55000000000000004">
      <c r="A95" t="s">
        <v>7</v>
      </c>
      <c r="B95" t="s">
        <v>11</v>
      </c>
      <c r="C95" t="s">
        <v>18</v>
      </c>
      <c r="D95">
        <v>102066.9375</v>
      </c>
    </row>
    <row r="96" spans="1:4" x14ac:dyDescent="0.55000000000000004">
      <c r="A96" t="s">
        <v>8</v>
      </c>
      <c r="B96" t="s">
        <v>11</v>
      </c>
      <c r="C96" t="s">
        <v>18</v>
      </c>
      <c r="D96">
        <v>4809.2011719000002</v>
      </c>
    </row>
    <row r="97" spans="1:4" x14ac:dyDescent="0.55000000000000004">
      <c r="A97" t="s">
        <v>9</v>
      </c>
      <c r="B97" t="s">
        <v>11</v>
      </c>
      <c r="C97" t="s">
        <v>18</v>
      </c>
      <c r="D97">
        <v>138011.01563000001</v>
      </c>
    </row>
    <row r="98" spans="1:4" x14ac:dyDescent="0.55000000000000004">
      <c r="A98" t="s">
        <v>4</v>
      </c>
      <c r="B98" t="s">
        <v>5</v>
      </c>
      <c r="C98" t="s">
        <v>26</v>
      </c>
      <c r="D98" s="1">
        <v>-8.4944637492299097E-3</v>
      </c>
    </row>
    <row r="99" spans="1:4" x14ac:dyDescent="0.55000000000000004">
      <c r="A99" t="s">
        <v>7</v>
      </c>
      <c r="B99" t="s">
        <v>5</v>
      </c>
      <c r="C99" t="s">
        <v>26</v>
      </c>
      <c r="D99">
        <v>-0.14498777688</v>
      </c>
    </row>
    <row r="100" spans="1:4" x14ac:dyDescent="0.55000000000000004">
      <c r="A100" t="s">
        <v>8</v>
      </c>
      <c r="B100" t="s">
        <v>5</v>
      </c>
      <c r="C100" t="s">
        <v>26</v>
      </c>
      <c r="D100">
        <v>-0.11332330853</v>
      </c>
    </row>
    <row r="101" spans="1:4" x14ac:dyDescent="0.55000000000000004">
      <c r="A101" t="s">
        <v>9</v>
      </c>
      <c r="B101" t="s">
        <v>5</v>
      </c>
      <c r="C101" t="s">
        <v>26</v>
      </c>
      <c r="D101">
        <v>-7.5411863625000006E-2</v>
      </c>
    </row>
    <row r="102" spans="1:4" x14ac:dyDescent="0.55000000000000004">
      <c r="A102" t="s">
        <v>4</v>
      </c>
      <c r="B102" t="s">
        <v>10</v>
      </c>
      <c r="C102" t="s">
        <v>26</v>
      </c>
      <c r="D102">
        <v>-4460.3852539</v>
      </c>
    </row>
    <row r="103" spans="1:4" x14ac:dyDescent="0.55000000000000004">
      <c r="A103" t="s">
        <v>7</v>
      </c>
      <c r="B103" t="s">
        <v>10</v>
      </c>
      <c r="C103" t="s">
        <v>26</v>
      </c>
      <c r="D103">
        <v>-71310.851563000004</v>
      </c>
    </row>
    <row r="104" spans="1:4" x14ac:dyDescent="0.55000000000000004">
      <c r="A104" t="s">
        <v>8</v>
      </c>
      <c r="B104" t="s">
        <v>10</v>
      </c>
      <c r="C104" t="s">
        <v>26</v>
      </c>
      <c r="D104">
        <v>-2742.9316405999998</v>
      </c>
    </row>
    <row r="105" spans="1:4" x14ac:dyDescent="0.55000000000000004">
      <c r="A105" t="s">
        <v>9</v>
      </c>
      <c r="B105" t="s">
        <v>10</v>
      </c>
      <c r="C105" t="s">
        <v>26</v>
      </c>
      <c r="D105">
        <v>-78514.171875</v>
      </c>
    </row>
    <row r="106" spans="1:4" x14ac:dyDescent="0.55000000000000004">
      <c r="A106" t="s">
        <v>4</v>
      </c>
      <c r="B106" t="s">
        <v>11</v>
      </c>
      <c r="C106" t="s">
        <v>26</v>
      </c>
      <c r="D106">
        <v>-58449</v>
      </c>
    </row>
    <row r="107" spans="1:4" x14ac:dyDescent="0.55000000000000004">
      <c r="A107" t="s">
        <v>7</v>
      </c>
      <c r="B107" t="s">
        <v>11</v>
      </c>
      <c r="C107" t="s">
        <v>26</v>
      </c>
      <c r="D107">
        <v>88842.5</v>
      </c>
    </row>
    <row r="108" spans="1:4" x14ac:dyDescent="0.55000000000000004">
      <c r="A108" t="s">
        <v>8</v>
      </c>
      <c r="B108" t="s">
        <v>11</v>
      </c>
      <c r="C108" t="s">
        <v>26</v>
      </c>
      <c r="D108">
        <v>3962.0449219000002</v>
      </c>
    </row>
    <row r="109" spans="1:4" x14ac:dyDescent="0.55000000000000004">
      <c r="A109" t="s">
        <v>9</v>
      </c>
      <c r="B109" t="s">
        <v>11</v>
      </c>
      <c r="C109" t="s">
        <v>26</v>
      </c>
      <c r="D109">
        <v>34355.546875</v>
      </c>
    </row>
    <row r="110" spans="1:4" x14ac:dyDescent="0.55000000000000004">
      <c r="A110" t="s">
        <v>4</v>
      </c>
      <c r="B110" t="s">
        <v>5</v>
      </c>
      <c r="C110" t="s">
        <v>27</v>
      </c>
      <c r="D110">
        <v>-0.46869200468</v>
      </c>
    </row>
    <row r="111" spans="1:4" x14ac:dyDescent="0.55000000000000004">
      <c r="A111" t="s">
        <v>7</v>
      </c>
      <c r="B111" t="s">
        <v>5</v>
      </c>
      <c r="C111" t="s">
        <v>27</v>
      </c>
      <c r="D111">
        <v>-3.2227842808</v>
      </c>
    </row>
    <row r="112" spans="1:4" x14ac:dyDescent="0.55000000000000004">
      <c r="A112" t="s">
        <v>8</v>
      </c>
      <c r="B112" t="s">
        <v>5</v>
      </c>
      <c r="C112" t="s">
        <v>27</v>
      </c>
      <c r="D112">
        <v>-7.8831715583999999</v>
      </c>
    </row>
    <row r="113" spans="1:4" x14ac:dyDescent="0.55000000000000004">
      <c r="A113" t="s">
        <v>9</v>
      </c>
      <c r="B113" t="s">
        <v>5</v>
      </c>
      <c r="C113" t="s">
        <v>27</v>
      </c>
      <c r="D113">
        <v>-1.9421157837</v>
      </c>
    </row>
    <row r="114" spans="1:4" x14ac:dyDescent="0.55000000000000004">
      <c r="A114" t="s">
        <v>4</v>
      </c>
      <c r="B114" t="s">
        <v>10</v>
      </c>
      <c r="C114" t="s">
        <v>27</v>
      </c>
      <c r="D114">
        <v>-246107.01563000001</v>
      </c>
    </row>
    <row r="115" spans="1:4" x14ac:dyDescent="0.55000000000000004">
      <c r="A115" t="s">
        <v>7</v>
      </c>
      <c r="B115" t="s">
        <v>10</v>
      </c>
      <c r="C115" t="s">
        <v>27</v>
      </c>
      <c r="D115">
        <v>-1585095.875</v>
      </c>
    </row>
    <row r="116" spans="1:4" x14ac:dyDescent="0.55000000000000004">
      <c r="A116" t="s">
        <v>8</v>
      </c>
      <c r="B116" t="s">
        <v>10</v>
      </c>
      <c r="C116" t="s">
        <v>27</v>
      </c>
      <c r="D116">
        <v>-190808.04688000001</v>
      </c>
    </row>
    <row r="117" spans="1:4" x14ac:dyDescent="0.55000000000000004">
      <c r="A117" t="s">
        <v>9</v>
      </c>
      <c r="B117" t="s">
        <v>10</v>
      </c>
      <c r="C117" t="s">
        <v>27</v>
      </c>
      <c r="D117">
        <v>-2022010.875</v>
      </c>
    </row>
    <row r="118" spans="1:4" x14ac:dyDescent="0.55000000000000004">
      <c r="A118" t="s">
        <v>4</v>
      </c>
      <c r="B118" t="s">
        <v>11</v>
      </c>
      <c r="C118" t="s">
        <v>27</v>
      </c>
      <c r="D118">
        <v>-417646.625</v>
      </c>
    </row>
    <row r="119" spans="1:4" x14ac:dyDescent="0.55000000000000004">
      <c r="A119" t="s">
        <v>7</v>
      </c>
      <c r="B119" t="s">
        <v>11</v>
      </c>
      <c r="C119" t="s">
        <v>27</v>
      </c>
      <c r="D119">
        <v>-920022.625</v>
      </c>
    </row>
    <row r="120" spans="1:4" x14ac:dyDescent="0.55000000000000004">
      <c r="A120" t="s">
        <v>8</v>
      </c>
      <c r="B120" t="s">
        <v>11</v>
      </c>
      <c r="C120" t="s">
        <v>27</v>
      </c>
      <c r="D120">
        <v>376185.625</v>
      </c>
    </row>
    <row r="121" spans="1:4" x14ac:dyDescent="0.55000000000000004">
      <c r="A121" t="s">
        <v>9</v>
      </c>
      <c r="B121" t="s">
        <v>11</v>
      </c>
      <c r="C121" t="s">
        <v>27</v>
      </c>
      <c r="D121">
        <v>-961483.625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48"/>
  <sheetViews>
    <sheetView tabSelected="1" zoomScale="85" zoomScaleNormal="85" workbookViewId="0">
      <selection activeCell="A39" sqref="A39:D48"/>
    </sheetView>
  </sheetViews>
  <sheetFormatPr defaultRowHeight="14.4" x14ac:dyDescent="0.55000000000000004"/>
  <cols>
    <col min="1" max="1" width="16.62890625" bestFit="1" customWidth="1"/>
    <col min="2" max="2" width="14.89453125" bestFit="1" customWidth="1"/>
    <col min="3" max="3" width="12.3125" bestFit="1" customWidth="1"/>
    <col min="4" max="4" width="12.1015625" bestFit="1" customWidth="1"/>
    <col min="5" max="5" width="12.68359375" bestFit="1" customWidth="1"/>
    <col min="6" max="6" width="14.578125" bestFit="1" customWidth="1"/>
    <col min="7" max="7" width="11.578125" bestFit="1" customWidth="1"/>
    <col min="8" max="8" width="14.41796875" bestFit="1" customWidth="1"/>
    <col min="9" max="9" width="12" bestFit="1" customWidth="1"/>
    <col min="10" max="10" width="9.26171875" bestFit="1" customWidth="1"/>
  </cols>
  <sheetData>
    <row r="3" spans="1:4" x14ac:dyDescent="0.55000000000000004">
      <c r="A3" s="2" t="s">
        <v>21</v>
      </c>
      <c r="B3" s="2" t="s">
        <v>20</v>
      </c>
    </row>
    <row r="4" spans="1:4" x14ac:dyDescent="0.55000000000000004">
      <c r="A4" s="2" t="s">
        <v>19</v>
      </c>
      <c r="B4" t="s">
        <v>5</v>
      </c>
      <c r="C4" t="s">
        <v>11</v>
      </c>
      <c r="D4" t="s">
        <v>10</v>
      </c>
    </row>
    <row r="5" spans="1:4" x14ac:dyDescent="0.55000000000000004">
      <c r="A5" s="3" t="s">
        <v>4</v>
      </c>
      <c r="B5" s="5"/>
      <c r="C5" s="5"/>
      <c r="D5" s="5"/>
    </row>
    <row r="6" spans="1:4" x14ac:dyDescent="0.55000000000000004">
      <c r="A6" s="4" t="s">
        <v>6</v>
      </c>
      <c r="B6" s="6">
        <v>14.313342093999999</v>
      </c>
      <c r="C6" s="6">
        <v>3216571</v>
      </c>
      <c r="D6" s="12">
        <v>6486923.5</v>
      </c>
    </row>
    <row r="7" spans="1:4" x14ac:dyDescent="0.55000000000000004">
      <c r="A7" s="4" t="s">
        <v>12</v>
      </c>
      <c r="B7" s="6">
        <v>18.993696213</v>
      </c>
      <c r="C7" s="6">
        <v>3971933.5</v>
      </c>
      <c r="D7" s="12">
        <v>9219044</v>
      </c>
    </row>
    <row r="8" spans="1:4" x14ac:dyDescent="0.55000000000000004">
      <c r="A8" s="4" t="s">
        <v>13</v>
      </c>
      <c r="B8" s="6">
        <v>-5.5088279768824603E-3</v>
      </c>
      <c r="C8" s="6">
        <v>-40940</v>
      </c>
      <c r="D8" s="12">
        <v>-2892.6484375</v>
      </c>
    </row>
    <row r="9" spans="1:4" x14ac:dyDescent="0.55000000000000004">
      <c r="A9" s="4" t="s">
        <v>14</v>
      </c>
      <c r="B9" s="6">
        <v>5.1410179585218404E-3</v>
      </c>
      <c r="C9" s="6">
        <v>-26431.8125</v>
      </c>
      <c r="D9" s="12">
        <v>2697.4091797000001</v>
      </c>
    </row>
    <row r="10" spans="1:4" x14ac:dyDescent="0.55000000000000004">
      <c r="A10" s="4" t="s">
        <v>15</v>
      </c>
      <c r="B10" s="6">
        <v>8.4338253363966907E-3</v>
      </c>
      <c r="C10" s="6">
        <v>-203.625</v>
      </c>
      <c r="D10" s="12">
        <v>4425.0917969000002</v>
      </c>
    </row>
    <row r="11" spans="1:4" x14ac:dyDescent="0.55000000000000004">
      <c r="A11" s="4" t="s">
        <v>16</v>
      </c>
      <c r="B11" s="6">
        <v>1.1591915041E-2</v>
      </c>
      <c r="C11" s="6">
        <v>59239.8125</v>
      </c>
      <c r="D11" s="12">
        <v>6082.0903319999998</v>
      </c>
    </row>
    <row r="12" spans="1:4" x14ac:dyDescent="0.55000000000000004">
      <c r="A12" s="4" t="s">
        <v>17</v>
      </c>
      <c r="B12" s="6">
        <v>1.7190258949999999E-2</v>
      </c>
      <c r="C12" s="6">
        <v>61494.0625</v>
      </c>
      <c r="D12" s="12">
        <v>9019.4511719000002</v>
      </c>
    </row>
    <row r="13" spans="1:4" x14ac:dyDescent="0.55000000000000004">
      <c r="A13" s="4" t="s">
        <v>18</v>
      </c>
      <c r="B13" s="6">
        <v>1.2423490174000001E-2</v>
      </c>
      <c r="C13" s="6">
        <v>31134.875</v>
      </c>
      <c r="D13" s="12">
        <v>6518.4042969000002</v>
      </c>
    </row>
    <row r="14" spans="1:4" x14ac:dyDescent="0.55000000000000004">
      <c r="A14" s="4" t="s">
        <v>26</v>
      </c>
      <c r="B14" s="6">
        <v>-8.4944637492299097E-3</v>
      </c>
      <c r="C14" s="6">
        <v>-58449</v>
      </c>
      <c r="D14" s="12">
        <v>-4460.3852539</v>
      </c>
    </row>
    <row r="15" spans="1:4" x14ac:dyDescent="0.55000000000000004">
      <c r="A15" s="4" t="s">
        <v>27</v>
      </c>
      <c r="B15" s="6">
        <v>-0.46869200468</v>
      </c>
      <c r="C15" s="6">
        <v>-417646.625</v>
      </c>
      <c r="D15" s="12">
        <v>-246107.01563000001</v>
      </c>
    </row>
    <row r="16" spans="1:4" x14ac:dyDescent="0.55000000000000004">
      <c r="A16" s="3" t="s">
        <v>8</v>
      </c>
      <c r="B16" s="6"/>
      <c r="C16" s="6"/>
      <c r="D16" s="12"/>
    </row>
    <row r="17" spans="1:4" x14ac:dyDescent="0.55000000000000004">
      <c r="A17" s="4" t="s">
        <v>6</v>
      </c>
      <c r="B17" s="6">
        <v>31.423984527999998</v>
      </c>
      <c r="C17" s="6">
        <v>313735.84375</v>
      </c>
      <c r="D17" s="12">
        <v>507431.21875</v>
      </c>
    </row>
    <row r="18" spans="1:4" x14ac:dyDescent="0.55000000000000004">
      <c r="A18" s="4" t="s">
        <v>12</v>
      </c>
      <c r="B18" s="6">
        <v>42.640720367</v>
      </c>
      <c r="C18" s="6">
        <v>491922.5</v>
      </c>
      <c r="D18" s="12">
        <v>822337.0625</v>
      </c>
    </row>
    <row r="19" spans="1:4" x14ac:dyDescent="0.55000000000000004">
      <c r="A19" s="4" t="s">
        <v>13</v>
      </c>
      <c r="B19" s="6">
        <v>-0.1113665849</v>
      </c>
      <c r="C19" s="6">
        <v>1001.8808594</v>
      </c>
      <c r="D19" s="12">
        <v>-2695.5698241999999</v>
      </c>
    </row>
    <row r="20" spans="1:4" x14ac:dyDescent="0.55000000000000004">
      <c r="A20" s="4" t="s">
        <v>14</v>
      </c>
      <c r="B20" s="6">
        <v>-2.9979322106E-2</v>
      </c>
      <c r="C20" s="6">
        <v>1872.0644531</v>
      </c>
      <c r="D20" s="12">
        <v>-725.93420409999999</v>
      </c>
    </row>
    <row r="21" spans="1:4" x14ac:dyDescent="0.55000000000000004">
      <c r="A21" s="4" t="s">
        <v>15</v>
      </c>
      <c r="B21" s="6">
        <v>-1.5470071696000001E-2</v>
      </c>
      <c r="C21" s="6">
        <v>-1996.9414062999999</v>
      </c>
      <c r="D21" s="12">
        <v>-374.59997558999999</v>
      </c>
    </row>
    <row r="22" spans="1:4" x14ac:dyDescent="0.55000000000000004">
      <c r="A22" s="4" t="s">
        <v>16</v>
      </c>
      <c r="B22" s="6">
        <v>1.9219340756999999E-2</v>
      </c>
      <c r="C22" s="6">
        <v>3087.1523437999999</v>
      </c>
      <c r="D22" s="12">
        <v>465.38665771000001</v>
      </c>
    </row>
    <row r="23" spans="1:4" x14ac:dyDescent="0.55000000000000004">
      <c r="A23" s="4" t="s">
        <v>17</v>
      </c>
      <c r="B23" s="6">
        <v>0.29356232285</v>
      </c>
      <c r="C23" s="6">
        <v>605.7578125</v>
      </c>
      <c r="D23" s="12">
        <v>7108.4638672000001</v>
      </c>
    </row>
    <row r="24" spans="1:4" x14ac:dyDescent="0.55000000000000004">
      <c r="A24" s="4" t="s">
        <v>18</v>
      </c>
      <c r="B24" s="6">
        <v>0.26173850894</v>
      </c>
      <c r="C24" s="6">
        <v>4809.2011719000002</v>
      </c>
      <c r="D24" s="12">
        <v>6337.8662108999997</v>
      </c>
    </row>
    <row r="25" spans="1:4" x14ac:dyDescent="0.55000000000000004">
      <c r="A25" s="4" t="s">
        <v>26</v>
      </c>
      <c r="B25" s="6">
        <v>-0.11332330853</v>
      </c>
      <c r="C25" s="6">
        <v>3962.0449219000002</v>
      </c>
      <c r="D25" s="12">
        <v>-2742.9316405999998</v>
      </c>
    </row>
    <row r="26" spans="1:4" x14ac:dyDescent="0.55000000000000004">
      <c r="A26" s="4" t="s">
        <v>27</v>
      </c>
      <c r="B26" s="6">
        <v>-7.8831715583999999</v>
      </c>
      <c r="C26" s="6">
        <v>376185.625</v>
      </c>
      <c r="D26" s="12">
        <v>-190808.04688000001</v>
      </c>
    </row>
    <row r="27" spans="1:4" x14ac:dyDescent="0.55000000000000004">
      <c r="A27" s="3" t="s">
        <v>7</v>
      </c>
      <c r="B27" s="6"/>
      <c r="C27" s="6"/>
      <c r="D27" s="12"/>
    </row>
    <row r="28" spans="1:4" x14ac:dyDescent="0.55000000000000004">
      <c r="A28" s="4" t="s">
        <v>6</v>
      </c>
      <c r="B28" s="6">
        <v>35.399734496999997</v>
      </c>
      <c r="C28" s="6">
        <v>6706488</v>
      </c>
      <c r="D28" s="12">
        <v>11076757</v>
      </c>
    </row>
    <row r="29" spans="1:4" x14ac:dyDescent="0.55000000000000004">
      <c r="A29" s="4" t="s">
        <v>12</v>
      </c>
      <c r="B29" s="6">
        <v>49.305652618000003</v>
      </c>
      <c r="C29" s="6">
        <v>11187052</v>
      </c>
      <c r="D29" s="12">
        <v>18734668</v>
      </c>
    </row>
    <row r="30" spans="1:4" x14ac:dyDescent="0.55000000000000004">
      <c r="A30" s="4" t="s">
        <v>13</v>
      </c>
      <c r="B30" s="6">
        <v>-0.14093215764</v>
      </c>
      <c r="C30" s="6">
        <v>68385.1875</v>
      </c>
      <c r="D30" s="12">
        <v>-69316.140625</v>
      </c>
    </row>
    <row r="31" spans="1:4" x14ac:dyDescent="0.55000000000000004">
      <c r="A31" s="4" t="s">
        <v>14</v>
      </c>
      <c r="B31" s="6">
        <v>2.219514735E-2</v>
      </c>
      <c r="C31" s="6">
        <v>22288.234375</v>
      </c>
      <c r="D31" s="12">
        <v>10931.649414</v>
      </c>
    </row>
    <row r="32" spans="1:4" x14ac:dyDescent="0.55000000000000004">
      <c r="A32" s="4" t="s">
        <v>15</v>
      </c>
      <c r="B32" s="6">
        <v>2.9137147591000001E-2</v>
      </c>
      <c r="C32" s="6">
        <v>8808.34375</v>
      </c>
      <c r="D32" s="12">
        <v>14350.753906</v>
      </c>
    </row>
    <row r="33" spans="1:6" x14ac:dyDescent="0.55000000000000004">
      <c r="A33" s="4" t="s">
        <v>16</v>
      </c>
      <c r="B33" s="6">
        <v>3.6496393383000002E-2</v>
      </c>
      <c r="C33" s="6">
        <v>66209.609375</v>
      </c>
      <c r="D33" s="12">
        <v>17975.361327999999</v>
      </c>
    </row>
    <row r="34" spans="1:6" x14ac:dyDescent="0.55000000000000004">
      <c r="A34" s="4" t="s">
        <v>17</v>
      </c>
      <c r="B34" s="6">
        <v>0.14468020201000001</v>
      </c>
      <c r="C34" s="6">
        <v>90892.46875</v>
      </c>
      <c r="D34" s="12">
        <v>71258.515625</v>
      </c>
    </row>
    <row r="35" spans="1:6" x14ac:dyDescent="0.55000000000000004">
      <c r="A35" s="4" t="s">
        <v>18</v>
      </c>
      <c r="B35" s="6">
        <v>0.13541968167000001</v>
      </c>
      <c r="C35" s="6">
        <v>102066.9375</v>
      </c>
      <c r="D35" s="12">
        <v>66697.484375</v>
      </c>
    </row>
    <row r="36" spans="1:6" x14ac:dyDescent="0.55000000000000004">
      <c r="A36" s="4" t="s">
        <v>26</v>
      </c>
      <c r="B36" s="6">
        <v>-0.14498777688</v>
      </c>
      <c r="C36" s="6">
        <v>88842.5</v>
      </c>
      <c r="D36" s="12">
        <v>-71310.851563000004</v>
      </c>
    </row>
    <row r="37" spans="1:6" x14ac:dyDescent="0.55000000000000004">
      <c r="A37" s="4" t="s">
        <v>27</v>
      </c>
      <c r="B37" s="6">
        <v>-3.2227842808</v>
      </c>
      <c r="C37" s="6">
        <v>-920022.625</v>
      </c>
      <c r="D37" s="12">
        <v>-1585095.875</v>
      </c>
    </row>
    <row r="38" spans="1:6" x14ac:dyDescent="0.55000000000000004">
      <c r="A38" s="3" t="s">
        <v>9</v>
      </c>
      <c r="B38" s="6"/>
      <c r="C38" s="6"/>
      <c r="D38" s="12"/>
    </row>
    <row r="39" spans="1:6" x14ac:dyDescent="0.55000000000000004">
      <c r="A39" s="4" t="s">
        <v>6</v>
      </c>
      <c r="B39" s="6">
        <v>23.101123810000001</v>
      </c>
      <c r="C39" s="6">
        <v>10236795</v>
      </c>
      <c r="D39" s="12">
        <v>18071112</v>
      </c>
    </row>
    <row r="40" spans="1:6" x14ac:dyDescent="0.55000000000000004">
      <c r="A40" s="4" t="s">
        <v>12</v>
      </c>
      <c r="B40" s="6">
        <v>32.528938293000003</v>
      </c>
      <c r="C40" s="6">
        <v>15650908</v>
      </c>
      <c r="D40" s="12">
        <v>28776048</v>
      </c>
    </row>
    <row r="41" spans="1:6" x14ac:dyDescent="0.55000000000000004">
      <c r="A41" s="4" t="s">
        <v>13</v>
      </c>
      <c r="B41" s="6">
        <v>-7.1944683790000005E-2</v>
      </c>
      <c r="C41" s="6">
        <v>28447.068359000001</v>
      </c>
      <c r="D41" s="12">
        <v>-74904.359375</v>
      </c>
    </row>
    <row r="42" spans="1:6" x14ac:dyDescent="0.55000000000000004">
      <c r="A42" s="4" t="s">
        <v>14</v>
      </c>
      <c r="B42" s="6">
        <v>1.2389902025E-2</v>
      </c>
      <c r="C42" s="6">
        <v>-2271.5136719000002</v>
      </c>
      <c r="D42" s="12">
        <v>12903.125</v>
      </c>
    </row>
    <row r="43" spans="1:6" x14ac:dyDescent="0.55000000000000004">
      <c r="A43" s="4" t="s">
        <v>15</v>
      </c>
      <c r="B43" s="6">
        <v>1.7669335008000001E-2</v>
      </c>
      <c r="C43" s="6">
        <v>6607.7773436999996</v>
      </c>
      <c r="D43" s="12">
        <v>18401.246093999998</v>
      </c>
    </row>
    <row r="44" spans="1:6" x14ac:dyDescent="0.55000000000000004">
      <c r="A44" s="4" t="s">
        <v>16</v>
      </c>
      <c r="B44" s="6">
        <v>2.3547442629999998E-2</v>
      </c>
      <c r="C44" s="6">
        <v>128536.57812000001</v>
      </c>
      <c r="D44" s="12">
        <v>24522.839843999998</v>
      </c>
    </row>
    <row r="45" spans="1:6" x14ac:dyDescent="0.55000000000000004">
      <c r="A45" s="4" t="s">
        <v>17</v>
      </c>
      <c r="B45" s="6">
        <v>8.3910629153000002E-2</v>
      </c>
      <c r="C45" s="6">
        <v>152992.28125</v>
      </c>
      <c r="D45" s="12">
        <v>87386.429686999996</v>
      </c>
    </row>
    <row r="46" spans="1:6" x14ac:dyDescent="0.55000000000000004">
      <c r="A46" s="4" t="s">
        <v>18</v>
      </c>
      <c r="B46" s="6">
        <v>7.6389499008999995E-2</v>
      </c>
      <c r="C46" s="6">
        <v>138011.01563000001</v>
      </c>
      <c r="D46" s="12">
        <v>79553.757811999996</v>
      </c>
    </row>
    <row r="47" spans="1:6" x14ac:dyDescent="0.55000000000000004">
      <c r="A47" s="4" t="s">
        <v>26</v>
      </c>
      <c r="B47" s="6">
        <v>-7.5411863625000006E-2</v>
      </c>
      <c r="C47" s="6">
        <v>34355.546875</v>
      </c>
      <c r="D47" s="12">
        <v>-78514.171875</v>
      </c>
      <c r="F47" s="10"/>
    </row>
    <row r="48" spans="1:6" x14ac:dyDescent="0.55000000000000004">
      <c r="A48" s="4" t="s">
        <v>27</v>
      </c>
      <c r="B48" s="6">
        <v>-1.9421157837</v>
      </c>
      <c r="C48" s="6">
        <v>-961483.625</v>
      </c>
      <c r="D48" s="12">
        <v>-2022010.875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33"/>
  <sheetViews>
    <sheetView workbookViewId="0">
      <selection activeCell="F21" sqref="F21"/>
    </sheetView>
  </sheetViews>
  <sheetFormatPr defaultRowHeight="14.4" x14ac:dyDescent="0.55000000000000004"/>
  <cols>
    <col min="2" max="2" width="14.578125" bestFit="1" customWidth="1"/>
    <col min="3" max="3" width="11.578125" bestFit="1" customWidth="1"/>
    <col min="4" max="4" width="14.41796875" bestFit="1" customWidth="1"/>
    <col min="5" max="5" width="12" bestFit="1" customWidth="1"/>
    <col min="6" max="6" width="9.26171875" bestFit="1" customWidth="1"/>
  </cols>
  <sheetData>
    <row r="4" spans="2:6" x14ac:dyDescent="0.55000000000000004">
      <c r="B4" t="str">
        <f>GDARall!$B$4</f>
        <v>GDPpct</v>
      </c>
      <c r="C4" s="8" t="s">
        <v>8</v>
      </c>
      <c r="D4" s="8" t="s">
        <v>7</v>
      </c>
      <c r="E4" s="8" t="s">
        <v>4</v>
      </c>
      <c r="F4" s="8" t="s">
        <v>9</v>
      </c>
    </row>
    <row r="5" spans="2:6" x14ac:dyDescent="0.55000000000000004">
      <c r="C5" s="8" t="s">
        <v>22</v>
      </c>
      <c r="D5" s="8" t="s">
        <v>23</v>
      </c>
      <c r="E5" s="8" t="s">
        <v>24</v>
      </c>
      <c r="F5" s="8" t="s">
        <v>9</v>
      </c>
    </row>
    <row r="6" spans="2:6" x14ac:dyDescent="0.55000000000000004">
      <c r="B6" s="4" t="s">
        <v>13</v>
      </c>
      <c r="C6" s="7">
        <f>GETPIVOTDATA("Value",GDARall!$A$3,"AREGWLD",C$4,"GDPS",$B$4,"SCEN",$B6)</f>
        <v>-0.1113665849</v>
      </c>
      <c r="D6" s="7">
        <f>GETPIVOTDATA("Value",GDARall!$A$3,"AREGWLD",D$4,"GDPS",$B$4,"SCEN",$B6)</f>
        <v>-0.14093215764</v>
      </c>
      <c r="E6" s="7">
        <f>GETPIVOTDATA("Value",GDARall!$A$3,"AREGWLD",E$4,"GDPS",$B$4,"SCEN",$B6)</f>
        <v>-5.5088279768824603E-3</v>
      </c>
      <c r="F6" s="7">
        <f>GETPIVOTDATA("Value",GDARall!$A$3,"AREGWLD",F$4,"GDPS",$B$4,"SCEN",$B6)</f>
        <v>-7.1944683790000005E-2</v>
      </c>
    </row>
    <row r="7" spans="2:6" x14ac:dyDescent="0.55000000000000004">
      <c r="B7" s="4" t="s">
        <v>14</v>
      </c>
      <c r="C7" s="7">
        <f>GETPIVOTDATA("Value",GDARall!$A$3,"AREGWLD",C$4,"GDPS",$B$4,"SCEN",$B7)</f>
        <v>-2.9979322106E-2</v>
      </c>
      <c r="D7" s="7">
        <f>GETPIVOTDATA("Value",GDARall!$A$3,"AREGWLD",D$4,"GDPS",$B$4,"SCEN",$B7)</f>
        <v>2.219514735E-2</v>
      </c>
      <c r="E7" s="7">
        <f>GETPIVOTDATA("Value",GDARall!$A$3,"AREGWLD",E$4,"GDPS",$B$4,"SCEN",$B7)</f>
        <v>5.1410179585218404E-3</v>
      </c>
      <c r="F7" s="7">
        <f>GETPIVOTDATA("Value",GDARall!$A$3,"AREGWLD",F$4,"GDPS",$B$4,"SCEN",$B7)</f>
        <v>1.2389902025E-2</v>
      </c>
    </row>
    <row r="8" spans="2:6" x14ac:dyDescent="0.55000000000000004">
      <c r="B8" s="4" t="s">
        <v>15</v>
      </c>
      <c r="C8" s="7">
        <f>GETPIVOTDATA("Value",GDARall!$A$3,"AREGWLD",C$4,"GDPS",$B$4,"SCEN",$B8)</f>
        <v>-1.5470071696000001E-2</v>
      </c>
      <c r="D8" s="7">
        <f>GETPIVOTDATA("Value",GDARall!$A$3,"AREGWLD",D$4,"GDPS",$B$4,"SCEN",$B8)</f>
        <v>2.9137147591000001E-2</v>
      </c>
      <c r="E8" s="7">
        <f>GETPIVOTDATA("Value",GDARall!$A$3,"AREGWLD",E$4,"GDPS",$B$4,"SCEN",$B8)</f>
        <v>8.4338253363966907E-3</v>
      </c>
      <c r="F8" s="7">
        <f>GETPIVOTDATA("Value",GDARall!$A$3,"AREGWLD",F$4,"GDPS",$B$4,"SCEN",$B8)</f>
        <v>1.7669335008000001E-2</v>
      </c>
    </row>
    <row r="9" spans="2:6" x14ac:dyDescent="0.55000000000000004">
      <c r="B9" s="4" t="s">
        <v>16</v>
      </c>
      <c r="C9" s="7">
        <f>GETPIVOTDATA("Value",GDARall!$A$3,"AREGWLD",C$4,"GDPS",$B$4,"SCEN",$B9)</f>
        <v>1.9219340756999999E-2</v>
      </c>
      <c r="D9" s="7">
        <f>GETPIVOTDATA("Value",GDARall!$A$3,"AREGWLD",D$4,"GDPS",$B$4,"SCEN",$B9)</f>
        <v>3.6496393383000002E-2</v>
      </c>
      <c r="E9" s="7">
        <f>GETPIVOTDATA("Value",GDARall!$A$3,"AREGWLD",E$4,"GDPS",$B$4,"SCEN",$B9)</f>
        <v>1.1591915041E-2</v>
      </c>
      <c r="F9" s="7">
        <f>GETPIVOTDATA("Value",GDARall!$A$3,"AREGWLD",F$4,"GDPS",$B$4,"SCEN",$B9)</f>
        <v>2.3547442629999998E-2</v>
      </c>
    </row>
    <row r="10" spans="2:6" x14ac:dyDescent="0.55000000000000004">
      <c r="B10" s="4" t="s">
        <v>17</v>
      </c>
      <c r="C10" s="7">
        <f>GETPIVOTDATA("Value",GDARall!$A$3,"AREGWLD",C$4,"GDPS",$B$4,"SCEN",$B10)</f>
        <v>0.29356232285</v>
      </c>
      <c r="D10" s="7">
        <f>GETPIVOTDATA("Value",GDARall!$A$3,"AREGWLD",D$4,"GDPS",$B$4,"SCEN",$B10)</f>
        <v>0.14468020201000001</v>
      </c>
      <c r="E10" s="7">
        <f>GETPIVOTDATA("Value",GDARall!$A$3,"AREGWLD",E$4,"GDPS",$B$4,"SCEN",$B10)</f>
        <v>1.7190258949999999E-2</v>
      </c>
      <c r="F10" s="7">
        <f>GETPIVOTDATA("Value",GDARall!$A$3,"AREGWLD",F$4,"GDPS",$B$4,"SCEN",$B10)</f>
        <v>8.3910629153000002E-2</v>
      </c>
    </row>
    <row r="11" spans="2:6" x14ac:dyDescent="0.55000000000000004">
      <c r="B11" s="4" t="s">
        <v>18</v>
      </c>
      <c r="C11" s="7">
        <f>GETPIVOTDATA("Value",GDARall!$A$3,"AREGWLD",C$4,"GDPS",$B$4,"SCEN",$B11)</f>
        <v>0.26173850894</v>
      </c>
      <c r="D11" s="7">
        <f>GETPIVOTDATA("Value",GDARall!$A$3,"AREGWLD",D$4,"GDPS",$B$4,"SCEN",$B11)</f>
        <v>0.13541968167000001</v>
      </c>
      <c r="E11" s="7">
        <f>GETPIVOTDATA("Value",GDARall!$A$3,"AREGWLD",E$4,"GDPS",$B$4,"SCEN",$B11)</f>
        <v>1.2423490174000001E-2</v>
      </c>
      <c r="F11" s="7">
        <f>GETPIVOTDATA("Value",GDARall!$A$3,"AREGWLD",F$4,"GDPS",$B$4,"SCEN",$B11)</f>
        <v>7.6389499008999995E-2</v>
      </c>
    </row>
    <row r="12" spans="2:6" x14ac:dyDescent="0.55000000000000004">
      <c r="B12" s="4" t="s">
        <v>26</v>
      </c>
      <c r="C12" s="7">
        <f>GETPIVOTDATA("Value",GDARall!$A$3,"AREGWLD",C$4,"GDPS",$B$4,"SCEN",$B12)</f>
        <v>-0.11332330853</v>
      </c>
      <c r="D12" s="7">
        <f>GETPIVOTDATA("Value",GDARall!$A$3,"AREGWLD",D$4,"GDPS",$B$4,"SCEN",$B12)</f>
        <v>-0.14498777688</v>
      </c>
      <c r="E12" s="7">
        <f>GETPIVOTDATA("Value",GDARall!$A$3,"AREGWLD",E$4,"GDPS",$B$4,"SCEN",$B12)</f>
        <v>-8.4944637492299097E-3</v>
      </c>
      <c r="F12" s="7">
        <f>GETPIVOTDATA("Value",GDARall!$A$3,"AREGWLD",F$4,"GDPS",$B$4,"SCEN",$B12)</f>
        <v>-7.5411863625000006E-2</v>
      </c>
    </row>
    <row r="13" spans="2:6" x14ac:dyDescent="0.55000000000000004">
      <c r="B13" s="4" t="s">
        <v>27</v>
      </c>
      <c r="C13" s="7">
        <f>GETPIVOTDATA("Value",GDARall!$A$3,"AREGWLD",C$4,"GDPS",$B$4,"SCEN",$B13)</f>
        <v>-7.8831715583999999</v>
      </c>
      <c r="D13" s="7">
        <f>GETPIVOTDATA("Value",GDARall!$A$3,"AREGWLD",D$4,"GDPS",$B$4,"SCEN",$B13)</f>
        <v>-3.2227842808</v>
      </c>
      <c r="E13" s="7">
        <f>GETPIVOTDATA("Value",GDARall!$A$3,"AREGWLD",E$4,"GDPS",$B$4,"SCEN",$B13)</f>
        <v>-0.46869200468</v>
      </c>
      <c r="F13" s="7">
        <f>GETPIVOTDATA("Value",GDARall!$A$3,"AREGWLD",F$4,"GDPS",$B$4,"SCEN",$B13)</f>
        <v>-1.9421157837</v>
      </c>
    </row>
    <row r="22" spans="2:6" x14ac:dyDescent="0.55000000000000004">
      <c r="B22" t="s">
        <v>25</v>
      </c>
      <c r="C22" s="10">
        <v>1000</v>
      </c>
    </row>
    <row r="24" spans="2:6" x14ac:dyDescent="0.55000000000000004">
      <c r="B24" t="str">
        <f>GDARall!$D$4</f>
        <v>RealGDPvalch</v>
      </c>
      <c r="C24" s="8" t="s">
        <v>8</v>
      </c>
      <c r="D24" s="8" t="s">
        <v>7</v>
      </c>
      <c r="E24" s="8" t="s">
        <v>4</v>
      </c>
      <c r="F24" s="8" t="s">
        <v>9</v>
      </c>
    </row>
    <row r="25" spans="2:6" x14ac:dyDescent="0.55000000000000004">
      <c r="C25" s="8" t="s">
        <v>22</v>
      </c>
      <c r="D25" s="8" t="s">
        <v>23</v>
      </c>
      <c r="E25" s="8" t="s">
        <v>24</v>
      </c>
      <c r="F25" s="8" t="s">
        <v>9</v>
      </c>
    </row>
    <row r="26" spans="2:6" x14ac:dyDescent="0.55000000000000004">
      <c r="B26" s="4" t="s">
        <v>13</v>
      </c>
      <c r="C26" s="11">
        <f>GETPIVOTDATA("Value",GDARall!$A$3,"AREGWLD",C$24,"GDPS",$B$24,"SCEN",$B26)/$C$22</f>
        <v>-2.6955698241999997</v>
      </c>
      <c r="D26" s="11">
        <f>GETPIVOTDATA("Value",GDARall!$A$3,"AREGWLD",D$24,"GDPS",$B$24,"SCEN",$B26)/$C$22</f>
        <v>-69.316140625000003</v>
      </c>
      <c r="E26" s="11">
        <f>GETPIVOTDATA("Value",GDARall!$A$3,"AREGWLD",E$24,"GDPS",$B$24,"SCEN",$B26)/$C$22</f>
        <v>-2.8926484375000001</v>
      </c>
      <c r="F26" s="11">
        <f>GETPIVOTDATA("Value",GDARall!$A$3,"AREGWLD",F$24,"GDPS",$B$24,"SCEN",$B26)/$C$22</f>
        <v>-74.904359374999999</v>
      </c>
    </row>
    <row r="27" spans="2:6" x14ac:dyDescent="0.55000000000000004">
      <c r="B27" s="4" t="s">
        <v>14</v>
      </c>
      <c r="C27" s="11">
        <f>GETPIVOTDATA("Value",GDARall!$A$3,"AREGWLD",C$24,"GDPS",$B$24,"SCEN",$B27)/$C$22</f>
        <v>-0.72593420409999998</v>
      </c>
      <c r="D27" s="11">
        <f>GETPIVOTDATA("Value",GDARall!$A$3,"AREGWLD",D$24,"GDPS",$B$24,"SCEN",$B27)/$C$22</f>
        <v>10.931649413999999</v>
      </c>
      <c r="E27" s="11">
        <f>GETPIVOTDATA("Value",GDARall!$A$3,"AREGWLD",E$24,"GDPS",$B$24,"SCEN",$B27)/$C$22</f>
        <v>2.6974091797000002</v>
      </c>
      <c r="F27" s="11">
        <f>GETPIVOTDATA("Value",GDARall!$A$3,"AREGWLD",F$24,"GDPS",$B$24,"SCEN",$B27)/$C$22</f>
        <v>12.903124999999999</v>
      </c>
    </row>
    <row r="28" spans="2:6" x14ac:dyDescent="0.55000000000000004">
      <c r="B28" s="4" t="s">
        <v>15</v>
      </c>
      <c r="C28" s="11">
        <f>GETPIVOTDATA("Value",GDARall!$A$3,"AREGWLD",C$24,"GDPS",$B$24,"SCEN",$B28)/$C$22</f>
        <v>-0.37459997558999997</v>
      </c>
      <c r="D28" s="11">
        <f>GETPIVOTDATA("Value",GDARall!$A$3,"AREGWLD",D$24,"GDPS",$B$24,"SCEN",$B28)/$C$22</f>
        <v>14.350753906</v>
      </c>
      <c r="E28" s="11">
        <f>GETPIVOTDATA("Value",GDARall!$A$3,"AREGWLD",E$24,"GDPS",$B$24,"SCEN",$B28)/$C$22</f>
        <v>4.4250917969000003</v>
      </c>
      <c r="F28" s="11">
        <f>GETPIVOTDATA("Value",GDARall!$A$3,"AREGWLD",F$24,"GDPS",$B$24,"SCEN",$B28)/$C$22</f>
        <v>18.401246093999998</v>
      </c>
    </row>
    <row r="29" spans="2:6" x14ac:dyDescent="0.55000000000000004">
      <c r="B29" s="4" t="s">
        <v>16</v>
      </c>
      <c r="C29" s="11">
        <f>GETPIVOTDATA("Value",GDARall!$A$3,"AREGWLD",C$24,"GDPS",$B$24,"SCEN",$B29)/$C$22</f>
        <v>0.46538665770999998</v>
      </c>
      <c r="D29" s="11">
        <f>GETPIVOTDATA("Value",GDARall!$A$3,"AREGWLD",D$24,"GDPS",$B$24,"SCEN",$B29)/$C$22</f>
        <v>17.975361327999998</v>
      </c>
      <c r="E29" s="11">
        <f>GETPIVOTDATA("Value",GDARall!$A$3,"AREGWLD",E$24,"GDPS",$B$24,"SCEN",$B29)/$C$22</f>
        <v>6.0820903319999999</v>
      </c>
      <c r="F29" s="11">
        <f>GETPIVOTDATA("Value",GDARall!$A$3,"AREGWLD",F$24,"GDPS",$B$24,"SCEN",$B29)/$C$22</f>
        <v>24.522839844</v>
      </c>
    </row>
    <row r="30" spans="2:6" x14ac:dyDescent="0.55000000000000004">
      <c r="B30" s="4" t="s">
        <v>17</v>
      </c>
      <c r="C30" s="11">
        <f>GETPIVOTDATA("Value",GDARall!$A$3,"AREGWLD",C$24,"GDPS",$B$24,"SCEN",$B30)/$C$22</f>
        <v>7.1084638672000002</v>
      </c>
      <c r="D30" s="11">
        <f>GETPIVOTDATA("Value",GDARall!$A$3,"AREGWLD",D$24,"GDPS",$B$24,"SCEN",$B30)/$C$22</f>
        <v>71.258515625000001</v>
      </c>
      <c r="E30" s="11">
        <f>GETPIVOTDATA("Value",GDARall!$A$3,"AREGWLD",E$24,"GDPS",$B$24,"SCEN",$B30)/$C$22</f>
        <v>9.0194511719000001</v>
      </c>
      <c r="F30" s="11">
        <f>GETPIVOTDATA("Value",GDARall!$A$3,"AREGWLD",F$24,"GDPS",$B$24,"SCEN",$B30)/$C$22</f>
        <v>87.386429687000003</v>
      </c>
    </row>
    <row r="31" spans="2:6" x14ac:dyDescent="0.55000000000000004">
      <c r="B31" s="4" t="s">
        <v>18</v>
      </c>
      <c r="C31" s="11">
        <f>GETPIVOTDATA("Value",GDARall!$A$3,"AREGWLD",C$24,"GDPS",$B$24,"SCEN",$B31)/$C$22</f>
        <v>6.3378662108999997</v>
      </c>
      <c r="D31" s="11">
        <f>GETPIVOTDATA("Value",GDARall!$A$3,"AREGWLD",D$24,"GDPS",$B$24,"SCEN",$B31)/$C$22</f>
        <v>66.697484375000002</v>
      </c>
      <c r="E31" s="11">
        <f>GETPIVOTDATA("Value",GDARall!$A$3,"AREGWLD",E$24,"GDPS",$B$24,"SCEN",$B31)/$C$22</f>
        <v>6.5184042969</v>
      </c>
      <c r="F31" s="11">
        <f>GETPIVOTDATA("Value",GDARall!$A$3,"AREGWLD",F$24,"GDPS",$B$24,"SCEN",$B31)/$C$22</f>
        <v>79.553757812000001</v>
      </c>
    </row>
    <row r="32" spans="2:6" x14ac:dyDescent="0.55000000000000004">
      <c r="B32" s="4" t="s">
        <v>26</v>
      </c>
      <c r="C32" s="11">
        <f>GETPIVOTDATA("Value",GDARall!$A$3,"AREGWLD",C$24,"GDPS",$B$24,"SCEN",$B32)/$C$22</f>
        <v>-2.7429316405999997</v>
      </c>
      <c r="D32" s="11">
        <f>GETPIVOTDATA("Value",GDARall!$A$3,"AREGWLD",D$24,"GDPS",$B$24,"SCEN",$B32)/$C$22</f>
        <v>-71.310851563</v>
      </c>
      <c r="E32" s="11">
        <f>GETPIVOTDATA("Value",GDARall!$A$3,"AREGWLD",E$24,"GDPS",$B$24,"SCEN",$B32)/$C$22</f>
        <v>-4.4603852539000002</v>
      </c>
      <c r="F32" s="11">
        <f>GETPIVOTDATA("Value",GDARall!$A$3,"AREGWLD",F$24,"GDPS",$B$24,"SCEN",$B32)/$C$22</f>
        <v>-78.514171875000002</v>
      </c>
    </row>
    <row r="33" spans="2:6" x14ac:dyDescent="0.55000000000000004">
      <c r="B33" s="4" t="s">
        <v>27</v>
      </c>
      <c r="C33" s="11">
        <f>GETPIVOTDATA("Value",GDARall!$A$3,"AREGWLD",C$24,"GDPS",$B$24,"SCEN",$B33)/$C$22</f>
        <v>-190.80804688000001</v>
      </c>
      <c r="D33" s="11">
        <f>GETPIVOTDATA("Value",GDARall!$A$3,"AREGWLD",D$24,"GDPS",$B$24,"SCEN",$B33)/$C$22</f>
        <v>-1585.095875</v>
      </c>
      <c r="E33" s="11">
        <f>GETPIVOTDATA("Value",GDARall!$A$3,"AREGWLD",E$24,"GDPS",$B$24,"SCEN",$B33)/$C$22</f>
        <v>-246.10701563000001</v>
      </c>
      <c r="F33" s="11">
        <f>GETPIVOTDATA("Value",GDARall!$A$3,"AREGWLD",F$24,"GDPS",$B$24,"SCEN",$B33)/$C$22</f>
        <v>-2022.0108749999999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F13"/>
  <sheetViews>
    <sheetView workbookViewId="0">
      <selection activeCell="E17" sqref="E17"/>
    </sheetView>
  </sheetViews>
  <sheetFormatPr defaultRowHeight="14.4" x14ac:dyDescent="0.55000000000000004"/>
  <cols>
    <col min="2" max="2" width="14.578125" bestFit="1" customWidth="1"/>
    <col min="3" max="3" width="11.578125" bestFit="1" customWidth="1"/>
    <col min="4" max="4" width="14.41796875" bestFit="1" customWidth="1"/>
    <col min="5" max="5" width="12" bestFit="1" customWidth="1"/>
    <col min="6" max="6" width="6.578125" bestFit="1" customWidth="1"/>
  </cols>
  <sheetData>
    <row r="4" spans="2:6" x14ac:dyDescent="0.55000000000000004">
      <c r="C4" s="6"/>
    </row>
    <row r="6" spans="2:6" x14ac:dyDescent="0.55000000000000004">
      <c r="B6" t="str">
        <f>GDARall!C4</f>
        <v>NomGDPvalch</v>
      </c>
      <c r="C6" s="8" t="s">
        <v>8</v>
      </c>
      <c r="D6" s="8" t="s">
        <v>7</v>
      </c>
      <c r="E6" s="8" t="s">
        <v>4</v>
      </c>
      <c r="F6" s="8" t="s">
        <v>9</v>
      </c>
    </row>
    <row r="7" spans="2:6" x14ac:dyDescent="0.55000000000000004">
      <c r="C7" s="8" t="s">
        <v>22</v>
      </c>
      <c r="D7" s="8" t="s">
        <v>23</v>
      </c>
      <c r="E7" s="8" t="s">
        <v>24</v>
      </c>
      <c r="F7" s="8" t="s">
        <v>9</v>
      </c>
    </row>
    <row r="8" spans="2:6" x14ac:dyDescent="0.55000000000000004">
      <c r="B8" s="4" t="s">
        <v>13</v>
      </c>
      <c r="C8" s="7">
        <f>GETPIVOTDATA("Value",GDARall!$A$3,"AREGWLD",C$6,"GDPS",$B$6,"SCEN",$B8)/RealGDP!$C$22</f>
        <v>1.0018808593999999</v>
      </c>
      <c r="D8" s="7">
        <f>GETPIVOTDATA("Value",GDARall!$A$3,"AREGWLD",D$6,"GDPS",$B$6,"SCEN",$B8)/RealGDP!$C$22</f>
        <v>68.385187500000001</v>
      </c>
      <c r="E8" s="7">
        <f>GETPIVOTDATA("Value",GDARall!$A$3,"AREGWLD",E$6,"GDPS",$B$6,"SCEN",$B8)/RealGDP!$C$22</f>
        <v>-40.94</v>
      </c>
      <c r="F8" s="7">
        <f>GETPIVOTDATA("Value",GDARall!$A$3,"AREGWLD",F$6,"GDPS",$B$6,"SCEN",$B8)/RealGDP!$C$22</f>
        <v>28.447068358999999</v>
      </c>
    </row>
    <row r="9" spans="2:6" x14ac:dyDescent="0.55000000000000004">
      <c r="B9" s="4" t="s">
        <v>14</v>
      </c>
      <c r="C9" s="7">
        <f>GETPIVOTDATA("Value",GDARall!$A$3,"AREGWLD",C$6,"GDPS",$B$6,"SCEN",$B9)/RealGDP!$C$22</f>
        <v>1.8720644531000001</v>
      </c>
      <c r="D9" s="7">
        <f>GETPIVOTDATA("Value",GDARall!$A$3,"AREGWLD",D$6,"GDPS",$B$6,"SCEN",$B9)/RealGDP!$C$22</f>
        <v>22.288234374999998</v>
      </c>
      <c r="E9" s="7">
        <f>GETPIVOTDATA("Value",GDARall!$A$3,"AREGWLD",E$6,"GDPS",$B$6,"SCEN",$B9)/RealGDP!$C$22</f>
        <v>-26.431812499999999</v>
      </c>
      <c r="F9" s="7">
        <f>GETPIVOTDATA("Value",GDARall!$A$3,"AREGWLD",F$6,"GDPS",$B$6,"SCEN",$B9)/RealGDP!$C$22</f>
        <v>-2.2715136719000002</v>
      </c>
    </row>
    <row r="10" spans="2:6" x14ac:dyDescent="0.55000000000000004">
      <c r="B10" s="4" t="s">
        <v>15</v>
      </c>
      <c r="C10" s="7">
        <f>GETPIVOTDATA("Value",GDARall!$A$3,"AREGWLD",C$6,"GDPS",$B$6,"SCEN",$B10)/RealGDP!$C$22</f>
        <v>-1.9969414062999999</v>
      </c>
      <c r="D10" s="7">
        <f>GETPIVOTDATA("Value",GDARall!$A$3,"AREGWLD",D$6,"GDPS",$B$6,"SCEN",$B10)/RealGDP!$C$22</f>
        <v>8.8083437500000006</v>
      </c>
      <c r="E10" s="7">
        <f>GETPIVOTDATA("Value",GDARall!$A$3,"AREGWLD",E$6,"GDPS",$B$6,"SCEN",$B10)/RealGDP!$C$22</f>
        <v>-0.203625</v>
      </c>
      <c r="F10" s="7">
        <f>GETPIVOTDATA("Value",GDARall!$A$3,"AREGWLD",F$6,"GDPS",$B$6,"SCEN",$B10)/RealGDP!$C$22</f>
        <v>6.6077773436999996</v>
      </c>
    </row>
    <row r="11" spans="2:6" x14ac:dyDescent="0.55000000000000004">
      <c r="B11" s="4" t="s">
        <v>16</v>
      </c>
      <c r="C11" s="7">
        <f>GETPIVOTDATA("Value",GDARall!$A$3,"AREGWLD",C$6,"GDPS",$B$6,"SCEN",$B11)/RealGDP!$C$22</f>
        <v>3.0871523438000001</v>
      </c>
      <c r="D11" s="7">
        <f>GETPIVOTDATA("Value",GDARall!$A$3,"AREGWLD",D$6,"GDPS",$B$6,"SCEN",$B11)/RealGDP!$C$22</f>
        <v>66.209609374999999</v>
      </c>
      <c r="E11" s="7">
        <f>GETPIVOTDATA("Value",GDARall!$A$3,"AREGWLD",E$6,"GDPS",$B$6,"SCEN",$B11)/RealGDP!$C$22</f>
        <v>59.239812499999999</v>
      </c>
      <c r="F11" s="7">
        <f>GETPIVOTDATA("Value",GDARall!$A$3,"AREGWLD",F$6,"GDPS",$B$6,"SCEN",$B11)/RealGDP!$C$22</f>
        <v>128.53657812</v>
      </c>
    </row>
    <row r="12" spans="2:6" x14ac:dyDescent="0.55000000000000004">
      <c r="B12" s="4" t="s">
        <v>17</v>
      </c>
      <c r="C12" s="7">
        <f>GETPIVOTDATA("Value",GDARall!$A$3,"AREGWLD",C$6,"GDPS",$B$6,"SCEN",$B12)/RealGDP!$C$22</f>
        <v>0.60575781250000005</v>
      </c>
      <c r="D12" s="7">
        <f>GETPIVOTDATA("Value",GDARall!$A$3,"AREGWLD",D$6,"GDPS",$B$6,"SCEN",$B12)/RealGDP!$C$22</f>
        <v>90.892468750000006</v>
      </c>
      <c r="E12" s="7">
        <f>GETPIVOTDATA("Value",GDARall!$A$3,"AREGWLD",E$6,"GDPS",$B$6,"SCEN",$B12)/RealGDP!$C$22</f>
        <v>61.494062499999998</v>
      </c>
      <c r="F12" s="7">
        <f>GETPIVOTDATA("Value",GDARall!$A$3,"AREGWLD",F$6,"GDPS",$B$6,"SCEN",$B12)/RealGDP!$C$22</f>
        <v>152.99228124999999</v>
      </c>
    </row>
    <row r="13" spans="2:6" x14ac:dyDescent="0.55000000000000004">
      <c r="B13" s="4" t="s">
        <v>18</v>
      </c>
      <c r="C13" s="7">
        <f>GETPIVOTDATA("Value",GDARall!$A$3,"AREGWLD",C$6,"GDPS",$B$6,"SCEN",$B13)/RealGDP!$C$22</f>
        <v>4.8092011718999998</v>
      </c>
      <c r="D13" s="7">
        <f>GETPIVOTDATA("Value",GDARall!$A$3,"AREGWLD",D$6,"GDPS",$B$6,"SCEN",$B13)/RealGDP!$C$22</f>
        <v>102.06693749999999</v>
      </c>
      <c r="E13" s="7">
        <f>GETPIVOTDATA("Value",GDARall!$A$3,"AREGWLD",E$6,"GDPS",$B$6,"SCEN",$B13)/RealGDP!$C$22</f>
        <v>31.134875000000001</v>
      </c>
      <c r="F13" s="7">
        <f>GETPIVOTDATA("Value",GDARall!$A$3,"AREGWLD",F$6,"GDPS",$B$6,"SCEN",$B13)/RealGDP!$C$22</f>
        <v>138.01101563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125B-355B-494C-8D27-4883794A3E14}">
  <dimension ref="B4:F31"/>
  <sheetViews>
    <sheetView workbookViewId="0">
      <selection activeCell="B30" sqref="B30:B31"/>
    </sheetView>
  </sheetViews>
  <sheetFormatPr defaultRowHeight="14.4" x14ac:dyDescent="0.55000000000000004"/>
  <cols>
    <col min="2" max="2" width="14.578125" bestFit="1" customWidth="1"/>
    <col min="3" max="3" width="11.578125" bestFit="1" customWidth="1"/>
    <col min="4" max="4" width="14.41796875" bestFit="1" customWidth="1"/>
    <col min="5" max="5" width="12" bestFit="1" customWidth="1"/>
    <col min="6" max="6" width="7.26171875" bestFit="1" customWidth="1"/>
  </cols>
  <sheetData>
    <row r="4" spans="2:6" x14ac:dyDescent="0.55000000000000004">
      <c r="B4" t="str">
        <f>GDARall!$B$4</f>
        <v>GDPpct</v>
      </c>
      <c r="C4" s="8" t="s">
        <v>8</v>
      </c>
      <c r="D4" s="8" t="s">
        <v>7</v>
      </c>
      <c r="E4" s="8" t="s">
        <v>4</v>
      </c>
      <c r="F4" s="8" t="s">
        <v>9</v>
      </c>
    </row>
    <row r="5" spans="2:6" x14ac:dyDescent="0.55000000000000004">
      <c r="C5" s="8" t="s">
        <v>22</v>
      </c>
      <c r="D5" s="8" t="s">
        <v>23</v>
      </c>
      <c r="E5" s="8" t="s">
        <v>24</v>
      </c>
      <c r="F5" s="8" t="s">
        <v>9</v>
      </c>
    </row>
    <row r="6" spans="2:6" x14ac:dyDescent="0.55000000000000004">
      <c r="B6" s="4" t="s">
        <v>13</v>
      </c>
      <c r="C6" s="7">
        <f>GETPIVOTDATA("Value",GDARall!$A$3,"AREGWLD",C$4,"GDPS",$B$4,"SCEN",$B6)</f>
        <v>-0.1113665849</v>
      </c>
      <c r="D6" s="7">
        <f>GETPIVOTDATA("Value",GDARall!$A$3,"AREGWLD",D$4,"GDPS",$B$4,"SCEN",$B6)</f>
        <v>-0.14093215764</v>
      </c>
      <c r="E6" s="7">
        <f>GETPIVOTDATA("Value",GDARall!$A$3,"AREGWLD",E$4,"GDPS",$B$4,"SCEN",$B6)</f>
        <v>-5.5088279768824603E-3</v>
      </c>
      <c r="F6" s="7">
        <f>GETPIVOTDATA("Value",GDARall!$A$3,"AREGWLD",F$4,"GDPS",$B$4,"SCEN",$B6)</f>
        <v>-7.1944683790000005E-2</v>
      </c>
    </row>
    <row r="7" spans="2:6" x14ac:dyDescent="0.55000000000000004">
      <c r="B7" s="4" t="s">
        <v>14</v>
      </c>
      <c r="C7" s="7">
        <f>GETPIVOTDATA("Value",GDARall!$A$3,"AREGWLD",C$4,"GDPS",$B$4,"SCEN",$B7)</f>
        <v>-2.9979322106E-2</v>
      </c>
      <c r="D7" s="7">
        <f>GETPIVOTDATA("Value",GDARall!$A$3,"AREGWLD",D$4,"GDPS",$B$4,"SCEN",$B7)</f>
        <v>2.219514735E-2</v>
      </c>
      <c r="E7" s="7">
        <f>GETPIVOTDATA("Value",GDARall!$A$3,"AREGWLD",E$4,"GDPS",$B$4,"SCEN",$B7)</f>
        <v>5.1410179585218404E-3</v>
      </c>
      <c r="F7" s="7">
        <f>GETPIVOTDATA("Value",GDARall!$A$3,"AREGWLD",F$4,"GDPS",$B$4,"SCEN",$B7)</f>
        <v>1.2389902025E-2</v>
      </c>
    </row>
    <row r="8" spans="2:6" x14ac:dyDescent="0.55000000000000004">
      <c r="B8" s="4" t="s">
        <v>15</v>
      </c>
      <c r="C8" s="7">
        <f>GETPIVOTDATA("Value",GDARall!$A$3,"AREGWLD",C$4,"GDPS",$B$4,"SCEN",$B8)</f>
        <v>-1.5470071696000001E-2</v>
      </c>
      <c r="D8" s="7">
        <f>GETPIVOTDATA("Value",GDARall!$A$3,"AREGWLD",D$4,"GDPS",$B$4,"SCEN",$B8)</f>
        <v>2.9137147591000001E-2</v>
      </c>
      <c r="E8" s="7">
        <f>GETPIVOTDATA("Value",GDARall!$A$3,"AREGWLD",E$4,"GDPS",$B$4,"SCEN",$B8)</f>
        <v>8.4338253363966907E-3</v>
      </c>
      <c r="F8" s="7">
        <f>GETPIVOTDATA("Value",GDARall!$A$3,"AREGWLD",F$4,"GDPS",$B$4,"SCEN",$B8)</f>
        <v>1.7669335008000001E-2</v>
      </c>
    </row>
    <row r="9" spans="2:6" x14ac:dyDescent="0.55000000000000004">
      <c r="B9" s="4" t="s">
        <v>16</v>
      </c>
      <c r="C9" s="7">
        <f>GETPIVOTDATA("Value",GDARall!$A$3,"AREGWLD",C$4,"GDPS",$B$4,"SCEN",$B9)</f>
        <v>1.9219340756999999E-2</v>
      </c>
      <c r="D9" s="7">
        <f>GETPIVOTDATA("Value",GDARall!$A$3,"AREGWLD",D$4,"GDPS",$B$4,"SCEN",$B9)</f>
        <v>3.6496393383000002E-2</v>
      </c>
      <c r="E9" s="7">
        <f>GETPIVOTDATA("Value",GDARall!$A$3,"AREGWLD",E$4,"GDPS",$B$4,"SCEN",$B9)</f>
        <v>1.1591915041E-2</v>
      </c>
      <c r="F9" s="7">
        <f>GETPIVOTDATA("Value",GDARall!$A$3,"AREGWLD",F$4,"GDPS",$B$4,"SCEN",$B9)</f>
        <v>2.3547442629999998E-2</v>
      </c>
    </row>
    <row r="10" spans="2:6" x14ac:dyDescent="0.55000000000000004">
      <c r="B10" s="4" t="s">
        <v>17</v>
      </c>
      <c r="C10" s="7">
        <f>GETPIVOTDATA("Value",GDARall!$A$3,"AREGWLD",C$4,"GDPS",$B$4,"SCEN",$B10)</f>
        <v>0.29356232285</v>
      </c>
      <c r="D10" s="7">
        <f>GETPIVOTDATA("Value",GDARall!$A$3,"AREGWLD",D$4,"GDPS",$B$4,"SCEN",$B10)</f>
        <v>0.14468020201000001</v>
      </c>
      <c r="E10" s="7">
        <f>GETPIVOTDATA("Value",GDARall!$A$3,"AREGWLD",E$4,"GDPS",$B$4,"SCEN",$B10)</f>
        <v>1.7190258949999999E-2</v>
      </c>
      <c r="F10" s="7">
        <f>GETPIVOTDATA("Value",GDARall!$A$3,"AREGWLD",F$4,"GDPS",$B$4,"SCEN",$B10)</f>
        <v>8.3910629153000002E-2</v>
      </c>
    </row>
    <row r="11" spans="2:6" x14ac:dyDescent="0.55000000000000004">
      <c r="B11" s="4" t="s">
        <v>18</v>
      </c>
      <c r="C11" s="7">
        <f>GETPIVOTDATA("Value",GDARall!$A$3,"AREGWLD",C$4,"GDPS",$B$4,"SCEN",$B11)</f>
        <v>0.26173850894</v>
      </c>
      <c r="D11" s="7">
        <f>GETPIVOTDATA("Value",GDARall!$A$3,"AREGWLD",D$4,"GDPS",$B$4,"SCEN",$B11)</f>
        <v>0.13541968167000001</v>
      </c>
      <c r="E11" s="7">
        <f>GETPIVOTDATA("Value",GDARall!$A$3,"AREGWLD",E$4,"GDPS",$B$4,"SCEN",$B11)</f>
        <v>1.2423490174000001E-2</v>
      </c>
      <c r="F11" s="7">
        <f>GETPIVOTDATA("Value",GDARall!$A$3,"AREGWLD",F$4,"GDPS",$B$4,"SCEN",$B11)</f>
        <v>7.6389499008999995E-2</v>
      </c>
    </row>
    <row r="12" spans="2:6" x14ac:dyDescent="0.55000000000000004">
      <c r="B12" s="4" t="s">
        <v>26</v>
      </c>
      <c r="C12" s="7">
        <f>GETPIVOTDATA("Value",GDARall!$A$3,"AREGWLD",C$4,"GDPS",$B$4,"SCEN",$B12)</f>
        <v>-0.11332330853</v>
      </c>
      <c r="D12" s="7">
        <f>GETPIVOTDATA("Value",GDARall!$A$3,"AREGWLD",D$4,"GDPS",$B$4,"SCEN",$B12)</f>
        <v>-0.14498777688</v>
      </c>
      <c r="E12" s="7">
        <f>GETPIVOTDATA("Value",GDARall!$A$3,"AREGWLD",E$4,"GDPS",$B$4,"SCEN",$B12)</f>
        <v>-8.4944637492299097E-3</v>
      </c>
      <c r="F12" s="7">
        <f>GETPIVOTDATA("Value",GDARall!$A$3,"AREGWLD",F$4,"GDPS",$B$4,"SCEN",$B12)</f>
        <v>-7.5411863625000006E-2</v>
      </c>
    </row>
    <row r="13" spans="2:6" x14ac:dyDescent="0.55000000000000004">
      <c r="B13" s="4" t="s">
        <v>27</v>
      </c>
      <c r="C13" s="7">
        <f>GETPIVOTDATA("Value",GDARall!$A$3,"AREGWLD",C$4,"GDPS",$B$4,"SCEN",$B13)</f>
        <v>-7.8831715583999999</v>
      </c>
      <c r="D13" s="7">
        <f>GETPIVOTDATA("Value",GDARall!$A$3,"AREGWLD",D$4,"GDPS",$B$4,"SCEN",$B13)</f>
        <v>-3.2227842808</v>
      </c>
      <c r="E13" s="7">
        <f>GETPIVOTDATA("Value",GDARall!$A$3,"AREGWLD",E$4,"GDPS",$B$4,"SCEN",$B13)</f>
        <v>-0.46869200468</v>
      </c>
      <c r="F13" s="7">
        <f>GETPIVOTDATA("Value",GDARall!$A$3,"AREGWLD",F$4,"GDPS",$B$4,"SCEN",$B13)</f>
        <v>-1.9421157837</v>
      </c>
    </row>
    <row r="20" spans="2:6" x14ac:dyDescent="0.55000000000000004">
      <c r="B20" t="s">
        <v>25</v>
      </c>
      <c r="C20" s="6">
        <v>1000</v>
      </c>
    </row>
    <row r="22" spans="2:6" x14ac:dyDescent="0.55000000000000004">
      <c r="B22" t="str">
        <f>GDARall!$D$4</f>
        <v>RealGDPvalch</v>
      </c>
      <c r="C22" s="8" t="s">
        <v>8</v>
      </c>
      <c r="D22" s="8" t="s">
        <v>7</v>
      </c>
      <c r="E22" s="8" t="s">
        <v>4</v>
      </c>
      <c r="F22" s="8" t="s">
        <v>9</v>
      </c>
    </row>
    <row r="23" spans="2:6" x14ac:dyDescent="0.55000000000000004">
      <c r="C23" s="8" t="s">
        <v>22</v>
      </c>
      <c r="D23" s="8" t="s">
        <v>23</v>
      </c>
      <c r="E23" s="8" t="s">
        <v>24</v>
      </c>
      <c r="F23" s="8" t="s">
        <v>9</v>
      </c>
    </row>
    <row r="24" spans="2:6" x14ac:dyDescent="0.55000000000000004">
      <c r="B24" s="4" t="s">
        <v>13</v>
      </c>
      <c r="C24" s="9">
        <f>GETPIVOTDATA("Value",GDARall!$A$3,"AREGWLD",C$22,"GDPS",$B$22,"SCEN",$B24)/$C$20</f>
        <v>-2.6955698241999997</v>
      </c>
      <c r="D24" s="9">
        <f>GETPIVOTDATA("Value",GDARall!$A$3,"AREGWLD",D$22,"GDPS",$B$22,"SCEN",$B24)/$C$20</f>
        <v>-69.316140625000003</v>
      </c>
      <c r="E24" s="9">
        <f>GETPIVOTDATA("Value",GDARall!$A$3,"AREGWLD",E$22,"GDPS",$B$22,"SCEN",$B24)/$C$20</f>
        <v>-2.8926484375000001</v>
      </c>
      <c r="F24" s="9">
        <f>GETPIVOTDATA("Value",GDARall!$A$3,"AREGWLD",F$22,"GDPS",$B$22,"SCEN",$B24)/$C$20</f>
        <v>-74.904359374999999</v>
      </c>
    </row>
    <row r="25" spans="2:6" x14ac:dyDescent="0.55000000000000004">
      <c r="B25" s="4" t="s">
        <v>14</v>
      </c>
      <c r="C25" s="9">
        <f>GETPIVOTDATA("Value",GDARall!$A$3,"AREGWLD",C$22,"GDPS",$B$22,"SCEN",$B25)/$C$20</f>
        <v>-0.72593420409999998</v>
      </c>
      <c r="D25" s="9">
        <f>GETPIVOTDATA("Value",GDARall!$A$3,"AREGWLD",D$22,"GDPS",$B$22,"SCEN",$B25)/$C$20</f>
        <v>10.931649413999999</v>
      </c>
      <c r="E25" s="9">
        <f>GETPIVOTDATA("Value",GDARall!$A$3,"AREGWLD",E$22,"GDPS",$B$22,"SCEN",$B25)/$C$20</f>
        <v>2.6974091797000002</v>
      </c>
      <c r="F25" s="9">
        <f>GETPIVOTDATA("Value",GDARall!$A$3,"AREGWLD",F$22,"GDPS",$B$22,"SCEN",$B25)/$C$20</f>
        <v>12.903124999999999</v>
      </c>
    </row>
    <row r="26" spans="2:6" x14ac:dyDescent="0.55000000000000004">
      <c r="B26" s="4" t="s">
        <v>15</v>
      </c>
      <c r="C26" s="9">
        <f>GETPIVOTDATA("Value",GDARall!$A$3,"AREGWLD",C$22,"GDPS",$B$22,"SCEN",$B26)/$C$20</f>
        <v>-0.37459997558999997</v>
      </c>
      <c r="D26" s="9">
        <f>GETPIVOTDATA("Value",GDARall!$A$3,"AREGWLD",D$22,"GDPS",$B$22,"SCEN",$B26)/$C$20</f>
        <v>14.350753906</v>
      </c>
      <c r="E26" s="9">
        <f>GETPIVOTDATA("Value",GDARall!$A$3,"AREGWLD",E$22,"GDPS",$B$22,"SCEN",$B26)/$C$20</f>
        <v>4.4250917969000003</v>
      </c>
      <c r="F26" s="9">
        <f>GETPIVOTDATA("Value",GDARall!$A$3,"AREGWLD",F$22,"GDPS",$B$22,"SCEN",$B26)/$C$20</f>
        <v>18.401246093999998</v>
      </c>
    </row>
    <row r="27" spans="2:6" x14ac:dyDescent="0.55000000000000004">
      <c r="B27" s="4" t="s">
        <v>16</v>
      </c>
      <c r="C27" s="9">
        <f>GETPIVOTDATA("Value",GDARall!$A$3,"AREGWLD",C$22,"GDPS",$B$22,"SCEN",$B27)/$C$20</f>
        <v>0.46538665770999998</v>
      </c>
      <c r="D27" s="9">
        <f>GETPIVOTDATA("Value",GDARall!$A$3,"AREGWLD",D$22,"GDPS",$B$22,"SCEN",$B27)/$C$20</f>
        <v>17.975361327999998</v>
      </c>
      <c r="E27" s="9">
        <f>GETPIVOTDATA("Value",GDARall!$A$3,"AREGWLD",E$22,"GDPS",$B$22,"SCEN",$B27)/$C$20</f>
        <v>6.0820903319999999</v>
      </c>
      <c r="F27" s="9">
        <f>GETPIVOTDATA("Value",GDARall!$A$3,"AREGWLD",F$22,"GDPS",$B$22,"SCEN",$B27)/$C$20</f>
        <v>24.522839844</v>
      </c>
    </row>
    <row r="28" spans="2:6" x14ac:dyDescent="0.55000000000000004">
      <c r="B28" s="4" t="s">
        <v>17</v>
      </c>
      <c r="C28" s="9">
        <f>GETPIVOTDATA("Value",GDARall!$A$3,"AREGWLD",C$22,"GDPS",$B$22,"SCEN",$B28)/$C$20</f>
        <v>7.1084638672000002</v>
      </c>
      <c r="D28" s="9">
        <f>GETPIVOTDATA("Value",GDARall!$A$3,"AREGWLD",D$22,"GDPS",$B$22,"SCEN",$B28)/$C$20</f>
        <v>71.258515625000001</v>
      </c>
      <c r="E28" s="9">
        <f>GETPIVOTDATA("Value",GDARall!$A$3,"AREGWLD",E$22,"GDPS",$B$22,"SCEN",$B28)/$C$20</f>
        <v>9.0194511719000001</v>
      </c>
      <c r="F28" s="9">
        <f>GETPIVOTDATA("Value",GDARall!$A$3,"AREGWLD",F$22,"GDPS",$B$22,"SCEN",$B28)/$C$20</f>
        <v>87.386429687000003</v>
      </c>
    </row>
    <row r="29" spans="2:6" x14ac:dyDescent="0.55000000000000004">
      <c r="B29" s="4" t="s">
        <v>18</v>
      </c>
      <c r="C29" s="9">
        <f>GETPIVOTDATA("Value",GDARall!$A$3,"AREGWLD",C$22,"GDPS",$B$22,"SCEN",$B29)/$C$20</f>
        <v>6.3378662108999997</v>
      </c>
      <c r="D29" s="9">
        <f>GETPIVOTDATA("Value",GDARall!$A$3,"AREGWLD",D$22,"GDPS",$B$22,"SCEN",$B29)/$C$20</f>
        <v>66.697484375000002</v>
      </c>
      <c r="E29" s="9">
        <f>GETPIVOTDATA("Value",GDARall!$A$3,"AREGWLD",E$22,"GDPS",$B$22,"SCEN",$B29)/$C$20</f>
        <v>6.5184042969</v>
      </c>
      <c r="F29" s="9">
        <f>GETPIVOTDATA("Value",GDARall!$A$3,"AREGWLD",F$22,"GDPS",$B$22,"SCEN",$B29)/$C$20</f>
        <v>79.553757812000001</v>
      </c>
    </row>
    <row r="30" spans="2:6" x14ac:dyDescent="0.55000000000000004">
      <c r="B30" s="4" t="s">
        <v>26</v>
      </c>
      <c r="C30" s="9">
        <f>GETPIVOTDATA("Value",GDARall!$A$3,"AREGWLD",C$22,"GDPS",$B$22,"SCEN",$B30)/$C$20</f>
        <v>-2.7429316405999997</v>
      </c>
      <c r="D30" s="9">
        <f>GETPIVOTDATA("Value",GDARall!$A$3,"AREGWLD",D$22,"GDPS",$B$22,"SCEN",$B30)/$C$20</f>
        <v>-71.310851563</v>
      </c>
      <c r="E30" s="9">
        <f>GETPIVOTDATA("Value",GDARall!$A$3,"AREGWLD",E$22,"GDPS",$B$22,"SCEN",$B30)/$C$20</f>
        <v>-4.4603852539000002</v>
      </c>
      <c r="F30" s="9">
        <f>GETPIVOTDATA("Value",GDARall!$A$3,"AREGWLD",F$22,"GDPS",$B$22,"SCEN",$B30)/$C$20</f>
        <v>-78.514171875000002</v>
      </c>
    </row>
    <row r="31" spans="2:6" x14ac:dyDescent="0.55000000000000004">
      <c r="B31" s="4" t="s">
        <v>27</v>
      </c>
      <c r="C31" s="9">
        <f>GETPIVOTDATA("Value",GDARall!$A$3,"AREGWLD",C$22,"GDPS",$B$22,"SCEN",$B31)/$C$20</f>
        <v>-190.80804688000001</v>
      </c>
      <c r="D31" s="9">
        <f>GETPIVOTDATA("Value",GDARall!$A$3,"AREGWLD",D$22,"GDPS",$B$22,"SCEN",$B31)/$C$20</f>
        <v>-1585.095875</v>
      </c>
      <c r="E31" s="9">
        <f>GETPIVOTDATA("Value",GDARall!$A$3,"AREGWLD",E$22,"GDPS",$B$22,"SCEN",$B31)/$C$20</f>
        <v>-246.10701563000001</v>
      </c>
      <c r="F31" s="9">
        <f>GETPIVOTDATA("Value",GDARall!$A$3,"AREGWLD",F$22,"GDPS",$B$22,"SCEN",$B31)/$C$20</f>
        <v>-2022.0108749999999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GDAR</vt:lpstr>
      <vt:lpstr>GDARall</vt:lpstr>
      <vt:lpstr>RealGDP</vt:lpstr>
      <vt:lpstr>NominalGDP</vt:lpstr>
      <vt:lpstr>RealGDP-BauAllES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Corong, Erwin L</dc:creator>
  <cp:lastModifiedBy>Corong, Erwin L</cp:lastModifiedBy>
  <dcterms:created xsi:type="dcterms:W3CDTF">2022-09-02T20:33:19Z</dcterms:created>
  <dcterms:modified xsi:type="dcterms:W3CDTF">2022-10-27T19:19:12Z</dcterms:modified>
</cp:coreProperties>
</file>