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bRES_TMPL\"/>
    </mc:Choice>
  </mc:AlternateContent>
  <xr:revisionPtr revIDLastSave="0" documentId="13_ncr:1_{21AB3A33-C015-402D-8B81-9780D0CF5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2" i="9" l="1"/>
  <c r="E80" i="9"/>
  <c r="D80" i="9"/>
  <c r="B80" i="9"/>
  <c r="AD79" i="9"/>
  <c r="E77" i="9"/>
  <c r="D77" i="9"/>
  <c r="B77" i="9"/>
  <c r="AD26" i="9"/>
  <c r="B27" i="9"/>
  <c r="B24" i="9"/>
  <c r="E27" i="9"/>
  <c r="D27" i="9"/>
  <c r="E15" i="9"/>
  <c r="E14" i="9"/>
  <c r="E13" i="9"/>
  <c r="D15" i="9"/>
  <c r="D14" i="9"/>
  <c r="D13" i="9"/>
  <c r="C15" i="9"/>
  <c r="B15" i="9"/>
  <c r="C14" i="9"/>
  <c r="B14" i="9"/>
  <c r="C13" i="9"/>
  <c r="B13" i="9"/>
  <c r="E11" i="9"/>
  <c r="D11" i="9"/>
  <c r="B11" i="9"/>
  <c r="C11" i="9"/>
  <c r="E12" i="9"/>
  <c r="E10" i="9"/>
  <c r="E24" i="9"/>
  <c r="D24" i="9"/>
  <c r="AD29" i="9"/>
  <c r="F64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4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4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5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1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1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1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1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53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  <comment ref="E75" authorId="0" shapeId="0" xr:uid="{25E8BD37-57EB-4ADE-8396-C199FD3A3B05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</commentList>
</comments>
</file>

<file path=xl/sharedStrings.xml><?xml version="1.0" encoding="utf-8"?>
<sst xmlns="http://schemas.openxmlformats.org/spreadsheetml/2006/main" count="283" uniqueCount="121">
  <si>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</si>
  <si>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</si>
  <si>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</si>
  <si>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</si>
  <si>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</si>
  <si>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</si>
  <si>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</si>
  <si>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</si>
  <si>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</si>
  <si>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</si>
  <si>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</si>
  <si>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</si>
  <si>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</si>
  <si>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</si>
  <si>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</si>
  <si>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</si>
  <si>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</si>
  <si>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</si>
  <si>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</si>
  <si>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</si>
  <si>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</si>
  <si>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</si>
  <si>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</si>
  <si>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</si>
  <si>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</si>
  <si>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</si>
  <si>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</si>
  <si>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</si>
  <si>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</si>
  <si>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</si>
  <si>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</si>
  <si>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</si>
  <si>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</si>
  <si>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</si>
  <si>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</si>
  <si>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</si>
  <si>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</si>
  <si>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</si>
  <si>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</si>
  <si>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</si>
  <si>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</si>
  <si>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</si>
  <si>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</si>
  <si>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</si>
  <si>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</si>
  <si>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</si>
  <si>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</si>
  <si>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</si>
  <si>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</si>
  <si>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</si>
  <si>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</si>
  <si>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</si>
  <si>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</si>
  <si>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</si>
  <si>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</si>
  <si>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</si>
  <si>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</si>
  <si>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</si>
  <si>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</si>
  <si>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</si>
  <si>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</si>
  <si>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</si>
  <si>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</si>
  <si>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</si>
  <si>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</si>
  <si>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</si>
  <si>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</si>
  <si>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</si>
  <si>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</si>
  <si>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</si>
  <si>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</si>
  <si>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</si>
  <si>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</si>
  <si>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</si>
  <si>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</si>
  <si>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</si>
  <si>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</si>
  <si>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</si>
  <si>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</si>
  <si>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</si>
  <si>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</si>
  <si>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</si>
  <si>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</si>
  <si>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</si>
  <si>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</si>
  <si>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</si>
  <si>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</si>
  <si>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</si>
  <si>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</si>
  <si>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</si>
  <si>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</si>
  <si>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</si>
  <si>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</si>
  <si>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</si>
  <si>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</si>
  <si>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</si>
  <si>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</si>
  <si>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</si>
  <si>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</si>
  <si>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</si>
  <si>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</si>
  <si>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</si>
  <si>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</si>
  <si>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HC</t>
  </si>
  <si>
    <t>OIL</t>
  </si>
  <si>
    <t>static coefficients for combustion emissions</t>
  </si>
  <si>
    <t>BC</t>
  </si>
  <si>
    <t>OTHER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</si>
  <si>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</si>
  <si>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</si>
  <si>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</si>
  <si>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</si>
  <si>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</si>
  <si>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</si>
  <si>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</si>
  <si>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</si>
  <si>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NEW_IND_WIND_ON</t>
  </si>
  <si>
    <t>NEW_IND_WIND_OFF</t>
  </si>
  <si>
    <t>NEW_IND_ROOF_PV</t>
  </si>
  <si>
    <t>ELC_IND_RES</t>
  </si>
  <si>
    <t>NEW_IND_UTI_BS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</si>
</sst>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8"/>
      </top>
      <bottom style="medium">
        <color indexed="64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3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185" fontId="2" fillId="96" borderId="36" xfId="0" applyNumberFormat="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7" borderId="0" xfId="881" applyFont="1" applyFill="1" applyAlignment="1">
      <alignment horizontal="left"/>
    </xf>
    <xf numFmtId="0" fontId="2" fillId="98" borderId="0" xfId="881" applyFont="1" applyFill="1"/>
    <xf numFmtId="168" fontId="107" fillId="98" borderId="0" xfId="768" applyNumberFormat="1" applyFont="1" applyFill="1"/>
    <xf numFmtId="0" fontId="154" fillId="96" borderId="0" xfId="881" applyFont="1" applyFill="1"/>
    <xf numFmtId="0" fontId="154" fillId="97" borderId="0" xfId="881" applyFont="1" applyFill="1"/>
    <xf numFmtId="0" fontId="154" fillId="97" borderId="0" xfId="0" applyFont="1" applyFill="1"/>
    <xf numFmtId="185" fontId="156" fillId="96" borderId="0" xfId="0" applyNumberFormat="1" applyFont="1" applyFill="1"/>
    <xf numFmtId="0" fontId="155" fillId="94" borderId="39" xfId="0" applyFont="1" applyFill="1" applyBorder="1" applyAlignment="1">
      <alignment horizontal="center" vertical="center" wrapText="1"/>
    </xf>
    <xf numFmtId="0" fontId="154" fillId="95" borderId="40" xfId="0" applyFont="1" applyFill="1" applyBorder="1" applyAlignment="1">
      <alignment horizontal="center" vertical="center" wrapText="1"/>
    </xf>
    <xf numFmtId="0" fontId="154" fillId="99" borderId="38" xfId="0" applyFont="1" applyFill="1" applyBorder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39" xfId="768" applyFont="1" applyFill="1" applyBorder="1" applyAlignment="1">
      <alignment horizontal="center" vertical="center" wrapText="1"/>
    </xf>
    <xf numFmtId="0" fontId="155" fillId="94" borderId="39" xfId="43506" applyFont="1" applyFill="1" applyBorder="1" applyAlignment="1">
      <alignment horizontal="center" vertical="center" wrapText="1"/>
    </xf>
    <xf numFmtId="185" fontId="155" fillId="94" borderId="39" xfId="0" applyNumberFormat="1" applyFont="1" applyFill="1" applyBorder="1" applyAlignment="1">
      <alignment horizontal="center" vertical="center" wrapText="1"/>
    </xf>
    <xf numFmtId="185" fontId="154" fillId="95" borderId="40" xfId="0" applyNumberFormat="1" applyFont="1" applyFill="1" applyBorder="1" applyAlignment="1">
      <alignment horizontal="center" vertical="center" wrapText="1"/>
    </xf>
    <xf numFmtId="0" fontId="2" fillId="97" borderId="37" xfId="881" applyFont="1" applyFill="1" applyBorder="1" applyAlignment="1">
      <alignment horizontal="left"/>
    </xf>
    <xf numFmtId="168" fontId="2" fillId="98" borderId="37" xfId="768" applyNumberFormat="1" applyFill="1" applyBorder="1"/>
    <xf numFmtId="168" fontId="154" fillId="97" borderId="0" xfId="0" applyNumberFormat="1" applyFont="1" applyFill="1"/>
    <xf numFmtId="185" fontId="154" fillId="97" borderId="0" xfId="881" applyNumberFormat="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1" fontId="107" fillId="98" borderId="0" xfId="768" applyNumberFormat="1" applyFont="1" applyFill="1"/>
    <xf numFmtId="1" fontId="2" fillId="98" borderId="37" xfId="768" applyNumberFormat="1" applyFill="1" applyBorder="1"/>
    <xf numFmtId="0" fontId="155" fillId="97" borderId="0" xfId="0" applyFont="1" applyFill="1"/>
    <xf numFmtId="1" fontId="2" fillId="98" borderId="0" xfId="768" applyNumberFormat="1" applyFill="1"/>
    <xf numFmtId="168" fontId="2" fillId="98" borderId="0" xfId="768" applyNumberFormat="1" applyFill="1"/>
    <xf numFmtId="0" fontId="0" fillId="0" borderId="37" xfId="0" applyBorder="1"/>
    <xf numFmtId="0" fontId="2" fillId="96" borderId="41" xfId="881" applyFont="1" applyFill="1" applyBorder="1" applyAlignment="1">
      <alignment horizontal="left"/>
    </xf>
    <xf numFmtId="0" fontId="2" fillId="96" borderId="41" xfId="881" applyFont="1" applyFill="1" applyBorder="1"/>
    <xf numFmtId="0" fontId="2" fillId="98" borderId="41" xfId="881" applyFont="1" applyFill="1" applyBorder="1"/>
    <xf numFmtId="1" fontId="2" fillId="98" borderId="41" xfId="768" applyNumberFormat="1" applyFill="1" applyBorder="1"/>
    <xf numFmtId="168" fontId="2" fillId="98" borderId="41" xfId="768" applyNumberFormat="1" applyFill="1" applyBorder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382780</xdr:colOff>
      <xdr:row>30</xdr:row>
      <xdr:rowOff>151332</xdr:rowOff>
    </xdr:from>
    <xdr:to>
      <xdr:col>30</xdr:col>
      <xdr:colOff>23039</xdr:colOff>
      <xdr:row>66</xdr:row>
      <xdr:rowOff>172219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5375-DD05-341D-1083-C30659FD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5093" y="6418248"/>
          <a:ext cx="9450119" cy="805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U82"/>
  <sheetViews>
    <sheetView tabSelected="1" topLeftCell="A15" zoomScale="107" zoomScaleNormal="107" workbookViewId="0">
      <pane xSplit="2" topLeftCell="C1" activePane="topRight" state="frozen"/>
      <selection pane="topRight" activeCell="H29" sqref="H29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.5703125" bestFit="1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5" width="7.5703125" customWidth="1"/>
    <col min="36" max="36" width="69.28515625" customWidth="1"/>
    <col min="37" max="37" width="37.140625" customWidth="1"/>
  </cols>
  <sheetData>
    <row r="1" spans="2:47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47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47" ht="18">
      <c r="B3" s="6" t="s">
        <v>1</v>
      </c>
      <c r="C3" s="7"/>
    </row>
    <row r="5" spans="2:47" ht="36.75" customHeight="1">
      <c r="E5" s="8" t="s">
        <v>2</v>
      </c>
    </row>
    <row r="6" spans="2:47" ht="38.25">
      <c r="B6" s="27" t="s">
        <v>3</v>
      </c>
      <c r="C6" s="27" t="s">
        <v>4</v>
      </c>
      <c r="D6" s="27" t="s">
        <v>5</v>
      </c>
      <c r="E6" s="27" t="s">
        <v>6</v>
      </c>
      <c r="F6" s="19" t="s">
        <v>7</v>
      </c>
      <c r="G6" s="20" t="s">
        <v>8</v>
      </c>
      <c r="H6" s="20" t="s">
        <v>9</v>
      </c>
      <c r="I6" s="20" t="s">
        <v>10</v>
      </c>
      <c r="J6" s="20" t="s">
        <v>11</v>
      </c>
      <c r="K6" s="20" t="s">
        <v>12</v>
      </c>
      <c r="L6" s="20" t="s">
        <v>13</v>
      </c>
      <c r="M6" s="20" t="s">
        <v>14</v>
      </c>
      <c r="N6" s="20" t="s">
        <v>15</v>
      </c>
      <c r="O6" s="20" t="s">
        <v>16</v>
      </c>
      <c r="P6" s="20" t="s">
        <v>17</v>
      </c>
      <c r="Q6" s="20" t="s">
        <v>18</v>
      </c>
      <c r="R6" s="20" t="s">
        <v>19</v>
      </c>
      <c r="S6" s="20" t="s">
        <v>20</v>
      </c>
      <c r="T6" s="20" t="s">
        <v>21</v>
      </c>
      <c r="U6" s="20" t="s">
        <v>22</v>
      </c>
      <c r="V6" s="20" t="s">
        <v>23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30</v>
      </c>
      <c r="AD6" s="20" t="s">
        <v>31</v>
      </c>
      <c r="AE6" s="20" t="s">
        <v>32</v>
      </c>
      <c r="AF6" s="20" t="s">
        <v>33</v>
      </c>
      <c r="AG6" s="20" t="s">
        <v>34</v>
      </c>
      <c r="AH6" s="21" t="s">
        <v>35</v>
      </c>
    </row>
    <row r="7" spans="2:47" ht="38.25" customHeight="1" thickBot="1">
      <c r="B7" s="28" t="s">
        <v>37</v>
      </c>
      <c r="C7" s="28"/>
      <c r="D7" s="28"/>
      <c r="E7" s="28" t="s">
        <v>37</v>
      </c>
      <c r="F7" s="22"/>
      <c r="G7" s="22" t="s">
        <v>38</v>
      </c>
      <c r="H7" s="22" t="s">
        <v>38</v>
      </c>
      <c r="I7" s="22" t="s">
        <v>38</v>
      </c>
      <c r="J7" s="22" t="s">
        <v>38</v>
      </c>
      <c r="K7" s="22" t="s">
        <v>38</v>
      </c>
      <c r="L7" s="22" t="s">
        <v>38</v>
      </c>
      <c r="M7" s="22" t="s">
        <v>109</v>
      </c>
      <c r="N7" s="22" t="s">
        <v>109</v>
      </c>
      <c r="O7" s="22" t="s">
        <v>109</v>
      </c>
      <c r="P7" s="22" t="s">
        <v>109</v>
      </c>
      <c r="Q7" s="22" t="s">
        <v>109</v>
      </c>
      <c r="R7" s="22" t="s">
        <v>109</v>
      </c>
      <c r="S7" s="22" t="s">
        <v>109</v>
      </c>
      <c r="T7" s="22" t="s">
        <v>109</v>
      </c>
      <c r="U7" s="22" t="s">
        <v>109</v>
      </c>
      <c r="V7" s="22" t="s">
        <v>36</v>
      </c>
      <c r="W7" s="22" t="s">
        <v>36</v>
      </c>
      <c r="X7" s="22" t="s">
        <v>36</v>
      </c>
      <c r="Y7" s="22" t="s">
        <v>110</v>
      </c>
      <c r="Z7" s="22" t="s">
        <v>110</v>
      </c>
      <c r="AA7" s="22"/>
      <c r="AB7" s="22"/>
      <c r="AC7" s="22"/>
      <c r="AD7" s="22"/>
      <c r="AE7" s="22"/>
      <c r="AF7" s="22" t="s">
        <v>39</v>
      </c>
      <c r="AG7" s="22" t="s">
        <v>38</v>
      </c>
      <c r="AH7" s="22"/>
    </row>
    <row r="8" spans="2:47" ht="15.75" customHeight="1" thickBot="1">
      <c r="B8" s="58" t="str">
        <f>C36</f>
        <v>NEW_CCGT</v>
      </c>
      <c r="C8" s="58" t="str">
        <f>D36</f>
        <v xml:space="preserve">Natural Gas  - CCGT </v>
      </c>
      <c r="D8" s="58" t="str">
        <f>C55</f>
        <v>NAT_GAS</v>
      </c>
      <c r="E8" s="58" t="str">
        <f>C53</f>
        <v>ELC</v>
      </c>
      <c r="F8" s="59">
        <v>2025</v>
      </c>
      <c r="G8" s="60">
        <v>0.6</v>
      </c>
      <c r="H8" s="60"/>
      <c r="I8" s="60"/>
      <c r="J8" s="60"/>
      <c r="K8" s="60"/>
      <c r="L8" s="60"/>
      <c r="M8" s="61">
        <v>835</v>
      </c>
      <c r="N8" s="61">
        <v>835</v>
      </c>
      <c r="O8" s="61">
        <v>835</v>
      </c>
      <c r="P8" s="61">
        <v>835</v>
      </c>
      <c r="Q8" s="61">
        <v>835</v>
      </c>
      <c r="R8" s="61">
        <v>835</v>
      </c>
      <c r="S8" s="61">
        <v>20</v>
      </c>
      <c r="T8" s="61">
        <v>20</v>
      </c>
      <c r="U8" s="61">
        <v>20</v>
      </c>
      <c r="V8" s="61">
        <v>20</v>
      </c>
      <c r="W8" s="61">
        <v>20</v>
      </c>
      <c r="X8" s="61">
        <v>20</v>
      </c>
      <c r="Y8" s="61">
        <v>2</v>
      </c>
      <c r="Z8" s="61">
        <v>2</v>
      </c>
      <c r="AA8" s="61">
        <v>2</v>
      </c>
      <c r="AB8" s="61">
        <v>2</v>
      </c>
      <c r="AC8" s="61">
        <v>2</v>
      </c>
      <c r="AD8" s="61">
        <v>2</v>
      </c>
      <c r="AE8" s="61"/>
      <c r="AF8" s="62">
        <v>31.536000000000001</v>
      </c>
      <c r="AG8" s="61">
        <v>1</v>
      </c>
      <c r="AH8" s="61">
        <v>25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2:47" ht="15.75" customHeight="1" thickBot="1">
      <c r="B9" s="28" t="s">
        <v>37</v>
      </c>
      <c r="C9" s="28"/>
      <c r="D9" s="28"/>
      <c r="E9" s="22"/>
      <c r="F9" s="28"/>
      <c r="G9" s="28"/>
      <c r="H9" s="28"/>
      <c r="I9" s="22"/>
      <c r="J9" s="28"/>
      <c r="K9" s="28"/>
      <c r="L9" s="28"/>
      <c r="M9" s="22"/>
      <c r="N9" s="28"/>
      <c r="O9" s="28"/>
      <c r="P9" s="28"/>
      <c r="Q9" s="22"/>
      <c r="R9" s="28"/>
      <c r="S9" s="28"/>
      <c r="T9" s="28"/>
      <c r="U9" s="22"/>
      <c r="V9" s="28"/>
      <c r="W9" s="28"/>
      <c r="X9" s="28"/>
      <c r="Y9" s="22"/>
      <c r="Z9" s="28"/>
      <c r="AA9" s="28"/>
      <c r="AB9" s="28"/>
      <c r="AC9" s="22"/>
      <c r="AD9" s="28"/>
      <c r="AE9" s="28"/>
      <c r="AF9" s="28"/>
      <c r="AG9" s="22"/>
      <c r="AH9" s="28"/>
    </row>
    <row r="10" spans="2:47" ht="15.75" customHeight="1">
      <c r="B10" s="29" t="str">
        <f t="shared" ref="B10:C15" si="0">C38</f>
        <v>NEW_WIND_ON</v>
      </c>
      <c r="C10" s="29" t="str">
        <f t="shared" si="0"/>
        <v>Wind Onshore Turbine</v>
      </c>
      <c r="D10" s="29" t="str">
        <f>C56</f>
        <v>WIND_ON</v>
      </c>
      <c r="E10" s="29" t="str">
        <f>C54</f>
        <v>ELC_RES</v>
      </c>
      <c r="F10" s="29">
        <v>2025</v>
      </c>
      <c r="G10" s="29">
        <v>1</v>
      </c>
      <c r="H10" s="30"/>
      <c r="I10" s="30"/>
      <c r="J10" s="30"/>
      <c r="K10" s="30"/>
      <c r="L10" s="30"/>
      <c r="M10" s="52">
        <v>1500</v>
      </c>
      <c r="N10" s="52">
        <v>1500</v>
      </c>
      <c r="O10" s="52">
        <v>1500</v>
      </c>
      <c r="P10" s="52">
        <v>1500</v>
      </c>
      <c r="Q10" s="52">
        <v>1500</v>
      </c>
      <c r="R10" s="52">
        <v>1500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/>
      <c r="AF10" s="31">
        <v>31.536000000000001</v>
      </c>
      <c r="AG10" s="52">
        <v>1</v>
      </c>
      <c r="AH10" s="52">
        <v>20</v>
      </c>
    </row>
    <row r="11" spans="2:47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C57</f>
        <v>WIND_OFF</v>
      </c>
      <c r="E11" s="29" t="str">
        <f>C54</f>
        <v>ELC_RES</v>
      </c>
      <c r="F11" s="29">
        <v>2025</v>
      </c>
      <c r="G11" s="29">
        <v>1</v>
      </c>
      <c r="H11" s="30"/>
      <c r="I11" s="30"/>
      <c r="J11" s="30"/>
      <c r="K11" s="30"/>
      <c r="L11" s="30"/>
      <c r="M11" s="52">
        <v>4000</v>
      </c>
      <c r="N11" s="52">
        <v>4000</v>
      </c>
      <c r="O11" s="52">
        <v>4000</v>
      </c>
      <c r="P11" s="52">
        <v>4000</v>
      </c>
      <c r="Q11" s="52">
        <v>4000</v>
      </c>
      <c r="R11" s="52">
        <v>4000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/>
      <c r="AF11" s="31">
        <v>31.536000000000001</v>
      </c>
      <c r="AG11" s="52">
        <v>1</v>
      </c>
      <c r="AH11" s="52">
        <v>20</v>
      </c>
    </row>
    <row r="12" spans="2:47" ht="15.75" customHeight="1">
      <c r="B12" s="29" t="str">
        <f t="shared" si="0"/>
        <v>NEW_ROOF_PV</v>
      </c>
      <c r="C12" s="29" t="str">
        <f t="shared" si="0"/>
        <v>Photovoltaic Rooftop</v>
      </c>
      <c r="D12" s="29" t="str">
        <f>C58</f>
        <v>SOLAR</v>
      </c>
      <c r="E12" s="29" t="str">
        <f>C54</f>
        <v>ELC_RES</v>
      </c>
      <c r="F12" s="29">
        <v>2025</v>
      </c>
      <c r="G12" s="29">
        <v>1</v>
      </c>
      <c r="H12" s="30"/>
      <c r="I12" s="30"/>
      <c r="J12" s="30"/>
      <c r="K12" s="30"/>
      <c r="L12" s="30"/>
      <c r="M12" s="55">
        <v>1500</v>
      </c>
      <c r="N12" s="55">
        <v>1500</v>
      </c>
      <c r="O12" s="55">
        <v>1500</v>
      </c>
      <c r="P12" s="55">
        <v>1500</v>
      </c>
      <c r="Q12" s="55">
        <v>1500</v>
      </c>
      <c r="R12" s="55">
        <v>1500</v>
      </c>
      <c r="S12" s="55">
        <v>10</v>
      </c>
      <c r="T12" s="55">
        <v>10</v>
      </c>
      <c r="U12" s="55">
        <v>10</v>
      </c>
      <c r="V12" s="55">
        <v>10</v>
      </c>
      <c r="W12" s="55">
        <v>10</v>
      </c>
      <c r="X12" s="55">
        <v>10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/>
      <c r="AF12" s="56">
        <v>31.536000000000001</v>
      </c>
      <c r="AG12" s="55">
        <v>1</v>
      </c>
      <c r="AH12" s="55">
        <v>20</v>
      </c>
    </row>
    <row r="13" spans="2:47" ht="15.75" customHeight="1">
      <c r="B13" s="29" t="str">
        <f t="shared" si="0"/>
        <v>NEW_IND_WIND_ON</v>
      </c>
      <c r="C13" s="29" t="str">
        <f t="shared" si="0"/>
        <v>Wind Onshore Turbine</v>
      </c>
      <c r="D13" s="29" t="str">
        <f>C56</f>
        <v>WIND_ON</v>
      </c>
      <c r="E13" s="51" t="str">
        <f>C59</f>
        <v>ELC_IND_RES</v>
      </c>
      <c r="F13" s="29">
        <v>2025</v>
      </c>
      <c r="G13" s="29">
        <v>1</v>
      </c>
      <c r="H13" s="30"/>
      <c r="I13" s="30"/>
      <c r="J13" s="30"/>
      <c r="K13" s="30"/>
      <c r="L13" s="30"/>
      <c r="M13" s="52">
        <v>1500</v>
      </c>
      <c r="N13" s="52">
        <v>1500</v>
      </c>
      <c r="O13" s="52">
        <v>1500</v>
      </c>
      <c r="P13" s="52">
        <v>1500</v>
      </c>
      <c r="Q13" s="52">
        <v>1500</v>
      </c>
      <c r="R13" s="52">
        <v>1500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/>
      <c r="AF13" s="31">
        <v>31.536000000000001</v>
      </c>
      <c r="AG13" s="52">
        <v>1</v>
      </c>
      <c r="AH13" s="52">
        <v>20</v>
      </c>
    </row>
    <row r="14" spans="2:47" ht="15.75" customHeight="1">
      <c r="B14" s="29" t="str">
        <f t="shared" si="0"/>
        <v>NEW_IND_WIND_OFF</v>
      </c>
      <c r="C14" s="29" t="str">
        <f t="shared" si="0"/>
        <v>Wind Offshore Turbine</v>
      </c>
      <c r="D14" s="29" t="str">
        <f>C57</f>
        <v>WIND_OFF</v>
      </c>
      <c r="E14" s="51" t="str">
        <f>C59</f>
        <v>ELC_IND_RES</v>
      </c>
      <c r="F14" s="29">
        <v>2025</v>
      </c>
      <c r="G14" s="29">
        <v>1</v>
      </c>
      <c r="H14" s="30"/>
      <c r="I14" s="30"/>
      <c r="J14" s="30"/>
      <c r="K14" s="30"/>
      <c r="L14" s="30"/>
      <c r="M14" s="52">
        <v>4000</v>
      </c>
      <c r="N14" s="52">
        <v>4000</v>
      </c>
      <c r="O14" s="52">
        <v>4000</v>
      </c>
      <c r="P14" s="52">
        <v>4000</v>
      </c>
      <c r="Q14" s="52">
        <v>4000</v>
      </c>
      <c r="R14" s="52">
        <v>4000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/>
      <c r="AF14" s="31">
        <v>31.536000000000001</v>
      </c>
      <c r="AG14" s="52">
        <v>1</v>
      </c>
      <c r="AH14" s="52">
        <v>20</v>
      </c>
    </row>
    <row r="15" spans="2:47" ht="15.75" customHeight="1" thickBot="1">
      <c r="B15" s="47" t="str">
        <f t="shared" si="0"/>
        <v>NEW_IND_ROOF_PV</v>
      </c>
      <c r="C15" s="47" t="str">
        <f t="shared" si="0"/>
        <v>Photovoltaic Rooftop</v>
      </c>
      <c r="D15" s="47" t="str">
        <f>C58</f>
        <v>SOLAR</v>
      </c>
      <c r="E15" s="47" t="str">
        <f>C59</f>
        <v>ELC_IND_RES</v>
      </c>
      <c r="F15" s="47">
        <v>2025</v>
      </c>
      <c r="G15" s="47">
        <v>1</v>
      </c>
      <c r="H15" s="57"/>
      <c r="I15" s="57"/>
      <c r="J15" s="57"/>
      <c r="K15" s="57"/>
      <c r="L15" s="57"/>
      <c r="M15" s="53">
        <v>1500</v>
      </c>
      <c r="N15" s="53">
        <v>1500</v>
      </c>
      <c r="O15" s="53">
        <v>1500</v>
      </c>
      <c r="P15" s="53">
        <v>1500</v>
      </c>
      <c r="Q15" s="53">
        <v>1500</v>
      </c>
      <c r="R15" s="53">
        <v>1500</v>
      </c>
      <c r="S15" s="53">
        <v>10</v>
      </c>
      <c r="T15" s="53">
        <v>10</v>
      </c>
      <c r="U15" s="53">
        <v>10</v>
      </c>
      <c r="V15" s="53">
        <v>10</v>
      </c>
      <c r="W15" s="53">
        <v>10</v>
      </c>
      <c r="X15" s="53">
        <v>10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/>
      <c r="AF15" s="48">
        <v>31.536000000000001</v>
      </c>
      <c r="AG15" s="53">
        <v>1</v>
      </c>
      <c r="AH15" s="53">
        <v>20</v>
      </c>
    </row>
    <row r="16" spans="2:47" ht="15.75" customHeight="1"/>
    <row r="17" spans="2:35" ht="15.75" customHeight="1"/>
    <row r="18" spans="2:35" ht="15.75" customHeight="1"/>
    <row r="19" spans="2:35" ht="15.75" customHeight="1">
      <c r="B19" s="6" t="s">
        <v>40</v>
      </c>
      <c r="C19" s="7"/>
    </row>
    <row r="20" spans="2:35" ht="15.75" customHeight="1"/>
    <row r="21" spans="2:35" ht="18.75" customHeight="1" thickBot="1">
      <c r="B21" s="41"/>
      <c r="C21" s="41"/>
      <c r="D21" s="41"/>
      <c r="E21" s="42" t="s">
        <v>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2:35" ht="64.5" thickBot="1">
      <c r="B22" s="36" t="s">
        <v>3</v>
      </c>
      <c r="C22" s="36" t="s">
        <v>4</v>
      </c>
      <c r="D22" s="36" t="s">
        <v>5</v>
      </c>
      <c r="E22" s="36" t="s">
        <v>6</v>
      </c>
      <c r="F22" s="36" t="s">
        <v>7</v>
      </c>
      <c r="G22" s="36" t="s">
        <v>41</v>
      </c>
      <c r="H22" s="36" t="s">
        <v>42</v>
      </c>
      <c r="I22" s="36" t="s">
        <v>43</v>
      </c>
      <c r="J22" s="36" t="s">
        <v>44</v>
      </c>
      <c r="K22" s="36" t="s">
        <v>45</v>
      </c>
      <c r="L22" s="36" t="s">
        <v>46</v>
      </c>
      <c r="M22" s="43" t="s">
        <v>14</v>
      </c>
      <c r="N22" s="43" t="s">
        <v>15</v>
      </c>
      <c r="O22" s="43" t="s">
        <v>16</v>
      </c>
      <c r="P22" s="43" t="s">
        <v>17</v>
      </c>
      <c r="Q22" s="43" t="s">
        <v>18</v>
      </c>
      <c r="R22" s="43" t="s">
        <v>19</v>
      </c>
      <c r="S22" s="43" t="s">
        <v>20</v>
      </c>
      <c r="T22" s="43" t="s">
        <v>21</v>
      </c>
      <c r="U22" s="43" t="s">
        <v>22</v>
      </c>
      <c r="V22" s="43" t="s">
        <v>23</v>
      </c>
      <c r="W22" s="43" t="s">
        <v>24</v>
      </c>
      <c r="X22" s="43" t="s">
        <v>25</v>
      </c>
      <c r="Y22" s="43" t="s">
        <v>32</v>
      </c>
      <c r="Z22" s="43" t="s">
        <v>33</v>
      </c>
      <c r="AA22" s="43" t="s">
        <v>34</v>
      </c>
      <c r="AB22" s="36" t="s">
        <v>35</v>
      </c>
      <c r="AC22" s="36" t="s">
        <v>47</v>
      </c>
      <c r="AD22" s="44" t="s">
        <v>48</v>
      </c>
      <c r="AE22" s="44" t="s">
        <v>49</v>
      </c>
      <c r="AF22" s="44" t="s">
        <v>50</v>
      </c>
    </row>
    <row r="23" spans="2:35" ht="13.5" thickBot="1">
      <c r="B23" s="37" t="s">
        <v>37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 t="s">
        <v>51</v>
      </c>
      <c r="AF23" s="37" t="s">
        <v>51</v>
      </c>
    </row>
    <row r="24" spans="2:35" ht="18.75" customHeight="1">
      <c r="B24" s="39" t="str">
        <f>C45</f>
        <v>NEW_UTI_BS</v>
      </c>
      <c r="C24" s="39" t="s">
        <v>55</v>
      </c>
      <c r="D24" s="50" t="str">
        <f>C54</f>
        <v>ELC_RES</v>
      </c>
      <c r="E24" s="50" t="str">
        <f>C54</f>
        <v>ELC_RES</v>
      </c>
      <c r="F24" s="33">
        <v>2025</v>
      </c>
      <c r="G24" s="33">
        <v>1</v>
      </c>
      <c r="H24" s="33">
        <v>1</v>
      </c>
      <c r="I24" s="33">
        <v>1</v>
      </c>
      <c r="J24" s="33">
        <v>0.8</v>
      </c>
      <c r="K24" s="33">
        <v>0.8</v>
      </c>
      <c r="L24" s="33">
        <v>0.8</v>
      </c>
      <c r="M24" s="33">
        <v>0</v>
      </c>
      <c r="N24" s="33">
        <v>0</v>
      </c>
      <c r="O24" s="33">
        <v>1500</v>
      </c>
      <c r="P24" s="33">
        <v>1500</v>
      </c>
      <c r="Q24" s="33">
        <v>1500</v>
      </c>
      <c r="R24" s="33">
        <v>1500</v>
      </c>
      <c r="S24" s="33">
        <v>17</v>
      </c>
      <c r="T24" s="33">
        <v>17</v>
      </c>
      <c r="U24" s="33">
        <v>17</v>
      </c>
      <c r="V24" s="33">
        <v>17</v>
      </c>
      <c r="W24" s="33">
        <v>17</v>
      </c>
      <c r="X24" s="33">
        <v>17</v>
      </c>
      <c r="Y24" s="34"/>
      <c r="Z24" s="49">
        <v>31.536000000000001</v>
      </c>
      <c r="AA24" s="33">
        <v>1</v>
      </c>
      <c r="AB24" s="33">
        <v>25</v>
      </c>
      <c r="AC24" s="34"/>
      <c r="AD24" s="34"/>
      <c r="AE24" s="34"/>
      <c r="AF24" s="34"/>
    </row>
    <row r="25" spans="2:35" ht="18.75" customHeight="1">
      <c r="B25" s="39"/>
      <c r="C25" s="39"/>
      <c r="D25" s="50"/>
      <c r="E25" s="5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  <c r="Z25" s="49"/>
      <c r="AA25" s="33"/>
      <c r="AB25" s="33"/>
      <c r="AC25" s="54" t="s">
        <v>52</v>
      </c>
      <c r="AD25" s="34">
        <v>1</v>
      </c>
      <c r="AE25" s="34"/>
      <c r="AF25" s="34"/>
    </row>
    <row r="26" spans="2:35" ht="18.75" customHeight="1">
      <c r="B26" s="39"/>
      <c r="C26" s="39"/>
      <c r="D26" s="50"/>
      <c r="E26" s="5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Z26" s="49"/>
      <c r="AA26" s="33"/>
      <c r="AB26" s="33"/>
      <c r="AC26" s="54" t="s">
        <v>53</v>
      </c>
      <c r="AD26" s="34">
        <f>AE26/AF26</f>
        <v>3.5714285714285712E-2</v>
      </c>
      <c r="AE26" s="34">
        <v>6</v>
      </c>
      <c r="AF26" s="34">
        <v>168</v>
      </c>
    </row>
    <row r="27" spans="2:35" ht="18.75" customHeight="1">
      <c r="B27" s="39" t="str">
        <f>C46</f>
        <v>NEW_IND_UTI_BS</v>
      </c>
      <c r="C27" s="39" t="s">
        <v>55</v>
      </c>
      <c r="D27" s="50" t="str">
        <f>C59</f>
        <v>ELC_IND_RES</v>
      </c>
      <c r="E27" s="50" t="str">
        <f>C59</f>
        <v>ELC_IND_RES</v>
      </c>
      <c r="F27" s="33">
        <v>2025</v>
      </c>
      <c r="G27" s="33">
        <v>1</v>
      </c>
      <c r="H27" s="33">
        <v>1</v>
      </c>
      <c r="I27" s="33">
        <v>1</v>
      </c>
      <c r="J27" s="33">
        <v>0.8</v>
      </c>
      <c r="K27" s="33">
        <v>0.8</v>
      </c>
      <c r="L27" s="33">
        <v>0.8</v>
      </c>
      <c r="M27" s="33">
        <v>0</v>
      </c>
      <c r="N27" s="33">
        <v>0</v>
      </c>
      <c r="O27" s="33">
        <v>1500</v>
      </c>
      <c r="P27" s="33">
        <v>1500</v>
      </c>
      <c r="Q27" s="33">
        <v>1500</v>
      </c>
      <c r="R27" s="33">
        <v>1500</v>
      </c>
      <c r="S27" s="33">
        <v>17</v>
      </c>
      <c r="T27" s="33">
        <v>17</v>
      </c>
      <c r="U27" s="33">
        <v>17</v>
      </c>
      <c r="V27" s="33">
        <v>17</v>
      </c>
      <c r="W27" s="33">
        <v>17</v>
      </c>
      <c r="X27" s="33">
        <v>17</v>
      </c>
      <c r="Y27" s="34"/>
      <c r="Z27" s="49">
        <v>31.536000000000001</v>
      </c>
      <c r="AA27" s="33">
        <v>1</v>
      </c>
      <c r="AB27" s="33">
        <v>25</v>
      </c>
      <c r="AC27" s="34"/>
      <c r="AD27" s="34"/>
      <c r="AE27" s="34"/>
      <c r="AF27" s="34"/>
    </row>
    <row r="28" spans="2:35" ht="18.75" customHeight="1">
      <c r="B28" s="39"/>
      <c r="C28" s="39"/>
      <c r="D28" s="39"/>
      <c r="E28" s="3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0"/>
      <c r="V28" s="40"/>
      <c r="W28" s="40"/>
      <c r="X28" s="40"/>
      <c r="Y28" s="34"/>
      <c r="Z28" s="49"/>
      <c r="AA28" s="40"/>
      <c r="AB28" s="40"/>
      <c r="AC28" s="54" t="s">
        <v>52</v>
      </c>
      <c r="AD28" s="34">
        <v>1</v>
      </c>
      <c r="AE28" s="34"/>
      <c r="AF28" s="34"/>
    </row>
    <row r="29" spans="2:35" ht="15.75" customHeight="1">
      <c r="AC29" s="54" t="s">
        <v>53</v>
      </c>
      <c r="AD29" s="34">
        <f>AE29/AF29</f>
        <v>3.5714285714285712E-2</v>
      </c>
      <c r="AE29" s="34">
        <v>6</v>
      </c>
      <c r="AF29" s="34">
        <v>168</v>
      </c>
    </row>
    <row r="31" spans="2:35" ht="18">
      <c r="B31" s="16" t="s">
        <v>56</v>
      </c>
      <c r="C31" s="17"/>
      <c r="AB31" t="s">
        <v>111</v>
      </c>
    </row>
    <row r="32" spans="2:35">
      <c r="Q32" s="12"/>
    </row>
    <row r="33" spans="2:35" ht="18.75" customHeight="1" thickBot="1">
      <c r="B33" s="35" t="s">
        <v>57</v>
      </c>
      <c r="C33" s="35"/>
      <c r="D33" s="35"/>
      <c r="E33" s="35"/>
      <c r="F33" s="35"/>
      <c r="G33" s="35"/>
      <c r="H33" s="35"/>
      <c r="I33" s="35"/>
      <c r="Q33" s="12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ht="26.25" thickBot="1">
      <c r="B34" s="36" t="s">
        <v>58</v>
      </c>
      <c r="C34" s="36" t="s">
        <v>3</v>
      </c>
      <c r="D34" s="36" t="s">
        <v>59</v>
      </c>
      <c r="E34" s="36" t="s">
        <v>60</v>
      </c>
      <c r="F34" s="36" t="s">
        <v>61</v>
      </c>
      <c r="G34" s="36" t="s">
        <v>62</v>
      </c>
      <c r="H34" s="36" t="s">
        <v>63</v>
      </c>
      <c r="I34" s="36" t="s">
        <v>64</v>
      </c>
      <c r="Q34" s="1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ht="13.5" thickBot="1">
      <c r="B35" s="37" t="s">
        <v>37</v>
      </c>
      <c r="C35" s="37"/>
      <c r="D35" s="37"/>
      <c r="E35" s="37"/>
      <c r="F35" s="37"/>
      <c r="G35" s="37"/>
      <c r="H35" s="37"/>
      <c r="I35" s="37"/>
      <c r="Q35" s="1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ht="18.75" customHeight="1">
      <c r="B36" s="32" t="s">
        <v>65</v>
      </c>
      <c r="C36" s="32" t="s">
        <v>66</v>
      </c>
      <c r="D36" s="32" t="s">
        <v>67</v>
      </c>
      <c r="E36" s="32" t="s">
        <v>68</v>
      </c>
      <c r="F36" s="32" t="s">
        <v>69</v>
      </c>
      <c r="G36" s="32" t="s">
        <v>70</v>
      </c>
      <c r="H36" s="32"/>
      <c r="I36" s="32" t="s">
        <v>71</v>
      </c>
      <c r="Q36" s="1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ht="18.75" customHeight="1">
      <c r="B37" s="38" t="s">
        <v>37</v>
      </c>
      <c r="C37" s="38"/>
      <c r="D37" s="38"/>
      <c r="E37" s="38"/>
      <c r="F37" s="38"/>
      <c r="G37" s="38"/>
      <c r="H37" s="38"/>
      <c r="I37" s="38"/>
      <c r="Q37" s="12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2:35" ht="18.75" customHeight="1">
      <c r="B38" s="32" t="s">
        <v>65</v>
      </c>
      <c r="C38" s="32" t="s">
        <v>72</v>
      </c>
      <c r="D38" s="32" t="s">
        <v>73</v>
      </c>
      <c r="E38" s="32" t="s">
        <v>68</v>
      </c>
      <c r="F38" s="32" t="s">
        <v>69</v>
      </c>
      <c r="G38" s="32" t="s">
        <v>70</v>
      </c>
      <c r="H38" s="32"/>
      <c r="I38" s="32" t="s">
        <v>71</v>
      </c>
      <c r="Q38" s="1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2:35" ht="18.75" customHeight="1">
      <c r="B39" s="32" t="s">
        <v>65</v>
      </c>
      <c r="C39" s="32" t="s">
        <v>112</v>
      </c>
      <c r="D39" s="32" t="s">
        <v>115</v>
      </c>
      <c r="E39" s="32" t="s">
        <v>68</v>
      </c>
      <c r="F39" s="32" t="s">
        <v>69</v>
      </c>
      <c r="G39" s="32" t="s">
        <v>70</v>
      </c>
      <c r="H39" s="32"/>
      <c r="I39" s="32" t="s">
        <v>71</v>
      </c>
      <c r="Q39" s="12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2:35" ht="18.75" customHeight="1">
      <c r="B40" s="32" t="s">
        <v>65</v>
      </c>
      <c r="C40" s="33" t="s">
        <v>74</v>
      </c>
      <c r="D40" s="33" t="s">
        <v>75</v>
      </c>
      <c r="E40" s="33" t="s">
        <v>68</v>
      </c>
      <c r="F40" s="33" t="s">
        <v>69</v>
      </c>
      <c r="G40" s="33" t="s">
        <v>70</v>
      </c>
      <c r="H40" s="33"/>
      <c r="I40" s="33" t="s">
        <v>71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2:35" ht="18.75" customHeight="1">
      <c r="B41" s="32" t="s">
        <v>65</v>
      </c>
      <c r="C41" s="32" t="s">
        <v>116</v>
      </c>
      <c r="D41" s="32" t="s">
        <v>73</v>
      </c>
      <c r="E41" s="32" t="s">
        <v>68</v>
      </c>
      <c r="F41" s="32" t="s">
        <v>69</v>
      </c>
      <c r="G41" s="32" t="s">
        <v>70</v>
      </c>
      <c r="H41" s="32"/>
      <c r="I41" s="32" t="s">
        <v>71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2:35" ht="18.75" customHeight="1">
      <c r="B42" s="32" t="s">
        <v>65</v>
      </c>
      <c r="C42" s="32" t="s">
        <v>117</v>
      </c>
      <c r="D42" s="32" t="s">
        <v>115</v>
      </c>
      <c r="E42" s="32" t="s">
        <v>68</v>
      </c>
      <c r="F42" s="32" t="s">
        <v>69</v>
      </c>
      <c r="G42" s="32" t="s">
        <v>70</v>
      </c>
      <c r="H42" s="32"/>
      <c r="I42" s="32" t="s">
        <v>71</v>
      </c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2:35" ht="18.75" customHeight="1">
      <c r="B43" s="32" t="s">
        <v>65</v>
      </c>
      <c r="C43" s="33" t="s">
        <v>118</v>
      </c>
      <c r="D43" s="33" t="s">
        <v>75</v>
      </c>
      <c r="E43" s="33" t="s">
        <v>68</v>
      </c>
      <c r="F43" s="33" t="s">
        <v>69</v>
      </c>
      <c r="G43" s="33" t="s">
        <v>70</v>
      </c>
      <c r="H43" s="33"/>
      <c r="I43" s="33" t="s">
        <v>71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2:35" ht="18.75" customHeight="1">
      <c r="B44" s="38" t="s">
        <v>37</v>
      </c>
      <c r="C44" s="38"/>
      <c r="D44" s="38"/>
      <c r="E44" s="38"/>
      <c r="F44" s="38"/>
      <c r="G44" s="38"/>
      <c r="H44" s="38"/>
      <c r="I44" s="38"/>
      <c r="Q44" s="1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2:35" ht="18.75" customHeight="1">
      <c r="B45" s="33" t="s">
        <v>76</v>
      </c>
      <c r="C45" s="33" t="s">
        <v>54</v>
      </c>
      <c r="D45" s="33" t="s">
        <v>55</v>
      </c>
      <c r="E45" s="33" t="s">
        <v>68</v>
      </c>
      <c r="F45" s="33" t="s">
        <v>69</v>
      </c>
      <c r="G45" s="33" t="s">
        <v>70</v>
      </c>
      <c r="H45" s="33"/>
      <c r="I45" s="33" t="s">
        <v>71</v>
      </c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2:35" ht="15.75" customHeight="1">
      <c r="B46" s="33" t="s">
        <v>76</v>
      </c>
      <c r="C46" s="33" t="s">
        <v>120</v>
      </c>
      <c r="D46" s="33" t="s">
        <v>55</v>
      </c>
      <c r="E46" s="33" t="s">
        <v>68</v>
      </c>
      <c r="F46" s="33" t="s">
        <v>69</v>
      </c>
      <c r="G46" s="33" t="s">
        <v>70</v>
      </c>
      <c r="H46" s="33"/>
      <c r="I46" s="33" t="s">
        <v>71</v>
      </c>
      <c r="Q46" s="12"/>
      <c r="R46" s="13"/>
      <c r="S46" s="13"/>
      <c r="T46" s="13"/>
      <c r="U46" s="13"/>
    </row>
    <row r="47" spans="2:35" ht="15">
      <c r="B47" s="1"/>
      <c r="C47" s="1"/>
      <c r="D47" s="1"/>
      <c r="E47" s="1"/>
      <c r="F47" s="1"/>
      <c r="G47" s="1"/>
      <c r="H47" s="1"/>
      <c r="I47" s="1"/>
      <c r="Q47" s="12"/>
      <c r="R47" s="13"/>
      <c r="S47" s="13"/>
      <c r="T47" s="13"/>
      <c r="U47" s="13"/>
    </row>
    <row r="48" spans="2:35" ht="18">
      <c r="B48" s="16" t="s">
        <v>77</v>
      </c>
      <c r="C48" s="17"/>
      <c r="D48" s="1"/>
      <c r="E48" s="1"/>
      <c r="F48" s="1"/>
      <c r="G48" s="1"/>
      <c r="H48" s="1"/>
      <c r="I48" s="1"/>
      <c r="Q48" s="12"/>
      <c r="R48" s="13"/>
      <c r="S48" s="13"/>
      <c r="T48" s="13"/>
      <c r="U48" s="13"/>
    </row>
    <row r="49" spans="2:21">
      <c r="D49" s="18"/>
      <c r="E49" s="18"/>
      <c r="F49" s="18"/>
      <c r="G49" s="18"/>
      <c r="H49" s="18"/>
      <c r="I49" s="18"/>
      <c r="Q49" s="12"/>
      <c r="R49" s="13"/>
      <c r="S49" s="13"/>
      <c r="T49" s="13"/>
      <c r="U49" s="13"/>
    </row>
    <row r="50" spans="2:21">
      <c r="B50" s="15" t="s">
        <v>78</v>
      </c>
      <c r="C50" s="18"/>
      <c r="D50" s="18"/>
      <c r="E50" s="18"/>
      <c r="F50" s="18"/>
      <c r="G50" s="18"/>
      <c r="H50" s="18"/>
      <c r="I50" s="18"/>
      <c r="Q50" s="12"/>
      <c r="R50" s="13"/>
      <c r="S50" s="13"/>
      <c r="T50" s="13"/>
      <c r="U50" s="13"/>
    </row>
    <row r="51" spans="2:21" ht="15.75" customHeight="1">
      <c r="B51" s="23" t="s">
        <v>79</v>
      </c>
      <c r="C51" s="23" t="s">
        <v>80</v>
      </c>
      <c r="D51" s="23" t="s">
        <v>81</v>
      </c>
      <c r="E51" s="23" t="s">
        <v>82</v>
      </c>
      <c r="F51" s="23" t="s">
        <v>83</v>
      </c>
      <c r="G51" s="23" t="s">
        <v>84</v>
      </c>
      <c r="H51" s="23" t="s">
        <v>85</v>
      </c>
      <c r="I51" s="23" t="s">
        <v>86</v>
      </c>
    </row>
    <row r="52" spans="2:21" ht="51.75" thickBot="1">
      <c r="B52" s="24" t="s">
        <v>87</v>
      </c>
      <c r="C52" s="24" t="s">
        <v>88</v>
      </c>
      <c r="D52" s="24" t="s">
        <v>89</v>
      </c>
      <c r="E52" s="24" t="s">
        <v>82</v>
      </c>
      <c r="F52" s="24" t="s">
        <v>90</v>
      </c>
      <c r="G52" s="24" t="s">
        <v>91</v>
      </c>
      <c r="H52" s="24" t="s">
        <v>92</v>
      </c>
      <c r="I52" s="24" t="s">
        <v>93</v>
      </c>
    </row>
    <row r="53" spans="2:21" ht="15.75" customHeight="1" thickBot="1">
      <c r="B53" s="26" t="s">
        <v>52</v>
      </c>
      <c r="C53" s="26" t="s">
        <v>94</v>
      </c>
      <c r="D53" s="26" t="s">
        <v>95</v>
      </c>
      <c r="E53" s="26" t="s">
        <v>68</v>
      </c>
      <c r="F53" s="26"/>
      <c r="G53" s="26" t="s">
        <v>70</v>
      </c>
      <c r="H53" s="26" t="s">
        <v>96</v>
      </c>
      <c r="I53" s="26" t="s">
        <v>94</v>
      </c>
    </row>
    <row r="54" spans="2:21" ht="15.75" customHeight="1">
      <c r="B54" s="26" t="s">
        <v>52</v>
      </c>
      <c r="C54" s="26" t="s">
        <v>108</v>
      </c>
      <c r="D54" s="26" t="s">
        <v>95</v>
      </c>
      <c r="E54" s="26" t="s">
        <v>68</v>
      </c>
      <c r="F54" s="26"/>
      <c r="G54" s="26" t="s">
        <v>70</v>
      </c>
      <c r="H54" s="26" t="s">
        <v>96</v>
      </c>
      <c r="I54" s="26" t="s">
        <v>94</v>
      </c>
    </row>
    <row r="55" spans="2:21" ht="15.75" customHeight="1">
      <c r="B55" s="25" t="s">
        <v>52</v>
      </c>
      <c r="C55" s="25" t="s">
        <v>97</v>
      </c>
      <c r="D55" s="25" t="s">
        <v>98</v>
      </c>
      <c r="E55" s="25" t="s">
        <v>68</v>
      </c>
      <c r="F55" s="25"/>
      <c r="G55" s="25"/>
      <c r="H55" s="25"/>
      <c r="I55" s="25"/>
    </row>
    <row r="56" spans="2:21" ht="15.75" customHeight="1">
      <c r="B56" s="25" t="s">
        <v>52</v>
      </c>
      <c r="C56" s="25" t="s">
        <v>99</v>
      </c>
      <c r="D56" s="25" t="s">
        <v>100</v>
      </c>
      <c r="E56" s="25" t="s">
        <v>68</v>
      </c>
      <c r="F56" s="25"/>
      <c r="G56" s="25"/>
      <c r="H56" s="25"/>
      <c r="I56" s="25"/>
    </row>
    <row r="57" spans="2:21" ht="15.75" customHeight="1">
      <c r="B57" s="25" t="s">
        <v>52</v>
      </c>
      <c r="C57" s="25" t="s">
        <v>113</v>
      </c>
      <c r="D57" s="25" t="s">
        <v>114</v>
      </c>
      <c r="E57" s="25" t="s">
        <v>68</v>
      </c>
      <c r="F57" s="25"/>
      <c r="G57" s="25"/>
      <c r="H57" s="25"/>
      <c r="I57" s="25"/>
    </row>
    <row r="58" spans="2:21" ht="15.75" customHeight="1">
      <c r="B58" s="25" t="s">
        <v>52</v>
      </c>
      <c r="C58" s="25" t="s">
        <v>101</v>
      </c>
      <c r="D58" s="25" t="s">
        <v>102</v>
      </c>
      <c r="E58" s="25" t="s">
        <v>68</v>
      </c>
      <c r="F58" s="25"/>
      <c r="G58" s="25"/>
      <c r="H58" s="25"/>
      <c r="I58" s="25"/>
    </row>
    <row r="59" spans="2:21" ht="15">
      <c r="B59" s="25" t="s">
        <v>52</v>
      </c>
      <c r="C59" s="25" t="s">
        <v>119</v>
      </c>
      <c r="D59" s="25" t="s">
        <v>95</v>
      </c>
      <c r="E59" s="25" t="s">
        <v>68</v>
      </c>
      <c r="F59" s="25"/>
      <c r="G59" s="25" t="s">
        <v>70</v>
      </c>
      <c r="H59" s="25" t="s">
        <v>96</v>
      </c>
      <c r="I59" s="25" t="s">
        <v>94</v>
      </c>
      <c r="J59" s="1"/>
    </row>
    <row r="60" spans="2:21" ht="15">
      <c r="C60" s="1"/>
      <c r="J60" s="1"/>
    </row>
    <row r="61" spans="2:21" ht="18">
      <c r="B61" s="16" t="s">
        <v>105</v>
      </c>
      <c r="C61" s="10"/>
      <c r="D61" s="10"/>
      <c r="E61" s="11"/>
      <c r="F61" s="11"/>
      <c r="G61" s="11"/>
      <c r="H61" s="11"/>
    </row>
    <row r="62" spans="2:21">
      <c r="B62" s="14"/>
      <c r="D62" s="11"/>
      <c r="E62" s="11"/>
      <c r="F62" s="11"/>
      <c r="G62" s="11"/>
      <c r="H62" s="11"/>
    </row>
    <row r="63" spans="2:21" ht="18.75" customHeight="1" thickBot="1">
      <c r="B63" s="42"/>
      <c r="C63" s="41"/>
      <c r="D63" s="41"/>
      <c r="E63" s="41"/>
      <c r="F63" s="41"/>
      <c r="G63" s="41"/>
      <c r="H63" s="41"/>
    </row>
    <row r="64" spans="2:21" ht="13.5" thickBot="1">
      <c r="B64" s="36" t="s">
        <v>3</v>
      </c>
      <c r="C64" s="36" t="s">
        <v>80</v>
      </c>
      <c r="D64" s="45" t="s">
        <v>103</v>
      </c>
      <c r="E64" s="45" t="s">
        <v>106</v>
      </c>
      <c r="F64" s="45" t="e">
        <f>#REF!</f>
        <v>#REF!</v>
      </c>
      <c r="G64" s="36" t="s">
        <v>104</v>
      </c>
      <c r="H64" s="36" t="s">
        <v>107</v>
      </c>
    </row>
    <row r="65" spans="2:32" ht="13.5" thickBot="1">
      <c r="B65" s="37" t="s">
        <v>37</v>
      </c>
      <c r="C65" s="37"/>
      <c r="D65" s="46"/>
      <c r="E65" s="46"/>
      <c r="F65" s="46"/>
      <c r="G65" s="37"/>
      <c r="H65" s="37"/>
    </row>
    <row r="66" spans="2:32" ht="15.75" customHeight="1"/>
    <row r="67" spans="2:32" ht="15.75" customHeight="1"/>
    <row r="68" spans="2:32" ht="15.75" customHeight="1"/>
    <row r="69" spans="2:32" ht="15.75" customHeight="1"/>
    <row r="70" spans="2:32" ht="15.75" customHeight="1"/>
    <row r="71" spans="2:32" ht="15.75" customHeight="1"/>
    <row r="72" spans="2:32" ht="15.75" customHeight="1"/>
    <row r="74" spans="2:32" ht="13.5" thickBot="1"/>
    <row r="75" spans="2:32" ht="64.5" thickBot="1">
      <c r="B75" s="36" t="s">
        <v>3</v>
      </c>
      <c r="C75" s="36" t="s">
        <v>4</v>
      </c>
      <c r="D75" s="36" t="s">
        <v>5</v>
      </c>
      <c r="E75" s="36" t="s">
        <v>6</v>
      </c>
      <c r="F75" s="36" t="s">
        <v>7</v>
      </c>
      <c r="G75" s="36" t="s">
        <v>41</v>
      </c>
      <c r="H75" s="36" t="s">
        <v>42</v>
      </c>
      <c r="I75" s="36" t="s">
        <v>43</v>
      </c>
      <c r="J75" s="36" t="s">
        <v>44</v>
      </c>
      <c r="K75" s="36" t="s">
        <v>45</v>
      </c>
      <c r="L75" s="36" t="s">
        <v>46</v>
      </c>
      <c r="M75" s="43" t="s">
        <v>14</v>
      </c>
      <c r="N75" s="43" t="s">
        <v>15</v>
      </c>
      <c r="O75" s="43" t="s">
        <v>16</v>
      </c>
      <c r="P75" s="43" t="s">
        <v>17</v>
      </c>
      <c r="Q75" s="43" t="s">
        <v>18</v>
      </c>
      <c r="R75" s="43" t="s">
        <v>19</v>
      </c>
      <c r="S75" s="43" t="s">
        <v>20</v>
      </c>
      <c r="T75" s="43" t="s">
        <v>21</v>
      </c>
      <c r="U75" s="43" t="s">
        <v>22</v>
      </c>
      <c r="V75" s="43" t="s">
        <v>23</v>
      </c>
      <c r="W75" s="43" t="s">
        <v>24</v>
      </c>
      <c r="X75" s="43" t="s">
        <v>25</v>
      </c>
      <c r="Y75" s="43" t="s">
        <v>32</v>
      </c>
      <c r="Z75" s="43" t="s">
        <v>33</v>
      </c>
      <c r="AA75" s="43" t="s">
        <v>34</v>
      </c>
      <c r="AB75" s="36" t="s">
        <v>35</v>
      </c>
      <c r="AC75" s="36" t="s">
        <v>47</v>
      </c>
      <c r="AD75" s="44" t="s">
        <v>48</v>
      </c>
      <c r="AE75" s="44" t="s">
        <v>49</v>
      </c>
      <c r="AF75" s="44" t="s">
        <v>50</v>
      </c>
    </row>
    <row r="76" spans="2:32" ht="13.5" thickBot="1">
      <c r="B76" s="37" t="s">
        <v>37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 t="s">
        <v>51</v>
      </c>
      <c r="AF76" s="37" t="s">
        <v>51</v>
      </c>
    </row>
    <row r="77" spans="2:32">
      <c r="B77" s="39">
        <f>C98</f>
        <v>0</v>
      </c>
      <c r="C77" s="39" t="s">
        <v>55</v>
      </c>
      <c r="D77" s="50">
        <f>C107</f>
        <v>0</v>
      </c>
      <c r="E77" s="50">
        <f>C107</f>
        <v>0</v>
      </c>
      <c r="F77" s="33">
        <v>2025</v>
      </c>
      <c r="G77" s="33">
        <v>0.8</v>
      </c>
      <c r="H77" s="33">
        <v>0.8</v>
      </c>
      <c r="I77" s="33">
        <v>0.8</v>
      </c>
      <c r="J77" s="33">
        <v>0.8</v>
      </c>
      <c r="K77" s="33">
        <v>0.8</v>
      </c>
      <c r="L77" s="33">
        <v>0.8</v>
      </c>
      <c r="M77" s="33">
        <v>1500</v>
      </c>
      <c r="N77" s="33">
        <v>1500</v>
      </c>
      <c r="O77" s="33">
        <v>1500</v>
      </c>
      <c r="P77" s="33">
        <v>1500</v>
      </c>
      <c r="Q77" s="33">
        <v>1500</v>
      </c>
      <c r="R77" s="33">
        <v>1500</v>
      </c>
      <c r="S77" s="33">
        <v>17</v>
      </c>
      <c r="T77" s="33">
        <v>17</v>
      </c>
      <c r="U77" s="33">
        <v>17</v>
      </c>
      <c r="V77" s="33">
        <v>17</v>
      </c>
      <c r="W77" s="33">
        <v>17</v>
      </c>
      <c r="X77" s="33">
        <v>17</v>
      </c>
      <c r="Y77" s="34"/>
      <c r="Z77" s="49">
        <v>31.536000000000001</v>
      </c>
      <c r="AA77" s="33">
        <v>1</v>
      </c>
      <c r="AB77" s="33">
        <v>25</v>
      </c>
      <c r="AC77" s="34"/>
      <c r="AD77" s="34"/>
      <c r="AE77" s="34"/>
      <c r="AF77" s="34"/>
    </row>
    <row r="78" spans="2:32">
      <c r="B78" s="39"/>
      <c r="C78" s="39"/>
      <c r="D78" s="50"/>
      <c r="E78" s="50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4"/>
      <c r="Z78" s="49"/>
      <c r="AA78" s="33"/>
      <c r="AB78" s="33"/>
      <c r="AC78" s="54" t="s">
        <v>52</v>
      </c>
      <c r="AD78" s="34">
        <v>1</v>
      </c>
      <c r="AE78" s="34"/>
      <c r="AF78" s="34"/>
    </row>
    <row r="79" spans="2:32">
      <c r="B79" s="39"/>
      <c r="C79" s="39"/>
      <c r="D79" s="50"/>
      <c r="E79" s="50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4"/>
      <c r="Z79" s="49"/>
      <c r="AA79" s="33"/>
      <c r="AB79" s="33"/>
      <c r="AC79" s="54" t="s">
        <v>53</v>
      </c>
      <c r="AD79" s="34">
        <f>AE79/AF79</f>
        <v>3.5714285714285712E-2</v>
      </c>
      <c r="AE79" s="34">
        <v>6</v>
      </c>
      <c r="AF79" s="34">
        <v>168</v>
      </c>
    </row>
    <row r="80" spans="2:32">
      <c r="B80" s="39">
        <f>C99</f>
        <v>0</v>
      </c>
      <c r="C80" s="39" t="s">
        <v>55</v>
      </c>
      <c r="D80" s="50">
        <f>C112</f>
        <v>0</v>
      </c>
      <c r="E80" s="50">
        <f>C112</f>
        <v>0</v>
      </c>
      <c r="F80" s="33">
        <v>2025</v>
      </c>
      <c r="G80" s="33">
        <v>0.8</v>
      </c>
      <c r="H80" s="33">
        <v>0.8</v>
      </c>
      <c r="I80" s="33">
        <v>0.8</v>
      </c>
      <c r="J80" s="33">
        <v>0.8</v>
      </c>
      <c r="K80" s="33">
        <v>0.8</v>
      </c>
      <c r="L80" s="33">
        <v>0.8</v>
      </c>
      <c r="M80" s="33">
        <v>1500</v>
      </c>
      <c r="N80" s="33">
        <v>1500</v>
      </c>
      <c r="O80" s="33">
        <v>1500</v>
      </c>
      <c r="P80" s="33">
        <v>1500</v>
      </c>
      <c r="Q80" s="33">
        <v>1500</v>
      </c>
      <c r="R80" s="33">
        <v>1500</v>
      </c>
      <c r="S80" s="33">
        <v>17</v>
      </c>
      <c r="T80" s="33">
        <v>17</v>
      </c>
      <c r="U80" s="33">
        <v>17</v>
      </c>
      <c r="V80" s="33">
        <v>17</v>
      </c>
      <c r="W80" s="33">
        <v>17</v>
      </c>
      <c r="X80" s="33">
        <v>17</v>
      </c>
      <c r="Y80" s="34"/>
      <c r="Z80" s="49">
        <v>31.536000000000001</v>
      </c>
      <c r="AA80" s="33">
        <v>1</v>
      </c>
      <c r="AB80" s="33">
        <v>25</v>
      </c>
      <c r="AC80" s="34"/>
      <c r="AD80" s="34"/>
      <c r="AE80" s="34"/>
      <c r="AF80" s="34"/>
    </row>
    <row r="81" spans="2:32">
      <c r="B81" s="39"/>
      <c r="C81" s="39"/>
      <c r="D81" s="39"/>
      <c r="E81" s="3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40"/>
      <c r="V81" s="40"/>
      <c r="W81" s="40"/>
      <c r="X81" s="40"/>
      <c r="Y81" s="34"/>
      <c r="Z81" s="49"/>
      <c r="AA81" s="40"/>
      <c r="AB81" s="40"/>
      <c r="AC81" s="54" t="s">
        <v>52</v>
      </c>
      <c r="AD81" s="34">
        <v>1</v>
      </c>
      <c r="AE81" s="34"/>
      <c r="AF81" s="34"/>
    </row>
    <row r="82" spans="2:32">
      <c r="AC82" s="54" t="s">
        <v>53</v>
      </c>
      <c r="AD82" s="34">
        <f>AE82/AF82</f>
        <v>3.5714285714285712E-2</v>
      </c>
      <c r="AE82" s="34">
        <v>6</v>
      </c>
      <c r="AF82" s="34">
        <v>168</v>
      </c>
    </row>
  </sheetData>
  <phoneticPr fontId="83" type="noConversion"/>
  <hyperlinks>
    <hyperlink ref="AB31" r:id="rId1" xr:uid="{2D31DA61-CDC0-46A1-8F15-5E897849B586}"/>
  </hyperlink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2005-06-03T09:41:13Z</dcterms:created>
  <dcterms:modified xsi:type="dcterms:W3CDTF">2025-04-23T06:52:12Z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