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fthed\Dropbox\Dimitra (3)\results\"/>
    </mc:Choice>
  </mc:AlternateContent>
  <bookViews>
    <workbookView xWindow="0" yWindow="0" windowWidth="25200" windowHeight="11985" activeTab="1"/>
  </bookViews>
  <sheets>
    <sheet name="Figure 1c" sheetId="1" r:id="rId1"/>
    <sheet name="Table 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  <c r="E20" i="2"/>
  <c r="F20" i="2"/>
  <c r="G20" i="2"/>
  <c r="H20" i="2"/>
  <c r="I20" i="2"/>
  <c r="D20" i="2"/>
  <c r="E19" i="2"/>
  <c r="F19" i="2"/>
  <c r="G19" i="2"/>
  <c r="H19" i="2"/>
  <c r="D19" i="2"/>
</calcChain>
</file>

<file path=xl/sharedStrings.xml><?xml version="1.0" encoding="utf-8"?>
<sst xmlns="http://schemas.openxmlformats.org/spreadsheetml/2006/main" count="68" uniqueCount="40">
  <si>
    <t>species</t>
  </si>
  <si>
    <t>human</t>
  </si>
  <si>
    <t>method</t>
  </si>
  <si>
    <t>n</t>
  </si>
  <si>
    <t>subjects</t>
  </si>
  <si>
    <t>study</t>
  </si>
  <si>
    <t>Caffeine plasma concentration [mg/l]</t>
  </si>
  <si>
    <t>caffeine_concentration</t>
  </si>
  <si>
    <t>Haller 2002 - Pharmacology of ephedra alkaloids and
caffeine after single-dose dietary
supplement use</t>
  </si>
  <si>
    <t>Figure 1_c</t>
  </si>
  <si>
    <t>caffeine_concentration_SE</t>
  </si>
  <si>
    <t>Caffeine plasma concentration SE [mg/l]</t>
  </si>
  <si>
    <t>time</t>
  </si>
  <si>
    <t>Haller2002</t>
  </si>
  <si>
    <t>healthy adults</t>
  </si>
  <si>
    <t>time [min]</t>
  </si>
  <si>
    <t>AUC (area under the concentration-time curve) [mg*h/l]</t>
  </si>
  <si>
    <t>Plasma t1/2 (halflife) [h]</t>
  </si>
  <si>
    <t>AUC</t>
  </si>
  <si>
    <t>t1/2</t>
  </si>
  <si>
    <t>subject nr.</t>
  </si>
  <si>
    <t>body_weight</t>
  </si>
  <si>
    <t>body weight [kg]</t>
  </si>
  <si>
    <t>Cmax [μg/ml]</t>
  </si>
  <si>
    <t>tmax [min]</t>
  </si>
  <si>
    <t>Cl/F [ml/(min*kg)]</t>
  </si>
  <si>
    <t>V/F</t>
  </si>
  <si>
    <t xml:space="preserve">Cl/F </t>
  </si>
  <si>
    <t>tmax</t>
  </si>
  <si>
    <t>Cmax</t>
  </si>
  <si>
    <t>V/F [l/kg]</t>
  </si>
  <si>
    <t>Mean</t>
  </si>
  <si>
    <t>SD</t>
  </si>
  <si>
    <t>No OCP</t>
  </si>
  <si>
    <t>OCP</t>
  </si>
  <si>
    <t>15.5 ± 0.3</t>
  </si>
  <si>
    <r>
      <t xml:space="preserve">5.6 </t>
    </r>
    <r>
      <rPr>
        <sz val="11"/>
        <color theme="1"/>
        <rFont val="Calibri"/>
        <family val="2"/>
      </rPr>
      <t>± 1.7</t>
    </r>
  </si>
  <si>
    <t>0.99 ± 0.41</t>
  </si>
  <si>
    <t>0.34 ± 0.01</t>
  </si>
  <si>
    <t>Table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</si>
</sst>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5" tint="0.59999389629810485"/>
        <bgColor rgb="FFCCCCFF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 applyFont="1" applyAlignment="1">
      <alignment horizontal="right" vertical="center"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Standard" xfId="0" builtinId="0"/>
  </cellStyles>
  <dxfs count="16">
    <dxf>
      <numFmt numFmtId="2" formatCode="0.00"/>
      <alignment horizontal="center" vertical="center" textRotation="0" indent="0" justifyLastLine="0" shrinkToFit="0" readingOrder="0"/>
    </dxf>
    <dxf>
      <numFmt numFmtId="164" formatCode="0.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8648293963255"/>
          <c:y val="5.0925925925925923E-2"/>
          <c:w val="0.69830686789151342"/>
          <c:h val="0.78611913094196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1c'!$C$10</c:f>
              <c:strCache>
                <c:ptCount val="1"/>
                <c:pt idx="0">
                  <c:v>caffeine_concentration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1c'!$D$11:$D$20</c:f>
                <c:numCache>
                  <c:formatCode>General</c:formatCode>
                  <c:ptCount val="10"/>
                  <c:pt idx="0">
                    <c:v>0.55595660000000002</c:v>
                  </c:pt>
                  <c:pt idx="1">
                    <c:v>0.55595680000000014</c:v>
                  </c:pt>
                  <c:pt idx="2">
                    <c:v>0.50541500000000017</c:v>
                  </c:pt>
                  <c:pt idx="3">
                    <c:v>0.63176899999999936</c:v>
                  </c:pt>
                  <c:pt idx="4">
                    <c:v>0.55595669999999942</c:v>
                  </c:pt>
                  <c:pt idx="5">
                    <c:v>0.53068570000000026</c:v>
                  </c:pt>
                  <c:pt idx="6">
                    <c:v>0.45487369999999983</c:v>
                  </c:pt>
                  <c:pt idx="7">
                    <c:v>0.45487359999999999</c:v>
                  </c:pt>
                  <c:pt idx="8">
                    <c:v>0.42960280000000006</c:v>
                  </c:pt>
                  <c:pt idx="9">
                    <c:v>0.40433220000000003</c:v>
                  </c:pt>
                </c:numCache>
              </c:numRef>
            </c:plus>
            <c:minus>
              <c:numRef>
                <c:f>'Figure 1c'!$D$11:$D$20</c:f>
                <c:numCache>
                  <c:formatCode>General</c:formatCode>
                  <c:ptCount val="10"/>
                  <c:pt idx="0">
                    <c:v>0.55595660000000002</c:v>
                  </c:pt>
                  <c:pt idx="1">
                    <c:v>0.55595680000000014</c:v>
                  </c:pt>
                  <c:pt idx="2">
                    <c:v>0.50541500000000017</c:v>
                  </c:pt>
                  <c:pt idx="3">
                    <c:v>0.63176899999999936</c:v>
                  </c:pt>
                  <c:pt idx="4">
                    <c:v>0.55595669999999942</c:v>
                  </c:pt>
                  <c:pt idx="5">
                    <c:v>0.53068570000000026</c:v>
                  </c:pt>
                  <c:pt idx="6">
                    <c:v>0.45487369999999983</c:v>
                  </c:pt>
                  <c:pt idx="7">
                    <c:v>0.45487359999999999</c:v>
                  </c:pt>
                  <c:pt idx="8">
                    <c:v>0.42960280000000006</c:v>
                  </c:pt>
                  <c:pt idx="9">
                    <c:v>0.40433220000000003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1c'!$B$11:$B$20</c:f>
              <c:numCache>
                <c:formatCode>0.0</c:formatCode>
                <c:ptCount val="10"/>
                <c:pt idx="0">
                  <c:v>1.6638934999999999</c:v>
                </c:pt>
                <c:pt idx="1">
                  <c:v>31.613976999999998</c:v>
                </c:pt>
                <c:pt idx="2">
                  <c:v>59.900165999999999</c:v>
                </c:pt>
                <c:pt idx="3">
                  <c:v>91.514144999999999</c:v>
                </c:pt>
                <c:pt idx="4">
                  <c:v>118.13643999999999</c:v>
                </c:pt>
                <c:pt idx="5">
                  <c:v>241.26455999999999</c:v>
                </c:pt>
                <c:pt idx="6">
                  <c:v>359.40100000000001</c:v>
                </c:pt>
                <c:pt idx="7">
                  <c:v>479.20132000000001</c:v>
                </c:pt>
                <c:pt idx="8">
                  <c:v>657.23789999999997</c:v>
                </c:pt>
                <c:pt idx="9">
                  <c:v>840.26624000000004</c:v>
                </c:pt>
              </c:numCache>
            </c:numRef>
          </c:xVal>
          <c:yVal>
            <c:numRef>
              <c:f>'Figure 1c'!$C$11:$C$20</c:f>
              <c:numCache>
                <c:formatCode>0.0000</c:formatCode>
                <c:ptCount val="10"/>
                <c:pt idx="0">
                  <c:v>1.0866426</c:v>
                </c:pt>
                <c:pt idx="1">
                  <c:v>3.1588446999999999</c:v>
                </c:pt>
                <c:pt idx="2">
                  <c:v>5.1299640000000002</c:v>
                </c:pt>
                <c:pt idx="3">
                  <c:v>5.4332130000000003</c:v>
                </c:pt>
                <c:pt idx="4">
                  <c:v>5.4079423000000002</c:v>
                </c:pt>
                <c:pt idx="5">
                  <c:v>4.4476532999999998</c:v>
                </c:pt>
                <c:pt idx="6">
                  <c:v>3.7400723</c:v>
                </c:pt>
                <c:pt idx="7">
                  <c:v>3.1083033000000002</c:v>
                </c:pt>
                <c:pt idx="8">
                  <c:v>2.299639</c:v>
                </c:pt>
                <c:pt idx="9">
                  <c:v>1.7436822999999999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70888"/>
        <c:axId val="479569712"/>
      </c:scatterChart>
      <c:valAx>
        <c:axId val="4795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[min]</a:t>
                </a:r>
              </a:p>
            </c:rich>
          </c:tx>
          <c:layout>
            <c:manualLayout>
              <c:xMode val="edge"/>
              <c:yMode val="edge"/>
              <c:x val="0.41762314085739288"/>
              <c:y val="0.91666666666666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569712"/>
        <c:crosses val="autoZero"/>
        <c:crossBetween val="midCat"/>
      </c:valAx>
      <c:valAx>
        <c:axId val="479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Caffeine plasma concentration [mg/l]</a:t>
                </a:r>
              </a:p>
            </c:rich>
          </c:tx>
          <c:layout>
            <c:manualLayout>
              <c:xMode val="edge"/>
              <c:yMode val="edge"/>
              <c:x val="1.4736001749781277E-2"/>
              <c:y val="0.11636956838728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57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23490813648303"/>
          <c:y val="0.41927055993000872"/>
          <c:w val="0.16709842519685039"/>
          <c:h val="0.20775517643627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495299</xdr:colOff>
      <xdr:row>2</xdr:row>
      <xdr:rowOff>109763</xdr:rowOff>
    </xdr:from>
    <xdr:to>
      <xdr:col>12</xdr:col>
      <xdr:colOff>581024</xdr:colOff>
      <xdr:row>19</xdr:row>
      <xdr:rowOff>81422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299" y="490763"/>
          <a:ext cx="6181725" cy="3972159"/>
        </a:xfrm>
        <a:prstGeom prst="rect">
          <a:avLst/>
        </a:prstGeom>
      </xdr:spPr>
    </xdr:pic>
    <xdr:clientData/>
  </xdr:twoCellAnchor>
  <xdr:twoCellAnchor>
    <xdr:from>
      <xdr:col>0</xdr:col>
      <xdr:colOff>514350</xdr:colOff>
      <xdr:row>21</xdr:row>
      <xdr:rowOff>61912</xdr:rowOff>
    </xdr:from>
    <xdr:to>
      <xdr:col>5</xdr:col>
      <xdr:colOff>133350</xdr:colOff>
      <xdr:row>35</xdr:row>
      <xdr:rowOff>138112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104774</xdr:rowOff>
    </xdr:from>
    <xdr:to>
      <xdr:col>10</xdr:col>
      <xdr:colOff>54751</xdr:colOff>
      <xdr:row>40</xdr:row>
      <xdr:rowOff>97423</xdr:rowOff>
    </xdr:to>
    <xdr:grpSp>
      <xdr:nvGrpSpPr>
        <xdr:cNvPr id="5" name="Gruppieren 4"/>
        <xdr:cNvGrpSpPr/>
      </xdr:nvGrpSpPr>
      <xdr:grpSpPr>
        <a:xfrm>
          <a:off x="0" y="5248274"/>
          <a:ext cx="10532251" cy="3231149"/>
          <a:chOff x="2276474" y="607200"/>
          <a:chExt cx="11160901" cy="4062224"/>
        </a:xfrm>
      </xdr:grpSpPr>
      <xdr:pic>
        <xdr:nvPicPr>
          <xdr:cNvPr id="3" name="Grafik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78975" y="607200"/>
            <a:ext cx="10058400" cy="4062224"/>
          </a:xfrm>
          <a:prstGeom prst="rect">
            <a:avLst/>
          </a:prstGeom>
        </xdr:spPr>
      </xdr:pic>
      <xdr:pic>
        <xdr:nvPicPr>
          <xdr:cNvPr id="4" name="Grafik 3"/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2026" t="8589" r="77841" b="24257"/>
          <a:stretch/>
        </xdr:blipFill>
        <xdr:spPr>
          <a:xfrm>
            <a:off x="2276474" y="914399"/>
            <a:ext cx="1019175" cy="2457451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id="1" name="Tabelle2" displayName="Tabelle2" ref="A10:D20" totalsRowShown="0" headerRowDxfId="15">
  <autoFilter ref="A10:D20"/>
  <tableColumns count="4">
    <tableColumn id="1" name="study" dataDxfId="14"/>
    <tableColumn id="2" name="time" dataDxfId="13"/>
    <tableColumn id="3" name="caffeine_concentration" dataDxfId="12"/>
    <tableColumn id="4" name="caffeine_concentration_S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16" displayName="Tabelle16" ref="A10:I18" totalsRowShown="0" headerRowDxfId="10" dataDxfId="9">
  <autoFilter ref="A10:I18"/>
  <tableColumns count="9">
    <tableColumn id="1" name="study" dataDxfId="8"/>
    <tableColumn id="2" name="subject nr." dataDxfId="7"/>
    <tableColumn id="17" name="body_weight" dataDxfId="6"/>
    <tableColumn id="3" name="tmax" dataDxfId="5"/>
    <tableColumn id="4" name="Cmax" dataDxfId="2"/>
    <tableColumn id="5" name="t1/2" dataDxfId="0"/>
    <tableColumn id="6" name="AUC" dataDxfId="1"/>
    <tableColumn id="7" name="Cl/F " dataDxfId="3"/>
    <tableColumn id="8" name="V/F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sqref="A1:B8"/>
    </sheetView>
  </sheetViews>
  <sheetFormatPr baseColWidth="10" defaultRowHeight="15" x14ac:dyDescent="0.25"/>
  <cols>
    <col min="1" max="4" width="15.7109375" customWidth="1"/>
  </cols>
  <sheetData>
    <row r="1" spans="1:9" x14ac:dyDescent="0.25">
      <c r="A1" s="1" t="s">
        <v>8</v>
      </c>
      <c r="B1" s="1"/>
      <c r="C1" s="1"/>
      <c r="D1" s="1"/>
    </row>
    <row r="2" spans="1:9" x14ac:dyDescent="0.25">
      <c r="A2" s="2"/>
      <c r="B2" s="2"/>
      <c r="C2" s="2"/>
      <c r="D2" s="2"/>
    </row>
    <row r="3" spans="1:9" x14ac:dyDescent="0.25">
      <c r="A3" s="3" t="s">
        <v>0</v>
      </c>
      <c r="B3" s="4" t="s">
        <v>1</v>
      </c>
      <c r="C3" s="2"/>
      <c r="D3" s="2"/>
    </row>
    <row r="4" spans="1:9" x14ac:dyDescent="0.25">
      <c r="A4" s="3" t="s">
        <v>2</v>
      </c>
      <c r="B4" s="4"/>
      <c r="C4" s="2"/>
      <c r="D4" s="2"/>
    </row>
    <row r="5" spans="1:9" x14ac:dyDescent="0.25">
      <c r="A5" s="3" t="s">
        <v>3</v>
      </c>
      <c r="B5" s="4">
        <v>8</v>
      </c>
      <c r="C5" s="2"/>
      <c r="D5" s="2"/>
    </row>
    <row r="6" spans="1:9" x14ac:dyDescent="0.25">
      <c r="A6" s="3" t="s">
        <v>4</v>
      </c>
      <c r="B6" s="4" t="s">
        <v>14</v>
      </c>
      <c r="C6" s="2"/>
      <c r="D6" s="2"/>
    </row>
    <row r="7" spans="1:9" x14ac:dyDescent="0.25">
      <c r="A7" s="2"/>
      <c r="B7" s="2"/>
      <c r="C7" s="2"/>
      <c r="D7" s="2"/>
    </row>
    <row r="8" spans="1:9" x14ac:dyDescent="0.25">
      <c r="A8" s="5" t="s">
        <v>9</v>
      </c>
      <c r="D8" s="2"/>
      <c r="E8" s="11"/>
      <c r="F8" s="11"/>
      <c r="G8" s="11"/>
      <c r="H8" s="11"/>
      <c r="I8" s="11"/>
    </row>
    <row r="9" spans="1:9" ht="45" x14ac:dyDescent="0.25">
      <c r="A9" s="6" t="s">
        <v>5</v>
      </c>
      <c r="B9" s="7" t="s">
        <v>15</v>
      </c>
      <c r="C9" s="7" t="s">
        <v>6</v>
      </c>
      <c r="D9" s="7" t="s">
        <v>11</v>
      </c>
      <c r="E9" s="11"/>
      <c r="F9" s="11"/>
      <c r="G9" s="11"/>
      <c r="H9" s="11"/>
      <c r="I9" s="11"/>
    </row>
    <row r="10" spans="1:9" ht="45" x14ac:dyDescent="0.25">
      <c r="A10" s="8" t="s">
        <v>5</v>
      </c>
      <c r="B10" s="8" t="s">
        <v>12</v>
      </c>
      <c r="C10" s="8" t="s">
        <v>7</v>
      </c>
      <c r="D10" s="8" t="s">
        <v>10</v>
      </c>
      <c r="E10" s="11"/>
      <c r="F10" s="11"/>
      <c r="G10" s="11"/>
      <c r="H10" s="11"/>
      <c r="I10" s="11"/>
    </row>
    <row r="11" spans="1:9" x14ac:dyDescent="0.25">
      <c r="A11" s="8" t="s">
        <v>13</v>
      </c>
      <c r="B11" s="9">
        <v>1.6638934999999999</v>
      </c>
      <c r="C11" s="10">
        <v>1.0866426</v>
      </c>
      <c r="D11" s="12">
        <v>0.55595660000000002</v>
      </c>
      <c r="E11" s="11"/>
      <c r="F11" s="11"/>
      <c r="G11" s="11"/>
      <c r="H11" s="11"/>
      <c r="I11" s="11"/>
    </row>
    <row r="12" spans="1:9" x14ac:dyDescent="0.25">
      <c r="A12" s="8" t="s">
        <v>13</v>
      </c>
      <c r="B12" s="9">
        <v>31.613976999999998</v>
      </c>
      <c r="C12" s="10">
        <v>3.1588446999999999</v>
      </c>
      <c r="D12" s="12">
        <v>0.55595680000000014</v>
      </c>
      <c r="E12" s="11"/>
      <c r="F12" s="11"/>
      <c r="G12" s="11"/>
      <c r="H12" s="11"/>
      <c r="I12" s="11"/>
    </row>
    <row r="13" spans="1:9" x14ac:dyDescent="0.25">
      <c r="A13" s="8" t="s">
        <v>13</v>
      </c>
      <c r="B13" s="9">
        <v>59.900165999999999</v>
      </c>
      <c r="C13" s="10">
        <v>5.1299640000000002</v>
      </c>
      <c r="D13" s="12">
        <v>0.50541500000000017</v>
      </c>
      <c r="E13" s="11"/>
      <c r="F13" s="11"/>
      <c r="G13" s="11"/>
      <c r="H13" s="11"/>
      <c r="I13" s="11"/>
    </row>
    <row r="14" spans="1:9" x14ac:dyDescent="0.25">
      <c r="A14" s="8" t="s">
        <v>13</v>
      </c>
      <c r="B14" s="9">
        <v>91.514144999999999</v>
      </c>
      <c r="C14" s="10">
        <v>5.4332130000000003</v>
      </c>
      <c r="D14" s="12">
        <v>0.63176899999999936</v>
      </c>
      <c r="E14" s="11"/>
      <c r="F14" s="11"/>
      <c r="G14" s="11"/>
      <c r="H14" s="11"/>
      <c r="I14" s="11"/>
    </row>
    <row r="15" spans="1:9" x14ac:dyDescent="0.25">
      <c r="A15" s="8" t="s">
        <v>13</v>
      </c>
      <c r="B15" s="13">
        <v>118.13643999999999</v>
      </c>
      <c r="C15" s="14">
        <v>5.4079423000000002</v>
      </c>
      <c r="D15" s="12">
        <v>0.55595669999999942</v>
      </c>
      <c r="E15" s="11"/>
      <c r="F15" s="11"/>
      <c r="G15" s="11"/>
      <c r="H15" s="11"/>
      <c r="I15" s="11"/>
    </row>
    <row r="16" spans="1:9" x14ac:dyDescent="0.25">
      <c r="A16" s="8" t="s">
        <v>13</v>
      </c>
      <c r="B16" s="13">
        <v>241.26455999999999</v>
      </c>
      <c r="C16" s="14">
        <v>4.4476532999999998</v>
      </c>
      <c r="D16" s="12">
        <v>0.53068570000000026</v>
      </c>
      <c r="E16" s="12"/>
      <c r="F16" s="11"/>
      <c r="G16" s="12"/>
      <c r="H16" s="11"/>
      <c r="I16" s="12"/>
    </row>
    <row r="17" spans="1:9" x14ac:dyDescent="0.25">
      <c r="A17" s="8" t="s">
        <v>13</v>
      </c>
      <c r="B17" s="13">
        <v>359.40100000000001</v>
      </c>
      <c r="C17" s="14">
        <v>3.7400723</v>
      </c>
      <c r="D17" s="12">
        <v>0.45487369999999983</v>
      </c>
      <c r="E17" s="12"/>
      <c r="F17" s="11"/>
      <c r="G17" s="12"/>
      <c r="H17" s="11"/>
      <c r="I17" s="12"/>
    </row>
    <row r="18" spans="1:9" x14ac:dyDescent="0.25">
      <c r="A18" s="8" t="s">
        <v>13</v>
      </c>
      <c r="B18" s="13">
        <v>479.20132000000001</v>
      </c>
      <c r="C18" s="14">
        <v>3.1083033000000002</v>
      </c>
      <c r="D18" s="12">
        <v>0.45487359999999999</v>
      </c>
      <c r="E18" s="12"/>
      <c r="F18" s="11"/>
      <c r="G18" s="12"/>
      <c r="H18" s="11"/>
      <c r="I18" s="12"/>
    </row>
    <row r="19" spans="1:9" x14ac:dyDescent="0.25">
      <c r="A19" s="8" t="s">
        <v>13</v>
      </c>
      <c r="B19" s="13">
        <v>657.23789999999997</v>
      </c>
      <c r="C19" s="14">
        <v>2.299639</v>
      </c>
      <c r="D19" s="12">
        <v>0.42960280000000006</v>
      </c>
      <c r="E19" s="12"/>
      <c r="F19" s="11"/>
      <c r="G19" s="12"/>
      <c r="H19" s="11"/>
      <c r="I19" s="12"/>
    </row>
    <row r="20" spans="1:9" x14ac:dyDescent="0.25">
      <c r="A20" s="16" t="s">
        <v>13</v>
      </c>
      <c r="B20" s="13">
        <v>840.26624000000004</v>
      </c>
      <c r="C20" s="14">
        <v>1.7436822999999999</v>
      </c>
      <c r="D20" s="14">
        <v>0.40433220000000003</v>
      </c>
      <c r="E20" s="12"/>
      <c r="F20" s="11"/>
      <c r="G20" s="12"/>
      <c r="H20" s="11"/>
      <c r="I20" s="12"/>
    </row>
    <row r="21" spans="1:9" x14ac:dyDescent="0.25">
      <c r="A21" s="16"/>
      <c r="B21" s="13"/>
      <c r="C21" s="14"/>
      <c r="D21" s="14"/>
      <c r="E21" s="12"/>
      <c r="F21" s="11"/>
      <c r="G21" s="12"/>
      <c r="H21" s="11"/>
      <c r="I21" s="12"/>
    </row>
    <row r="22" spans="1:9" x14ac:dyDescent="0.25">
      <c r="A22" s="16"/>
      <c r="B22" s="13"/>
      <c r="C22" s="14"/>
      <c r="D22" s="14"/>
      <c r="E22" s="12"/>
      <c r="F22" s="15"/>
      <c r="G22" s="15"/>
      <c r="H22" s="11"/>
      <c r="I22" s="12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D5" sqref="D5"/>
    </sheetView>
  </sheetViews>
  <sheetFormatPr baseColWidth="10" defaultRowHeight="15" x14ac:dyDescent="0.25"/>
  <cols>
    <col min="1" max="10" width="15.7109375" customWidth="1"/>
  </cols>
  <sheetData>
    <row r="1" spans="1:17" x14ac:dyDescent="0.25">
      <c r="A1" s="1" t="s">
        <v>8</v>
      </c>
      <c r="B1" s="1"/>
    </row>
    <row r="2" spans="1:17" x14ac:dyDescent="0.25">
      <c r="A2" s="2"/>
      <c r="B2" s="2"/>
    </row>
    <row r="3" spans="1:17" x14ac:dyDescent="0.25">
      <c r="A3" s="3" t="s">
        <v>0</v>
      </c>
      <c r="B3" s="4" t="s">
        <v>1</v>
      </c>
    </row>
    <row r="4" spans="1:17" x14ac:dyDescent="0.25">
      <c r="A4" s="3" t="s">
        <v>2</v>
      </c>
      <c r="B4" s="4"/>
    </row>
    <row r="5" spans="1:17" x14ac:dyDescent="0.25">
      <c r="A5" s="3" t="s">
        <v>3</v>
      </c>
      <c r="B5" s="4">
        <v>8</v>
      </c>
    </row>
    <row r="6" spans="1:17" x14ac:dyDescent="0.25">
      <c r="A6" s="3" t="s">
        <v>4</v>
      </c>
      <c r="B6" s="4" t="s">
        <v>14</v>
      </c>
    </row>
    <row r="7" spans="1:17" x14ac:dyDescent="0.25">
      <c r="A7" s="2"/>
      <c r="B7" s="2"/>
    </row>
    <row r="8" spans="1:17" x14ac:dyDescent="0.25">
      <c r="A8" s="5" t="s">
        <v>39</v>
      </c>
    </row>
    <row r="9" spans="1:17" ht="75" x14ac:dyDescent="0.25">
      <c r="A9" s="6" t="s">
        <v>5</v>
      </c>
      <c r="B9" s="7" t="s">
        <v>20</v>
      </c>
      <c r="C9" s="7" t="s">
        <v>22</v>
      </c>
      <c r="D9" s="7" t="s">
        <v>24</v>
      </c>
      <c r="E9" s="7" t="s">
        <v>23</v>
      </c>
      <c r="F9" s="7" t="s">
        <v>17</v>
      </c>
      <c r="G9" s="7" t="s">
        <v>16</v>
      </c>
      <c r="H9" s="7" t="s">
        <v>25</v>
      </c>
      <c r="I9" s="7" t="s">
        <v>30</v>
      </c>
      <c r="J9" s="15"/>
      <c r="K9" s="15"/>
      <c r="L9" s="15"/>
      <c r="M9" s="15"/>
      <c r="N9" s="15"/>
      <c r="O9" s="15"/>
      <c r="P9" s="15"/>
      <c r="Q9" s="15"/>
    </row>
    <row r="10" spans="1:17" x14ac:dyDescent="0.25">
      <c r="A10" s="8" t="s">
        <v>5</v>
      </c>
      <c r="B10" s="8" t="s">
        <v>20</v>
      </c>
      <c r="C10" s="8" t="s">
        <v>21</v>
      </c>
      <c r="D10" s="8" t="s">
        <v>28</v>
      </c>
      <c r="E10" s="8" t="s">
        <v>29</v>
      </c>
      <c r="F10" s="8" t="s">
        <v>19</v>
      </c>
      <c r="G10" s="8" t="s">
        <v>18</v>
      </c>
      <c r="H10" s="8" t="s">
        <v>27</v>
      </c>
      <c r="I10" s="8" t="s">
        <v>26</v>
      </c>
      <c r="J10" s="15"/>
      <c r="K10" s="15"/>
      <c r="L10" s="15"/>
      <c r="M10" s="15"/>
      <c r="N10" s="15"/>
      <c r="O10" s="15"/>
      <c r="P10" s="15"/>
      <c r="Q10" s="15"/>
    </row>
    <row r="11" spans="1:17" x14ac:dyDescent="0.25">
      <c r="A11" s="8" t="s">
        <v>13</v>
      </c>
      <c r="B11" s="8">
        <v>1</v>
      </c>
      <c r="C11" s="8">
        <v>78.599999999999994</v>
      </c>
      <c r="D11" s="15">
        <v>120</v>
      </c>
      <c r="E11" s="15">
        <v>3.19</v>
      </c>
      <c r="F11" s="18">
        <v>3.69</v>
      </c>
      <c r="G11" s="11">
        <v>23.8</v>
      </c>
      <c r="H11" s="18">
        <v>1.56</v>
      </c>
      <c r="I11" s="18">
        <v>0.51</v>
      </c>
      <c r="J11" s="15"/>
      <c r="K11" s="15"/>
      <c r="L11" s="15"/>
      <c r="M11" s="15"/>
      <c r="N11" s="15"/>
      <c r="O11" s="15"/>
      <c r="P11" s="15"/>
      <c r="Q11" s="15"/>
    </row>
    <row r="12" spans="1:17" x14ac:dyDescent="0.25">
      <c r="A12" s="8" t="s">
        <v>13</v>
      </c>
      <c r="B12" s="8">
        <v>2</v>
      </c>
      <c r="C12" s="8">
        <v>68.099999999999994</v>
      </c>
      <c r="D12" s="15">
        <v>90</v>
      </c>
      <c r="E12" s="15">
        <v>5.01</v>
      </c>
      <c r="F12" s="18">
        <v>3.98</v>
      </c>
      <c r="G12" s="11">
        <v>36.299999999999997</v>
      </c>
      <c r="H12" s="18">
        <v>1.18</v>
      </c>
      <c r="I12" s="18">
        <v>0.42</v>
      </c>
      <c r="J12" s="15"/>
      <c r="K12" s="15"/>
      <c r="L12" s="15"/>
      <c r="M12" s="15"/>
      <c r="N12" s="15"/>
      <c r="O12" s="15"/>
      <c r="P12" s="15"/>
      <c r="Q12" s="15"/>
    </row>
    <row r="13" spans="1:17" x14ac:dyDescent="0.25">
      <c r="A13" s="8" t="s">
        <v>13</v>
      </c>
      <c r="B13" s="8">
        <v>3</v>
      </c>
      <c r="C13" s="8">
        <v>52</v>
      </c>
      <c r="D13" s="15">
        <v>120</v>
      </c>
      <c r="E13" s="15">
        <v>8.4700000000000006</v>
      </c>
      <c r="F13" s="18">
        <v>5.71</v>
      </c>
      <c r="G13" s="11">
        <v>83.3</v>
      </c>
      <c r="H13" s="18">
        <v>0.67</v>
      </c>
      <c r="I13" s="18">
        <v>0.34</v>
      </c>
      <c r="J13" s="15"/>
      <c r="K13" s="15"/>
      <c r="L13" s="15"/>
      <c r="M13" s="15"/>
      <c r="N13" s="15"/>
      <c r="O13" s="15"/>
      <c r="P13" s="15"/>
      <c r="Q13" s="15"/>
    </row>
    <row r="14" spans="1:17" x14ac:dyDescent="0.25">
      <c r="A14" s="8" t="s">
        <v>13</v>
      </c>
      <c r="B14" s="8">
        <v>4</v>
      </c>
      <c r="C14" s="8">
        <v>76.2</v>
      </c>
      <c r="D14" s="15">
        <v>60</v>
      </c>
      <c r="E14" s="15">
        <v>6.14</v>
      </c>
      <c r="F14" s="18">
        <v>8.25</v>
      </c>
      <c r="G14" s="11">
        <v>82.5</v>
      </c>
      <c r="H14" s="18">
        <v>0.46</v>
      </c>
      <c r="I14" s="18">
        <v>0.34</v>
      </c>
      <c r="J14" s="15"/>
      <c r="K14" s="15"/>
      <c r="L14" s="15"/>
      <c r="M14" s="15"/>
      <c r="N14" s="15"/>
      <c r="O14" s="15"/>
      <c r="P14" s="15"/>
      <c r="Q14" s="15"/>
    </row>
    <row r="15" spans="1:17" x14ac:dyDescent="0.25">
      <c r="A15" s="8" t="s">
        <v>13</v>
      </c>
      <c r="B15" s="16">
        <v>5</v>
      </c>
      <c r="C15" s="16">
        <v>56.8</v>
      </c>
      <c r="D15" s="15">
        <v>60</v>
      </c>
      <c r="E15" s="15">
        <v>5.94</v>
      </c>
      <c r="F15" s="18">
        <v>5.67</v>
      </c>
      <c r="G15" s="11">
        <v>63.3</v>
      </c>
      <c r="H15" s="18">
        <v>0.81</v>
      </c>
      <c r="I15" s="18">
        <v>0.41</v>
      </c>
    </row>
    <row r="16" spans="1:17" x14ac:dyDescent="0.25">
      <c r="A16" s="8" t="s">
        <v>13</v>
      </c>
      <c r="B16" s="16">
        <v>6</v>
      </c>
      <c r="C16" s="16">
        <v>72.7</v>
      </c>
      <c r="D16" s="15">
        <v>120</v>
      </c>
      <c r="E16" s="15">
        <v>3.97</v>
      </c>
      <c r="F16" s="18">
        <v>6.5</v>
      </c>
      <c r="G16" s="11">
        <v>42</v>
      </c>
      <c r="H16" s="18">
        <v>0.96</v>
      </c>
      <c r="I16" s="18">
        <v>0.55000000000000004</v>
      </c>
    </row>
    <row r="17" spans="1:9" x14ac:dyDescent="0.25">
      <c r="A17" s="8" t="s">
        <v>13</v>
      </c>
      <c r="B17" s="16">
        <v>7</v>
      </c>
      <c r="C17" s="16">
        <v>54.6</v>
      </c>
      <c r="D17" s="15">
        <v>120</v>
      </c>
      <c r="E17" s="15">
        <v>6.61</v>
      </c>
      <c r="F17" s="18">
        <v>15.7</v>
      </c>
      <c r="G17" s="11">
        <v>157.80000000000001</v>
      </c>
      <c r="H17" s="18">
        <v>0.34</v>
      </c>
      <c r="I17" s="18">
        <v>0.47</v>
      </c>
    </row>
    <row r="18" spans="1:9" x14ac:dyDescent="0.25">
      <c r="A18" s="8" t="s">
        <v>13</v>
      </c>
      <c r="B18" s="16">
        <v>8</v>
      </c>
      <c r="C18" s="16">
        <v>88.9</v>
      </c>
      <c r="D18" s="15">
        <v>60</v>
      </c>
      <c r="E18" s="15">
        <v>4.3499999999999996</v>
      </c>
      <c r="F18" s="18">
        <v>15.2</v>
      </c>
      <c r="G18" s="11">
        <v>100.1</v>
      </c>
      <c r="H18" s="18">
        <v>0.33</v>
      </c>
      <c r="I18" s="18">
        <v>0.44</v>
      </c>
    </row>
    <row r="19" spans="1:9" x14ac:dyDescent="0.25">
      <c r="A19" s="19"/>
      <c r="B19" s="16"/>
      <c r="C19" s="20" t="s">
        <v>31</v>
      </c>
      <c r="D19" s="17">
        <f>AVERAGE(D11:D18)</f>
        <v>93.75</v>
      </c>
      <c r="E19" s="11">
        <f t="shared" ref="E19:I19" si="0">AVERAGE(E11:E18)</f>
        <v>5.4600000000000009</v>
      </c>
      <c r="F19" s="18">
        <f t="shared" si="0"/>
        <v>8.0875000000000004</v>
      </c>
      <c r="G19" s="11">
        <f t="shared" si="0"/>
        <v>73.637500000000003</v>
      </c>
      <c r="H19" s="18">
        <f t="shared" si="0"/>
        <v>0.78874999999999995</v>
      </c>
      <c r="I19" s="18">
        <f t="shared" si="0"/>
        <v>0.435</v>
      </c>
    </row>
    <row r="20" spans="1:9" x14ac:dyDescent="0.25">
      <c r="A20" s="19"/>
      <c r="B20" s="16"/>
      <c r="C20" s="20" t="s">
        <v>32</v>
      </c>
      <c r="D20" s="11">
        <f>STDEV(Tabelle16[tmax])</f>
        <v>29.730936268953446</v>
      </c>
      <c r="E20" s="11">
        <f>STDEV(Tabelle16[Cmax])</f>
        <v>1.6853571050161935</v>
      </c>
      <c r="F20" s="18">
        <f>STDEV(Tabelle16[t1/2])</f>
        <v>4.7628135442344206</v>
      </c>
      <c r="G20" s="11">
        <f>STDEV(Tabelle16[AUC])</f>
        <v>42.996941336398713</v>
      </c>
      <c r="H20" s="18">
        <f>STDEV(Tabelle16[Cl/F ])</f>
        <v>0.43287865340234644</v>
      </c>
      <c r="I20" s="18">
        <f>STDEV(Tabelle16[V/F])</f>
        <v>7.4642002729217824E-2</v>
      </c>
    </row>
    <row r="21" spans="1:9" x14ac:dyDescent="0.25">
      <c r="C21" s="20" t="s">
        <v>33</v>
      </c>
      <c r="F21" s="15" t="s">
        <v>36</v>
      </c>
      <c r="G21" s="15"/>
      <c r="H21" s="15" t="s">
        <v>37</v>
      </c>
      <c r="I21" s="15"/>
    </row>
    <row r="22" spans="1:9" x14ac:dyDescent="0.25">
      <c r="C22" s="20" t="s">
        <v>34</v>
      </c>
      <c r="F22" s="15" t="s">
        <v>35</v>
      </c>
      <c r="G22" s="15"/>
      <c r="H22" s="15" t="s">
        <v>38</v>
      </c>
      <c r="I22" s="15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Figure 1c</vt:lpstr>
      <vt:lpstr>Table 3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Eleftheriadou, Dimitra</cp:lastModifiedBy>
  <dcterms:created xsi:type="dcterms:W3CDTF">2016-04-11T10:57:19Z</dcterms:created>
  <dcterms:modified xsi:type="dcterms:W3CDTF">2016-04-11T12:04:50Z</dcterms:modified>
</cp:coreProperties>
</file>