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Bryan CGH HSR\Mobile Comm Hosp Prog Eval\"/>
    </mc:Choice>
  </mc:AlternateContent>
  <xr:revisionPtr revIDLastSave="0" documentId="13_ncr:1_{6E91CB00-7DF1-4AB2-B11B-6578F0D29D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sterlist" sheetId="1" r:id="rId1"/>
    <sheet name="Readmissions" sheetId="2" r:id="rId2"/>
  </sheets>
  <definedNames>
    <definedName name="_xlnm._FilterDatabase" localSheetId="0" hidden="1">Masterlist!$A$1:$X$48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" i="1" l="1"/>
  <c r="R13" i="1"/>
  <c r="R14" i="1"/>
  <c r="R15" i="1"/>
  <c r="R16" i="1"/>
  <c r="R12" i="1"/>
  <c r="R10" i="1"/>
  <c r="R9" i="1"/>
  <c r="R4" i="1"/>
  <c r="R3" i="1"/>
  <c r="Q2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3" i="1"/>
  <c r="L28" i="1" l="1"/>
  <c r="K28" i="1"/>
  <c r="L27" i="1"/>
  <c r="K27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K21" i="1"/>
  <c r="M20" i="1"/>
  <c r="L20" i="1"/>
  <c r="M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K12" i="1"/>
  <c r="M11" i="1"/>
  <c r="K11" i="1"/>
  <c r="M10" i="1"/>
  <c r="K10" i="1"/>
  <c r="M9" i="1"/>
  <c r="K9" i="1"/>
  <c r="M8" i="1"/>
  <c r="K8" i="1"/>
  <c r="M7" i="1"/>
  <c r="K7" i="1"/>
  <c r="M6" i="1"/>
  <c r="K6" i="1"/>
  <c r="M5" i="1"/>
  <c r="K5" i="1"/>
  <c r="M4" i="1"/>
  <c r="K4" i="1"/>
  <c r="M3" i="1"/>
  <c r="K3" i="1"/>
  <c r="M2" i="1"/>
  <c r="K2" i="1"/>
</calcChain>
</file>

<file path=xl/sharedStrings.xml><?xml version="1.0" encoding="utf-8"?>
<sst xmlns="http://schemas.openxmlformats.org/spreadsheetml/2006/main" count="158" uniqueCount="106">
  <si>
    <t>S/N</t>
  </si>
  <si>
    <t>Initials</t>
  </si>
  <si>
    <t>Case Number</t>
  </si>
  <si>
    <t>Location</t>
  </si>
  <si>
    <t>CGH Admission date</t>
  </si>
  <si>
    <t>MobileCH Admission date</t>
  </si>
  <si>
    <t>MobileCH Discharge date</t>
  </si>
  <si>
    <t>Discharge disposition</t>
  </si>
  <si>
    <t>AH LOS</t>
  </si>
  <si>
    <t>Current MoCH LOS till date</t>
  </si>
  <si>
    <t>MobileCH LOS</t>
  </si>
  <si>
    <t>Status</t>
  </si>
  <si>
    <t>Legend:</t>
  </si>
  <si>
    <t>Mdm Tan GC</t>
  </si>
  <si>
    <t>Home</t>
  </si>
  <si>
    <t>Readmitted on 20/7/24</t>
  </si>
  <si>
    <t>Mdm Wong AB</t>
  </si>
  <si>
    <t>TCF</t>
  </si>
  <si>
    <t>Home with SACH DRC</t>
  </si>
  <si>
    <t>Completed MobileCH programme</t>
  </si>
  <si>
    <t>Mdm Lee H L S N</t>
  </si>
  <si>
    <r>
      <rPr>
        <sz val="11"/>
        <rFont val="Arial"/>
      </rPr>
      <t xml:space="preserve">Home 
</t>
    </r>
    <r>
      <rPr>
        <i/>
        <sz val="11"/>
        <rFont val="Arial"/>
      </rPr>
      <t>(Rejected DRC and HT)</t>
    </r>
  </si>
  <si>
    <t>Readmitted to AH</t>
  </si>
  <si>
    <t>Mr David S/O S M</t>
  </si>
  <si>
    <t>Readmitted due to pneumonia on 12/8/24</t>
  </si>
  <si>
    <t>Mdm Yeo S T</t>
  </si>
  <si>
    <t>Readmitted on 21/8/24</t>
  </si>
  <si>
    <t>Mr Yow S K</t>
  </si>
  <si>
    <t>Readmitted on 23/9/24</t>
  </si>
  <si>
    <t>Mdm Lily Ng S H</t>
  </si>
  <si>
    <t>Readmitted on 1/9/24</t>
  </si>
  <si>
    <t>Mdm Coleen B</t>
  </si>
  <si>
    <t>Mdm Nasimah B M N</t>
  </si>
  <si>
    <t>Mdm Long @ L S C</t>
  </si>
  <si>
    <t>Readmitted on 18/9/24 0015 hr</t>
  </si>
  <si>
    <t>Mdm Jamilah</t>
  </si>
  <si>
    <t>Home with DRC (St. Luke's)</t>
  </si>
  <si>
    <t>Mdm TAY TK</t>
  </si>
  <si>
    <t>Mdm Oeij Hui Eng</t>
  </si>
  <si>
    <t>Mdm Lim SF</t>
  </si>
  <si>
    <t xml:space="preserve">Mdm Heng SM </t>
  </si>
  <si>
    <t xml:space="preserve">Mdm Satina </t>
  </si>
  <si>
    <t>Mdm Tan SE</t>
  </si>
  <si>
    <t>Mdm Soh Geok Ee</t>
  </si>
  <si>
    <t>SACH</t>
  </si>
  <si>
    <t>Pt requested transfer to SACH because of the environment in TCF</t>
  </si>
  <si>
    <t>NA</t>
  </si>
  <si>
    <t>Mr Ng Kwok Choy</t>
  </si>
  <si>
    <t>Mdm Azizah Bte Omar</t>
  </si>
  <si>
    <t>Mdm Aishah B M</t>
  </si>
  <si>
    <t>Mdm Halimah B M E</t>
  </si>
  <si>
    <t>Mdm Fatmah Bebe</t>
  </si>
  <si>
    <t>Mdm Norlisa Alice Tham</t>
  </si>
  <si>
    <t>Mr Phan Tjun Sern</t>
  </si>
  <si>
    <t>Tan Siam</t>
  </si>
  <si>
    <t>Dhanvantibai W/O T</t>
  </si>
  <si>
    <t>Lam Thiam Fatt</t>
  </si>
  <si>
    <t>Readmission details</t>
  </si>
  <si>
    <t>Case type</t>
  </si>
  <si>
    <t>Admission date</t>
  </si>
  <si>
    <t>Readmission</t>
  </si>
  <si>
    <t>Reason for readmission</t>
  </si>
  <si>
    <t>Disposition</t>
  </si>
  <si>
    <t>MoCH@Home</t>
  </si>
  <si>
    <t>20/7/24</t>
  </si>
  <si>
    <t>GE with inability to retain on background of recurrent  intestinal obstruction</t>
  </si>
  <si>
    <t>In view of history of total colectomy &amp; recurrent I/o , acute surgical consult may be needed</t>
  </si>
  <si>
    <t>Discharged home 23/7/24</t>
  </si>
  <si>
    <t>Mr D S/O S M</t>
  </si>
  <si>
    <t>MoCH@TCF</t>
  </si>
  <si>
    <t>Pneumonia with desaturation on background of Interstitial lung disease with traction bronchiectasis .</t>
  </si>
  <si>
    <t>Patient has SpO2 77% (RA), requiring supplemental O2 . Right sited in AH</t>
  </si>
  <si>
    <t xml:space="preserve">Discharged to TCF @Expo </t>
  </si>
  <si>
    <t>21/8/24</t>
  </si>
  <si>
    <t>New onset right peroneal palsy secondary to severe lumbar canal stenosis diagnosed after MRI following readmission.</t>
  </si>
  <si>
    <t>New onset foot drop. Requiring extensive evaluation. NEM consulted. NCS and MRI spine was done. Right sited in AH</t>
  </si>
  <si>
    <t xml:space="preserve">Admitted to SACH on 13 Sep 24 </t>
  </si>
  <si>
    <t>Mdm Lily N S H</t>
  </si>
  <si>
    <t>15/8/24</t>
  </si>
  <si>
    <t>Stitch abscess unable to exclude deeper infection on background of multiple drug allergies (inc penicillin) requiring iv clindamycin</t>
  </si>
  <si>
    <t>In view of concern of implant infection with multiple drug allergy, urgent Ortho consult is indicated</t>
  </si>
  <si>
    <t>Discharged home on 4/9/24</t>
  </si>
  <si>
    <t>Mdm LONG A G @ L S C</t>
  </si>
  <si>
    <t>28/8/24</t>
  </si>
  <si>
    <t>18/9/24</t>
  </si>
  <si>
    <t>Severe hyponatraemia</t>
  </si>
  <si>
    <t xml:space="preserve">Low mood with food refusal / depletional hyponatraemia 
Bg dementia / GAD
UTI /IDC on IV tazocin
</t>
  </si>
  <si>
    <t>2/10 - developed inpatient BGIT sp lap / under running of DU , post op ileus requiring TPN
18/10 - SACH subacute ward for delirium / poor intake be dementia</t>
  </si>
  <si>
    <t>16/8/24</t>
  </si>
  <si>
    <t>23/9/24</t>
  </si>
  <si>
    <t>Metal part from the ORIF can be seen. abit of discharge and smell.</t>
  </si>
  <si>
    <t xml:space="preserve">Wound breakdown
L ankle wound debridement
</t>
  </si>
  <si>
    <t>26/9 - L ankle wound debridement
2/10 - SACH admit
11/10 - CGH admit 
For Wound breakdown
13/10 - WD , washout and NPWT 
28/10 - SACH admit</t>
  </si>
  <si>
    <t>CGH Discharge date</t>
  </si>
  <si>
    <t>MoCH Acceptance date</t>
  </si>
  <si>
    <t>No. of doctor visits</t>
  </si>
  <si>
    <t>No. of nurse visits</t>
  </si>
  <si>
    <t>No. of therapist visits</t>
  </si>
  <si>
    <t>No. of doctor workload</t>
  </si>
  <si>
    <t>No. of nurse workload</t>
  </si>
  <si>
    <t>No. of therapist workload</t>
  </si>
  <si>
    <t>MBI on admission</t>
  </si>
  <si>
    <t>MBI on discharge</t>
  </si>
  <si>
    <t>CGH ED</t>
  </si>
  <si>
    <t>Absolute difference in MBI</t>
  </si>
  <si>
    <t>Rehabilitation Efficiency Score (RES)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</si>
</sst>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d\ mmm\ yyyy;@"/>
  </numFmts>
  <fonts count="9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name val="Arial"/>
    </font>
    <font>
      <sz val="11"/>
      <name val="Arial"/>
    </font>
    <font>
      <sz val="11"/>
      <color theme="2"/>
      <name val="Arial"/>
    </font>
    <font>
      <i/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rgb="FF9B9B9B"/>
        <bgColor rgb="FF9B9B9B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499984740745262"/>
        <bgColor theme="0" tint="-0.499984740745262"/>
      </patternFill>
    </fill>
    <fill>
      <patternFill patternType="solid">
        <fgColor theme="6"/>
        <bgColor theme="6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/>
        <bgColor theme="7"/>
      </patternFill>
    </fill>
    <fill>
      <patternFill patternType="solid">
        <fgColor rgb="FF9B9B9B"/>
        <bgColor theme="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15" fontId="4" fillId="4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15" fontId="4" fillId="5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1" fillId="7" borderId="0" xfId="0" applyFont="1" applyFill="1"/>
    <xf numFmtId="0" fontId="1" fillId="0" borderId="7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16" fontId="4" fillId="1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5" fontId="4" fillId="10" borderId="1" xfId="0" applyNumberFormat="1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" fontId="5" fillId="7" borderId="1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1" fontId="5" fillId="7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15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1" fontId="4" fillId="7" borderId="7" xfId="0" applyNumberFormat="1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/>
    <xf numFmtId="164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/>
    <xf numFmtId="14" fontId="1" fillId="0" borderId="7" xfId="0" applyNumberFormat="1" applyFont="1" applyBorder="1"/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8" xfId="0" applyNumberFormat="1" applyFont="1" applyBorder="1"/>
    <xf numFmtId="1" fontId="4" fillId="7" borderId="8" xfId="0" applyNumberFormat="1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3" fillId="7" borderId="7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  <xf numFmtId="14" fontId="4" fillId="7" borderId="7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top" wrapText="1"/>
    </xf>
    <xf numFmtId="0" fontId="3" fillId="7" borderId="11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horizontal="center" vertical="top" wrapText="1"/>
    </xf>
    <xf numFmtId="1" fontId="8" fillId="5" borderId="1" xfId="0" applyNumberFormat="1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center" wrapText="1"/>
    </xf>
    <xf numFmtId="15" fontId="4" fillId="11" borderId="1" xfId="0" applyNumberFormat="1" applyFont="1" applyFill="1" applyBorder="1" applyAlignment="1">
      <alignment horizontal="center" vertical="center" wrapText="1"/>
    </xf>
    <xf numFmtId="164" fontId="4" fillId="11" borderId="1" xfId="0" applyNumberFormat="1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 vertical="center" wrapText="1"/>
    </xf>
    <xf numFmtId="1" fontId="4" fillId="12" borderId="1" xfId="0" applyNumberFormat="1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1" fontId="8" fillId="11" borderId="1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top" wrapText="1"/>
    </xf>
    <xf numFmtId="1" fontId="5" fillId="11" borderId="1" xfId="0" applyNumberFormat="1" applyFont="1" applyFill="1" applyBorder="1" applyAlignment="1">
      <alignment horizontal="center" vertical="center" wrapText="1"/>
    </xf>
    <xf numFmtId="164" fontId="4" fillId="13" borderId="1" xfId="0" applyNumberFormat="1" applyFont="1" applyFill="1" applyBorder="1" applyAlignment="1">
      <alignment horizontal="center" vertical="center" wrapText="1"/>
    </xf>
    <xf numFmtId="14" fontId="8" fillId="13" borderId="1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14" fontId="8" fillId="11" borderId="1" xfId="0" applyNumberFormat="1" applyFont="1" applyFill="1" applyBorder="1" applyAlignment="1">
      <alignment horizontal="center" vertical="center" wrapText="1"/>
    </xf>
    <xf numFmtId="14" fontId="4" fillId="11" borderId="1" xfId="0" applyNumberFormat="1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top" wrapText="1"/>
    </xf>
    <xf numFmtId="2" fontId="4" fillId="5" borderId="1" xfId="0" applyNumberFormat="1" applyFont="1" applyFill="1" applyBorder="1" applyAlignment="1">
      <alignment horizontal="center" vertical="top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vertical="center"/>
    </xf>
    <xf numFmtId="2" fontId="4" fillId="5" borderId="1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vertical="center"/>
    </xf>
    <xf numFmtId="2" fontId="1" fillId="0" borderId="7" xfId="0" applyNumberFormat="1" applyFont="1" applyBorder="1" applyAlignment="1">
      <alignment vertical="center"/>
    </xf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showGridLines="0" tabSelected="1" workbookViewId="0">
      <selection activeCell="B2" sqref="B2"/>
    </sheetView>
  </sheetViews>
  <sheetFormatPr defaultColWidth="20.81640625" defaultRowHeight="14" x14ac:dyDescent="0.3"/>
  <cols>
    <col min="1" max="1" width="8" style="2" customWidth="1"/>
    <col min="2" max="2" width="27.26953125" style="1" customWidth="1"/>
    <col min="3" max="3" width="15.26953125" style="1" customWidth="1"/>
    <col min="4" max="4" width="11.26953125" style="2" customWidth="1"/>
    <col min="5" max="7" width="17.7265625" style="2" customWidth="1"/>
    <col min="8" max="8" width="24.26953125" style="2" customWidth="1"/>
    <col min="9" max="9" width="16.81640625" style="1" customWidth="1"/>
    <col min="10" max="10" width="25.1796875" style="1" customWidth="1"/>
    <col min="11" max="11" width="9.26953125" style="1" customWidth="1"/>
    <col min="12" max="12" width="15.453125" style="1" customWidth="1"/>
    <col min="13" max="13" width="13.1796875" style="1" customWidth="1"/>
    <col min="14" max="14" width="38.6328125" style="1" customWidth="1"/>
    <col min="15" max="16" width="13.54296875" style="1" customWidth="1"/>
    <col min="17" max="17" width="16.1796875" style="1" customWidth="1"/>
    <col min="18" max="18" width="14.08984375" style="1" customWidth="1"/>
    <col min="19" max="22" width="13.1796875" style="1" customWidth="1"/>
    <col min="23" max="24" width="15.54296875" style="1" customWidth="1"/>
    <col min="25" max="25" width="3.7265625" style="1" customWidth="1"/>
    <col min="26" max="26" width="22.1796875" style="1" customWidth="1"/>
    <col min="27" max="16384" width="20.81640625" style="1"/>
  </cols>
  <sheetData>
    <row r="1" spans="1:26" s="3" customFormat="1" ht="30.75" customHeight="1" x14ac:dyDescent="0.3">
      <c r="A1" s="4" t="s">
        <v>0</v>
      </c>
      <c r="B1" s="107" t="s">
        <v>1</v>
      </c>
      <c r="C1" s="4" t="s">
        <v>2</v>
      </c>
      <c r="D1" s="4" t="s">
        <v>3</v>
      </c>
      <c r="E1" s="4" t="s">
        <v>4</v>
      </c>
      <c r="F1" s="4" t="s">
        <v>93</v>
      </c>
      <c r="G1" s="4" t="s">
        <v>94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4" t="s">
        <v>10</v>
      </c>
      <c r="N1" s="4" t="s">
        <v>11</v>
      </c>
      <c r="O1" s="4" t="s">
        <v>101</v>
      </c>
      <c r="P1" s="4" t="s">
        <v>102</v>
      </c>
      <c r="Q1" s="107" t="s">
        <v>104</v>
      </c>
      <c r="R1" s="107" t="s">
        <v>105</v>
      </c>
      <c r="S1" s="107" t="s">
        <v>95</v>
      </c>
      <c r="T1" s="107" t="s">
        <v>98</v>
      </c>
      <c r="U1" s="107" t="s">
        <v>96</v>
      </c>
      <c r="V1" s="107" t="s">
        <v>99</v>
      </c>
      <c r="W1" s="107" t="s">
        <v>97</v>
      </c>
      <c r="X1" s="107" t="s">
        <v>100</v>
      </c>
      <c r="Y1" s="6"/>
      <c r="Z1" s="7" t="s">
        <v>12</v>
      </c>
    </row>
    <row r="2" spans="1:26" x14ac:dyDescent="0.3">
      <c r="A2" s="8">
        <v>1</v>
      </c>
      <c r="B2" s="9" t="s">
        <v>13</v>
      </c>
      <c r="C2" s="10">
        <v>1250129450</v>
      </c>
      <c r="D2" s="10" t="s">
        <v>14</v>
      </c>
      <c r="E2" s="11">
        <v>45482</v>
      </c>
      <c r="F2" s="12">
        <v>45493</v>
      </c>
      <c r="G2" s="11">
        <v>45492</v>
      </c>
      <c r="H2" s="12">
        <v>45493</v>
      </c>
      <c r="I2" s="12">
        <v>45494</v>
      </c>
      <c r="J2" s="126" t="s">
        <v>103</v>
      </c>
      <c r="K2" s="13">
        <f t="shared" ref="K2:K9" si="0">H2-E2</f>
        <v>11</v>
      </c>
      <c r="L2" s="13"/>
      <c r="M2" s="13">
        <f t="shared" ref="M2:M9" si="1">I2-H2</f>
        <v>1</v>
      </c>
      <c r="N2" s="10" t="s">
        <v>15</v>
      </c>
      <c r="O2" s="10" t="s">
        <v>46</v>
      </c>
      <c r="P2" s="10" t="s">
        <v>46</v>
      </c>
      <c r="Q2" s="10"/>
      <c r="R2" s="131"/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</row>
    <row r="3" spans="1:26" ht="33.75" customHeight="1" x14ac:dyDescent="0.3">
      <c r="A3" s="14">
        <v>2</v>
      </c>
      <c r="B3" s="15" t="s">
        <v>16</v>
      </c>
      <c r="C3" s="14">
        <v>1250129539</v>
      </c>
      <c r="D3" s="14" t="s">
        <v>17</v>
      </c>
      <c r="E3" s="16">
        <v>45487</v>
      </c>
      <c r="F3" s="17">
        <v>45495</v>
      </c>
      <c r="G3" s="16">
        <v>45492</v>
      </c>
      <c r="H3" s="17">
        <v>45495</v>
      </c>
      <c r="I3" s="17">
        <v>45571</v>
      </c>
      <c r="J3" s="18" t="s">
        <v>18</v>
      </c>
      <c r="K3" s="19">
        <f t="shared" si="0"/>
        <v>8</v>
      </c>
      <c r="L3" s="19"/>
      <c r="M3" s="19">
        <f t="shared" si="1"/>
        <v>76</v>
      </c>
      <c r="N3" s="20"/>
      <c r="O3" s="20">
        <v>43</v>
      </c>
      <c r="P3" s="20">
        <v>82</v>
      </c>
      <c r="Q3" s="20">
        <f>P3-O3</f>
        <v>39</v>
      </c>
      <c r="R3" s="130">
        <f>Q3/M3</f>
        <v>0.51315789473684215</v>
      </c>
      <c r="S3" s="19">
        <v>9</v>
      </c>
      <c r="T3" s="19">
        <v>15</v>
      </c>
      <c r="U3" s="19">
        <v>9</v>
      </c>
      <c r="V3" s="19">
        <v>10</v>
      </c>
      <c r="W3" s="19">
        <v>21</v>
      </c>
      <c r="X3" s="19">
        <v>28</v>
      </c>
      <c r="Z3" s="20" t="s">
        <v>19</v>
      </c>
    </row>
    <row r="4" spans="1:26" ht="28.5" x14ac:dyDescent="0.3">
      <c r="A4" s="21">
        <v>3</v>
      </c>
      <c r="B4" s="15" t="s">
        <v>20</v>
      </c>
      <c r="C4" s="14">
        <v>1250129573</v>
      </c>
      <c r="D4" s="14" t="s">
        <v>17</v>
      </c>
      <c r="E4" s="16">
        <v>45489</v>
      </c>
      <c r="F4" s="17">
        <v>45499</v>
      </c>
      <c r="G4" s="16">
        <v>45497</v>
      </c>
      <c r="H4" s="17">
        <v>45499</v>
      </c>
      <c r="I4" s="17">
        <v>45556</v>
      </c>
      <c r="J4" s="18" t="s">
        <v>21</v>
      </c>
      <c r="K4" s="19">
        <f t="shared" si="0"/>
        <v>10</v>
      </c>
      <c r="L4" s="19"/>
      <c r="M4" s="19">
        <f t="shared" si="1"/>
        <v>57</v>
      </c>
      <c r="N4" s="20"/>
      <c r="O4" s="20">
        <v>55</v>
      </c>
      <c r="P4" s="20">
        <v>63</v>
      </c>
      <c r="Q4" s="20">
        <f t="shared" ref="Q4:Q16" si="2">P4-O4</f>
        <v>8</v>
      </c>
      <c r="R4" s="130">
        <f>Q4/M4</f>
        <v>0.14035087719298245</v>
      </c>
      <c r="S4" s="19">
        <v>6</v>
      </c>
      <c r="T4" s="19">
        <v>10</v>
      </c>
      <c r="U4" s="19">
        <v>6</v>
      </c>
      <c r="V4" s="19">
        <v>6</v>
      </c>
      <c r="W4" s="19">
        <v>14</v>
      </c>
      <c r="X4" s="19">
        <v>19</v>
      </c>
      <c r="Z4" s="10" t="s">
        <v>22</v>
      </c>
    </row>
    <row r="5" spans="1:26" x14ac:dyDescent="0.3">
      <c r="A5" s="22">
        <v>4</v>
      </c>
      <c r="B5" s="23" t="s">
        <v>23</v>
      </c>
      <c r="C5" s="10">
        <v>1250129492</v>
      </c>
      <c r="D5" s="10" t="s">
        <v>17</v>
      </c>
      <c r="E5" s="11">
        <v>45501</v>
      </c>
      <c r="F5" s="12">
        <v>45506</v>
      </c>
      <c r="G5" s="11">
        <v>45505</v>
      </c>
      <c r="H5" s="12">
        <v>45506</v>
      </c>
      <c r="I5" s="12">
        <v>45516</v>
      </c>
      <c r="J5" s="126" t="s">
        <v>103</v>
      </c>
      <c r="K5" s="13">
        <f t="shared" si="0"/>
        <v>5</v>
      </c>
      <c r="L5" s="13"/>
      <c r="M5" s="13">
        <f t="shared" si="1"/>
        <v>10</v>
      </c>
      <c r="N5" s="10" t="s">
        <v>24</v>
      </c>
      <c r="O5" s="10">
        <v>13</v>
      </c>
      <c r="P5" s="10">
        <v>13</v>
      </c>
      <c r="Q5" s="129">
        <f t="shared" si="2"/>
        <v>0</v>
      </c>
      <c r="R5" s="131"/>
      <c r="S5" s="13">
        <v>1</v>
      </c>
      <c r="T5" s="13">
        <v>2</v>
      </c>
      <c r="U5" s="13">
        <v>1</v>
      </c>
      <c r="V5" s="13">
        <v>1</v>
      </c>
      <c r="W5" s="13">
        <v>2</v>
      </c>
      <c r="X5" s="13">
        <v>4</v>
      </c>
    </row>
    <row r="6" spans="1:26" x14ac:dyDescent="0.3">
      <c r="A6" s="24">
        <v>5</v>
      </c>
      <c r="B6" s="23" t="s">
        <v>25</v>
      </c>
      <c r="C6" s="10">
        <v>1250129835</v>
      </c>
      <c r="D6" s="10" t="s">
        <v>17</v>
      </c>
      <c r="E6" s="11">
        <v>45506</v>
      </c>
      <c r="F6" s="12">
        <v>45516</v>
      </c>
      <c r="G6" s="11">
        <v>45512</v>
      </c>
      <c r="H6" s="12">
        <v>45516</v>
      </c>
      <c r="I6" s="12">
        <v>45525</v>
      </c>
      <c r="J6" s="126" t="s">
        <v>103</v>
      </c>
      <c r="K6" s="13">
        <f t="shared" si="0"/>
        <v>10</v>
      </c>
      <c r="L6" s="13"/>
      <c r="M6" s="13">
        <f t="shared" si="1"/>
        <v>9</v>
      </c>
      <c r="N6" s="10" t="s">
        <v>26</v>
      </c>
      <c r="O6" s="10">
        <v>50</v>
      </c>
      <c r="P6" s="10">
        <v>51</v>
      </c>
      <c r="Q6" s="129">
        <f t="shared" si="2"/>
        <v>1</v>
      </c>
      <c r="R6" s="131"/>
      <c r="S6" s="13">
        <v>1</v>
      </c>
      <c r="T6" s="13">
        <v>2</v>
      </c>
      <c r="U6" s="13">
        <v>1</v>
      </c>
      <c r="V6" s="13">
        <v>1</v>
      </c>
      <c r="W6" s="13">
        <v>2</v>
      </c>
      <c r="X6" s="13">
        <v>2</v>
      </c>
      <c r="Z6" s="25"/>
    </row>
    <row r="7" spans="1:26" x14ac:dyDescent="0.3">
      <c r="A7" s="22">
        <v>6</v>
      </c>
      <c r="B7" s="23" t="s">
        <v>27</v>
      </c>
      <c r="C7" s="10">
        <v>1250129847</v>
      </c>
      <c r="D7" s="10" t="s">
        <v>17</v>
      </c>
      <c r="E7" s="11">
        <v>45509</v>
      </c>
      <c r="F7" s="12">
        <v>45520</v>
      </c>
      <c r="G7" s="11">
        <v>45517</v>
      </c>
      <c r="H7" s="12">
        <v>45520</v>
      </c>
      <c r="I7" s="12">
        <v>45558</v>
      </c>
      <c r="J7" s="126" t="s">
        <v>103</v>
      </c>
      <c r="K7" s="13">
        <f t="shared" si="0"/>
        <v>11</v>
      </c>
      <c r="L7" s="13"/>
      <c r="M7" s="13">
        <f t="shared" si="1"/>
        <v>38</v>
      </c>
      <c r="N7" s="10" t="s">
        <v>28</v>
      </c>
      <c r="O7" s="10">
        <v>57</v>
      </c>
      <c r="P7" s="10">
        <v>65</v>
      </c>
      <c r="Q7" s="129">
        <f t="shared" si="2"/>
        <v>8</v>
      </c>
      <c r="R7" s="131"/>
      <c r="S7" s="13">
        <v>6</v>
      </c>
      <c r="T7" s="13">
        <v>9</v>
      </c>
      <c r="U7" s="13">
        <v>6</v>
      </c>
      <c r="V7" s="13">
        <v>7</v>
      </c>
      <c r="W7" s="13">
        <v>9</v>
      </c>
      <c r="X7" s="13">
        <v>12</v>
      </c>
    </row>
    <row r="8" spans="1:26" x14ac:dyDescent="0.3">
      <c r="A8" s="26">
        <v>7</v>
      </c>
      <c r="B8" s="23" t="s">
        <v>29</v>
      </c>
      <c r="C8" s="10">
        <v>1250129848</v>
      </c>
      <c r="D8" s="10" t="s">
        <v>17</v>
      </c>
      <c r="E8" s="11">
        <v>45515</v>
      </c>
      <c r="F8" s="12">
        <v>45519</v>
      </c>
      <c r="G8" s="11">
        <v>45518</v>
      </c>
      <c r="H8" s="12">
        <v>45519</v>
      </c>
      <c r="I8" s="12">
        <v>45536</v>
      </c>
      <c r="J8" s="126" t="s">
        <v>103</v>
      </c>
      <c r="K8" s="13">
        <f t="shared" si="0"/>
        <v>4</v>
      </c>
      <c r="L8" s="13"/>
      <c r="M8" s="13">
        <f t="shared" si="1"/>
        <v>17</v>
      </c>
      <c r="N8" s="10" t="s">
        <v>30</v>
      </c>
      <c r="O8" s="10">
        <v>83</v>
      </c>
      <c r="P8" s="10">
        <v>83</v>
      </c>
      <c r="Q8" s="129">
        <f t="shared" si="2"/>
        <v>0</v>
      </c>
      <c r="R8" s="131"/>
      <c r="S8" s="13">
        <v>2</v>
      </c>
      <c r="T8" s="13">
        <v>3</v>
      </c>
      <c r="U8" s="13">
        <v>2</v>
      </c>
      <c r="V8" s="13">
        <v>3</v>
      </c>
      <c r="W8" s="13">
        <v>4</v>
      </c>
      <c r="X8" s="13">
        <v>5</v>
      </c>
    </row>
    <row r="9" spans="1:26" x14ac:dyDescent="0.3">
      <c r="A9" s="14">
        <v>8</v>
      </c>
      <c r="B9" s="15" t="s">
        <v>31</v>
      </c>
      <c r="C9" s="14">
        <v>1250129849</v>
      </c>
      <c r="D9" s="14" t="s">
        <v>17</v>
      </c>
      <c r="E9" s="16">
        <v>45513</v>
      </c>
      <c r="F9" s="17">
        <v>45519</v>
      </c>
      <c r="G9" s="16">
        <v>45518</v>
      </c>
      <c r="H9" s="17">
        <v>45519</v>
      </c>
      <c r="I9" s="17">
        <v>45563</v>
      </c>
      <c r="J9" s="18" t="s">
        <v>18</v>
      </c>
      <c r="K9" s="19">
        <f t="shared" si="0"/>
        <v>6</v>
      </c>
      <c r="L9" s="19"/>
      <c r="M9" s="19">
        <f t="shared" si="1"/>
        <v>44</v>
      </c>
      <c r="N9" s="20"/>
      <c r="O9" s="20">
        <v>85</v>
      </c>
      <c r="P9" s="20">
        <v>85</v>
      </c>
      <c r="Q9" s="20">
        <f t="shared" si="2"/>
        <v>0</v>
      </c>
      <c r="R9" s="130">
        <f>Q9/M9</f>
        <v>0</v>
      </c>
      <c r="S9" s="19">
        <v>6</v>
      </c>
      <c r="T9" s="19">
        <v>9</v>
      </c>
      <c r="U9" s="19">
        <v>6</v>
      </c>
      <c r="V9" s="19">
        <v>7</v>
      </c>
      <c r="W9" s="19">
        <v>12</v>
      </c>
      <c r="X9" s="19">
        <v>18</v>
      </c>
    </row>
    <row r="10" spans="1:26" x14ac:dyDescent="0.3">
      <c r="A10" s="14">
        <v>9</v>
      </c>
      <c r="B10" s="15" t="s">
        <v>32</v>
      </c>
      <c r="C10" s="14">
        <v>1250130007</v>
      </c>
      <c r="D10" s="14" t="s">
        <v>17</v>
      </c>
      <c r="E10" s="16">
        <v>45511</v>
      </c>
      <c r="F10" s="17">
        <v>45520</v>
      </c>
      <c r="G10" s="16">
        <v>45519</v>
      </c>
      <c r="H10" s="17">
        <v>45520</v>
      </c>
      <c r="I10" s="17">
        <v>45577</v>
      </c>
      <c r="J10" s="18" t="s">
        <v>18</v>
      </c>
      <c r="K10" s="19">
        <f t="shared" ref="K10:K28" si="3">H10-E10</f>
        <v>9</v>
      </c>
      <c r="L10" s="19"/>
      <c r="M10" s="19">
        <f t="shared" ref="M10:M25" si="4">I10-H10</f>
        <v>57</v>
      </c>
      <c r="N10" s="20"/>
      <c r="O10" s="20">
        <v>49</v>
      </c>
      <c r="P10" s="20">
        <v>82</v>
      </c>
      <c r="Q10" s="20">
        <f t="shared" si="2"/>
        <v>33</v>
      </c>
      <c r="R10" s="130">
        <f>Q10/M10</f>
        <v>0.57894736842105265</v>
      </c>
      <c r="S10" s="19">
        <v>8</v>
      </c>
      <c r="T10" s="19">
        <v>13</v>
      </c>
      <c r="U10" s="19">
        <v>8</v>
      </c>
      <c r="V10" s="19">
        <v>9</v>
      </c>
      <c r="W10" s="19">
        <v>15</v>
      </c>
      <c r="X10" s="19">
        <v>18</v>
      </c>
    </row>
    <row r="11" spans="1:26" x14ac:dyDescent="0.3">
      <c r="A11" s="27">
        <v>10</v>
      </c>
      <c r="B11" s="9" t="s">
        <v>33</v>
      </c>
      <c r="C11" s="10">
        <v>1250130095</v>
      </c>
      <c r="D11" s="10" t="s">
        <v>17</v>
      </c>
      <c r="E11" s="11">
        <v>45517</v>
      </c>
      <c r="F11" s="12">
        <v>45532</v>
      </c>
      <c r="G11" s="11">
        <v>45531</v>
      </c>
      <c r="H11" s="12">
        <v>45532</v>
      </c>
      <c r="I11" s="12">
        <v>45552</v>
      </c>
      <c r="J11" s="126" t="s">
        <v>103</v>
      </c>
      <c r="K11" s="13">
        <f t="shared" si="3"/>
        <v>15</v>
      </c>
      <c r="L11" s="13"/>
      <c r="M11" s="13">
        <f t="shared" si="4"/>
        <v>20</v>
      </c>
      <c r="N11" s="10" t="s">
        <v>34</v>
      </c>
      <c r="O11" s="10">
        <v>46</v>
      </c>
      <c r="P11" s="10">
        <v>52</v>
      </c>
      <c r="Q11" s="129">
        <f t="shared" si="2"/>
        <v>6</v>
      </c>
      <c r="R11" s="131"/>
      <c r="S11" s="13">
        <v>3</v>
      </c>
      <c r="T11" s="13">
        <v>5</v>
      </c>
      <c r="U11" s="13">
        <v>3</v>
      </c>
      <c r="V11" s="13">
        <v>3</v>
      </c>
      <c r="W11" s="13">
        <v>6</v>
      </c>
      <c r="X11" s="13">
        <v>9</v>
      </c>
    </row>
    <row r="12" spans="1:26" ht="28" x14ac:dyDescent="0.3">
      <c r="A12" s="28">
        <v>11</v>
      </c>
      <c r="B12" s="15" t="s">
        <v>35</v>
      </c>
      <c r="C12" s="14">
        <v>1250130428</v>
      </c>
      <c r="D12" s="14" t="s">
        <v>17</v>
      </c>
      <c r="E12" s="16">
        <v>45541</v>
      </c>
      <c r="F12" s="17">
        <v>45547</v>
      </c>
      <c r="G12" s="16">
        <v>45545</v>
      </c>
      <c r="H12" s="17">
        <v>45547</v>
      </c>
      <c r="I12" s="17">
        <v>45592</v>
      </c>
      <c r="J12" s="18" t="s">
        <v>36</v>
      </c>
      <c r="K12" s="19">
        <f t="shared" si="3"/>
        <v>6</v>
      </c>
      <c r="L12" s="19"/>
      <c r="M12" s="19">
        <f t="shared" si="4"/>
        <v>45</v>
      </c>
      <c r="N12" s="20"/>
      <c r="O12" s="20">
        <v>62</v>
      </c>
      <c r="P12" s="20">
        <v>89</v>
      </c>
      <c r="Q12" s="20">
        <f t="shared" si="2"/>
        <v>27</v>
      </c>
      <c r="R12" s="130">
        <f>Q12/M12</f>
        <v>0.6</v>
      </c>
      <c r="S12" s="19">
        <v>5</v>
      </c>
      <c r="T12" s="19">
        <v>7</v>
      </c>
      <c r="U12" s="19">
        <v>5</v>
      </c>
      <c r="V12" s="19">
        <v>5</v>
      </c>
      <c r="W12" s="19">
        <v>12</v>
      </c>
      <c r="X12" s="19">
        <v>16</v>
      </c>
    </row>
    <row r="13" spans="1:26" x14ac:dyDescent="0.3">
      <c r="A13" s="29">
        <v>12</v>
      </c>
      <c r="B13" s="30" t="s">
        <v>37</v>
      </c>
      <c r="C13" s="14">
        <v>1250130615</v>
      </c>
      <c r="D13" s="14" t="s">
        <v>17</v>
      </c>
      <c r="E13" s="16">
        <v>45555</v>
      </c>
      <c r="F13" s="17">
        <v>45562</v>
      </c>
      <c r="G13" s="16">
        <v>45562</v>
      </c>
      <c r="H13" s="17">
        <v>45562</v>
      </c>
      <c r="I13" s="124">
        <v>45611</v>
      </c>
      <c r="J13" s="125" t="s">
        <v>14</v>
      </c>
      <c r="K13" s="19">
        <f t="shared" si="3"/>
        <v>7</v>
      </c>
      <c r="L13" s="14">
        <f t="shared" ref="L13:L28" ca="1" si="5">TODAY()-H13</f>
        <v>75</v>
      </c>
      <c r="M13" s="112">
        <f t="shared" si="4"/>
        <v>49</v>
      </c>
      <c r="N13" s="20"/>
      <c r="O13" s="20">
        <v>55</v>
      </c>
      <c r="P13" s="20">
        <v>56</v>
      </c>
      <c r="Q13" s="20">
        <f t="shared" si="2"/>
        <v>1</v>
      </c>
      <c r="R13" s="130">
        <f t="shared" ref="R13:R16" si="6">Q13/M13</f>
        <v>2.0408163265306121E-2</v>
      </c>
      <c r="S13" s="32"/>
      <c r="T13" s="32"/>
      <c r="U13" s="32"/>
      <c r="V13" s="32"/>
      <c r="W13" s="32"/>
      <c r="X13" s="32"/>
    </row>
    <row r="14" spans="1:26" s="33" customFormat="1" x14ac:dyDescent="0.3">
      <c r="A14" s="113">
        <v>13</v>
      </c>
      <c r="B14" s="114" t="s">
        <v>38</v>
      </c>
      <c r="C14" s="115">
        <v>1250130731</v>
      </c>
      <c r="D14" s="115" t="s">
        <v>14</v>
      </c>
      <c r="E14" s="116">
        <v>45559</v>
      </c>
      <c r="F14" s="117">
        <v>45573</v>
      </c>
      <c r="G14" s="116">
        <v>45569</v>
      </c>
      <c r="H14" s="117">
        <v>45573</v>
      </c>
      <c r="I14" s="117">
        <v>45635</v>
      </c>
      <c r="J14" s="118" t="s">
        <v>14</v>
      </c>
      <c r="K14" s="119">
        <f t="shared" si="3"/>
        <v>14</v>
      </c>
      <c r="L14" s="120">
        <f t="shared" ca="1" si="5"/>
        <v>64</v>
      </c>
      <c r="M14" s="121">
        <f t="shared" si="4"/>
        <v>62</v>
      </c>
      <c r="N14" s="122"/>
      <c r="O14" s="122">
        <v>76</v>
      </c>
      <c r="P14" s="122">
        <v>95</v>
      </c>
      <c r="Q14" s="20">
        <f t="shared" si="2"/>
        <v>19</v>
      </c>
      <c r="R14" s="130">
        <f t="shared" si="6"/>
        <v>0.30645161290322581</v>
      </c>
      <c r="S14" s="123"/>
      <c r="T14" s="123"/>
      <c r="U14" s="123"/>
      <c r="V14" s="123"/>
      <c r="W14" s="123"/>
      <c r="X14" s="123"/>
    </row>
    <row r="15" spans="1:26" x14ac:dyDescent="0.3">
      <c r="A15" s="113">
        <v>14</v>
      </c>
      <c r="B15" s="114" t="s">
        <v>39</v>
      </c>
      <c r="C15" s="115">
        <v>1250130844</v>
      </c>
      <c r="D15" s="115" t="s">
        <v>17</v>
      </c>
      <c r="E15" s="116">
        <v>45562</v>
      </c>
      <c r="F15" s="117">
        <v>45576</v>
      </c>
      <c r="G15" s="116">
        <v>45576</v>
      </c>
      <c r="H15" s="117">
        <v>45576</v>
      </c>
      <c r="I15" s="117">
        <v>45626</v>
      </c>
      <c r="J15" s="127" t="s">
        <v>14</v>
      </c>
      <c r="K15" s="119">
        <f t="shared" si="3"/>
        <v>14</v>
      </c>
      <c r="L15" s="120">
        <f t="shared" ca="1" si="5"/>
        <v>61</v>
      </c>
      <c r="M15" s="121">
        <f t="shared" si="4"/>
        <v>50</v>
      </c>
      <c r="N15" s="122"/>
      <c r="O15" s="122">
        <v>64</v>
      </c>
      <c r="P15" s="122">
        <v>77</v>
      </c>
      <c r="Q15" s="20">
        <f t="shared" si="2"/>
        <v>13</v>
      </c>
      <c r="R15" s="130">
        <f t="shared" si="6"/>
        <v>0.26</v>
      </c>
      <c r="S15" s="123"/>
      <c r="T15" s="123"/>
      <c r="U15" s="123"/>
      <c r="V15" s="123"/>
      <c r="W15" s="123"/>
      <c r="X15" s="123"/>
    </row>
    <row r="16" spans="1:26" x14ac:dyDescent="0.3">
      <c r="A16" s="44">
        <v>15</v>
      </c>
      <c r="B16" s="30" t="s">
        <v>40</v>
      </c>
      <c r="C16" s="14">
        <v>1250130852</v>
      </c>
      <c r="D16" s="14" t="s">
        <v>14</v>
      </c>
      <c r="E16" s="16">
        <v>45572</v>
      </c>
      <c r="F16" s="17">
        <v>45577</v>
      </c>
      <c r="G16" s="16">
        <v>45576</v>
      </c>
      <c r="H16" s="17">
        <v>45577</v>
      </c>
      <c r="I16" s="124">
        <v>45614</v>
      </c>
      <c r="J16" s="125" t="s">
        <v>14</v>
      </c>
      <c r="K16" s="19">
        <f t="shared" si="3"/>
        <v>5</v>
      </c>
      <c r="L16" s="14">
        <f t="shared" ca="1" si="5"/>
        <v>60</v>
      </c>
      <c r="M16" s="112">
        <f t="shared" si="4"/>
        <v>37</v>
      </c>
      <c r="N16" s="20"/>
      <c r="O16" s="20">
        <v>70</v>
      </c>
      <c r="P16" s="20">
        <v>79</v>
      </c>
      <c r="Q16" s="20">
        <f t="shared" si="2"/>
        <v>9</v>
      </c>
      <c r="R16" s="130">
        <f t="shared" si="6"/>
        <v>0.24324324324324326</v>
      </c>
      <c r="S16" s="32"/>
      <c r="T16" s="32"/>
      <c r="U16" s="32"/>
      <c r="V16" s="32"/>
      <c r="W16" s="32"/>
      <c r="X16" s="32"/>
    </row>
    <row r="17" spans="1:24" x14ac:dyDescent="0.3">
      <c r="A17" s="34">
        <v>16</v>
      </c>
      <c r="B17" s="35" t="s">
        <v>41</v>
      </c>
      <c r="C17" s="36">
        <v>1250131002</v>
      </c>
      <c r="D17" s="36" t="s">
        <v>17</v>
      </c>
      <c r="E17" s="37">
        <v>45573</v>
      </c>
      <c r="F17" s="38">
        <v>45581</v>
      </c>
      <c r="G17" s="37">
        <v>45579</v>
      </c>
      <c r="H17" s="38">
        <v>45581</v>
      </c>
      <c r="I17" s="38"/>
      <c r="J17" s="39"/>
      <c r="K17" s="40">
        <f t="shared" si="3"/>
        <v>8</v>
      </c>
      <c r="L17" s="41">
        <f t="shared" ca="1" si="5"/>
        <v>56</v>
      </c>
      <c r="M17" s="42">
        <f t="shared" si="4"/>
        <v>-45581</v>
      </c>
      <c r="N17" s="43"/>
      <c r="O17" s="43"/>
      <c r="P17" s="43"/>
      <c r="Q17" s="43"/>
      <c r="R17" s="132"/>
      <c r="S17" s="42"/>
      <c r="T17" s="42"/>
      <c r="U17" s="42"/>
      <c r="V17" s="42"/>
      <c r="W17" s="42"/>
      <c r="X17" s="42"/>
    </row>
    <row r="18" spans="1:24" x14ac:dyDescent="0.3">
      <c r="A18" s="34">
        <v>17</v>
      </c>
      <c r="B18" s="35" t="s">
        <v>42</v>
      </c>
      <c r="C18" s="36">
        <v>1250131014</v>
      </c>
      <c r="D18" s="36" t="s">
        <v>17</v>
      </c>
      <c r="E18" s="37">
        <v>45573</v>
      </c>
      <c r="F18" s="38">
        <v>45582</v>
      </c>
      <c r="G18" s="37">
        <v>45580</v>
      </c>
      <c r="H18" s="38">
        <v>45582</v>
      </c>
      <c r="I18" s="38"/>
      <c r="J18" s="39"/>
      <c r="K18" s="40">
        <f t="shared" si="3"/>
        <v>9</v>
      </c>
      <c r="L18" s="41">
        <f t="shared" ca="1" si="5"/>
        <v>55</v>
      </c>
      <c r="M18" s="42">
        <f t="shared" si="4"/>
        <v>-45582</v>
      </c>
      <c r="N18" s="43"/>
      <c r="O18" s="43"/>
      <c r="P18" s="43"/>
      <c r="Q18" s="43"/>
      <c r="R18" s="132"/>
      <c r="S18" s="42"/>
      <c r="T18" s="42"/>
      <c r="U18" s="42"/>
      <c r="V18" s="42"/>
      <c r="W18" s="42"/>
      <c r="X18" s="42"/>
    </row>
    <row r="19" spans="1:24" s="45" customFormat="1" ht="28" x14ac:dyDescent="0.35">
      <c r="A19" s="46">
        <v>18.100000000000001</v>
      </c>
      <c r="B19" s="47" t="s">
        <v>43</v>
      </c>
      <c r="C19" s="36">
        <v>1250131084</v>
      </c>
      <c r="D19" s="36" t="s">
        <v>17</v>
      </c>
      <c r="E19" s="37">
        <v>45579</v>
      </c>
      <c r="F19" s="38">
        <v>45588</v>
      </c>
      <c r="G19" s="37">
        <v>45588</v>
      </c>
      <c r="H19" s="38">
        <v>45588</v>
      </c>
      <c r="I19" s="38">
        <v>45589</v>
      </c>
      <c r="J19" s="39" t="s">
        <v>44</v>
      </c>
      <c r="K19" s="40">
        <f t="shared" si="3"/>
        <v>9</v>
      </c>
      <c r="L19" s="48"/>
      <c r="M19" s="49">
        <f t="shared" si="4"/>
        <v>1</v>
      </c>
      <c r="N19" s="36" t="s">
        <v>45</v>
      </c>
      <c r="O19" s="36"/>
      <c r="P19" s="36"/>
      <c r="Q19" s="36"/>
      <c r="R19" s="106"/>
      <c r="S19" s="49"/>
      <c r="T19" s="49"/>
      <c r="U19" s="49"/>
      <c r="V19" s="49"/>
      <c r="W19" s="49"/>
      <c r="X19" s="49"/>
    </row>
    <row r="20" spans="1:24" s="45" customFormat="1" x14ac:dyDescent="0.35">
      <c r="A20" s="50">
        <v>18.2</v>
      </c>
      <c r="B20" s="47" t="s">
        <v>43</v>
      </c>
      <c r="C20" s="36">
        <v>1200041849</v>
      </c>
      <c r="D20" s="36" t="s">
        <v>44</v>
      </c>
      <c r="E20" s="51"/>
      <c r="F20" s="51"/>
      <c r="G20" s="51"/>
      <c r="H20" s="38">
        <v>45589</v>
      </c>
      <c r="I20" s="38"/>
      <c r="J20" s="39"/>
      <c r="K20" s="40" t="s">
        <v>46</v>
      </c>
      <c r="L20" s="41">
        <f t="shared" ca="1" si="5"/>
        <v>48</v>
      </c>
      <c r="M20" s="42">
        <f t="shared" si="4"/>
        <v>-45589</v>
      </c>
      <c r="N20" s="52"/>
      <c r="O20" s="52"/>
      <c r="P20" s="52"/>
      <c r="Q20" s="52"/>
      <c r="R20" s="133"/>
      <c r="S20" s="42"/>
      <c r="T20" s="42"/>
      <c r="U20" s="42"/>
      <c r="V20" s="42"/>
      <c r="W20" s="42"/>
      <c r="X20" s="42"/>
    </row>
    <row r="21" spans="1:24" s="45" customFormat="1" x14ac:dyDescent="0.35">
      <c r="A21" s="53">
        <v>19</v>
      </c>
      <c r="B21" s="30" t="s">
        <v>47</v>
      </c>
      <c r="C21" s="14">
        <v>1250130897</v>
      </c>
      <c r="D21" s="14" t="s">
        <v>17</v>
      </c>
      <c r="E21" s="16">
        <v>45583</v>
      </c>
      <c r="F21" s="16">
        <v>45588</v>
      </c>
      <c r="G21" s="16">
        <v>45588</v>
      </c>
      <c r="H21" s="17">
        <v>45590</v>
      </c>
      <c r="I21" s="17">
        <v>45609</v>
      </c>
      <c r="J21" s="31"/>
      <c r="K21" s="19">
        <f t="shared" si="3"/>
        <v>7</v>
      </c>
      <c r="L21" s="14"/>
      <c r="M21" s="19">
        <f t="shared" si="4"/>
        <v>19</v>
      </c>
      <c r="N21" s="14"/>
      <c r="O21" s="14"/>
      <c r="P21" s="14"/>
      <c r="Q21" s="14"/>
      <c r="R21" s="134"/>
      <c r="S21" s="19"/>
      <c r="T21" s="19"/>
      <c r="U21" s="19"/>
      <c r="V21" s="19"/>
      <c r="W21" s="19"/>
      <c r="X21" s="19"/>
    </row>
    <row r="22" spans="1:24" s="45" customFormat="1" x14ac:dyDescent="0.35">
      <c r="A22" s="54">
        <v>20</v>
      </c>
      <c r="B22" s="35" t="s">
        <v>48</v>
      </c>
      <c r="C22" s="36">
        <v>1250131039</v>
      </c>
      <c r="D22" s="36" t="s">
        <v>17</v>
      </c>
      <c r="E22" s="37">
        <v>45573</v>
      </c>
      <c r="F22" s="38">
        <v>45584</v>
      </c>
      <c r="G22" s="37">
        <v>45582</v>
      </c>
      <c r="H22" s="38">
        <v>45584</v>
      </c>
      <c r="I22" s="38"/>
      <c r="J22" s="39"/>
      <c r="K22" s="40">
        <f t="shared" si="3"/>
        <v>11</v>
      </c>
      <c r="L22" s="41">
        <f t="shared" ca="1" si="5"/>
        <v>53</v>
      </c>
      <c r="M22" s="42">
        <f t="shared" si="4"/>
        <v>-45584</v>
      </c>
      <c r="N22" s="36"/>
      <c r="O22" s="36"/>
      <c r="P22" s="36"/>
      <c r="Q22" s="36"/>
      <c r="R22" s="106"/>
      <c r="S22" s="42"/>
      <c r="T22" s="42"/>
      <c r="U22" s="42"/>
      <c r="V22" s="42"/>
      <c r="W22" s="42"/>
      <c r="X22" s="42"/>
    </row>
    <row r="23" spans="1:24" s="45" customFormat="1" x14ac:dyDescent="0.35">
      <c r="A23" s="29">
        <v>21</v>
      </c>
      <c r="B23" s="114" t="s">
        <v>49</v>
      </c>
      <c r="C23" s="115">
        <v>1250131040</v>
      </c>
      <c r="D23" s="115" t="s">
        <v>17</v>
      </c>
      <c r="E23" s="116">
        <v>45574</v>
      </c>
      <c r="F23" s="117">
        <v>45584</v>
      </c>
      <c r="G23" s="116">
        <v>45582</v>
      </c>
      <c r="H23" s="117">
        <v>45584</v>
      </c>
      <c r="I23" s="117">
        <v>45632</v>
      </c>
      <c r="J23" s="128"/>
      <c r="K23" s="119">
        <f t="shared" si="3"/>
        <v>10</v>
      </c>
      <c r="L23" s="120">
        <f t="shared" ca="1" si="5"/>
        <v>53</v>
      </c>
      <c r="M23" s="121">
        <f t="shared" si="4"/>
        <v>48</v>
      </c>
      <c r="N23" s="115"/>
      <c r="O23" s="115">
        <v>57</v>
      </c>
      <c r="P23" s="115">
        <v>70</v>
      </c>
      <c r="Q23" s="115">
        <f>P23-O23</f>
        <v>13</v>
      </c>
      <c r="R23" s="118">
        <f>Q23/M23</f>
        <v>0.27083333333333331</v>
      </c>
      <c r="S23" s="123"/>
      <c r="T23" s="123"/>
      <c r="U23" s="123"/>
      <c r="V23" s="123"/>
      <c r="W23" s="123"/>
      <c r="X23" s="123"/>
    </row>
    <row r="24" spans="1:24" s="45" customFormat="1" x14ac:dyDescent="0.35">
      <c r="A24" s="55">
        <v>22</v>
      </c>
      <c r="B24" s="56" t="s">
        <v>50</v>
      </c>
      <c r="C24" s="57">
        <v>1250131201</v>
      </c>
      <c r="D24" s="58" t="s">
        <v>17</v>
      </c>
      <c r="E24" s="59">
        <v>45586</v>
      </c>
      <c r="F24" s="60">
        <v>45594</v>
      </c>
      <c r="G24" s="59">
        <v>45594</v>
      </c>
      <c r="H24" s="60">
        <v>45594</v>
      </c>
      <c r="I24" s="61"/>
      <c r="J24" s="62"/>
      <c r="K24" s="40">
        <f t="shared" si="3"/>
        <v>8</v>
      </c>
      <c r="L24" s="41">
        <f t="shared" ca="1" si="5"/>
        <v>43</v>
      </c>
      <c r="M24" s="42">
        <f t="shared" si="4"/>
        <v>-45594</v>
      </c>
      <c r="N24" s="52"/>
      <c r="O24" s="52"/>
      <c r="P24" s="52"/>
      <c r="Q24" s="52"/>
      <c r="R24" s="133"/>
      <c r="S24" s="42"/>
      <c r="T24" s="42"/>
      <c r="U24" s="42"/>
      <c r="V24" s="42"/>
      <c r="W24" s="42"/>
      <c r="X24" s="42"/>
    </row>
    <row r="25" spans="1:24" s="45" customFormat="1" x14ac:dyDescent="0.35">
      <c r="A25" s="55">
        <v>23.1</v>
      </c>
      <c r="B25" s="63" t="s">
        <v>51</v>
      </c>
      <c r="C25" s="58">
        <v>1250131200</v>
      </c>
      <c r="D25" s="58" t="s">
        <v>14</v>
      </c>
      <c r="E25" s="59">
        <v>45586</v>
      </c>
      <c r="F25" s="60">
        <v>45594</v>
      </c>
      <c r="G25" s="59">
        <v>45593</v>
      </c>
      <c r="H25" s="60">
        <v>45594</v>
      </c>
      <c r="I25" s="61"/>
      <c r="J25" s="62"/>
      <c r="K25" s="40">
        <f t="shared" si="3"/>
        <v>8</v>
      </c>
      <c r="L25" s="41">
        <f t="shared" ca="1" si="5"/>
        <v>43</v>
      </c>
      <c r="M25" s="42">
        <f t="shared" si="4"/>
        <v>-45594</v>
      </c>
      <c r="N25" s="52"/>
      <c r="O25" s="52"/>
      <c r="P25" s="52"/>
      <c r="Q25" s="52"/>
      <c r="R25" s="133"/>
      <c r="S25" s="42"/>
      <c r="T25" s="42"/>
      <c r="U25" s="42"/>
      <c r="V25" s="42"/>
      <c r="W25" s="42"/>
      <c r="X25" s="42"/>
    </row>
    <row r="26" spans="1:24" s="45" customFormat="1" x14ac:dyDescent="0.35">
      <c r="A26" s="55">
        <v>23.2</v>
      </c>
      <c r="B26" s="63" t="s">
        <v>51</v>
      </c>
      <c r="C26" s="58"/>
      <c r="D26" s="58" t="s">
        <v>44</v>
      </c>
      <c r="E26" s="64"/>
      <c r="F26" s="64"/>
      <c r="G26" s="64"/>
      <c r="H26" s="65">
        <v>45603</v>
      </c>
      <c r="I26" s="61"/>
      <c r="J26" s="62"/>
      <c r="K26" s="40"/>
      <c r="L26" s="41"/>
      <c r="M26" s="42"/>
      <c r="N26" s="52"/>
      <c r="O26" s="52"/>
      <c r="P26" s="52"/>
      <c r="Q26" s="52"/>
      <c r="R26" s="133"/>
      <c r="S26" s="42"/>
      <c r="T26" s="42"/>
      <c r="U26" s="42"/>
      <c r="V26" s="42"/>
      <c r="W26" s="42"/>
      <c r="X26" s="42"/>
    </row>
    <row r="27" spans="1:24" s="45" customFormat="1" x14ac:dyDescent="0.35">
      <c r="A27" s="55">
        <v>24</v>
      </c>
      <c r="B27" s="56" t="s">
        <v>52</v>
      </c>
      <c r="C27" s="52"/>
      <c r="D27" s="57" t="s">
        <v>14</v>
      </c>
      <c r="E27" s="66"/>
      <c r="F27" s="66">
        <v>45601</v>
      </c>
      <c r="G27" s="66">
        <v>45601</v>
      </c>
      <c r="H27" s="66">
        <v>45601</v>
      </c>
      <c r="I27" s="67"/>
      <c r="J27" s="62"/>
      <c r="K27" s="68">
        <f t="shared" si="3"/>
        <v>45601</v>
      </c>
      <c r="L27" s="41">
        <f t="shared" ca="1" si="5"/>
        <v>36</v>
      </c>
      <c r="M27" s="49"/>
      <c r="N27" s="52"/>
      <c r="O27" s="52"/>
      <c r="P27" s="52"/>
      <c r="Q27" s="52"/>
      <c r="R27" s="133"/>
      <c r="S27" s="49"/>
      <c r="T27" s="49"/>
      <c r="U27" s="49"/>
      <c r="V27" s="49"/>
      <c r="W27" s="49"/>
      <c r="X27" s="49"/>
    </row>
    <row r="28" spans="1:24" s="45" customFormat="1" x14ac:dyDescent="0.35">
      <c r="A28" s="55">
        <v>25</v>
      </c>
      <c r="B28" s="69" t="s">
        <v>53</v>
      </c>
      <c r="C28" s="70"/>
      <c r="D28" s="71" t="s">
        <v>17</v>
      </c>
      <c r="E28" s="71"/>
      <c r="F28" s="72">
        <v>45602</v>
      </c>
      <c r="G28" s="72">
        <v>45598</v>
      </c>
      <c r="H28" s="72">
        <v>45602</v>
      </c>
      <c r="I28" s="73"/>
      <c r="J28" s="74"/>
      <c r="K28" s="75">
        <f t="shared" si="3"/>
        <v>45602</v>
      </c>
      <c r="L28" s="76">
        <f t="shared" ca="1" si="5"/>
        <v>35</v>
      </c>
      <c r="M28" s="77"/>
      <c r="N28" s="70"/>
      <c r="O28" s="70"/>
      <c r="P28" s="70"/>
      <c r="Q28" s="70"/>
      <c r="R28" s="135"/>
      <c r="S28" s="77"/>
      <c r="T28" s="77"/>
      <c r="U28" s="77"/>
      <c r="V28" s="77"/>
      <c r="W28" s="77"/>
      <c r="X28" s="77"/>
    </row>
    <row r="29" spans="1:24" s="45" customFormat="1" x14ac:dyDescent="0.35">
      <c r="A29" s="55">
        <v>26</v>
      </c>
      <c r="B29" s="78" t="s">
        <v>54</v>
      </c>
      <c r="C29" s="78"/>
      <c r="D29" s="54" t="s">
        <v>17</v>
      </c>
      <c r="E29" s="54"/>
      <c r="F29" s="54"/>
      <c r="G29" s="54"/>
      <c r="H29" s="79">
        <v>45619</v>
      </c>
      <c r="I29" s="78"/>
      <c r="J29" s="78"/>
      <c r="K29" s="78"/>
      <c r="L29" s="78"/>
      <c r="M29" s="78"/>
      <c r="N29" s="78"/>
      <c r="O29" s="78"/>
      <c r="P29" s="78"/>
      <c r="Q29" s="78"/>
      <c r="R29" s="136"/>
      <c r="S29" s="78"/>
      <c r="T29" s="78"/>
      <c r="U29" s="78"/>
      <c r="V29" s="78"/>
      <c r="W29" s="78"/>
      <c r="X29" s="78"/>
    </row>
    <row r="30" spans="1:24" s="45" customFormat="1" x14ac:dyDescent="0.35">
      <c r="A30" s="55">
        <v>27</v>
      </c>
      <c r="B30" s="78" t="s">
        <v>55</v>
      </c>
      <c r="C30" s="78"/>
      <c r="D30" s="54" t="s">
        <v>14</v>
      </c>
      <c r="E30" s="54"/>
      <c r="F30" s="80">
        <v>45623</v>
      </c>
      <c r="G30" s="79">
        <v>45623</v>
      </c>
      <c r="H30" s="80">
        <v>45623</v>
      </c>
      <c r="I30" s="81"/>
      <c r="J30" s="82"/>
      <c r="K30" s="83"/>
      <c r="L30" s="84"/>
      <c r="M30" s="85"/>
      <c r="N30" s="78"/>
      <c r="O30" s="78"/>
      <c r="P30" s="78"/>
      <c r="Q30" s="78"/>
      <c r="R30" s="136"/>
      <c r="S30" s="85"/>
      <c r="T30" s="85"/>
      <c r="U30" s="85"/>
      <c r="V30" s="85"/>
      <c r="W30" s="85"/>
      <c r="X30" s="85"/>
    </row>
    <row r="31" spans="1:24" s="45" customFormat="1" x14ac:dyDescent="0.35">
      <c r="A31" s="55">
        <v>28</v>
      </c>
      <c r="B31" s="78" t="s">
        <v>56</v>
      </c>
      <c r="C31" s="78"/>
      <c r="D31" s="54" t="s">
        <v>17</v>
      </c>
      <c r="E31" s="54"/>
      <c r="F31" s="80">
        <v>45623</v>
      </c>
      <c r="G31" s="79">
        <v>45623</v>
      </c>
      <c r="H31" s="80">
        <v>45623</v>
      </c>
      <c r="I31" s="81"/>
      <c r="J31" s="82"/>
      <c r="K31" s="83"/>
      <c r="L31" s="84"/>
      <c r="M31" s="85"/>
      <c r="N31" s="78"/>
      <c r="O31" s="78"/>
      <c r="P31" s="78"/>
      <c r="Q31" s="78"/>
      <c r="R31" s="136"/>
      <c r="S31" s="85"/>
      <c r="T31" s="85"/>
      <c r="U31" s="85"/>
      <c r="V31" s="85"/>
      <c r="W31" s="85"/>
      <c r="X31" s="85"/>
    </row>
    <row r="32" spans="1:24" x14ac:dyDescent="0.3">
      <c r="A32" s="55">
        <v>29</v>
      </c>
      <c r="B32" s="86"/>
      <c r="C32" s="86"/>
      <c r="D32" s="34"/>
      <c r="E32" s="34"/>
      <c r="F32" s="34"/>
      <c r="G32" s="34"/>
      <c r="H32" s="87"/>
      <c r="I32" s="88"/>
      <c r="J32" s="89"/>
      <c r="K32" s="83"/>
      <c r="L32" s="84"/>
      <c r="M32" s="85"/>
      <c r="N32" s="86"/>
      <c r="O32" s="86"/>
      <c r="P32" s="86"/>
      <c r="Q32" s="86"/>
      <c r="R32" s="137"/>
      <c r="S32" s="85"/>
      <c r="T32" s="85"/>
      <c r="U32" s="85"/>
      <c r="V32" s="85"/>
      <c r="W32" s="85"/>
      <c r="X32" s="85"/>
    </row>
    <row r="33" spans="1:24" x14ac:dyDescent="0.3">
      <c r="A33" s="55">
        <v>30</v>
      </c>
      <c r="B33" s="86"/>
      <c r="C33" s="86"/>
      <c r="D33" s="34"/>
      <c r="E33" s="34"/>
      <c r="F33" s="34"/>
      <c r="G33" s="34"/>
      <c r="H33" s="87"/>
      <c r="I33" s="88"/>
      <c r="J33" s="86"/>
      <c r="K33" s="83"/>
      <c r="L33" s="84"/>
      <c r="M33" s="85"/>
      <c r="N33" s="86"/>
      <c r="O33" s="86"/>
      <c r="P33" s="86"/>
      <c r="Q33" s="86"/>
      <c r="R33" s="137"/>
      <c r="S33" s="85"/>
      <c r="T33" s="85"/>
      <c r="U33" s="85"/>
      <c r="V33" s="85"/>
      <c r="W33" s="85"/>
      <c r="X33" s="85"/>
    </row>
    <row r="34" spans="1:24" x14ac:dyDescent="0.3">
      <c r="A34" s="90">
        <v>31</v>
      </c>
      <c r="B34" s="91"/>
      <c r="C34" s="91"/>
      <c r="D34" s="92"/>
      <c r="E34" s="92"/>
      <c r="F34" s="92"/>
      <c r="G34" s="92"/>
      <c r="H34" s="93"/>
      <c r="I34" s="94"/>
      <c r="J34" s="91"/>
      <c r="K34" s="95"/>
      <c r="L34" s="96"/>
      <c r="M34" s="91"/>
      <c r="N34" s="91"/>
      <c r="O34" s="91"/>
      <c r="P34" s="91"/>
      <c r="Q34" s="91"/>
      <c r="R34" s="138"/>
      <c r="S34" s="91"/>
      <c r="T34" s="91"/>
      <c r="U34" s="91"/>
      <c r="V34" s="91"/>
      <c r="W34" s="91"/>
      <c r="X34" s="91"/>
    </row>
    <row r="35" spans="1:24" x14ac:dyDescent="0.3">
      <c r="A35" s="36">
        <v>32</v>
      </c>
      <c r="B35" s="97"/>
      <c r="C35" s="97"/>
      <c r="D35" s="98"/>
      <c r="E35" s="98"/>
      <c r="F35" s="98"/>
      <c r="G35" s="98"/>
      <c r="H35" s="99"/>
      <c r="I35" s="100"/>
      <c r="J35" s="97"/>
      <c r="K35" s="40"/>
      <c r="L35" s="41"/>
      <c r="M35" s="97"/>
      <c r="N35" s="97"/>
      <c r="O35" s="97"/>
      <c r="P35" s="97"/>
      <c r="Q35" s="97"/>
      <c r="R35" s="139"/>
      <c r="S35" s="97"/>
      <c r="T35" s="97"/>
      <c r="U35" s="97"/>
      <c r="V35" s="97"/>
      <c r="W35" s="97"/>
      <c r="X35" s="97"/>
    </row>
    <row r="36" spans="1:24" x14ac:dyDescent="0.3">
      <c r="A36" s="36">
        <v>33</v>
      </c>
      <c r="B36" s="97"/>
      <c r="C36" s="97"/>
      <c r="D36" s="98"/>
      <c r="E36" s="98"/>
      <c r="F36" s="98"/>
      <c r="G36" s="98"/>
      <c r="H36" s="99"/>
      <c r="I36" s="100"/>
      <c r="J36" s="97"/>
      <c r="K36" s="40"/>
      <c r="L36" s="41"/>
      <c r="M36" s="97"/>
      <c r="N36" s="97"/>
      <c r="O36" s="97"/>
      <c r="P36" s="97"/>
      <c r="Q36" s="97"/>
      <c r="R36" s="139"/>
      <c r="S36" s="97"/>
      <c r="T36" s="97"/>
      <c r="U36" s="97"/>
      <c r="V36" s="97"/>
      <c r="W36" s="97"/>
      <c r="X36" s="97"/>
    </row>
    <row r="37" spans="1:24" x14ac:dyDescent="0.3">
      <c r="A37" s="36">
        <v>34</v>
      </c>
      <c r="B37" s="97"/>
      <c r="C37" s="97"/>
      <c r="D37" s="98"/>
      <c r="E37" s="98"/>
      <c r="F37" s="98"/>
      <c r="G37" s="98"/>
      <c r="H37" s="98"/>
      <c r="I37" s="97"/>
      <c r="J37" s="97"/>
      <c r="K37" s="40"/>
      <c r="L37" s="41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</row>
    <row r="38" spans="1:24" x14ac:dyDescent="0.3">
      <c r="A38" s="36">
        <v>35</v>
      </c>
      <c r="B38" s="97"/>
      <c r="C38" s="97"/>
      <c r="D38" s="98"/>
      <c r="E38" s="98"/>
      <c r="F38" s="98"/>
      <c r="G38" s="98"/>
      <c r="H38" s="98"/>
      <c r="I38" s="97"/>
      <c r="J38" s="97"/>
      <c r="K38" s="40"/>
      <c r="L38" s="41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</row>
    <row r="39" spans="1:24" x14ac:dyDescent="0.3">
      <c r="A39" s="36">
        <v>36</v>
      </c>
      <c r="B39" s="97"/>
      <c r="C39" s="97"/>
      <c r="D39" s="98"/>
      <c r="E39" s="98"/>
      <c r="F39" s="98"/>
      <c r="G39" s="98"/>
      <c r="H39" s="98"/>
      <c r="I39" s="97"/>
      <c r="J39" s="97"/>
      <c r="K39" s="40"/>
      <c r="L39" s="41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</row>
    <row r="40" spans="1:24" x14ac:dyDescent="0.3">
      <c r="A40" s="36">
        <v>37</v>
      </c>
      <c r="B40" s="97"/>
      <c r="C40" s="97"/>
      <c r="D40" s="98"/>
      <c r="E40" s="98"/>
      <c r="F40" s="98"/>
      <c r="G40" s="98"/>
      <c r="H40" s="98"/>
      <c r="I40" s="97"/>
      <c r="J40" s="97"/>
      <c r="K40" s="40"/>
      <c r="L40" s="41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</row>
    <row r="41" spans="1:24" x14ac:dyDescent="0.3">
      <c r="A41" s="36">
        <v>38</v>
      </c>
      <c r="B41" s="97"/>
      <c r="C41" s="97"/>
      <c r="D41" s="98"/>
      <c r="E41" s="98"/>
      <c r="F41" s="98"/>
      <c r="G41" s="98"/>
      <c r="H41" s="98"/>
      <c r="I41" s="97"/>
      <c r="J41" s="97"/>
      <c r="K41" s="40"/>
      <c r="L41" s="41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</row>
    <row r="42" spans="1:24" x14ac:dyDescent="0.3">
      <c r="A42" s="36">
        <v>39</v>
      </c>
      <c r="B42" s="97"/>
      <c r="C42" s="97"/>
      <c r="D42" s="98"/>
      <c r="E42" s="98"/>
      <c r="F42" s="98"/>
      <c r="G42" s="98"/>
      <c r="H42" s="98"/>
      <c r="I42" s="97"/>
      <c r="J42" s="97"/>
      <c r="K42" s="40"/>
      <c r="L42" s="41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</row>
    <row r="43" spans="1:24" x14ac:dyDescent="0.3">
      <c r="A43" s="36">
        <v>40</v>
      </c>
      <c r="B43" s="97"/>
      <c r="C43" s="97"/>
      <c r="D43" s="98"/>
      <c r="E43" s="98"/>
      <c r="F43" s="98"/>
      <c r="G43" s="98"/>
      <c r="H43" s="98"/>
      <c r="I43" s="97"/>
      <c r="J43" s="97"/>
      <c r="K43" s="40"/>
      <c r="L43" s="41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</row>
    <row r="44" spans="1:24" x14ac:dyDescent="0.3">
      <c r="A44" s="36">
        <v>41</v>
      </c>
      <c r="B44" s="97"/>
      <c r="C44" s="97"/>
      <c r="D44" s="98"/>
      <c r="E44" s="98"/>
      <c r="F44" s="98"/>
      <c r="G44" s="98"/>
      <c r="H44" s="98"/>
      <c r="I44" s="97"/>
      <c r="J44" s="97"/>
      <c r="K44" s="40"/>
      <c r="L44" s="41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</row>
    <row r="45" spans="1:24" x14ac:dyDescent="0.3">
      <c r="A45" s="36">
        <v>42</v>
      </c>
      <c r="B45" s="97"/>
      <c r="C45" s="97"/>
      <c r="D45" s="98"/>
      <c r="E45" s="98"/>
      <c r="F45" s="98"/>
      <c r="G45" s="98"/>
      <c r="H45" s="98"/>
      <c r="I45" s="97"/>
      <c r="J45" s="97"/>
      <c r="K45" s="40"/>
      <c r="L45" s="41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</row>
    <row r="46" spans="1:24" x14ac:dyDescent="0.3">
      <c r="A46" s="36">
        <v>43</v>
      </c>
      <c r="B46" s="97"/>
      <c r="C46" s="97"/>
      <c r="D46" s="98"/>
      <c r="E46" s="98"/>
      <c r="F46" s="98"/>
      <c r="G46" s="98"/>
      <c r="H46" s="98"/>
      <c r="I46" s="97"/>
      <c r="J46" s="97"/>
      <c r="K46" s="40"/>
      <c r="L46" s="41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</row>
    <row r="47" spans="1:24" x14ac:dyDescent="0.3">
      <c r="A47" s="36">
        <v>44</v>
      </c>
      <c r="B47" s="97"/>
      <c r="C47" s="97"/>
      <c r="D47" s="98"/>
      <c r="E47" s="98"/>
      <c r="F47" s="98"/>
      <c r="G47" s="98"/>
      <c r="H47" s="98"/>
      <c r="I47" s="97"/>
      <c r="J47" s="97"/>
      <c r="K47" s="40"/>
      <c r="L47" s="41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</row>
    <row r="48" spans="1:24" x14ac:dyDescent="0.3">
      <c r="A48" s="36">
        <v>45</v>
      </c>
      <c r="B48" s="97"/>
      <c r="C48" s="97"/>
      <c r="D48" s="98"/>
      <c r="E48" s="98"/>
      <c r="F48" s="98"/>
      <c r="G48" s="98"/>
      <c r="H48" s="98"/>
      <c r="I48" s="97"/>
      <c r="J48" s="97"/>
      <c r="K48" s="40"/>
      <c r="L48" s="41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</row>
  </sheetData>
  <sortState xmlns:xlrd2="http://schemas.microsoft.com/office/spreadsheetml/2017/richdata2" ref="A2:X48">
    <sortCondition ref="A2:A48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sqref="A1:G1"/>
    </sheetView>
  </sheetViews>
  <sheetFormatPr defaultColWidth="9.1796875" defaultRowHeight="14.5" x14ac:dyDescent="0.35"/>
  <cols>
    <col min="1" max="1" width="19.7265625" style="102" customWidth="1"/>
    <col min="2" max="2" width="12.81640625" style="102" customWidth="1"/>
    <col min="3" max="3" width="12.54296875" style="102" customWidth="1"/>
    <col min="4" max="4" width="15" style="102" customWidth="1"/>
    <col min="5" max="6" width="39.54296875" style="102" customWidth="1"/>
    <col min="7" max="7" width="49.26953125" style="102" customWidth="1"/>
    <col min="8" max="16384" width="9.1796875" style="101"/>
  </cols>
  <sheetData>
    <row r="1" spans="1:7" x14ac:dyDescent="0.35">
      <c r="A1" s="108" t="s">
        <v>57</v>
      </c>
      <c r="B1" s="109"/>
      <c r="C1" s="109"/>
      <c r="D1" s="109"/>
      <c r="E1" s="109"/>
      <c r="F1" s="109"/>
      <c r="G1" s="110"/>
    </row>
    <row r="2" spans="1:7" ht="28" x14ac:dyDescent="0.35">
      <c r="A2" s="103" t="s">
        <v>1</v>
      </c>
      <c r="B2" s="103" t="s">
        <v>58</v>
      </c>
      <c r="C2" s="103" t="s">
        <v>59</v>
      </c>
      <c r="D2" s="103" t="s">
        <v>60</v>
      </c>
      <c r="E2" s="111" t="s">
        <v>61</v>
      </c>
      <c r="F2" s="111"/>
      <c r="G2" s="103" t="s">
        <v>62</v>
      </c>
    </row>
    <row r="3" spans="1:7" ht="42" x14ac:dyDescent="0.35">
      <c r="A3" s="104" t="s">
        <v>13</v>
      </c>
      <c r="B3" s="104" t="s">
        <v>63</v>
      </c>
      <c r="C3" s="104" t="s">
        <v>64</v>
      </c>
      <c r="D3" s="104" t="s">
        <v>64</v>
      </c>
      <c r="E3" s="104" t="s">
        <v>65</v>
      </c>
      <c r="F3" s="104" t="s">
        <v>66</v>
      </c>
      <c r="G3" s="104" t="s">
        <v>67</v>
      </c>
    </row>
    <row r="4" spans="1:7" ht="42" x14ac:dyDescent="0.35">
      <c r="A4" s="104" t="s">
        <v>68</v>
      </c>
      <c r="B4" s="104" t="s">
        <v>69</v>
      </c>
      <c r="C4" s="105">
        <v>45330</v>
      </c>
      <c r="D4" s="105">
        <v>45634</v>
      </c>
      <c r="E4" s="104" t="s">
        <v>70</v>
      </c>
      <c r="F4" s="104" t="s">
        <v>71</v>
      </c>
      <c r="G4" s="104" t="s">
        <v>72</v>
      </c>
    </row>
    <row r="5" spans="1:7" ht="42" x14ac:dyDescent="0.35">
      <c r="A5" s="104" t="s">
        <v>25</v>
      </c>
      <c r="B5" s="104" t="s">
        <v>69</v>
      </c>
      <c r="C5" s="105">
        <v>45634</v>
      </c>
      <c r="D5" s="104" t="s">
        <v>73</v>
      </c>
      <c r="E5" s="104" t="s">
        <v>74</v>
      </c>
      <c r="F5" s="104" t="s">
        <v>75</v>
      </c>
      <c r="G5" s="104" t="s">
        <v>76</v>
      </c>
    </row>
    <row r="6" spans="1:7" ht="56" x14ac:dyDescent="0.35">
      <c r="A6" s="104" t="s">
        <v>77</v>
      </c>
      <c r="B6" s="104" t="s">
        <v>69</v>
      </c>
      <c r="C6" s="104" t="s">
        <v>78</v>
      </c>
      <c r="D6" s="105">
        <v>45300</v>
      </c>
      <c r="E6" s="104" t="s">
        <v>79</v>
      </c>
      <c r="F6" s="104" t="s">
        <v>80</v>
      </c>
      <c r="G6" s="104" t="s">
        <v>81</v>
      </c>
    </row>
    <row r="7" spans="1:7" ht="84" x14ac:dyDescent="0.35">
      <c r="A7" s="104" t="s">
        <v>82</v>
      </c>
      <c r="B7" s="104" t="s">
        <v>69</v>
      </c>
      <c r="C7" s="104" t="s">
        <v>83</v>
      </c>
      <c r="D7" s="104" t="s">
        <v>84</v>
      </c>
      <c r="E7" s="104" t="s">
        <v>85</v>
      </c>
      <c r="F7" s="104" t="s">
        <v>86</v>
      </c>
      <c r="G7" s="104" t="s">
        <v>87</v>
      </c>
    </row>
    <row r="8" spans="1:7" ht="84" x14ac:dyDescent="0.35">
      <c r="A8" s="104" t="s">
        <v>27</v>
      </c>
      <c r="B8" s="104" t="s">
        <v>69</v>
      </c>
      <c r="C8" s="104" t="s">
        <v>88</v>
      </c>
      <c r="D8" s="104" t="s">
        <v>89</v>
      </c>
      <c r="E8" s="104" t="s">
        <v>90</v>
      </c>
      <c r="F8" s="104" t="s">
        <v>91</v>
      </c>
      <c r="G8" s="104" t="s">
        <v>92</v>
      </c>
    </row>
  </sheetData>
  <mergeCells count="2">
    <mergeCell ref="A1:G1"/>
    <mergeCell ref="E2:F2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Masterlist</vt:lpstr>
      <vt:lpstr>Readmissions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Jia Yan</dc:creator>
  <cp:lastModifiedBy>Bryan Keng Ming Hsun (MOHH)</cp:lastModifiedBy>
  <cp:revision>30</cp:revision>
  <dcterms:created xsi:type="dcterms:W3CDTF">2024-10-23T04:22:42Z</dcterms:created>
  <dcterms:modified xsi:type="dcterms:W3CDTF">2024-12-11T02:50:47Z</dcterms:modified>
</cp:coreProperties>
</file>