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wtelles\Documents\GitHub\FlySong\"/>
    </mc:Choice>
  </mc:AlternateContent>
  <xr:revisionPtr revIDLastSave="0" documentId="13_ncr:1_{69AB5732-F34E-46C0-9BA5-4158A2D85A81}" xr6:coauthVersionLast="47" xr6:coauthVersionMax="47" xr10:uidLastSave="{00000000-0000-0000-0000-000000000000}"/>
  <bookViews>
    <workbookView xWindow="345" yWindow="750" windowWidth="25005" windowHeight="14250" activeTab="2" xr2:uid="{0B008E79-2D1D-4383-A393-19DDE4F60BB8}"/>
  </bookViews>
  <sheets>
    <sheet name="Top Level" sheetId="1" r:id="rId1"/>
    <sheet name="Camera Assembly" sheetId="6" r:id="rId2"/>
    <sheet name="RGB-IR Lighting" sheetId="5" r:id="rId3"/>
    <sheet name="Fly Chamber Assembly" sheetId="4" r:id="rId4"/>
    <sheet name="Backplane Assembly" sheetId="2" r:id="rId5"/>
    <sheet name="Microphone Assembl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6" l="1"/>
  <c r="I6" i="6"/>
  <c r="I7" i="6"/>
  <c r="I5" i="6"/>
  <c r="I4" i="6"/>
  <c r="J14" i="2"/>
  <c r="J23" i="2" l="1"/>
  <c r="I18" i="1"/>
  <c r="J22" i="2"/>
  <c r="J21" i="2"/>
  <c r="J8" i="2"/>
  <c r="J20" i="2"/>
  <c r="J19" i="2"/>
  <c r="J18" i="2"/>
  <c r="J17" i="2"/>
  <c r="J16" i="2"/>
  <c r="J15" i="2"/>
  <c r="J13" i="2"/>
  <c r="J12" i="2"/>
  <c r="J11" i="2"/>
  <c r="J10" i="2"/>
  <c r="J9" i="2"/>
  <c r="J7" i="2"/>
  <c r="J6" i="2"/>
  <c r="J5" i="2"/>
  <c r="J4" i="2"/>
  <c r="J25" i="2" l="1"/>
  <c r="J12" i="3"/>
  <c r="J25" i="3" l="1"/>
  <c r="J24" i="3"/>
  <c r="J23" i="3"/>
  <c r="J22" i="3"/>
  <c r="J21" i="3"/>
  <c r="J29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J31" i="3" l="1"/>
  <c r="I19" i="1"/>
  <c r="I17" i="1"/>
  <c r="I15" i="1"/>
  <c r="I16" i="1"/>
  <c r="I5" i="1"/>
  <c r="I14" i="1"/>
  <c r="I4" i="1"/>
  <c r="I28" i="1" l="1"/>
</calcChain>
</file>

<file path=xl/sharedStrings.xml><?xml version="1.0" encoding="utf-8"?>
<sst xmlns="http://schemas.openxmlformats.org/spreadsheetml/2006/main" count="667" uniqueCount="437">
  <si>
    <t xml:space="preserve"> </t>
  </si>
  <si>
    <t xml:space="preserve">Quantity </t>
  </si>
  <si>
    <t xml:space="preserve">Item </t>
  </si>
  <si>
    <t>Manufacturer</t>
  </si>
  <si>
    <t>Man. Part Number</t>
  </si>
  <si>
    <t>Vendor</t>
  </si>
  <si>
    <t>Vendor Part Number</t>
  </si>
  <si>
    <t xml:space="preserve">Cost </t>
  </si>
  <si>
    <t>Total Cost</t>
  </si>
  <si>
    <t>Thorlabs</t>
  </si>
  <si>
    <t>(same)</t>
  </si>
  <si>
    <t>Slim Right-Angle Bracket with Counterbored Slots</t>
  </si>
  <si>
    <t>AB90H</t>
  </si>
  <si>
    <t>Breadboard</t>
  </si>
  <si>
    <t>Black-oxide stainless steel screw 1/4-20 x 5/8</t>
  </si>
  <si>
    <t>McMaster-Carr</t>
  </si>
  <si>
    <t>96006A705</t>
  </si>
  <si>
    <t>Notes</t>
  </si>
  <si>
    <t>pkg of 25 - need 4</t>
  </si>
  <si>
    <t>1 pack</t>
  </si>
  <si>
    <t>backplane to breadboard bracket</t>
  </si>
  <si>
    <t>Fasten backplane and board supports to brackets</t>
  </si>
  <si>
    <t>Fasten bracketss to breadboard</t>
  </si>
  <si>
    <t>pkg of 100, need 4</t>
  </si>
  <si>
    <t>Nylon Hex Nut, 1/4"-20 Thread Size</t>
  </si>
  <si>
    <t xml:space="preserve">1 pack </t>
  </si>
  <si>
    <t>pkg of 100 need 4</t>
  </si>
  <si>
    <t>95868A745</t>
  </si>
  <si>
    <t>Janelia</t>
  </si>
  <si>
    <t>J007968</t>
  </si>
  <si>
    <t>Chamber supports</t>
  </si>
  <si>
    <t>Laser cut from 1/8" acrylic</t>
  </si>
  <si>
    <t>1 set</t>
  </si>
  <si>
    <t>Fasteners for nylon screws</t>
  </si>
  <si>
    <t>MicrophoneChamberSupports_J007968.dxf</t>
  </si>
  <si>
    <t>J007969</t>
  </si>
  <si>
    <t>3D print</t>
  </si>
  <si>
    <t>Battery Holder</t>
  </si>
  <si>
    <t>Battery Box</t>
  </si>
  <si>
    <t>BatteryBox_J007969.stl</t>
  </si>
  <si>
    <t>BATT HOLDER AA 3 CELL WIRE LEADS</t>
  </si>
  <si>
    <t>Keystone Electronics</t>
  </si>
  <si>
    <t>2465CN</t>
  </si>
  <si>
    <t>36-2465CN-ND</t>
  </si>
  <si>
    <t>Digi-Key</t>
  </si>
  <si>
    <t>Batteries</t>
  </si>
  <si>
    <t>BATT CHARGER WALL MT 300MA/150MA</t>
  </si>
  <si>
    <t>CHVCMWB-4</t>
  </si>
  <si>
    <t>N732-ND</t>
  </si>
  <si>
    <t>Charger with 4 batteries</t>
  </si>
  <si>
    <t>BATTERY NIMH 1.2V 2.3AH AA 1=8PK</t>
  </si>
  <si>
    <t>Energizer Battery Company</t>
  </si>
  <si>
    <t>N730-ND</t>
  </si>
  <si>
    <t>NH15BP-8</t>
  </si>
  <si>
    <t>optional, gives 4 changes of batteries</t>
  </si>
  <si>
    <t>FPGA Board</t>
  </si>
  <si>
    <t>Function</t>
  </si>
  <si>
    <t>XC7A15T Xilinx Artix-7, 32 Mb SPI flash</t>
  </si>
  <si>
    <t>Opal Kelly</t>
  </si>
  <si>
    <t>XEM7001</t>
  </si>
  <si>
    <t>Female header connectors for XEM3/6/7001</t>
  </si>
  <si>
    <t>Headers for FPGA board</t>
  </si>
  <si>
    <t>Solder to bottom of XEM7001</t>
  </si>
  <si>
    <t>12_BCKPLN_FPGA_J007922REVA</t>
  </si>
  <si>
    <t>Backplane</t>
  </si>
  <si>
    <t xml:space="preserve">Top level </t>
  </si>
  <si>
    <t>Fly Courtship 96 Channel Recording Rig</t>
  </si>
  <si>
    <t>Microphone Amplifiers/Converters</t>
  </si>
  <si>
    <t xml:space="preserve">Microphone </t>
  </si>
  <si>
    <t>Value</t>
  </si>
  <si>
    <t>Device</t>
  </si>
  <si>
    <t xml:space="preserve"> Designators</t>
  </si>
  <si>
    <t xml:space="preserve"> Vendor</t>
  </si>
  <si>
    <t xml:space="preserve"> $ea</t>
  </si>
  <si>
    <t xml:space="preserve"> $Total</t>
  </si>
  <si>
    <t>DNI</t>
  </si>
  <si>
    <t>Substitutions Allowed</t>
  </si>
  <si>
    <t>DigiKey</t>
  </si>
  <si>
    <t>yes</t>
  </si>
  <si>
    <t>RESISTOR_SM0603S</t>
  </si>
  <si>
    <t>R58 R59 R60 R61 R62 R63 R65 R66</t>
  </si>
  <si>
    <t>Vishay Dale</t>
  </si>
  <si>
    <t>CRCW06030000Z0EAHP</t>
  </si>
  <si>
    <t>541-0.0SBCT-ND</t>
  </si>
  <si>
    <t>CAPS0603S</t>
  </si>
  <si>
    <t>C1 C2 C3 C4 C5 C6 C7 C8 C87 C88 C98</t>
  </si>
  <si>
    <t>KEMET</t>
  </si>
  <si>
    <t>C0603C104K5RACTU</t>
  </si>
  <si>
    <t>399-5089-1-ND</t>
  </si>
  <si>
    <t>0.01 NPO</t>
  </si>
  <si>
    <t>CAP CER 10000PF 25V C0G/NP0 0603</t>
  </si>
  <si>
    <t>C10 C19 C20 C21 C22 C23 C24 C25 C26</t>
  </si>
  <si>
    <t>C0603C103J3GACTU</t>
  </si>
  <si>
    <t>399-7838-1-ND</t>
  </si>
  <si>
    <t xml:space="preserve">                                                                              </t>
  </si>
  <si>
    <t>0.22µF Film Capacitor 12V 16V Acrylic, Metallized 1206</t>
  </si>
  <si>
    <t>C43 C44 C45 C46 C47 C48 C49 C50</t>
  </si>
  <si>
    <t>Cornell Dubilier</t>
  </si>
  <si>
    <t>FCA1206C224M-H1</t>
  </si>
  <si>
    <t>338-2774-1-ND</t>
  </si>
  <si>
    <t>CAP CER 0.047UF 25V NP0 0805</t>
  </si>
  <si>
    <t>C0805C473K3GAC7800</t>
  </si>
  <si>
    <t>399-14611-1-ND</t>
  </si>
  <si>
    <t>CAP FILM 2.2UF 20% 25VDC 1210</t>
  </si>
  <si>
    <t>Rubycon</t>
  </si>
  <si>
    <t>25MU225MB23225</t>
  </si>
  <si>
    <t>1189-2524-1-ND</t>
  </si>
  <si>
    <t>CAP CER 10UF 25V X5R 0805</t>
  </si>
  <si>
    <t>C9 C51 C78 C97</t>
  </si>
  <si>
    <t>Murata</t>
  </si>
  <si>
    <t>GRM21BR61E106KA73L</t>
  </si>
  <si>
    <t>490-5523-1-ND</t>
  </si>
  <si>
    <t>C62 C64 C65 C66 C67 C68 C69 C70</t>
  </si>
  <si>
    <t>29K4</t>
  </si>
  <si>
    <t>RES SMD 29.4K OHM 1% 1/10W 0603</t>
  </si>
  <si>
    <t>R34 R35 R36 R37 R38 R39 R40 R41</t>
  </si>
  <si>
    <t>Susumu</t>
  </si>
  <si>
    <t>RR0816P-2942-D-46C</t>
  </si>
  <si>
    <t>RR08P29.4KDCT-ND</t>
  </si>
  <si>
    <t>49K9</t>
  </si>
  <si>
    <t>RES 49.9K OHM 0.1% 1/8W 0603</t>
  </si>
  <si>
    <t>R1 R18 R19 R20 R21 R22 R23 R24 R25 R26 R27 R28 R29 R30 R31 R32 R33 R43 R44 R45 R47 R48 R50 R51 R53</t>
  </si>
  <si>
    <t>TNPW060349K9BEEA</t>
  </si>
  <si>
    <t>TNP49.9KAACT-ND</t>
  </si>
  <si>
    <t>4K02</t>
  </si>
  <si>
    <t>RES 4.02K OHM 0.1% 1/8W 0603</t>
  </si>
  <si>
    <t>R4 R5 R6 R7 R8 R9 R15 R17</t>
  </si>
  <si>
    <t>TNPW06034K02BEEA</t>
  </si>
  <si>
    <t>TNP4.02KAACT-ND</t>
  </si>
  <si>
    <t>1200p</t>
  </si>
  <si>
    <t>1200pF Film Capacitor 100V Polyester,</t>
  </si>
  <si>
    <t>C27 C28 C29 C30 C31 C32 C33 C34 C60 C61 C71 C72 C73 C74 C75 C76</t>
  </si>
  <si>
    <t>Panasonic</t>
  </si>
  <si>
    <t>ECW-U1122JX5</t>
  </si>
  <si>
    <t>PCF1349CT-ND</t>
  </si>
  <si>
    <t>2514-5</t>
  </si>
  <si>
    <t>14 Positions Header, Shrouded Connector 0.100" (2.54mm) Through Hole, Right Angle Gold</t>
  </si>
  <si>
    <t xml:space="preserve">J1                                                                                                 </t>
  </si>
  <si>
    <t>3M</t>
  </si>
  <si>
    <t>N2514-5002-RB</t>
  </si>
  <si>
    <t>MHE14K-ND</t>
  </si>
  <si>
    <t>LP3985</t>
  </si>
  <si>
    <t>IC REG LINEAR 3.3V 150MA SOT23-5</t>
  </si>
  <si>
    <t xml:space="preserve">U9                                                         </t>
  </si>
  <si>
    <t>Texas Instruments</t>
  </si>
  <si>
    <t>LP3985IM5-3.3/NOPB</t>
  </si>
  <si>
    <t>LP3985IM5-3.3/NOPBCT-ND</t>
  </si>
  <si>
    <t>LTC1867L</t>
  </si>
  <si>
    <t>16 Bit Analog to Digital Converter 8 Input 1 SAR 16-SSOP</t>
  </si>
  <si>
    <t>U18</t>
  </si>
  <si>
    <t>LT</t>
  </si>
  <si>
    <t>LTC1867LACGN#PBF</t>
  </si>
  <si>
    <t>LTC1867LACGN#PBF-ND</t>
  </si>
  <si>
    <t>OPA2376</t>
  </si>
  <si>
    <t>General Purpose Amplifier 1 Circuit Rail-to-Rail 8-uMAX</t>
  </si>
  <si>
    <t>U10 U11 U12 U13 U14 U15 U16 U17</t>
  </si>
  <si>
    <t>TI</t>
  </si>
  <si>
    <t>OPA2376AIDGKR</t>
  </si>
  <si>
    <t>296-22630-1-ND</t>
  </si>
  <si>
    <t>MIC-CUI</t>
  </si>
  <si>
    <t>MIC COND ANALOG NOISE CAN -47DB</t>
  </si>
  <si>
    <t>M1 M2 M3 M4 M13 M14 M15 M16</t>
  </si>
  <si>
    <t>CUI Inc.</t>
  </si>
  <si>
    <t>CMP-5247TF-K</t>
  </si>
  <si>
    <t>102-1729-ND</t>
  </si>
  <si>
    <t>TMP05/06</t>
  </si>
  <si>
    <t>SENSOR DIGITAL -40C-150C SOT23-5</t>
  </si>
  <si>
    <t>U1 U2 U3 U4 U5 U6 U7 U8</t>
  </si>
  <si>
    <t>TMP05BRTZ-500RL7</t>
  </si>
  <si>
    <t>TMP05BRTZ-500RL7CT-ND</t>
  </si>
  <si>
    <t>133K</t>
  </si>
  <si>
    <t>RES SMD 133K OHM 1% 1/8W 0603</t>
  </si>
  <si>
    <t>R42 R46 R49 R52 R54 R55 R56 R57</t>
  </si>
  <si>
    <t xml:space="preserve">TE   </t>
  </si>
  <si>
    <t>CPF0603F133KC1</t>
  </si>
  <si>
    <t>A102212CT-ND</t>
  </si>
  <si>
    <t>47uF</t>
  </si>
  <si>
    <t>CAP TANT 47UF 10% 10V 1206</t>
  </si>
  <si>
    <t>C11 C12 C13 C14 C15 C16 C17 C18 C63</t>
  </si>
  <si>
    <t>AVX Corporation</t>
  </si>
  <si>
    <t>F931A476KAA</t>
  </si>
  <si>
    <t>478-8223-1-ND</t>
  </si>
  <si>
    <t>RES 499 OHM 1% 1/8W 0603</t>
  </si>
  <si>
    <t>R2 R3 R10 R11 R12 R13 R14 R16</t>
  </si>
  <si>
    <t>Stackpole Electronics Inc</t>
  </si>
  <si>
    <t>RNCP0603FTD499R</t>
  </si>
  <si>
    <t>RNCP0603FTD499RCT-ND</t>
  </si>
  <si>
    <t>RES 10 OHM 1% 1/8W 0603</t>
  </si>
  <si>
    <t>R64</t>
  </si>
  <si>
    <t>RNCP0603FTD10R0</t>
  </si>
  <si>
    <t>RNCP0603FTD10R0CT-ND</t>
  </si>
  <si>
    <t>Install after boards are assembled, using heat sink jig</t>
  </si>
  <si>
    <t>Bare Printed Circuit Board</t>
  </si>
  <si>
    <t>8MIC_ximpedance_J007901A</t>
  </si>
  <si>
    <t>Oshpark</t>
  </si>
  <si>
    <t>Other PCB vendors can be used</t>
  </si>
  <si>
    <t>mic_solder_station_holder_J007970.stl</t>
  </si>
  <si>
    <t>3D print, Place on microphone solder heat sink</t>
  </si>
  <si>
    <t>mic_solder_station_J007971.ipt</t>
  </si>
  <si>
    <t>Board alignment tool for microphone soldering</t>
  </si>
  <si>
    <t>Heat sink for microphone soldering</t>
  </si>
  <si>
    <t>Machine from aluminum</t>
  </si>
  <si>
    <t>Tools and fixtures</t>
  </si>
  <si>
    <t>Backplane interconnection board</t>
  </si>
  <si>
    <t>Nylon Socket Head Screws, black, 1/4"-20 Thread Size, 7/8" Long</t>
  </si>
  <si>
    <t>95868A743</t>
  </si>
  <si>
    <t>330p</t>
  </si>
  <si>
    <t>CAP CER 330PF 50V C0G/NP0 0805</t>
  </si>
  <si>
    <t>C0805C331J1GACTU</t>
  </si>
  <si>
    <t>399-1131-1-ND</t>
  </si>
  <si>
    <t>AVX</t>
  </si>
  <si>
    <t>08055A331JAT2A</t>
  </si>
  <si>
    <t>CONN BANANA JACK SOLDER GREEN</t>
  </si>
  <si>
    <t>P13</t>
  </si>
  <si>
    <t>Cal Test Electronics</t>
  </si>
  <si>
    <t>CT3151-5</t>
  </si>
  <si>
    <t>BKCT3151-5-ND</t>
  </si>
  <si>
    <t>CONN HEADER R/A 3POS 2MM</t>
  </si>
  <si>
    <t>J1</t>
  </si>
  <si>
    <t>36-977-ND</t>
  </si>
  <si>
    <t>CONN PWR JACK 2X5.5MM SOLDER</t>
  </si>
  <si>
    <t>PJ-002AH-SMT-TR</t>
  </si>
  <si>
    <t>CP-002AHPJCT-ND</t>
  </si>
  <si>
    <t>2G240</t>
  </si>
  <si>
    <t>IC BUFFER INVERT 5.5V SM8</t>
  </si>
  <si>
    <t>SN74LVC2G240DCTR</t>
  </si>
  <si>
    <t>296-15588-1-ND</t>
  </si>
  <si>
    <t>100K</t>
  </si>
  <si>
    <t>BNCEND_LAUNCH_BNC</t>
  </si>
  <si>
    <t>CONN BNC JACK STR 50OHM EDGE MNT</t>
  </si>
  <si>
    <t>ACX2259-ND</t>
  </si>
  <si>
    <t>CON14ST2X7_PLUG</t>
  </si>
  <si>
    <t>CONN HDR 14POS 0.1 GOLD PCB</t>
  </si>
  <si>
    <t>P1 P2 P3 P4 P5 P6 P7 P8 P9 P10 P11 P12</t>
  </si>
  <si>
    <t>Sullins Connector Solutions</t>
  </si>
  <si>
    <t>SFH11-PBPC-D07-ST-BK</t>
  </si>
  <si>
    <t>S9195-ND</t>
  </si>
  <si>
    <t>LP2950CDT-5.0</t>
  </si>
  <si>
    <t>IC REG LINEAR 5V 100MA TO252-3</t>
  </si>
  <si>
    <t>LP2950CDT-5.0/NOPB-ND</t>
  </si>
  <si>
    <t>MAX931</t>
  </si>
  <si>
    <t>IC COMP SNGL LOW PWR W/REF 8SOIC</t>
  </si>
  <si>
    <t>U2</t>
  </si>
  <si>
    <t>Maxim Integrated</t>
  </si>
  <si>
    <t>MAX931ESA+T</t>
  </si>
  <si>
    <t>MAX931ESA+TCT-ND</t>
  </si>
  <si>
    <t>TLP176G(F)</t>
  </si>
  <si>
    <t>Quantity</t>
  </si>
  <si>
    <t>Manufacturer Part Number</t>
  </si>
  <si>
    <t xml:space="preserve"> Vendor Part Number</t>
  </si>
  <si>
    <t>Substitute Manufacturer</t>
  </si>
  <si>
    <t>Substitute Part Number</t>
  </si>
  <si>
    <t>CONN HEADER VERT 4POS 2.54MM</t>
  </si>
  <si>
    <t>header</t>
  </si>
  <si>
    <t>Wurth Electronics Inc.</t>
  </si>
  <si>
    <t>732-5317-ND</t>
  </si>
  <si>
    <t>RES 100K OHM 1% 1/8W 0805</t>
  </si>
  <si>
    <t>RMCF0805FT100KCT-ND</t>
  </si>
  <si>
    <t>RES 100 OHM 1% 1/8W 0805</t>
  </si>
  <si>
    <t>RES 49.9 OHM 1% 1/8W 0805</t>
  </si>
  <si>
    <t>RMCF0805FT49R9</t>
  </si>
  <si>
    <t>RMCF0805FT49R9CT-ND</t>
  </si>
  <si>
    <t>Amphenol</t>
  </si>
  <si>
    <t>CAP CER 10UF 16V X7R 1210</t>
  </si>
  <si>
    <t>C1210C106K4RACTU</t>
  </si>
  <si>
    <t>399-8225-1-ND</t>
  </si>
  <si>
    <t>BACKPLANE PCB ASSEMBLY TAB</t>
  </si>
  <si>
    <t>MICROPHONE PCB ASSEMBLY TAB</t>
  </si>
  <si>
    <t>CONN HDR 50POS 0.1 GOLD PCB</t>
  </si>
  <si>
    <t>header 2x25</t>
  </si>
  <si>
    <t>PPPC252LFBN-RC</t>
  </si>
  <si>
    <t>S7128-ND</t>
  </si>
  <si>
    <t>CONN HDR 20POS 0.1 GOLD PCB</t>
  </si>
  <si>
    <t>header 2x10</t>
  </si>
  <si>
    <t>PPPC102LFBN-RC</t>
  </si>
  <si>
    <t>S6106-ND</t>
  </si>
  <si>
    <t xml:space="preserve">Power Supply </t>
  </si>
  <si>
    <t>Fly Chamber Assembly</t>
  </si>
  <si>
    <t>FLY CHAMBER ASSEMBLY TAB</t>
  </si>
  <si>
    <t>Fly Chambers (4x8)</t>
  </si>
  <si>
    <t>3D Print</t>
  </si>
  <si>
    <t>Fly Chamber Base, 32 chambers</t>
  </si>
  <si>
    <t>Chamber_4x8_J007977</t>
  </si>
  <si>
    <t>ChamberSlide_J007974</t>
  </si>
  <si>
    <t>Chamber_4x8_J007977.STL</t>
  </si>
  <si>
    <t>ChamberSlide_J007974.STL</t>
  </si>
  <si>
    <t>Manufacturing File</t>
  </si>
  <si>
    <t>Loader_J007975.dxf</t>
  </si>
  <si>
    <t>Loader_J007975</t>
  </si>
  <si>
    <t>Fly Chamber Sliding part, 8 chambers</t>
  </si>
  <si>
    <t>Loading Slide</t>
  </si>
  <si>
    <t>Chamber -moving half</t>
  </si>
  <si>
    <t>Fly Chamber Fly loader</t>
  </si>
  <si>
    <t>RunSlide_J007976</t>
  </si>
  <si>
    <t>Run Slide</t>
  </si>
  <si>
    <t>Fly Chamber Run Slide cover</t>
  </si>
  <si>
    <t>RunSlide_J007976.dxf</t>
  </si>
  <si>
    <t>PCB</t>
  </si>
  <si>
    <t>Plastic Mesh</t>
  </si>
  <si>
    <t>Moisture-Resistant Plastic Mesh, 34 x 34 Mesh Size, 53" Wide</t>
  </si>
  <si>
    <t>AC/DC WALL MNT ADAPTER 6V 200MA</t>
  </si>
  <si>
    <t>Triad Magnetics</t>
  </si>
  <si>
    <t>WDU6-200</t>
  </si>
  <si>
    <t>237-2322-ND</t>
  </si>
  <si>
    <t>Toshiba Semiconductor and Storage</t>
  </si>
  <si>
    <t>TLP241A(TP1,F</t>
  </si>
  <si>
    <t>TLP241A(TP1FCT-ND</t>
  </si>
  <si>
    <t>M1</t>
  </si>
  <si>
    <t>JP1</t>
  </si>
  <si>
    <t>J2</t>
  </si>
  <si>
    <t>C1 C2 C3 C4 C5 C6 C7 C8 C11 C12</t>
  </si>
  <si>
    <t>U7 U8</t>
  </si>
  <si>
    <t>C9 C10</t>
  </si>
  <si>
    <t>R3 R4 R6 R7 R8 R9 R10 R11</t>
  </si>
  <si>
    <t>U1 U2 U3</t>
  </si>
  <si>
    <t>R13</t>
  </si>
  <si>
    <t>RMCF0805FT191R</t>
  </si>
  <si>
    <t>RMCF0805FT191RCT-ND</t>
  </si>
  <si>
    <t>R1 R5</t>
  </si>
  <si>
    <t>J3 J4 J5 J6</t>
  </si>
  <si>
    <t>U6</t>
  </si>
  <si>
    <t>SSR RELAY SPST-NO 2A 0-40V</t>
  </si>
  <si>
    <t>U5 U9</t>
  </si>
  <si>
    <t>200K</t>
  </si>
  <si>
    <t>RES 200K OHM 1% 1/8W 0805</t>
  </si>
  <si>
    <t>RMCF0805FT200KCT-ND</t>
  </si>
  <si>
    <t>RMCF0805FT200K</t>
  </si>
  <si>
    <t>RMCF0805FT100K</t>
  </si>
  <si>
    <t>MB1218</t>
  </si>
  <si>
    <t>Aluminum Breadboard 12" x 18" x 1/2", 1/4"-20 Taps</t>
  </si>
  <si>
    <t>C52 C53 C54 C55 C56 C57 C58 C59  C79 C80 C81 C82 C83 C84 C85 C86</t>
  </si>
  <si>
    <t>C35 C36 C37 C38 C39 C40 C41 C42 C77</t>
  </si>
  <si>
    <t>SN74LVC1G17QDBVRQ1</t>
  </si>
  <si>
    <t>296-32300-1-ND</t>
  </si>
  <si>
    <t>IC BUF NON-INVERT 5.5V SOT23-5</t>
  </si>
  <si>
    <t>74LVC1G17DBV</t>
  </si>
  <si>
    <t>C89 C90 C91 C92 C93 C94 C95 C96</t>
  </si>
  <si>
    <t xml:space="preserve">C1 C2 C3 C4 C5 C6 C7 C8 </t>
  </si>
  <si>
    <t>.1 0805</t>
  </si>
  <si>
    <t>heat melt to bottom of chamber body</t>
  </si>
  <si>
    <t>FrontPanelUSB-DriverOnly-5.3.0.exe</t>
  </si>
  <si>
    <t>Fly Song Software</t>
  </si>
  <si>
    <t>Opal Kelley FPGA Drivers</t>
  </si>
  <si>
    <t>FlySong.zip</t>
  </si>
  <si>
    <t>TOTAL</t>
  </si>
  <si>
    <t>12 pieces</t>
  </si>
  <si>
    <t>3 pieces</t>
  </si>
  <si>
    <t xml:space="preserve">RGB_IR Lighting </t>
  </si>
  <si>
    <t>RGB_IR LIGHTING TAB</t>
  </si>
  <si>
    <t>optional if optogenic  and/or IR lighting is needed</t>
  </si>
  <si>
    <t>7x7 RGB-IR LED Board</t>
  </si>
  <si>
    <t xml:space="preserve">Thorlabs </t>
  </si>
  <si>
    <t>12" x 12" Breadboard</t>
  </si>
  <si>
    <t>Diffuser</t>
  </si>
  <si>
    <t>ePlastics</t>
  </si>
  <si>
    <t xml:space="preserve"> 2447 White</t>
  </si>
  <si>
    <t>MB12</t>
  </si>
  <si>
    <t>MBC12 if active cooling needed</t>
  </si>
  <si>
    <t xml:space="preserve"> 47065T381 </t>
  </si>
  <si>
    <t>Locking Pivot</t>
  </si>
  <si>
    <t>Vertical Post</t>
  </si>
  <si>
    <t>47065T495</t>
  </si>
  <si>
    <t>Cut to 5" length</t>
  </si>
  <si>
    <t>Right Angle Bracket</t>
  </si>
  <si>
    <t xml:space="preserve"> 47065T749</t>
  </si>
  <si>
    <t xml:space="preserve">Cross Beam </t>
  </si>
  <si>
    <t>Cut to 14" length</t>
  </si>
  <si>
    <t>Camera Beam</t>
  </si>
  <si>
    <t>Camera Beam Bracket</t>
  </si>
  <si>
    <t>3136N183</t>
  </si>
  <si>
    <t>Mirrors</t>
  </si>
  <si>
    <t>3052K19</t>
  </si>
  <si>
    <t>Front Miror Support</t>
  </si>
  <si>
    <t>Cut to 3" length</t>
  </si>
  <si>
    <t>8505K741</t>
  </si>
  <si>
    <t>Camera Support Post</t>
  </si>
  <si>
    <t>47065T678</t>
  </si>
  <si>
    <t>T-Slotted Framing, Quad Rail, Black 2" High x 2" Wide, Solid</t>
  </si>
  <si>
    <t>T-Slotted Framing, Black Open Gusset Corner Bracket for 2" High Rail, 2" Long</t>
  </si>
  <si>
    <t xml:space="preserve">Camera Mounting Bar </t>
  </si>
  <si>
    <t>T-Slotted Framing, Double Six Slot Rail, Black, 2" High x 1" Wide, Solid</t>
  </si>
  <si>
    <t>Camera Post Brackets</t>
  </si>
  <si>
    <t>laser cut, 1/16" clear acrylic</t>
  </si>
  <si>
    <t>8560K171 (raw material)</t>
  </si>
  <si>
    <t>8MIC_ximpedance_J007901D</t>
  </si>
  <si>
    <t>https://oshpark.com/shared_projects/GOl5GIfq</t>
  </si>
  <si>
    <t>https://oshpark.com/shared_projects/Ftha9rSP</t>
  </si>
  <si>
    <t>12_BCKPLN_FPGA_J007922REVB</t>
  </si>
  <si>
    <t>Camera Assemblies</t>
  </si>
  <si>
    <t>CAMERA ASSEMBLY TAB</t>
  </si>
  <si>
    <t>Camera Assembly</t>
  </si>
  <si>
    <t>BFS-U3-200S6M-C</t>
  </si>
  <si>
    <t>Camera</t>
  </si>
  <si>
    <t xml:space="preserve">FLIR </t>
  </si>
  <si>
    <t>Vendor PN</t>
  </si>
  <si>
    <t>Manufacturer PN</t>
  </si>
  <si>
    <t>Edmund Optics</t>
  </si>
  <si>
    <t>11-521</t>
  </si>
  <si>
    <t>Lens</t>
  </si>
  <si>
    <t>63-248</t>
  </si>
  <si>
    <t>Blackfly S Monochrome</t>
  </si>
  <si>
    <t>50mm 1" Sensor Format C-Mount</t>
  </si>
  <si>
    <t>Type-A to Micro-B, USB 3.1 Locking Cable, 3m</t>
  </si>
  <si>
    <t>86-770</t>
  </si>
  <si>
    <t>Blackfly S/Blackfly 6-pin GPIO Hirose Connector Cable, 1m</t>
  </si>
  <si>
    <t>88-064</t>
  </si>
  <si>
    <t>USB Cable</t>
  </si>
  <si>
    <t>Trigger Cable</t>
  </si>
  <si>
    <t>5.9" (149.86mm) BNC, Male Plug To Wire Lead Test Lead 500VAC</t>
  </si>
  <si>
    <t xml:space="preserve">BNC Assembly </t>
  </si>
  <si>
    <t>Pomona</t>
  </si>
  <si>
    <t>501-1031-ND</t>
  </si>
  <si>
    <t xml:space="preserve">Trigger Cable Assembly Instructions </t>
  </si>
  <si>
    <t xml:space="preserve">Janelia </t>
  </si>
  <si>
    <t>TriggerCable.sch</t>
  </si>
  <si>
    <t>Instructions to wire cable</t>
  </si>
  <si>
    <t>Only for standard (non-RGB-IR) setup</t>
  </si>
  <si>
    <t xml:space="preserve">12" length </t>
  </si>
  <si>
    <t>Cut corners to fit</t>
  </si>
  <si>
    <t>Cut to 7" length</t>
  </si>
  <si>
    <t>Laser cut using Diffuser.DXF</t>
  </si>
  <si>
    <t>Male-Female Threaded Hex Standoff, Aluminum, 1/2" Hex Size, 1" Long, 1/4"-20 Thread Size</t>
  </si>
  <si>
    <t>Diffuser Standoff</t>
  </si>
  <si>
    <t>93505A197</t>
  </si>
  <si>
    <t>T-Slotted Framing, Locking Inline/Perpendicular Pivot for 2" Double/Quad</t>
  </si>
  <si>
    <t>Black Gusset Bracket, 2" Long, for 1" High Rail T-Slotted Framing</t>
  </si>
  <si>
    <t>Acrylic Plastic Damage-Resistant Mirror, 12" High x 12" Wide x 1/8" Thick, Screw Mount</t>
  </si>
  <si>
    <t>Aluminum Breadboard 12" x 12" x 1/2", 1/4"-20 Taps</t>
  </si>
  <si>
    <t xml:space="preserve">Janelia LED Board </t>
  </si>
  <si>
    <t>HDRM-XEM3001</t>
  </si>
  <si>
    <t>9318T21</t>
  </si>
  <si>
    <t>Mirror Supports</t>
  </si>
  <si>
    <t>tiltedReflectorAligner.stl</t>
  </si>
  <si>
    <t>3-D print</t>
  </si>
  <si>
    <t>tiltedReflectorAligner</t>
  </si>
  <si>
    <t>RGB Interconnect Cable</t>
  </si>
  <si>
    <t>Serial cable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</si>
</sst>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64" fontId="1" fillId="0" borderId="0" xfId="0" applyNumberFormat="1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oshpark.com/shared_projects/GOl5GIf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5C78-4E4F-4AB8-AA36-C2A002F0330E}">
  <sheetPr codeName="Sheet1"/>
  <dimension ref="A1:J28"/>
  <sheetViews>
    <sheetView topLeftCell="C1" workbookViewId="0">
      <selection activeCell="F27" sqref="F27"/>
    </sheetView>
  </sheetViews>
  <sheetFormatPr defaultColWidth="42.5703125" defaultRowHeight="15" x14ac:dyDescent="0.25"/>
  <cols>
    <col min="1" max="1" width="11.42578125" customWidth="1"/>
    <col min="3" max="3" width="70" customWidth="1"/>
    <col min="4" max="4" width="25.85546875" customWidth="1"/>
    <col min="5" max="5" width="41.28515625" customWidth="1"/>
    <col min="6" max="6" width="17.140625" customWidth="1"/>
    <col min="7" max="7" width="21" style="9" customWidth="1"/>
    <col min="8" max="8" width="12.7109375" style="1" customWidth="1"/>
    <col min="9" max="9" width="13" style="1" customWidth="1"/>
    <col min="10" max="10" width="44.42578125" customWidth="1"/>
  </cols>
  <sheetData>
    <row r="1" spans="1:10" s="15" customFormat="1" ht="15.75" x14ac:dyDescent="0.25">
      <c r="A1" s="15" t="s">
        <v>65</v>
      </c>
      <c r="B1" s="15" t="s">
        <v>66</v>
      </c>
      <c r="G1" s="16"/>
      <c r="H1" s="17"/>
      <c r="I1" s="17"/>
    </row>
    <row r="3" spans="1:10" s="10" customFormat="1" x14ac:dyDescent="0.25">
      <c r="A3" s="10" t="s">
        <v>1</v>
      </c>
      <c r="B3" s="10" t="s">
        <v>56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2" t="s">
        <v>8</v>
      </c>
      <c r="J3" s="10" t="s">
        <v>17</v>
      </c>
    </row>
    <row r="4" spans="1:10" x14ac:dyDescent="0.25">
      <c r="A4">
        <v>1</v>
      </c>
      <c r="B4" t="s">
        <v>13</v>
      </c>
      <c r="C4" t="s">
        <v>329</v>
      </c>
      <c r="D4" t="s">
        <v>9</v>
      </c>
      <c r="E4" t="s">
        <v>328</v>
      </c>
      <c r="F4" t="s">
        <v>10</v>
      </c>
      <c r="G4" s="9" t="s">
        <v>10</v>
      </c>
      <c r="H4" s="1">
        <v>188</v>
      </c>
      <c r="I4" s="1">
        <f>A4*H4</f>
        <v>188</v>
      </c>
    </row>
    <row r="5" spans="1:10" x14ac:dyDescent="0.25">
      <c r="A5">
        <v>4</v>
      </c>
      <c r="B5" t="s">
        <v>20</v>
      </c>
      <c r="C5" t="s">
        <v>11</v>
      </c>
      <c r="D5" t="s">
        <v>9</v>
      </c>
      <c r="E5" t="s">
        <v>12</v>
      </c>
      <c r="F5" t="s">
        <v>10</v>
      </c>
      <c r="G5" s="9" t="s">
        <v>10</v>
      </c>
      <c r="H5" s="1">
        <v>27.04</v>
      </c>
      <c r="I5" s="1">
        <f t="shared" ref="I5:I15" si="0">A5*H5</f>
        <v>108.16</v>
      </c>
    </row>
    <row r="6" spans="1:10" x14ac:dyDescent="0.25">
      <c r="A6" t="s">
        <v>19</v>
      </c>
      <c r="B6" t="s">
        <v>22</v>
      </c>
      <c r="C6" t="s">
        <v>14</v>
      </c>
      <c r="F6" t="s">
        <v>15</v>
      </c>
      <c r="G6" s="9" t="s">
        <v>16</v>
      </c>
      <c r="H6" s="1">
        <v>8.0500000000000007</v>
      </c>
      <c r="I6" s="1">
        <v>8.0500000000000007</v>
      </c>
      <c r="J6" t="s">
        <v>18</v>
      </c>
    </row>
    <row r="7" spans="1:10" x14ac:dyDescent="0.25">
      <c r="A7" t="s">
        <v>19</v>
      </c>
      <c r="B7" t="s">
        <v>21</v>
      </c>
      <c r="C7" t="s">
        <v>204</v>
      </c>
      <c r="F7" t="s">
        <v>15</v>
      </c>
      <c r="G7" s="9" t="s">
        <v>27</v>
      </c>
      <c r="H7" s="1">
        <v>9.57</v>
      </c>
      <c r="I7" s="1">
        <v>9.57</v>
      </c>
      <c r="J7" t="s">
        <v>23</v>
      </c>
    </row>
    <row r="8" spans="1:10" x14ac:dyDescent="0.25">
      <c r="A8" t="s">
        <v>25</v>
      </c>
      <c r="B8" t="s">
        <v>33</v>
      </c>
      <c r="C8" t="s">
        <v>24</v>
      </c>
      <c r="F8" t="s">
        <v>15</v>
      </c>
      <c r="G8" s="9" t="s">
        <v>205</v>
      </c>
      <c r="H8" s="1">
        <v>9.65</v>
      </c>
      <c r="I8" s="1">
        <v>9.75</v>
      </c>
      <c r="J8" t="s">
        <v>26</v>
      </c>
    </row>
    <row r="9" spans="1:10" x14ac:dyDescent="0.25">
      <c r="A9">
        <v>1</v>
      </c>
      <c r="B9" t="s">
        <v>375</v>
      </c>
      <c r="C9" t="s">
        <v>377</v>
      </c>
      <c r="F9" t="s">
        <v>15</v>
      </c>
      <c r="G9" s="9" t="s">
        <v>376</v>
      </c>
      <c r="H9" s="1">
        <v>59.62</v>
      </c>
      <c r="J9" t="s">
        <v>416</v>
      </c>
    </row>
    <row r="10" spans="1:10" x14ac:dyDescent="0.25">
      <c r="A10">
        <v>2</v>
      </c>
      <c r="B10" t="s">
        <v>381</v>
      </c>
      <c r="C10" t="s">
        <v>378</v>
      </c>
      <c r="F10" t="s">
        <v>15</v>
      </c>
      <c r="G10" s="9" t="s">
        <v>369</v>
      </c>
      <c r="H10" s="1">
        <v>25.34</v>
      </c>
    </row>
    <row r="11" spans="1:10" x14ac:dyDescent="0.25">
      <c r="A11">
        <v>1</v>
      </c>
      <c r="B11" t="s">
        <v>379</v>
      </c>
      <c r="C11" t="s">
        <v>380</v>
      </c>
      <c r="F11" t="s">
        <v>15</v>
      </c>
      <c r="G11" s="9" t="s">
        <v>361</v>
      </c>
      <c r="H11" s="1">
        <v>17.239999999999998</v>
      </c>
      <c r="J11" t="s">
        <v>417</v>
      </c>
    </row>
    <row r="12" spans="1:10" x14ac:dyDescent="0.25">
      <c r="A12" t="s">
        <v>32</v>
      </c>
      <c r="B12" t="s">
        <v>30</v>
      </c>
      <c r="C12" t="s">
        <v>34</v>
      </c>
      <c r="D12" t="s">
        <v>28</v>
      </c>
      <c r="E12" t="s">
        <v>29</v>
      </c>
      <c r="F12" t="s">
        <v>15</v>
      </c>
      <c r="G12" s="9" t="s">
        <v>374</v>
      </c>
      <c r="H12" s="1">
        <v>7.71</v>
      </c>
      <c r="I12" s="1">
        <v>0</v>
      </c>
      <c r="J12" t="s">
        <v>31</v>
      </c>
    </row>
    <row r="13" spans="1:10" x14ac:dyDescent="0.25">
      <c r="A13">
        <v>1</v>
      </c>
      <c r="B13" t="s">
        <v>38</v>
      </c>
      <c r="C13" t="s">
        <v>39</v>
      </c>
      <c r="D13" t="s">
        <v>28</v>
      </c>
      <c r="E13" t="s">
        <v>35</v>
      </c>
      <c r="H13" s="1">
        <v>0</v>
      </c>
      <c r="I13" s="1">
        <v>0</v>
      </c>
      <c r="J13" t="s">
        <v>36</v>
      </c>
    </row>
    <row r="14" spans="1:10" x14ac:dyDescent="0.25">
      <c r="A14">
        <v>1</v>
      </c>
      <c r="B14" t="s">
        <v>37</v>
      </c>
      <c r="C14" t="s">
        <v>40</v>
      </c>
      <c r="D14" t="s">
        <v>41</v>
      </c>
      <c r="E14" t="s">
        <v>42</v>
      </c>
      <c r="F14" t="s">
        <v>44</v>
      </c>
      <c r="G14" s="9" t="s">
        <v>43</v>
      </c>
      <c r="H14" s="1">
        <v>2.2000000000000002</v>
      </c>
      <c r="I14" s="1">
        <f t="shared" si="0"/>
        <v>2.2000000000000002</v>
      </c>
    </row>
    <row r="15" spans="1:10" x14ac:dyDescent="0.25">
      <c r="A15">
        <v>1</v>
      </c>
      <c r="B15" t="s">
        <v>49</v>
      </c>
      <c r="C15" t="s">
        <v>46</v>
      </c>
      <c r="D15" t="s">
        <v>51</v>
      </c>
      <c r="E15" t="s">
        <v>47</v>
      </c>
      <c r="F15" t="s">
        <v>44</v>
      </c>
      <c r="G15" s="9" t="s">
        <v>48</v>
      </c>
      <c r="H15" s="1">
        <v>18.46</v>
      </c>
      <c r="I15" s="1">
        <f t="shared" si="0"/>
        <v>18.46</v>
      </c>
    </row>
    <row r="16" spans="1:10" ht="15.75" customHeight="1" x14ac:dyDescent="0.25">
      <c r="A16">
        <v>8</v>
      </c>
      <c r="B16" t="s">
        <v>45</v>
      </c>
      <c r="C16" t="s">
        <v>50</v>
      </c>
      <c r="D16" t="s">
        <v>51</v>
      </c>
      <c r="E16" t="s">
        <v>53</v>
      </c>
      <c r="F16" t="s">
        <v>44</v>
      </c>
      <c r="G16" s="9" t="s">
        <v>52</v>
      </c>
      <c r="H16" s="1">
        <v>3.98</v>
      </c>
      <c r="I16" s="1">
        <f>A16*H16</f>
        <v>31.84</v>
      </c>
      <c r="J16" t="s">
        <v>54</v>
      </c>
    </row>
    <row r="17" spans="1:10" x14ac:dyDescent="0.25">
      <c r="A17">
        <v>1</v>
      </c>
      <c r="B17" t="s">
        <v>55</v>
      </c>
      <c r="C17" t="s">
        <v>57</v>
      </c>
      <c r="D17" t="s">
        <v>58</v>
      </c>
      <c r="E17" t="s">
        <v>59</v>
      </c>
      <c r="F17" t="s">
        <v>10</v>
      </c>
      <c r="G17" s="9" t="s">
        <v>10</v>
      </c>
      <c r="H17" s="1">
        <v>199.95</v>
      </c>
      <c r="I17" s="1">
        <f>A17*H17</f>
        <v>199.95</v>
      </c>
    </row>
    <row r="18" spans="1:10" x14ac:dyDescent="0.25">
      <c r="A18">
        <v>1</v>
      </c>
      <c r="B18" t="s">
        <v>276</v>
      </c>
      <c r="C18" t="s">
        <v>300</v>
      </c>
      <c r="D18" t="s">
        <v>301</v>
      </c>
      <c r="E18" t="s">
        <v>302</v>
      </c>
      <c r="F18" t="s">
        <v>44</v>
      </c>
      <c r="G18" s="9" t="s">
        <v>303</v>
      </c>
      <c r="H18" s="1">
        <v>8.3800000000000008</v>
      </c>
      <c r="I18" s="1">
        <f>A18*H18</f>
        <v>8.3800000000000008</v>
      </c>
    </row>
    <row r="19" spans="1:10" x14ac:dyDescent="0.25">
      <c r="A19">
        <v>1</v>
      </c>
      <c r="B19" t="s">
        <v>61</v>
      </c>
      <c r="C19" t="s">
        <v>60</v>
      </c>
      <c r="D19" t="s">
        <v>58</v>
      </c>
      <c r="E19" t="s">
        <v>429</v>
      </c>
      <c r="F19" t="s">
        <v>10</v>
      </c>
      <c r="G19" s="9" t="s">
        <v>10</v>
      </c>
      <c r="H19" s="1">
        <v>10</v>
      </c>
      <c r="I19" s="1">
        <f>A19*H19</f>
        <v>10</v>
      </c>
      <c r="J19" t="s">
        <v>62</v>
      </c>
    </row>
    <row r="20" spans="1:10" x14ac:dyDescent="0.25">
      <c r="A20">
        <v>3</v>
      </c>
      <c r="B20" t="s">
        <v>277</v>
      </c>
      <c r="C20" t="s">
        <v>278</v>
      </c>
      <c r="J20" t="s">
        <v>346</v>
      </c>
    </row>
    <row r="21" spans="1:10" x14ac:dyDescent="0.25">
      <c r="A21">
        <v>1</v>
      </c>
      <c r="B21" t="s">
        <v>203</v>
      </c>
      <c r="C21" t="s">
        <v>266</v>
      </c>
      <c r="E21" t="s">
        <v>63</v>
      </c>
      <c r="I21" s="1">
        <v>100</v>
      </c>
    </row>
    <row r="22" spans="1:10" x14ac:dyDescent="0.25">
      <c r="A22">
        <v>12</v>
      </c>
      <c r="B22" t="s">
        <v>67</v>
      </c>
      <c r="C22" t="s">
        <v>267</v>
      </c>
      <c r="E22" t="s">
        <v>193</v>
      </c>
      <c r="I22" s="1">
        <v>3500</v>
      </c>
      <c r="J22" t="s">
        <v>345</v>
      </c>
    </row>
    <row r="23" spans="1:10" x14ac:dyDescent="0.25">
      <c r="A23">
        <v>2</v>
      </c>
      <c r="B23" t="s">
        <v>388</v>
      </c>
      <c r="C23" t="s">
        <v>389</v>
      </c>
    </row>
    <row r="24" spans="1:10" x14ac:dyDescent="0.25">
      <c r="B24" t="s">
        <v>342</v>
      </c>
      <c r="D24" t="s">
        <v>58</v>
      </c>
      <c r="E24" t="s">
        <v>340</v>
      </c>
      <c r="I24" s="1">
        <v>0</v>
      </c>
      <c r="J24" t="s">
        <v>0</v>
      </c>
    </row>
    <row r="25" spans="1:10" x14ac:dyDescent="0.25">
      <c r="B25" t="s">
        <v>341</v>
      </c>
      <c r="D25" t="s">
        <v>28</v>
      </c>
      <c r="E25" t="s">
        <v>343</v>
      </c>
      <c r="I25" s="1">
        <v>0</v>
      </c>
    </row>
    <row r="26" spans="1:10" x14ac:dyDescent="0.25">
      <c r="B26" t="s">
        <v>347</v>
      </c>
      <c r="C26" t="s">
        <v>348</v>
      </c>
      <c r="J26" t="s">
        <v>349</v>
      </c>
    </row>
    <row r="28" spans="1:10" x14ac:dyDescent="0.25">
      <c r="B28" t="s">
        <v>344</v>
      </c>
      <c r="I28" s="1">
        <f>SUM(I4:I25)</f>
        <v>4194.3599999999997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5B49-A75E-4EE7-920B-8ED9DAF93836}">
  <dimension ref="A1:J9"/>
  <sheetViews>
    <sheetView workbookViewId="0">
      <selection activeCell="D20" sqref="D20"/>
    </sheetView>
  </sheetViews>
  <sheetFormatPr defaultRowHeight="15" x14ac:dyDescent="0.25"/>
  <cols>
    <col min="1" max="1" width="15.5703125" customWidth="1"/>
    <col min="2" max="2" width="60.140625" customWidth="1"/>
    <col min="3" max="3" width="16.42578125" customWidth="1"/>
    <col min="4" max="4" width="20.42578125" customWidth="1"/>
    <col min="5" max="6" width="28.140625" customWidth="1"/>
    <col min="7" max="7" width="15.7109375" customWidth="1"/>
    <col min="8" max="8" width="9.140625" style="1"/>
    <col min="10" max="10" width="41.7109375" customWidth="1"/>
  </cols>
  <sheetData>
    <row r="1" spans="1:10" s="10" customFormat="1" x14ac:dyDescent="0.25">
      <c r="A1" s="10" t="s">
        <v>390</v>
      </c>
      <c r="H1" s="12"/>
    </row>
    <row r="3" spans="1:10" s="10" customFormat="1" x14ac:dyDescent="0.25">
      <c r="A3" s="10" t="s">
        <v>247</v>
      </c>
      <c r="B3" s="13" t="s">
        <v>69</v>
      </c>
      <c r="C3" s="14" t="s">
        <v>70</v>
      </c>
      <c r="D3" s="14" t="s">
        <v>3</v>
      </c>
      <c r="E3" s="13" t="s">
        <v>395</v>
      </c>
      <c r="F3" s="13" t="s">
        <v>5</v>
      </c>
      <c r="G3" s="13" t="s">
        <v>394</v>
      </c>
      <c r="H3" s="12" t="s">
        <v>73</v>
      </c>
      <c r="I3" s="12" t="s">
        <v>74</v>
      </c>
      <c r="J3" s="10" t="s">
        <v>17</v>
      </c>
    </row>
    <row r="4" spans="1:10" x14ac:dyDescent="0.25">
      <c r="A4">
        <v>2</v>
      </c>
      <c r="B4" s="2" t="s">
        <v>400</v>
      </c>
      <c r="C4" t="s">
        <v>392</v>
      </c>
      <c r="D4" t="s">
        <v>393</v>
      </c>
      <c r="E4" s="2" t="s">
        <v>391</v>
      </c>
      <c r="F4" s="2" t="s">
        <v>396</v>
      </c>
      <c r="G4" s="2" t="s">
        <v>397</v>
      </c>
      <c r="H4" s="1">
        <v>850</v>
      </c>
      <c r="I4" s="1">
        <f>H4*A4</f>
        <v>1700</v>
      </c>
    </row>
    <row r="5" spans="1:10" x14ac:dyDescent="0.25">
      <c r="A5">
        <v>2</v>
      </c>
      <c r="B5" t="s">
        <v>401</v>
      </c>
      <c r="C5" t="s">
        <v>398</v>
      </c>
      <c r="F5" t="s">
        <v>396</v>
      </c>
      <c r="G5" t="s">
        <v>399</v>
      </c>
      <c r="H5" s="1">
        <v>595</v>
      </c>
      <c r="I5" s="1">
        <f>H5*A5</f>
        <v>1190</v>
      </c>
    </row>
    <row r="6" spans="1:10" x14ac:dyDescent="0.25">
      <c r="A6">
        <v>2</v>
      </c>
      <c r="B6" t="s">
        <v>402</v>
      </c>
      <c r="C6" t="s">
        <v>406</v>
      </c>
      <c r="F6" t="s">
        <v>396</v>
      </c>
      <c r="G6" t="s">
        <v>403</v>
      </c>
      <c r="H6" s="1">
        <v>52</v>
      </c>
      <c r="I6" s="1">
        <f>H6*A6</f>
        <v>104</v>
      </c>
    </row>
    <row r="7" spans="1:10" x14ac:dyDescent="0.25">
      <c r="A7">
        <v>2</v>
      </c>
      <c r="B7" t="s">
        <v>404</v>
      </c>
      <c r="C7" t="s">
        <v>407</v>
      </c>
      <c r="F7" t="s">
        <v>396</v>
      </c>
      <c r="G7" t="s">
        <v>405</v>
      </c>
      <c r="H7" s="1">
        <v>67</v>
      </c>
      <c r="I7" s="1">
        <f>H7*A7</f>
        <v>134</v>
      </c>
    </row>
    <row r="8" spans="1:10" x14ac:dyDescent="0.25">
      <c r="A8">
        <v>2</v>
      </c>
      <c r="B8" t="s">
        <v>408</v>
      </c>
      <c r="C8" t="s">
        <v>409</v>
      </c>
      <c r="D8" t="s">
        <v>410</v>
      </c>
      <c r="E8">
        <v>4970</v>
      </c>
      <c r="F8" t="s">
        <v>44</v>
      </c>
      <c r="G8" t="s">
        <v>411</v>
      </c>
      <c r="H8" s="1">
        <v>15.19</v>
      </c>
      <c r="I8" s="1">
        <f>H8*A8</f>
        <v>30.38</v>
      </c>
    </row>
    <row r="9" spans="1:10" x14ac:dyDescent="0.25">
      <c r="B9" t="s">
        <v>412</v>
      </c>
      <c r="D9" t="s">
        <v>413</v>
      </c>
      <c r="E9" t="s">
        <v>414</v>
      </c>
      <c r="J9" t="s">
        <v>415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C6C8-A75F-4B07-BB7A-B53D3B568C33}">
  <dimension ref="A2:M16"/>
  <sheetViews>
    <sheetView tabSelected="1" workbookViewId="0">
      <selection activeCell="C21" sqref="C21"/>
    </sheetView>
  </sheetViews>
  <sheetFormatPr defaultRowHeight="15" x14ac:dyDescent="0.25"/>
  <cols>
    <col min="1" max="1" width="12" customWidth="1"/>
    <col min="2" max="2" width="23.140625" customWidth="1"/>
    <col min="3" max="3" width="92.28515625" customWidth="1"/>
    <col min="4" max="4" width="14.85546875" customWidth="1"/>
    <col min="5" max="5" width="25.140625" customWidth="1"/>
    <col min="6" max="6" width="29.85546875" customWidth="1"/>
    <col min="7" max="7" width="26.5703125" customWidth="1"/>
    <col min="11" max="11" width="22.5703125" customWidth="1"/>
    <col min="12" max="12" width="26.85546875" customWidth="1"/>
    <col min="13" max="13" width="22.42578125" customWidth="1"/>
  </cols>
  <sheetData>
    <row r="2" spans="1:13" s="10" customFormat="1" x14ac:dyDescent="0.25">
      <c r="A2" s="10" t="s">
        <v>247</v>
      </c>
      <c r="B2" s="13" t="s">
        <v>69</v>
      </c>
      <c r="C2" s="14" t="s">
        <v>70</v>
      </c>
      <c r="D2" s="14" t="s">
        <v>3</v>
      </c>
      <c r="E2" s="13" t="s">
        <v>248</v>
      </c>
      <c r="F2" s="10" t="s">
        <v>17</v>
      </c>
      <c r="G2" s="10" t="s">
        <v>0</v>
      </c>
      <c r="H2" s="12" t="s">
        <v>73</v>
      </c>
      <c r="I2" s="12" t="s">
        <v>74</v>
      </c>
      <c r="J2" s="10" t="s">
        <v>75</v>
      </c>
      <c r="K2" s="10" t="s">
        <v>76</v>
      </c>
      <c r="L2" s="10" t="s">
        <v>250</v>
      </c>
      <c r="M2" s="10" t="s">
        <v>251</v>
      </c>
    </row>
    <row r="3" spans="1:13" x14ac:dyDescent="0.25">
      <c r="A3">
        <v>2</v>
      </c>
      <c r="B3" s="2" t="s">
        <v>350</v>
      </c>
      <c r="C3" t="s">
        <v>428</v>
      </c>
      <c r="E3" s="2"/>
      <c r="H3" s="1"/>
      <c r="I3" s="1"/>
    </row>
    <row r="4" spans="1:13" x14ac:dyDescent="0.25">
      <c r="A4">
        <v>2</v>
      </c>
      <c r="B4" t="s">
        <v>352</v>
      </c>
      <c r="C4" t="s">
        <v>427</v>
      </c>
      <c r="D4" t="s">
        <v>351</v>
      </c>
      <c r="E4" t="s">
        <v>356</v>
      </c>
      <c r="F4" t="s">
        <v>357</v>
      </c>
    </row>
    <row r="5" spans="1:13" x14ac:dyDescent="0.25">
      <c r="A5">
        <v>2</v>
      </c>
      <c r="B5" t="s">
        <v>353</v>
      </c>
      <c r="D5" t="s">
        <v>354</v>
      </c>
      <c r="E5" t="s">
        <v>355</v>
      </c>
      <c r="F5" t="s">
        <v>420</v>
      </c>
    </row>
    <row r="6" spans="1:13" x14ac:dyDescent="0.25">
      <c r="A6">
        <v>4</v>
      </c>
      <c r="B6" t="s">
        <v>359</v>
      </c>
      <c r="C6" t="s">
        <v>424</v>
      </c>
      <c r="D6" t="s">
        <v>15</v>
      </c>
      <c r="E6" t="s">
        <v>358</v>
      </c>
    </row>
    <row r="7" spans="1:13" x14ac:dyDescent="0.25">
      <c r="A7">
        <v>4</v>
      </c>
      <c r="B7" t="s">
        <v>360</v>
      </c>
      <c r="C7" t="s">
        <v>380</v>
      </c>
      <c r="D7" t="s">
        <v>15</v>
      </c>
      <c r="E7" t="s">
        <v>361</v>
      </c>
      <c r="F7" t="s">
        <v>362</v>
      </c>
    </row>
    <row r="8" spans="1:13" x14ac:dyDescent="0.25">
      <c r="A8">
        <v>4</v>
      </c>
      <c r="B8" t="s">
        <v>363</v>
      </c>
      <c r="C8" t="s">
        <v>425</v>
      </c>
      <c r="D8" t="s">
        <v>15</v>
      </c>
      <c r="E8" t="s">
        <v>364</v>
      </c>
    </row>
    <row r="9" spans="1:13" x14ac:dyDescent="0.25">
      <c r="A9">
        <v>1</v>
      </c>
      <c r="B9" t="s">
        <v>365</v>
      </c>
      <c r="C9" t="s">
        <v>380</v>
      </c>
      <c r="D9" t="s">
        <v>15</v>
      </c>
      <c r="E9" t="s">
        <v>361</v>
      </c>
      <c r="F9" t="s">
        <v>366</v>
      </c>
    </row>
    <row r="10" spans="1:13" x14ac:dyDescent="0.25">
      <c r="A10">
        <v>1</v>
      </c>
      <c r="B10" t="s">
        <v>367</v>
      </c>
      <c r="C10" t="s">
        <v>380</v>
      </c>
      <c r="D10" t="s">
        <v>15</v>
      </c>
      <c r="E10" t="s">
        <v>361</v>
      </c>
      <c r="F10" t="s">
        <v>419</v>
      </c>
    </row>
    <row r="11" spans="1:13" x14ac:dyDescent="0.25">
      <c r="A11">
        <v>1</v>
      </c>
      <c r="B11" t="s">
        <v>368</v>
      </c>
      <c r="C11" t="s">
        <v>378</v>
      </c>
      <c r="D11" t="s">
        <v>15</v>
      </c>
      <c r="E11" t="s">
        <v>369</v>
      </c>
    </row>
    <row r="12" spans="1:13" x14ac:dyDescent="0.25">
      <c r="A12">
        <v>2</v>
      </c>
      <c r="B12" t="s">
        <v>370</v>
      </c>
      <c r="C12" t="s">
        <v>426</v>
      </c>
      <c r="D12" t="s">
        <v>15</v>
      </c>
      <c r="E12" t="s">
        <v>371</v>
      </c>
      <c r="F12" t="s">
        <v>418</v>
      </c>
    </row>
    <row r="13" spans="1:13" x14ac:dyDescent="0.25">
      <c r="A13">
        <v>2</v>
      </c>
      <c r="B13" t="s">
        <v>372</v>
      </c>
      <c r="C13" t="s">
        <v>380</v>
      </c>
      <c r="D13" t="s">
        <v>15</v>
      </c>
      <c r="E13" t="s">
        <v>361</v>
      </c>
      <c r="F13" t="s">
        <v>373</v>
      </c>
    </row>
    <row r="14" spans="1:13" x14ac:dyDescent="0.25">
      <c r="A14">
        <v>4</v>
      </c>
      <c r="B14" t="s">
        <v>422</v>
      </c>
      <c r="C14" t="s">
        <v>421</v>
      </c>
      <c r="D14" t="s">
        <v>15</v>
      </c>
      <c r="E14" t="s">
        <v>423</v>
      </c>
    </row>
    <row r="15" spans="1:13" x14ac:dyDescent="0.25">
      <c r="A15">
        <v>4</v>
      </c>
      <c r="B15" t="s">
        <v>431</v>
      </c>
      <c r="C15" t="s">
        <v>434</v>
      </c>
      <c r="E15" t="s">
        <v>432</v>
      </c>
      <c r="F15" t="s">
        <v>433</v>
      </c>
    </row>
    <row r="16" spans="1:13" x14ac:dyDescent="0.25">
      <c r="A16">
        <v>2</v>
      </c>
      <c r="B16" t="s">
        <v>436</v>
      </c>
      <c r="C16" t="s">
        <v>435</v>
      </c>
      <c r="F16" t="s">
        <v>0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0124-3877-4FDC-BAC2-0F5572E1EC1D}">
  <dimension ref="A1:K8"/>
  <sheetViews>
    <sheetView workbookViewId="0">
      <selection activeCell="G9" sqref="G9"/>
    </sheetView>
  </sheetViews>
  <sheetFormatPr defaultRowHeight="15" x14ac:dyDescent="0.25"/>
  <cols>
    <col min="2" max="2" width="27.140625" customWidth="1"/>
    <col min="3" max="3" width="55.7109375" customWidth="1"/>
    <col min="4" max="4" width="16.28515625" customWidth="1"/>
    <col min="5" max="5" width="26.7109375" customWidth="1"/>
    <col min="6" max="6" width="14.7109375" customWidth="1"/>
    <col min="7" max="7" width="24.5703125" customWidth="1"/>
    <col min="10" max="10" width="38.42578125" customWidth="1"/>
    <col min="11" max="11" width="26.85546875" customWidth="1"/>
  </cols>
  <sheetData>
    <row r="1" spans="1:11" x14ac:dyDescent="0.25">
      <c r="A1" t="s">
        <v>277</v>
      </c>
    </row>
    <row r="3" spans="1:11" s="10" customFormat="1" x14ac:dyDescent="0.25">
      <c r="A3" s="10" t="s">
        <v>1</v>
      </c>
      <c r="B3" s="10" t="s">
        <v>56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2" t="s">
        <v>8</v>
      </c>
      <c r="J3" s="10" t="s">
        <v>17</v>
      </c>
      <c r="K3" s="10" t="s">
        <v>286</v>
      </c>
    </row>
    <row r="4" spans="1:11" x14ac:dyDescent="0.25">
      <c r="A4">
        <v>3</v>
      </c>
      <c r="B4" t="s">
        <v>279</v>
      </c>
      <c r="C4" t="s">
        <v>281</v>
      </c>
      <c r="D4" t="s">
        <v>28</v>
      </c>
      <c r="E4" t="s">
        <v>282</v>
      </c>
      <c r="F4" t="s">
        <v>0</v>
      </c>
      <c r="G4" s="9" t="s">
        <v>0</v>
      </c>
      <c r="H4" s="1" t="s">
        <v>0</v>
      </c>
      <c r="I4" s="1" t="s">
        <v>0</v>
      </c>
      <c r="J4" t="s">
        <v>280</v>
      </c>
      <c r="K4" t="s">
        <v>284</v>
      </c>
    </row>
    <row r="5" spans="1:11" x14ac:dyDescent="0.25">
      <c r="A5">
        <v>12</v>
      </c>
      <c r="B5" t="s">
        <v>291</v>
      </c>
      <c r="C5" t="s">
        <v>289</v>
      </c>
      <c r="D5" t="s">
        <v>28</v>
      </c>
      <c r="E5" t="s">
        <v>283</v>
      </c>
      <c r="J5" t="s">
        <v>280</v>
      </c>
      <c r="K5" t="s">
        <v>285</v>
      </c>
    </row>
    <row r="6" spans="1:11" x14ac:dyDescent="0.25">
      <c r="A6">
        <v>2</v>
      </c>
      <c r="B6" t="s">
        <v>290</v>
      </c>
      <c r="C6" t="s">
        <v>292</v>
      </c>
      <c r="D6" t="s">
        <v>28</v>
      </c>
      <c r="E6" t="s">
        <v>288</v>
      </c>
      <c r="F6" t="s">
        <v>15</v>
      </c>
      <c r="G6" t="s">
        <v>383</v>
      </c>
      <c r="H6">
        <v>5.61</v>
      </c>
      <c r="J6" t="s">
        <v>382</v>
      </c>
      <c r="K6" t="s">
        <v>287</v>
      </c>
    </row>
    <row r="7" spans="1:11" x14ac:dyDescent="0.25">
      <c r="A7">
        <v>12</v>
      </c>
      <c r="B7" t="s">
        <v>294</v>
      </c>
      <c r="C7" t="s">
        <v>295</v>
      </c>
      <c r="D7" t="s">
        <v>28</v>
      </c>
      <c r="E7" t="s">
        <v>293</v>
      </c>
      <c r="F7" t="s">
        <v>15</v>
      </c>
      <c r="G7" t="s">
        <v>383</v>
      </c>
      <c r="H7">
        <v>5.61</v>
      </c>
      <c r="J7" t="s">
        <v>382</v>
      </c>
      <c r="K7" t="s">
        <v>296</v>
      </c>
    </row>
    <row r="8" spans="1:11" x14ac:dyDescent="0.25">
      <c r="A8">
        <v>1</v>
      </c>
      <c r="B8" t="s">
        <v>298</v>
      </c>
      <c r="C8" t="s">
        <v>299</v>
      </c>
      <c r="E8" t="s">
        <v>0</v>
      </c>
      <c r="F8" t="s">
        <v>15</v>
      </c>
      <c r="G8" t="s">
        <v>430</v>
      </c>
      <c r="H8">
        <v>20.21</v>
      </c>
      <c r="J8" t="s">
        <v>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454D-743C-4050-B1E7-C25472EC6688}">
  <sheetPr codeName="Sheet2"/>
  <dimension ref="A1:N25"/>
  <sheetViews>
    <sheetView workbookViewId="0">
      <selection activeCell="F25" sqref="F25"/>
    </sheetView>
  </sheetViews>
  <sheetFormatPr defaultRowHeight="15" x14ac:dyDescent="0.25"/>
  <cols>
    <col min="1" max="1" width="10.5703125" customWidth="1"/>
    <col min="2" max="2" width="22.140625" style="2" customWidth="1"/>
    <col min="3" max="3" width="36" customWidth="1"/>
    <col min="4" max="4" width="36.5703125" customWidth="1"/>
    <col min="5" max="5" width="35.28515625" customWidth="1"/>
    <col min="6" max="6" width="32.7109375" style="2" customWidth="1"/>
    <col min="7" max="7" width="18.5703125" customWidth="1"/>
    <col min="8" max="8" width="46.140625" customWidth="1"/>
    <col min="9" max="9" width="10" style="1" customWidth="1"/>
    <col min="10" max="10" width="12.7109375" style="1" customWidth="1"/>
    <col min="12" max="12" width="20.85546875" bestFit="1" customWidth="1"/>
    <col min="13" max="13" width="16.28515625" customWidth="1"/>
    <col min="14" max="14" width="23.7109375" customWidth="1"/>
  </cols>
  <sheetData>
    <row r="1" spans="1:14" x14ac:dyDescent="0.25">
      <c r="A1" t="s">
        <v>64</v>
      </c>
      <c r="B1" s="2" t="s">
        <v>63</v>
      </c>
    </row>
    <row r="3" spans="1:14" s="10" customFormat="1" x14ac:dyDescent="0.25">
      <c r="A3" s="10" t="s">
        <v>247</v>
      </c>
      <c r="B3" s="13" t="s">
        <v>69</v>
      </c>
      <c r="C3" s="14" t="s">
        <v>70</v>
      </c>
      <c r="D3" s="14" t="s">
        <v>71</v>
      </c>
      <c r="E3" s="14" t="s">
        <v>3</v>
      </c>
      <c r="F3" s="13" t="s">
        <v>248</v>
      </c>
      <c r="G3" s="10" t="s">
        <v>72</v>
      </c>
      <c r="H3" s="10" t="s">
        <v>249</v>
      </c>
      <c r="I3" s="12" t="s">
        <v>73</v>
      </c>
      <c r="J3" s="12" t="s">
        <v>74</v>
      </c>
      <c r="K3" s="10" t="s">
        <v>75</v>
      </c>
      <c r="L3" s="10" t="s">
        <v>76</v>
      </c>
      <c r="M3" s="10" t="s">
        <v>250</v>
      </c>
      <c r="N3" s="10" t="s">
        <v>251</v>
      </c>
    </row>
    <row r="4" spans="1:14" x14ac:dyDescent="0.25">
      <c r="A4">
        <v>1</v>
      </c>
      <c r="C4" t="s">
        <v>212</v>
      </c>
      <c r="D4" t="s">
        <v>213</v>
      </c>
      <c r="E4" t="s">
        <v>214</v>
      </c>
      <c r="F4" s="2" t="s">
        <v>215</v>
      </c>
      <c r="G4" t="s">
        <v>44</v>
      </c>
      <c r="H4" t="s">
        <v>216</v>
      </c>
      <c r="I4" s="1">
        <v>2.0499999999999998</v>
      </c>
      <c r="J4" s="1">
        <f>A4*I4</f>
        <v>2.0499999999999998</v>
      </c>
      <c r="L4" t="s">
        <v>78</v>
      </c>
    </row>
    <row r="5" spans="1:14" x14ac:dyDescent="0.25">
      <c r="A5">
        <v>1</v>
      </c>
      <c r="C5" t="s">
        <v>217</v>
      </c>
      <c r="D5" t="s">
        <v>218</v>
      </c>
      <c r="E5" t="s">
        <v>41</v>
      </c>
      <c r="F5" s="2">
        <v>977</v>
      </c>
      <c r="G5" t="s">
        <v>44</v>
      </c>
      <c r="H5" t="s">
        <v>219</v>
      </c>
      <c r="I5" s="1">
        <v>1.22</v>
      </c>
      <c r="J5" s="1">
        <f t="shared" ref="J5:J23" si="0">A5*I5</f>
        <v>1.22</v>
      </c>
      <c r="L5" t="s">
        <v>78</v>
      </c>
    </row>
    <row r="6" spans="1:14" x14ac:dyDescent="0.25">
      <c r="A6">
        <v>1</v>
      </c>
      <c r="B6" s="2" t="s">
        <v>253</v>
      </c>
      <c r="C6" t="s">
        <v>252</v>
      </c>
      <c r="D6" t="s">
        <v>308</v>
      </c>
      <c r="E6" t="s">
        <v>254</v>
      </c>
      <c r="F6" s="2">
        <v>61300411121</v>
      </c>
      <c r="G6" t="s">
        <v>44</v>
      </c>
      <c r="H6" t="s">
        <v>255</v>
      </c>
      <c r="I6" s="1">
        <v>0.18</v>
      </c>
      <c r="J6" s="1">
        <f t="shared" si="0"/>
        <v>0.18</v>
      </c>
      <c r="L6" t="s">
        <v>78</v>
      </c>
    </row>
    <row r="7" spans="1:14" x14ac:dyDescent="0.25">
      <c r="A7">
        <v>1</v>
      </c>
      <c r="C7" t="s">
        <v>220</v>
      </c>
      <c r="D7" t="s">
        <v>309</v>
      </c>
      <c r="E7" t="s">
        <v>162</v>
      </c>
      <c r="F7" s="2" t="s">
        <v>221</v>
      </c>
      <c r="G7" t="s">
        <v>44</v>
      </c>
      <c r="H7" t="s">
        <v>222</v>
      </c>
      <c r="I7" s="1">
        <v>1.44</v>
      </c>
      <c r="J7" s="1">
        <f t="shared" si="0"/>
        <v>1.44</v>
      </c>
      <c r="L7" t="s">
        <v>78</v>
      </c>
    </row>
    <row r="8" spans="1:14" x14ac:dyDescent="0.25">
      <c r="A8">
        <v>10</v>
      </c>
      <c r="B8" s="2">
        <v>0.1</v>
      </c>
      <c r="C8" t="s">
        <v>84</v>
      </c>
      <c r="D8" t="s">
        <v>310</v>
      </c>
      <c r="E8" s="3" t="s">
        <v>86</v>
      </c>
      <c r="F8" t="s">
        <v>87</v>
      </c>
      <c r="G8" s="3" t="s">
        <v>77</v>
      </c>
      <c r="H8" t="s">
        <v>88</v>
      </c>
      <c r="I8" s="1">
        <v>0.21</v>
      </c>
      <c r="J8" s="1">
        <f t="shared" si="0"/>
        <v>2.1</v>
      </c>
      <c r="L8" t="s">
        <v>78</v>
      </c>
    </row>
    <row r="9" spans="1:14" x14ac:dyDescent="0.25">
      <c r="A9">
        <v>2</v>
      </c>
      <c r="B9" s="2" t="s">
        <v>223</v>
      </c>
      <c r="C9" t="s">
        <v>224</v>
      </c>
      <c r="D9" t="s">
        <v>311</v>
      </c>
      <c r="E9" t="s">
        <v>144</v>
      </c>
      <c r="F9" s="2" t="s">
        <v>225</v>
      </c>
      <c r="G9" t="s">
        <v>44</v>
      </c>
      <c r="H9" t="s">
        <v>226</v>
      </c>
      <c r="I9" s="1">
        <v>0.72</v>
      </c>
      <c r="J9" s="1">
        <f t="shared" si="0"/>
        <v>1.44</v>
      </c>
      <c r="L9" t="s">
        <v>78</v>
      </c>
    </row>
    <row r="10" spans="1:14" x14ac:dyDescent="0.25">
      <c r="A10">
        <v>2</v>
      </c>
      <c r="B10" s="2">
        <v>10</v>
      </c>
      <c r="C10" t="s">
        <v>263</v>
      </c>
      <c r="D10" t="s">
        <v>312</v>
      </c>
      <c r="E10" t="s">
        <v>86</v>
      </c>
      <c r="F10" s="2" t="s">
        <v>264</v>
      </c>
      <c r="G10" t="s">
        <v>44</v>
      </c>
      <c r="H10" t="s">
        <v>265</v>
      </c>
      <c r="I10" s="1">
        <v>0.65</v>
      </c>
      <c r="J10" s="1">
        <f t="shared" si="0"/>
        <v>1.3</v>
      </c>
      <c r="L10" t="s">
        <v>78</v>
      </c>
    </row>
    <row r="11" spans="1:14" x14ac:dyDescent="0.25">
      <c r="A11">
        <v>8</v>
      </c>
      <c r="B11" s="2">
        <v>49.9</v>
      </c>
      <c r="C11" t="s">
        <v>259</v>
      </c>
      <c r="D11" t="s">
        <v>313</v>
      </c>
      <c r="E11" t="s">
        <v>184</v>
      </c>
      <c r="F11" s="2" t="s">
        <v>260</v>
      </c>
      <c r="G11" t="s">
        <v>44</v>
      </c>
      <c r="H11" t="s">
        <v>261</v>
      </c>
      <c r="I11" s="1">
        <v>0.1</v>
      </c>
      <c r="J11" s="1">
        <f t="shared" si="0"/>
        <v>0.8</v>
      </c>
      <c r="L11" t="s">
        <v>78</v>
      </c>
    </row>
    <row r="12" spans="1:14" x14ac:dyDescent="0.25">
      <c r="A12">
        <v>3</v>
      </c>
      <c r="B12" s="2" t="s">
        <v>335</v>
      </c>
      <c r="C12" t="s">
        <v>334</v>
      </c>
      <c r="D12" t="s">
        <v>314</v>
      </c>
      <c r="E12" t="s">
        <v>144</v>
      </c>
      <c r="F12" s="2" t="s">
        <v>332</v>
      </c>
      <c r="G12" t="s">
        <v>44</v>
      </c>
      <c r="H12" t="s">
        <v>333</v>
      </c>
      <c r="I12" s="1">
        <v>0.36</v>
      </c>
      <c r="J12" s="1">
        <f t="shared" si="0"/>
        <v>1.08</v>
      </c>
      <c r="L12" t="s">
        <v>78</v>
      </c>
    </row>
    <row r="13" spans="1:14" x14ac:dyDescent="0.25">
      <c r="A13">
        <v>2</v>
      </c>
      <c r="B13" s="2">
        <v>191</v>
      </c>
      <c r="C13" t="s">
        <v>258</v>
      </c>
      <c r="D13" t="s">
        <v>318</v>
      </c>
      <c r="E13" t="s">
        <v>184</v>
      </c>
      <c r="F13" s="2" t="s">
        <v>316</v>
      </c>
      <c r="G13" t="s">
        <v>44</v>
      </c>
      <c r="H13" t="s">
        <v>317</v>
      </c>
      <c r="I13" s="1">
        <v>0.1</v>
      </c>
      <c r="J13" s="1">
        <f t="shared" si="0"/>
        <v>0.2</v>
      </c>
      <c r="L13" t="s">
        <v>78</v>
      </c>
    </row>
    <row r="14" spans="1:14" x14ac:dyDescent="0.25">
      <c r="A14">
        <v>1</v>
      </c>
      <c r="B14" s="2" t="s">
        <v>323</v>
      </c>
      <c r="C14" t="s">
        <v>324</v>
      </c>
      <c r="D14" t="s">
        <v>315</v>
      </c>
      <c r="E14" t="s">
        <v>184</v>
      </c>
      <c r="F14" s="2" t="s">
        <v>326</v>
      </c>
      <c r="G14" t="s">
        <v>44</v>
      </c>
      <c r="H14" t="s">
        <v>325</v>
      </c>
      <c r="I14" s="1">
        <v>0.1</v>
      </c>
      <c r="J14" s="1">
        <f t="shared" ref="J14" si="1">A14*I14</f>
        <v>0.1</v>
      </c>
      <c r="L14" t="s">
        <v>78</v>
      </c>
    </row>
    <row r="15" spans="1:14" x14ac:dyDescent="0.25">
      <c r="A15">
        <v>1</v>
      </c>
      <c r="B15" s="2" t="s">
        <v>227</v>
      </c>
      <c r="C15" t="s">
        <v>256</v>
      </c>
      <c r="D15" t="s">
        <v>315</v>
      </c>
      <c r="E15" t="s">
        <v>184</v>
      </c>
      <c r="F15" s="2" t="s">
        <v>327</v>
      </c>
      <c r="G15" t="s">
        <v>44</v>
      </c>
      <c r="H15" t="s">
        <v>257</v>
      </c>
      <c r="I15" s="1">
        <v>0.1</v>
      </c>
      <c r="J15" s="1">
        <f t="shared" si="0"/>
        <v>0.1</v>
      </c>
      <c r="L15" t="s">
        <v>78</v>
      </c>
    </row>
    <row r="16" spans="1:14" x14ac:dyDescent="0.25">
      <c r="A16">
        <v>4</v>
      </c>
      <c r="B16" s="2" t="s">
        <v>228</v>
      </c>
      <c r="C16" t="s">
        <v>229</v>
      </c>
      <c r="D16" t="s">
        <v>319</v>
      </c>
      <c r="E16" t="s">
        <v>262</v>
      </c>
      <c r="F16" s="2">
        <v>112640</v>
      </c>
      <c r="G16" t="s">
        <v>44</v>
      </c>
      <c r="H16" t="s">
        <v>230</v>
      </c>
      <c r="I16" s="1">
        <v>5.54</v>
      </c>
      <c r="J16" s="1">
        <f t="shared" si="0"/>
        <v>22.16</v>
      </c>
      <c r="L16" t="s">
        <v>78</v>
      </c>
    </row>
    <row r="17" spans="1:12" x14ac:dyDescent="0.25">
      <c r="A17">
        <v>12</v>
      </c>
      <c r="B17" s="2" t="s">
        <v>231</v>
      </c>
      <c r="C17" t="s">
        <v>232</v>
      </c>
      <c r="D17" t="s">
        <v>233</v>
      </c>
      <c r="E17" t="s">
        <v>234</v>
      </c>
      <c r="F17" s="2" t="s">
        <v>235</v>
      </c>
      <c r="G17" t="s">
        <v>44</v>
      </c>
      <c r="H17" t="s">
        <v>236</v>
      </c>
      <c r="I17" s="1">
        <v>0.91</v>
      </c>
      <c r="J17" s="1">
        <f t="shared" si="0"/>
        <v>10.92</v>
      </c>
      <c r="L17" t="s">
        <v>78</v>
      </c>
    </row>
    <row r="18" spans="1:12" x14ac:dyDescent="0.25">
      <c r="A18">
        <v>1</v>
      </c>
      <c r="B18" s="2" t="s">
        <v>237</v>
      </c>
      <c r="C18" t="s">
        <v>238</v>
      </c>
      <c r="D18" t="s">
        <v>320</v>
      </c>
      <c r="E18" t="s">
        <v>144</v>
      </c>
      <c r="F18" s="2" t="s">
        <v>237</v>
      </c>
      <c r="G18" t="s">
        <v>44</v>
      </c>
      <c r="H18" t="s">
        <v>239</v>
      </c>
      <c r="I18" s="1">
        <v>1.28</v>
      </c>
      <c r="J18" s="1">
        <f t="shared" si="0"/>
        <v>1.28</v>
      </c>
      <c r="L18" t="s">
        <v>78</v>
      </c>
    </row>
    <row r="19" spans="1:12" x14ac:dyDescent="0.25">
      <c r="A19">
        <v>1</v>
      </c>
      <c r="B19" s="2" t="s">
        <v>240</v>
      </c>
      <c r="C19" t="s">
        <v>241</v>
      </c>
      <c r="D19" t="s">
        <v>242</v>
      </c>
      <c r="E19" t="s">
        <v>243</v>
      </c>
      <c r="F19" s="2" t="s">
        <v>244</v>
      </c>
      <c r="G19" t="s">
        <v>44</v>
      </c>
      <c r="H19" t="s">
        <v>245</v>
      </c>
      <c r="I19" s="1">
        <v>5.4</v>
      </c>
      <c r="J19" s="1">
        <f t="shared" si="0"/>
        <v>5.4</v>
      </c>
      <c r="L19" t="s">
        <v>78</v>
      </c>
    </row>
    <row r="20" spans="1:12" x14ac:dyDescent="0.25">
      <c r="A20">
        <v>2</v>
      </c>
      <c r="B20" s="2" t="s">
        <v>246</v>
      </c>
      <c r="C20" t="s">
        <v>321</v>
      </c>
      <c r="D20" t="s">
        <v>322</v>
      </c>
      <c r="E20" t="s">
        <v>304</v>
      </c>
      <c r="F20" s="2" t="s">
        <v>305</v>
      </c>
      <c r="G20" t="s">
        <v>44</v>
      </c>
      <c r="H20" t="s">
        <v>306</v>
      </c>
      <c r="I20" s="1">
        <v>2.1800000000000002</v>
      </c>
      <c r="J20" s="1">
        <f t="shared" si="0"/>
        <v>4.3600000000000003</v>
      </c>
      <c r="L20" t="s">
        <v>78</v>
      </c>
    </row>
    <row r="21" spans="1:12" x14ac:dyDescent="0.25">
      <c r="A21">
        <v>2</v>
      </c>
      <c r="B21" s="2" t="s">
        <v>269</v>
      </c>
      <c r="C21" t="s">
        <v>268</v>
      </c>
      <c r="D21" t="s">
        <v>307</v>
      </c>
      <c r="E21" t="s">
        <v>234</v>
      </c>
      <c r="F21" s="2" t="s">
        <v>270</v>
      </c>
      <c r="G21" t="s">
        <v>44</v>
      </c>
      <c r="H21" t="s">
        <v>271</v>
      </c>
      <c r="I21" s="1">
        <v>2.64</v>
      </c>
      <c r="J21" s="1">
        <f t="shared" si="0"/>
        <v>5.28</v>
      </c>
      <c r="L21" t="s">
        <v>78</v>
      </c>
    </row>
    <row r="22" spans="1:12" x14ac:dyDescent="0.25">
      <c r="A22">
        <v>1</v>
      </c>
      <c r="B22" s="2" t="s">
        <v>273</v>
      </c>
      <c r="C22" t="s">
        <v>272</v>
      </c>
      <c r="D22" t="s">
        <v>307</v>
      </c>
      <c r="E22" t="s">
        <v>234</v>
      </c>
      <c r="F22" s="2" t="s">
        <v>274</v>
      </c>
      <c r="G22" t="s">
        <v>44</v>
      </c>
      <c r="H22" t="s">
        <v>275</v>
      </c>
      <c r="I22" s="1">
        <v>1.26</v>
      </c>
      <c r="J22" s="1">
        <f t="shared" si="0"/>
        <v>1.26</v>
      </c>
      <c r="L22" t="s">
        <v>78</v>
      </c>
    </row>
    <row r="23" spans="1:12" x14ac:dyDescent="0.25">
      <c r="A23">
        <v>1</v>
      </c>
      <c r="B23" s="2" t="s">
        <v>297</v>
      </c>
      <c r="C23" s="3" t="s">
        <v>192</v>
      </c>
      <c r="E23" s="3" t="s">
        <v>28</v>
      </c>
      <c r="F23" s="2" t="s">
        <v>387</v>
      </c>
      <c r="G23" t="s">
        <v>194</v>
      </c>
      <c r="H23" t="s">
        <v>386</v>
      </c>
      <c r="I23" s="1">
        <v>40</v>
      </c>
      <c r="J23" s="1">
        <f t="shared" si="0"/>
        <v>40</v>
      </c>
    </row>
    <row r="25" spans="1:12" x14ac:dyDescent="0.25">
      <c r="J25" s="1">
        <f>SUM(J4:J24)</f>
        <v>102.67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4737-2343-4468-93BD-3DA932E88D13}">
  <dimension ref="A1:N33"/>
  <sheetViews>
    <sheetView topLeftCell="A17" workbookViewId="0">
      <selection activeCell="H36" sqref="H36"/>
    </sheetView>
  </sheetViews>
  <sheetFormatPr defaultRowHeight="15" x14ac:dyDescent="0.25"/>
  <cols>
    <col min="1" max="1" width="11.140625" customWidth="1"/>
    <col min="2" max="2" width="12" customWidth="1"/>
    <col min="3" max="3" width="38.140625" customWidth="1"/>
    <col min="4" max="4" width="45.42578125" customWidth="1"/>
    <col min="5" max="5" width="28.7109375" customWidth="1"/>
    <col min="6" max="6" width="40.85546875" customWidth="1"/>
    <col min="7" max="7" width="10.140625" customWidth="1"/>
    <col min="8" max="8" width="43.28515625" customWidth="1"/>
    <col min="12" max="12" width="6.5703125" customWidth="1"/>
    <col min="13" max="13" width="49.28515625" customWidth="1"/>
    <col min="14" max="14" width="22.85546875" customWidth="1"/>
  </cols>
  <sheetData>
    <row r="1" spans="1:14" x14ac:dyDescent="0.25">
      <c r="A1" t="s">
        <v>68</v>
      </c>
      <c r="C1" t="s">
        <v>193</v>
      </c>
    </row>
    <row r="3" spans="1:14" x14ac:dyDescent="0.25">
      <c r="A3" t="s">
        <v>247</v>
      </c>
      <c r="B3" s="2" t="s">
        <v>69</v>
      </c>
      <c r="C3" s="3" t="s">
        <v>70</v>
      </c>
      <c r="D3" s="3" t="s">
        <v>71</v>
      </c>
      <c r="E3" s="3" t="s">
        <v>3</v>
      </c>
      <c r="F3" t="s">
        <v>248</v>
      </c>
      <c r="G3" t="s">
        <v>72</v>
      </c>
      <c r="H3" t="s">
        <v>249</v>
      </c>
      <c r="I3" s="1" t="s">
        <v>73</v>
      </c>
      <c r="J3" s="1" t="s">
        <v>74</v>
      </c>
      <c r="K3" t="s">
        <v>75</v>
      </c>
      <c r="L3" t="s">
        <v>76</v>
      </c>
      <c r="M3" t="s">
        <v>250</v>
      </c>
      <c r="N3" t="s">
        <v>251</v>
      </c>
    </row>
    <row r="4" spans="1:14" x14ac:dyDescent="0.25">
      <c r="A4">
        <v>8</v>
      </c>
      <c r="B4" s="2">
        <v>0</v>
      </c>
      <c r="C4" s="3" t="s">
        <v>79</v>
      </c>
      <c r="D4" s="3" t="s">
        <v>80</v>
      </c>
      <c r="E4" s="3" t="s">
        <v>81</v>
      </c>
      <c r="F4" t="s">
        <v>82</v>
      </c>
      <c r="G4" s="3" t="s">
        <v>77</v>
      </c>
      <c r="H4" t="s">
        <v>83</v>
      </c>
      <c r="I4" s="1">
        <v>0.16</v>
      </c>
      <c r="J4" s="1">
        <f t="shared" ref="J4:J25" si="0">A4*I4</f>
        <v>1.28</v>
      </c>
      <c r="L4" t="s">
        <v>78</v>
      </c>
    </row>
    <row r="5" spans="1:14" x14ac:dyDescent="0.25">
      <c r="A5">
        <v>11</v>
      </c>
      <c r="B5" s="2">
        <v>0.1</v>
      </c>
      <c r="C5" s="3" t="s">
        <v>84</v>
      </c>
      <c r="D5" s="3" t="s">
        <v>85</v>
      </c>
      <c r="E5" s="3" t="s">
        <v>86</v>
      </c>
      <c r="F5" t="s">
        <v>87</v>
      </c>
      <c r="G5" s="3" t="s">
        <v>77</v>
      </c>
      <c r="H5" t="s">
        <v>88</v>
      </c>
      <c r="I5" s="1">
        <v>0.21</v>
      </c>
      <c r="J5" s="1">
        <f t="shared" si="0"/>
        <v>2.31</v>
      </c>
      <c r="L5" t="s">
        <v>78</v>
      </c>
    </row>
    <row r="6" spans="1:14" x14ac:dyDescent="0.25">
      <c r="A6">
        <v>9</v>
      </c>
      <c r="B6" s="2" t="s">
        <v>89</v>
      </c>
      <c r="C6" s="3" t="s">
        <v>90</v>
      </c>
      <c r="D6" s="3" t="s">
        <v>91</v>
      </c>
      <c r="E6" s="3" t="s">
        <v>86</v>
      </c>
      <c r="F6" t="s">
        <v>92</v>
      </c>
      <c r="G6" s="3" t="s">
        <v>77</v>
      </c>
      <c r="H6" t="s">
        <v>93</v>
      </c>
      <c r="I6" s="1">
        <v>0.45</v>
      </c>
      <c r="J6" s="1">
        <f t="shared" si="0"/>
        <v>4.05</v>
      </c>
      <c r="L6" t="s">
        <v>78</v>
      </c>
    </row>
    <row r="7" spans="1:14" s="4" customFormat="1" x14ac:dyDescent="0.25">
      <c r="A7" s="4">
        <v>0</v>
      </c>
      <c r="B7" s="5" t="s">
        <v>75</v>
      </c>
      <c r="C7" s="6" t="s">
        <v>84</v>
      </c>
      <c r="D7" s="6" t="s">
        <v>336</v>
      </c>
      <c r="E7" s="6" t="s">
        <v>94</v>
      </c>
      <c r="G7" s="3" t="s">
        <v>0</v>
      </c>
      <c r="I7" s="7"/>
      <c r="J7" s="1">
        <f t="shared" si="0"/>
        <v>0</v>
      </c>
      <c r="K7" t="s">
        <v>75</v>
      </c>
      <c r="L7" t="s">
        <v>0</v>
      </c>
    </row>
    <row r="8" spans="1:14" ht="30" x14ac:dyDescent="0.25">
      <c r="A8">
        <v>8</v>
      </c>
      <c r="B8" s="2">
        <v>0.22</v>
      </c>
      <c r="C8" s="3" t="s">
        <v>95</v>
      </c>
      <c r="D8" s="3" t="s">
        <v>96</v>
      </c>
      <c r="E8" s="3" t="s">
        <v>97</v>
      </c>
      <c r="F8" t="s">
        <v>98</v>
      </c>
      <c r="G8" s="3" t="s">
        <v>77</v>
      </c>
      <c r="H8" t="s">
        <v>99</v>
      </c>
      <c r="I8" s="1">
        <v>0.78</v>
      </c>
      <c r="J8" s="1">
        <f t="shared" si="0"/>
        <v>6.24</v>
      </c>
      <c r="L8" t="s">
        <v>78</v>
      </c>
    </row>
    <row r="9" spans="1:14" ht="30" x14ac:dyDescent="0.25">
      <c r="A9">
        <v>16</v>
      </c>
      <c r="B9" s="2">
        <v>4.7E-2</v>
      </c>
      <c r="C9" s="3" t="s">
        <v>100</v>
      </c>
      <c r="D9" s="3" t="s">
        <v>330</v>
      </c>
      <c r="E9" s="3" t="s">
        <v>86</v>
      </c>
      <c r="F9" t="s">
        <v>101</v>
      </c>
      <c r="G9" s="3" t="s">
        <v>77</v>
      </c>
      <c r="H9" t="s">
        <v>102</v>
      </c>
      <c r="I9" s="1">
        <v>0.94</v>
      </c>
      <c r="J9" s="1">
        <f t="shared" si="0"/>
        <v>15.04</v>
      </c>
      <c r="L9" t="s">
        <v>78</v>
      </c>
    </row>
    <row r="10" spans="1:14" x14ac:dyDescent="0.25">
      <c r="A10">
        <v>8</v>
      </c>
      <c r="B10" s="2">
        <v>2.2000000000000002</v>
      </c>
      <c r="C10" s="3" t="s">
        <v>103</v>
      </c>
      <c r="D10" s="3" t="s">
        <v>331</v>
      </c>
      <c r="E10" s="3" t="s">
        <v>104</v>
      </c>
      <c r="F10" t="s">
        <v>105</v>
      </c>
      <c r="G10" s="3" t="s">
        <v>77</v>
      </c>
      <c r="H10" t="s">
        <v>106</v>
      </c>
      <c r="I10" s="1">
        <v>5.44</v>
      </c>
      <c r="J10" s="1">
        <f t="shared" si="0"/>
        <v>43.52</v>
      </c>
      <c r="L10" t="s">
        <v>78</v>
      </c>
    </row>
    <row r="11" spans="1:14" x14ac:dyDescent="0.25">
      <c r="A11">
        <v>4</v>
      </c>
      <c r="B11" s="2">
        <v>10</v>
      </c>
      <c r="C11" s="3" t="s">
        <v>107</v>
      </c>
      <c r="D11" s="3" t="s">
        <v>108</v>
      </c>
      <c r="E11" s="3" t="s">
        <v>109</v>
      </c>
      <c r="F11" t="s">
        <v>110</v>
      </c>
      <c r="G11" s="3" t="s">
        <v>77</v>
      </c>
      <c r="H11" t="s">
        <v>111</v>
      </c>
      <c r="I11" s="1">
        <v>0.54</v>
      </c>
      <c r="J11" s="1">
        <f t="shared" si="0"/>
        <v>2.16</v>
      </c>
      <c r="L11" t="s">
        <v>78</v>
      </c>
    </row>
    <row r="12" spans="1:14" x14ac:dyDescent="0.25">
      <c r="A12">
        <v>8</v>
      </c>
      <c r="B12" s="2" t="s">
        <v>206</v>
      </c>
      <c r="C12" s="3" t="s">
        <v>207</v>
      </c>
      <c r="D12" s="3" t="s">
        <v>112</v>
      </c>
      <c r="E12" s="3" t="s">
        <v>86</v>
      </c>
      <c r="F12" t="s">
        <v>208</v>
      </c>
      <c r="G12" s="3" t="s">
        <v>77</v>
      </c>
      <c r="H12" t="s">
        <v>209</v>
      </c>
      <c r="I12" s="1">
        <v>0.21</v>
      </c>
      <c r="J12" s="1">
        <f t="shared" si="0"/>
        <v>1.68</v>
      </c>
      <c r="L12" t="s">
        <v>78</v>
      </c>
      <c r="M12" t="s">
        <v>210</v>
      </c>
      <c r="N12" t="s">
        <v>211</v>
      </c>
    </row>
    <row r="13" spans="1:14" x14ac:dyDescent="0.25">
      <c r="A13">
        <v>8</v>
      </c>
      <c r="B13" s="2" t="s">
        <v>113</v>
      </c>
      <c r="C13" s="3" t="s">
        <v>114</v>
      </c>
      <c r="D13" s="3" t="s">
        <v>115</v>
      </c>
      <c r="E13" s="3" t="s">
        <v>116</v>
      </c>
      <c r="F13" t="s">
        <v>117</v>
      </c>
      <c r="G13" s="3" t="s">
        <v>77</v>
      </c>
      <c r="H13" t="s">
        <v>118</v>
      </c>
      <c r="I13" s="1">
        <v>0.1</v>
      </c>
      <c r="J13" s="1">
        <f t="shared" si="0"/>
        <v>0.8</v>
      </c>
      <c r="L13" t="s">
        <v>78</v>
      </c>
    </row>
    <row r="14" spans="1:14" ht="45" x14ac:dyDescent="0.25">
      <c r="A14">
        <v>25</v>
      </c>
      <c r="B14" s="2" t="s">
        <v>119</v>
      </c>
      <c r="C14" s="3" t="s">
        <v>120</v>
      </c>
      <c r="D14" s="3" t="s">
        <v>121</v>
      </c>
      <c r="E14" s="3" t="s">
        <v>81</v>
      </c>
      <c r="F14" t="s">
        <v>122</v>
      </c>
      <c r="G14" s="3" t="s">
        <v>77</v>
      </c>
      <c r="H14" t="s">
        <v>123</v>
      </c>
      <c r="I14" s="1">
        <v>0.59</v>
      </c>
      <c r="J14" s="1">
        <f t="shared" si="0"/>
        <v>14.75</v>
      </c>
      <c r="L14" t="s">
        <v>78</v>
      </c>
    </row>
    <row r="15" spans="1:14" x14ac:dyDescent="0.25">
      <c r="A15">
        <v>8</v>
      </c>
      <c r="B15" s="2" t="s">
        <v>124</v>
      </c>
      <c r="C15" s="3" t="s">
        <v>125</v>
      </c>
      <c r="D15" s="3" t="s">
        <v>126</v>
      </c>
      <c r="E15" s="3" t="s">
        <v>81</v>
      </c>
      <c r="F15" t="s">
        <v>127</v>
      </c>
      <c r="G15" s="3" t="s">
        <v>77</v>
      </c>
      <c r="H15" t="s">
        <v>128</v>
      </c>
      <c r="I15" s="1">
        <v>0.59</v>
      </c>
      <c r="J15" s="1">
        <f t="shared" si="0"/>
        <v>4.72</v>
      </c>
      <c r="L15" t="s">
        <v>78</v>
      </c>
    </row>
    <row r="16" spans="1:14" ht="30" x14ac:dyDescent="0.25">
      <c r="A16">
        <v>16</v>
      </c>
      <c r="B16" s="2" t="s">
        <v>129</v>
      </c>
      <c r="C16" s="3" t="s">
        <v>130</v>
      </c>
      <c r="D16" s="3" t="s">
        <v>131</v>
      </c>
      <c r="E16" s="3" t="s">
        <v>132</v>
      </c>
      <c r="F16" t="s">
        <v>133</v>
      </c>
      <c r="G16" s="3" t="s">
        <v>77</v>
      </c>
      <c r="H16" t="s">
        <v>134</v>
      </c>
      <c r="I16" s="1">
        <v>0.68</v>
      </c>
      <c r="J16" s="1">
        <f t="shared" si="0"/>
        <v>10.88</v>
      </c>
      <c r="L16" t="s">
        <v>78</v>
      </c>
    </row>
    <row r="17" spans="1:13" ht="45" x14ac:dyDescent="0.25">
      <c r="A17">
        <v>1</v>
      </c>
      <c r="B17" s="2" t="s">
        <v>135</v>
      </c>
      <c r="C17" s="3" t="s">
        <v>136</v>
      </c>
      <c r="D17" s="3" t="s">
        <v>137</v>
      </c>
      <c r="E17" s="3" t="s">
        <v>138</v>
      </c>
      <c r="F17" t="s">
        <v>139</v>
      </c>
      <c r="G17" s="3" t="s">
        <v>77</v>
      </c>
      <c r="H17" t="s">
        <v>140</v>
      </c>
      <c r="I17" s="1">
        <v>2.0699999999999998</v>
      </c>
      <c r="J17" s="1">
        <f t="shared" si="0"/>
        <v>2.0699999999999998</v>
      </c>
      <c r="L17" t="s">
        <v>0</v>
      </c>
    </row>
    <row r="18" spans="1:13" x14ac:dyDescent="0.25">
      <c r="A18">
        <v>1</v>
      </c>
      <c r="B18" s="2" t="s">
        <v>141</v>
      </c>
      <c r="C18" s="3" t="s">
        <v>142</v>
      </c>
      <c r="D18" s="3" t="s">
        <v>143</v>
      </c>
      <c r="E18" s="3" t="s">
        <v>144</v>
      </c>
      <c r="F18" t="s">
        <v>145</v>
      </c>
      <c r="G18" s="3" t="s">
        <v>77</v>
      </c>
      <c r="H18" t="s">
        <v>146</v>
      </c>
      <c r="I18" s="1">
        <v>0.66</v>
      </c>
      <c r="J18" s="1">
        <f t="shared" si="0"/>
        <v>0.66</v>
      </c>
      <c r="L18" t="s">
        <v>0</v>
      </c>
    </row>
    <row r="19" spans="1:13" ht="30" x14ac:dyDescent="0.25">
      <c r="A19">
        <v>1</v>
      </c>
      <c r="B19" s="2" t="s">
        <v>147</v>
      </c>
      <c r="C19" s="3" t="s">
        <v>148</v>
      </c>
      <c r="D19" s="3" t="s">
        <v>149</v>
      </c>
      <c r="E19" s="3" t="s">
        <v>150</v>
      </c>
      <c r="F19" t="s">
        <v>151</v>
      </c>
      <c r="G19" s="3" t="s">
        <v>77</v>
      </c>
      <c r="H19" t="s">
        <v>152</v>
      </c>
      <c r="I19" s="1">
        <v>18.47</v>
      </c>
      <c r="J19" s="1">
        <f t="shared" si="0"/>
        <v>18.47</v>
      </c>
      <c r="L19" t="s">
        <v>0</v>
      </c>
    </row>
    <row r="20" spans="1:13" ht="30" x14ac:dyDescent="0.25">
      <c r="A20">
        <v>8</v>
      </c>
      <c r="B20" s="8" t="s">
        <v>153</v>
      </c>
      <c r="C20" s="3" t="s">
        <v>154</v>
      </c>
      <c r="D20" s="3" t="s">
        <v>155</v>
      </c>
      <c r="E20" s="3" t="s">
        <v>156</v>
      </c>
      <c r="F20" t="s">
        <v>157</v>
      </c>
      <c r="G20" s="3" t="s">
        <v>77</v>
      </c>
      <c r="H20" t="s">
        <v>158</v>
      </c>
      <c r="I20" s="1">
        <v>2.29</v>
      </c>
      <c r="J20" s="1">
        <f t="shared" si="0"/>
        <v>18.32</v>
      </c>
      <c r="L20" t="s">
        <v>0</v>
      </c>
    </row>
    <row r="21" spans="1:13" x14ac:dyDescent="0.25">
      <c r="A21">
        <v>8</v>
      </c>
      <c r="B21" s="2" t="s">
        <v>165</v>
      </c>
      <c r="C21" s="3" t="s">
        <v>166</v>
      </c>
      <c r="D21" s="3" t="s">
        <v>167</v>
      </c>
      <c r="E21" s="3" t="s">
        <v>156</v>
      </c>
      <c r="F21" t="s">
        <v>168</v>
      </c>
      <c r="G21" s="3" t="s">
        <v>77</v>
      </c>
      <c r="H21" t="s">
        <v>169</v>
      </c>
      <c r="I21" s="1">
        <v>2.73</v>
      </c>
      <c r="J21" s="1">
        <f t="shared" si="0"/>
        <v>21.84</v>
      </c>
      <c r="L21" t="s">
        <v>0</v>
      </c>
    </row>
    <row r="22" spans="1:13" x14ac:dyDescent="0.25">
      <c r="A22">
        <v>8</v>
      </c>
      <c r="B22" s="2" t="s">
        <v>170</v>
      </c>
      <c r="C22" s="3" t="s">
        <v>171</v>
      </c>
      <c r="D22" s="3" t="s">
        <v>172</v>
      </c>
      <c r="E22" s="3" t="s">
        <v>173</v>
      </c>
      <c r="F22" t="s">
        <v>174</v>
      </c>
      <c r="G22" s="3" t="s">
        <v>77</v>
      </c>
      <c r="H22" t="s">
        <v>175</v>
      </c>
      <c r="I22" s="1">
        <v>0.18</v>
      </c>
      <c r="J22" s="1">
        <f t="shared" si="0"/>
        <v>1.44</v>
      </c>
      <c r="L22" t="s">
        <v>78</v>
      </c>
    </row>
    <row r="23" spans="1:13" x14ac:dyDescent="0.25">
      <c r="A23">
        <v>9</v>
      </c>
      <c r="B23" s="2" t="s">
        <v>176</v>
      </c>
      <c r="C23" s="3" t="s">
        <v>177</v>
      </c>
      <c r="D23" s="3" t="s">
        <v>178</v>
      </c>
      <c r="E23" s="3" t="s">
        <v>179</v>
      </c>
      <c r="F23" t="s">
        <v>180</v>
      </c>
      <c r="G23" s="3" t="s">
        <v>77</v>
      </c>
      <c r="H23" t="s">
        <v>181</v>
      </c>
      <c r="I23" s="1">
        <v>0.81</v>
      </c>
      <c r="J23" s="1">
        <f t="shared" si="0"/>
        <v>7.2900000000000009</v>
      </c>
      <c r="L23" t="s">
        <v>78</v>
      </c>
    </row>
    <row r="24" spans="1:13" x14ac:dyDescent="0.25">
      <c r="A24">
        <v>8</v>
      </c>
      <c r="B24" s="2">
        <v>499</v>
      </c>
      <c r="C24" s="3" t="s">
        <v>182</v>
      </c>
      <c r="D24" s="3" t="s">
        <v>183</v>
      </c>
      <c r="E24" s="3" t="s">
        <v>184</v>
      </c>
      <c r="F24" t="s">
        <v>185</v>
      </c>
      <c r="G24" s="3" t="s">
        <v>77</v>
      </c>
      <c r="H24" t="s">
        <v>186</v>
      </c>
      <c r="I24" s="1">
        <v>0.1</v>
      </c>
      <c r="J24" s="1">
        <f t="shared" si="0"/>
        <v>0.8</v>
      </c>
      <c r="L24" t="s">
        <v>78</v>
      </c>
    </row>
    <row r="25" spans="1:13" x14ac:dyDescent="0.25">
      <c r="A25">
        <v>1</v>
      </c>
      <c r="B25" s="2">
        <v>10</v>
      </c>
      <c r="C25" s="3" t="s">
        <v>187</v>
      </c>
      <c r="D25" s="3" t="s">
        <v>188</v>
      </c>
      <c r="E25" s="3" t="s">
        <v>184</v>
      </c>
      <c r="F25" t="s">
        <v>189</v>
      </c>
      <c r="G25" s="3" t="s">
        <v>77</v>
      </c>
      <c r="H25" t="s">
        <v>190</v>
      </c>
      <c r="I25" s="1">
        <v>0.1</v>
      </c>
      <c r="J25" s="1">
        <f t="shared" si="0"/>
        <v>0.1</v>
      </c>
      <c r="L25" t="s">
        <v>78</v>
      </c>
    </row>
    <row r="26" spans="1:13" x14ac:dyDescent="0.25">
      <c r="A26">
        <v>1</v>
      </c>
      <c r="C26" s="3" t="s">
        <v>192</v>
      </c>
      <c r="E26" s="3" t="s">
        <v>28</v>
      </c>
      <c r="F26" t="s">
        <v>384</v>
      </c>
      <c r="G26" s="3" t="s">
        <v>194</v>
      </c>
      <c r="H26" s="18" t="s">
        <v>385</v>
      </c>
      <c r="M26" t="s">
        <v>195</v>
      </c>
    </row>
    <row r="27" spans="1:13" x14ac:dyDescent="0.25">
      <c r="A27">
        <v>8</v>
      </c>
      <c r="C27" s="3" t="s">
        <v>338</v>
      </c>
      <c r="D27" s="3" t="s">
        <v>337</v>
      </c>
    </row>
    <row r="29" spans="1:13" x14ac:dyDescent="0.25">
      <c r="A29">
        <v>8</v>
      </c>
      <c r="B29" s="2" t="s">
        <v>159</v>
      </c>
      <c r="C29" s="3" t="s">
        <v>160</v>
      </c>
      <c r="D29" s="3" t="s">
        <v>161</v>
      </c>
      <c r="E29" s="3" t="s">
        <v>162</v>
      </c>
      <c r="F29" t="s">
        <v>163</v>
      </c>
      <c r="G29" s="3" t="s">
        <v>77</v>
      </c>
      <c r="H29" t="s">
        <v>164</v>
      </c>
      <c r="I29" s="1">
        <v>2.2400000000000002</v>
      </c>
      <c r="J29" s="1">
        <f>A29*I29</f>
        <v>17.920000000000002</v>
      </c>
      <c r="K29" t="s">
        <v>0</v>
      </c>
      <c r="L29" t="s">
        <v>0</v>
      </c>
      <c r="M29" t="s">
        <v>191</v>
      </c>
    </row>
    <row r="30" spans="1:13" x14ac:dyDescent="0.25">
      <c r="B30" s="2"/>
      <c r="C30" s="3"/>
      <c r="D30" s="3"/>
      <c r="E30" s="3"/>
      <c r="G30" s="3"/>
      <c r="I30" s="1"/>
      <c r="J30" s="1"/>
    </row>
    <row r="31" spans="1:13" x14ac:dyDescent="0.25">
      <c r="A31" t="s">
        <v>202</v>
      </c>
      <c r="B31" s="2"/>
      <c r="C31" s="3"/>
      <c r="D31" s="3"/>
      <c r="E31" s="3"/>
      <c r="G31" s="3"/>
      <c r="I31" s="1"/>
      <c r="J31" s="1">
        <f>SUM(J4:J30)</f>
        <v>196.33999999999997</v>
      </c>
    </row>
    <row r="32" spans="1:13" ht="30" x14ac:dyDescent="0.25">
      <c r="A32" t="s">
        <v>0</v>
      </c>
      <c r="C32" s="3" t="s">
        <v>199</v>
      </c>
      <c r="E32" s="3" t="s">
        <v>28</v>
      </c>
      <c r="F32" t="s">
        <v>196</v>
      </c>
      <c r="M32" t="s">
        <v>197</v>
      </c>
    </row>
    <row r="33" spans="3:13" x14ac:dyDescent="0.25">
      <c r="C33" s="3" t="s">
        <v>200</v>
      </c>
      <c r="E33" s="3" t="s">
        <v>28</v>
      </c>
      <c r="F33" t="s">
        <v>198</v>
      </c>
      <c r="M33" t="s">
        <v>201</v>
      </c>
    </row>
  </sheetData>
  <hyperlinks>
    <hyperlink ref="H26" r:id="rId1" xr:uid="{0B2FC660-395A-4C2E-85F6-E9A3FF5837DC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Level</vt:lpstr>
      <vt:lpstr>Camera Assembly</vt:lpstr>
      <vt:lpstr>RGB-IR Lighting</vt:lpstr>
      <vt:lpstr>Fly Chamber Assembly</vt:lpstr>
      <vt:lpstr>Backplane Assembly</vt:lpstr>
      <vt:lpstr>Microphone Assembly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Sawtelle, Steven</dc:creator>
  <cp:lastModifiedBy>Sawtelle, Steven</cp:lastModifiedBy>
  <dcterms:created xsi:type="dcterms:W3CDTF">2019-05-01T13:44:09Z</dcterms:created>
  <dcterms:modified xsi:type="dcterms:W3CDTF">2024-05-21T13:41:18Z</dcterms:modified>
</cp:coreProperties>
</file>