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D315ECBE-0D4A-4043-95E0-3C292D755ABD}" xr6:coauthVersionLast="47" xr6:coauthVersionMax="47" xr10:uidLastSave="{00000000-0000-0000-0000-000000000000}"/>
  <bookViews>
    <workbookView xWindow="38280" yWindow="-120" windowWidth="18240" windowHeight="28320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I23" i="1" s="1"/>
  <c r="H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H27" i="1"/>
  <c r="I14" i="5"/>
  <c r="I15" i="5"/>
  <c r="I25" i="5"/>
  <c r="I26" i="5"/>
  <c r="I4" i="5"/>
  <c r="I5" i="5"/>
  <c r="I6" i="5"/>
  <c r="I7" i="5"/>
  <c r="I8" i="5"/>
  <c r="I9" i="5"/>
  <c r="I10" i="5"/>
  <c r="I11" i="5"/>
  <c r="I12" i="5"/>
  <c r="I13" i="5"/>
  <c r="I16" i="5"/>
  <c r="I17" i="5"/>
  <c r="I18" i="5"/>
  <c r="I19" i="5"/>
  <c r="I20" i="5"/>
  <c r="I21" i="5"/>
  <c r="I22" i="5"/>
  <c r="I23" i="5"/>
  <c r="I24" i="5"/>
  <c r="I3" i="5"/>
  <c r="I29" i="1" l="1"/>
  <c r="I30" i="5"/>
  <c r="I11" i="6" l="1"/>
  <c r="N14" i="5"/>
  <c r="L12" i="5"/>
  <c r="N17" i="5"/>
  <c r="L11" i="5"/>
  <c r="N13" i="5"/>
  <c r="L9" i="5"/>
  <c r="L23" i="5" s="1"/>
  <c r="N8" i="5"/>
  <c r="J26" i="3"/>
  <c r="J27" i="3"/>
  <c r="I8" i="6"/>
  <c r="I6" i="6"/>
  <c r="I7" i="6"/>
  <c r="I5" i="6"/>
  <c r="I4" i="6"/>
  <c r="J14" i="2"/>
  <c r="N23" i="5" l="1"/>
  <c r="J23" i="2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4" i="1"/>
</calcChain>
</file>

<file path=xl/sharedStrings.xml><?xml version="1.0" encoding="utf-8"?>
<sst xmlns="http://schemas.openxmlformats.org/spreadsheetml/2006/main" count="724" uniqueCount="467">
  <si>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</si>
  <si>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</si>
  <si>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</si>
  <si>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</si>
  <si>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</si>
  <si>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</si>
  <si>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</si>
  <si>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</si>
  <si>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</si>
  <si>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</si>
  <si>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</si>
  <si>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</si>
  <si>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</si>
  <si>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</si>
  <si>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</si>
  <si>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</si>
  <si>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</si>
  <si>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</si>
  <si>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</si>
  <si>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</si>
  <si>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</si>
  <si>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</si>
  <si>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</si>
  <si>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</si>
  <si>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>pkg of 100 need 4</t>
  </si>
  <si>
    <t>95868A745</t>
  </si>
  <si>
    <t>Janelia</t>
  </si>
  <si>
    <t>J007968</t>
  </si>
  <si>
    <t>Chamber supports</t>
  </si>
  <si>
    <t>Laser cut from 1/8" acrylic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</si>
  <si>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</si>
  <si>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</si>
  <si>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</si>
  <si>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</si>
  <si>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</si>
  <si>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</si>
  <si>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</si>
  <si>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</si>
  <si>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</si>
  <si>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</si>
  <si>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</si>
  <si>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</si>
  <si>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</si>
  <si>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</si>
  <si>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</si>
  <si>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</si>
  <si>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</si>
  <si>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</si>
  <si>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</si>
  <si>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</si>
  <si>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</si>
  <si>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</si>
  <si>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</si>
  <si>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</si>
  <si>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</si>
  <si>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</si>
  <si>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</si>
  <si>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</si>
  <si>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</si>
  <si>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</si>
  <si>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</si>
  <si>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</si>
  <si>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</si>
  <si>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</si>
  <si>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</si>
  <si>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</si>
  <si>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</si>
  <si>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</si>
  <si>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</si>
  <si>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</si>
  <si>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</si>
  <si>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</si>
  <si>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</si>
  <si>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</si>
  <si>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</si>
  <si>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</si>
  <si>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</si>
  <si>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</si>
  <si>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</si>
  <si>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</si>
  <si>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</si>
  <si>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</si>
  <si>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</si>
  <si>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</si>
  <si>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</si>
  <si>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</si>
  <si>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</si>
  <si>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</si>
  <si>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</si>
  <si>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</si>
  <si>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</si>
  <si>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</si>
  <si>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</si>
  <si>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</si>
  <si>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</si>
  <si>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</si>
  <si>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</si>
  <si>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</si>
  <si>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</si>
  <si>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</si>
  <si>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</si>
  <si>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</si>
  <si>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</si>
  <si>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</si>
  <si>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</si>
  <si>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</si>
  <si>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</si>
  <si>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</si>
  <si>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</si>
  <si>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</si>
  <si>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</si>
  <si>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</si>
  <si>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</si>
  <si>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</si>
  <si>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</si>
  <si>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</si>
  <si>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</si>
  <si>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</si>
  <si>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</si>
  <si>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</si>
  <si>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</si>
  <si>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</si>
  <si>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</si>
  <si>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</si>
  <si>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</si>
  <si>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</si>
  <si>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</si>
  <si>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</si>
  <si>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</si>
  <si>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</si>
  <si>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</si>
  <si>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</si>
  <si>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</si>
  <si>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</si>
  <si>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</si>
  <si>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</si>
  <si>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</si>
  <si>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</si>
  <si>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</si>
  <si>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</si>
  <si>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</si>
  <si>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</si>
  <si>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</si>
  <si>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</si>
  <si>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</si>
  <si>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</si>
  <si>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</si>
  <si>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</si>
  <si>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</si>
  <si>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</si>
  <si>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</si>
  <si>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</si>
  <si>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</si>
  <si>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</si>
  <si>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</si>
  <si>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</si>
  <si>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</si>
  <si>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</si>
  <si>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</si>
  <si>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</si>
  <si>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</si>
  <si>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</si>
  <si>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</si>
  <si>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</si>
  <si>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</si>
  <si>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</si>
  <si>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</si>
  <si>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</si>
  <si>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</si>
  <si>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</si>
  <si>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</si>
  <si>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</si>
  <si>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</si>
  <si>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</si>
  <si>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</si>
  <si>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</si>
  <si>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</si>
  <si>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</si>
  <si>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</si>
  <si>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</si>
  <si>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</si>
  <si>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</si>
  <si>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</si>
  <si>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</si>
  <si>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</si>
  <si>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</si>
  <si>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</si>
  <si>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</si>
  <si>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</si>
  <si>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</si>
  <si>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</si>
  <si>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</si>
  <si>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</si>
  <si>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</si>
  <si>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</si>
  <si>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</si>
  <si>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</si>
  <si>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</si>
  <si>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</si>
  <si>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</si>
  <si>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</si>
  <si>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</si>
  <si>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</si>
  <si>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</si>
  <si>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</si>
  <si>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</si>
  <si>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</si>
  <si>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</si>
  <si>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</si>
  <si>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</si>
  <si>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</si>
  <si>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</si>
  <si>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</si>
  <si>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</si>
  <si>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</si>
  <si>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</si>
  <si>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</si>
  <si>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</si>
  <si>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</si>
  <si>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</si>
  <si>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</si>
  <si>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</si>
  <si>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</si>
  <si>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</si>
  <si>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</si>
  <si>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</si>
  <si>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</si>
  <si>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</si>
  <si>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</si>
  <si>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</si>
  <si>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</si>
  <si>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</si>
  <si>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</si>
  <si>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</si>
  <si>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</si>
  <si>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</si>
  <si>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</si>
  <si>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</si>
  <si>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</si>
  <si>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</si>
  <si>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</si>
  <si>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</si>
  <si>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</si>
  <si>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</si>
  <si>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</si>
  <si>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</si>
  <si>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</si>
  <si>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</si>
  <si>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</si>
  <si>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</si>
  <si>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</si>
  <si>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</si>
  <si>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</si>
  <si>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</si>
  <si>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</si>
  <si>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</si>
  <si>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</si>
  <si>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</si>
  <si>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</si>
  <si>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</si>
  <si>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</si>
  <si>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</si>
  <si>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</si>
  <si>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</si>
  <si>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</si>
  <si>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</si>
  <si>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</si>
  <si>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</si>
  <si>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</si>
  <si>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</si>
  <si>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</si>
  <si>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</si>
  <si>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</si>
  <si>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</si>
  <si>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</si>
  <si>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</si>
  <si>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</si>
  <si>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</si>
  <si>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</si>
  <si>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</si>
  <si>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</si>
  <si>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</si>
  <si>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</si>
  <si>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</si>
  <si>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</si>
  <si>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</si>
  <si>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</si>
  <si>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</si>
  <si>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</si>
  <si>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</si>
  <si>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</si>
  <si>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</si>
  <si>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</si>
  <si>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</si>
  <si>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</si>
  <si>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</si>
  <si>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</si>
  <si>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</si>
  <si>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</si>
  <si>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</si>
  <si>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</si>
  <si>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</si>
  <si>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</si>
  <si>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</si>
  <si>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</si>
  <si>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</si>
  <si>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</si>
  <si>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</si>
  <si>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</si>
  <si>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</si>
  <si>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</si>
  <si>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</si>
  <si>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</si>
  <si>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</si>
  <si>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</si>
  <si>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</si>
  <si>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</si>
  <si>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</si>
  <si>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</si>
  <si>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</si>
  <si>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</si>
  <si>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</si>
  <si>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</si>
  <si>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</si>
  <si>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</si>
  <si>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</si>
  <si>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</si>
  <si>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</si>
  <si>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</si>
  <si>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</si>
  <si>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</si>
  <si>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</si>
  <si>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</si>
  <si>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</si>
  <si>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</si>
  <si>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</si>
  <si>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</si>
  <si>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</si>
  <si>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</si>
  <si>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</si>
  <si>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</si>
  <si>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</si>
  <si>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</si>
  <si>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</si>
  <si>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</si>
  <si>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</si>
  <si>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</si>
  <si>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</si>
  <si>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</si>
  <si>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</si>
  <si>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47065T495</t>
  </si>
  <si>
    <t xml:space="preserve">Cross Beam </t>
  </si>
  <si>
    <t>Cut to 14" length</t>
  </si>
  <si>
    <t>Camera Beam</t>
  </si>
  <si>
    <t>3136N183</t>
  </si>
  <si>
    <t>Mirrors</t>
  </si>
  <si>
    <t>3052K19</t>
  </si>
  <si>
    <t>Front Miror Support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</si>
  <si>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</si>
  <si>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</si>
  <si>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</si>
  <si>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</si>
  <si>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</si>
  <si>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</si>
  <si>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</si>
  <si>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</si>
  <si>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</si>
  <si>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</si>
  <si>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</si>
  <si>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</si>
  <si>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</si>
  <si>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</si>
  <si>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</si>
  <si>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</si>
  <si>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</si>
  <si>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</si>
  <si>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</si>
  <si>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</si>
  <si>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</si>
  <si>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</si>
  <si>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</si>
  <si>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</si>
  <si>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</si>
  <si>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</si>
  <si>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</si>
  <si>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</si>
  <si>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</si>
  <si>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</si>
  <si>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</si>
  <si>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</si>
  <si>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</si>
  <si>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</si>
  <si>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</si>
  <si>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</si>
  <si>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</si>
  <si>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</si>
  <si>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</si>
  <si>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</si>
  <si>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</si>
  <si>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</si>
  <si>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</si>
  <si>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</si>
  <si>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to 7" length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</si>
  <si>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</si>
  <si>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</si>
  <si>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</si>
  <si>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</si>
  <si>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</si>
  <si>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</si>
  <si>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</si>
  <si>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</si>
  <si>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</si>
  <si>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3-D print</t>
  </si>
  <si>
    <t>RGB Interconnect Cable</t>
  </si>
  <si>
    <t>Serial cable assembly</t>
  </si>
  <si>
    <t xml:space="preserve"> 2447 White 1/16" thick</t>
  </si>
  <si>
    <t>Laser Cut using FlySongRGBMirror.dxf</t>
  </si>
  <si>
    <t>TRH100A280-12E13-Level-VI</t>
  </si>
  <si>
    <t xml:space="preserve">Cincon </t>
  </si>
  <si>
    <t>Desktop AC Adapters, Level VI, Desktop, 100 Watt, 90-264VAC Input, 28VDC Output,</t>
  </si>
  <si>
    <t>Power Supply</t>
  </si>
  <si>
    <t>Multilayer Ceramic Capacitor, 0.1 uF, 50 V, ± 10%, X7R, 0805</t>
  </si>
  <si>
    <t>Samsung</t>
  </si>
  <si>
    <t>CL21B104KBCNNNC</t>
  </si>
  <si>
    <t>1276-1003-1-ND</t>
  </si>
  <si>
    <t>5227699-3</t>
  </si>
  <si>
    <t>TE Connectivity AMP Connectors</t>
  </si>
  <si>
    <t>CONN BNC JACK STR 50 OHM PCB</t>
  </si>
  <si>
    <t>BNC</t>
  </si>
  <si>
    <t>A32249-ND</t>
  </si>
  <si>
    <t>36-975-ND</t>
  </si>
  <si>
    <t>47065T496</t>
  </si>
  <si>
    <t>Cut to 4.5" length</t>
  </si>
  <si>
    <t>Vertical Post-front</t>
  </si>
  <si>
    <t>Vertical Post-rear</t>
  </si>
  <si>
    <t>T-Slotted Framing, Double Six Slot Rail, Black, 2" High x 2" Wide, Solid</t>
  </si>
  <si>
    <t>Cut to 2" length</t>
  </si>
  <si>
    <t>Camera Post</t>
  </si>
  <si>
    <t>Cut to 28" length</t>
  </si>
  <si>
    <t>Camera Mount Beam</t>
  </si>
  <si>
    <t>Cut to 12" length</t>
  </si>
  <si>
    <t>T-Slotted Mirror Support.stl</t>
  </si>
  <si>
    <t>Total length</t>
  </si>
  <si>
    <t>Backplane Bracket</t>
  </si>
  <si>
    <t>backplaneBracket</t>
  </si>
  <si>
    <t>OR - use backplaneBracket 3-D print</t>
  </si>
  <si>
    <t>alternate to AB90H</t>
  </si>
  <si>
    <t>2x2 Framing</t>
  </si>
  <si>
    <t>1x2 Framing</t>
  </si>
  <si>
    <t>Length</t>
  </si>
  <si>
    <t>Total Length</t>
  </si>
  <si>
    <t>Laser cut using DiffuserFlySongRGB.dxf</t>
  </si>
  <si>
    <t>Mirror Support Brackets</t>
  </si>
  <si>
    <t>47065T831</t>
  </si>
  <si>
    <t>Black Corner Bracket, 1" Long, for 1" High Rail T-Slotted Framing</t>
  </si>
  <si>
    <t>T-Slotted Framing, Black Corner Bracket, 1" Long for 2" High Double/Quad Rail</t>
  </si>
  <si>
    <t>1x2 Right Angle Bracket</t>
  </si>
  <si>
    <t>2x2 Brackets</t>
  </si>
  <si>
    <t>$ea</t>
  </si>
  <si>
    <t>$ total</t>
  </si>
  <si>
    <t>7x7 controller</t>
  </si>
  <si>
    <t>TOTAL length needed</t>
  </si>
  <si>
    <t xml:space="preserve">TOTAL </t>
  </si>
  <si>
    <t>47065T474</t>
  </si>
  <si>
    <t>47065T695</t>
  </si>
  <si>
    <t>Rear Mirror Supports</t>
  </si>
  <si>
    <t>3-D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</si>
</sst>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9"/>
  <sheetViews>
    <sheetView tabSelected="1" topLeftCell="E3" workbookViewId="0">
      <selection activeCell="J37" sqref="J37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62</v>
      </c>
      <c r="B1" s="15" t="s">
        <v>63</v>
      </c>
      <c r="G1" s="16"/>
      <c r="H1" s="17"/>
      <c r="I1" s="17"/>
    </row>
    <row r="3" spans="1:10" s="10" customFormat="1" x14ac:dyDescent="0.25">
      <c r="A3" s="10" t="s">
        <v>1</v>
      </c>
      <c r="B3" s="10" t="s">
        <v>53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321</v>
      </c>
      <c r="D4" t="s">
        <v>9</v>
      </c>
      <c r="E4" t="s">
        <v>320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19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27" si="0">A5*H5</f>
        <v>108.16</v>
      </c>
      <c r="J5" t="s">
        <v>445</v>
      </c>
    </row>
    <row r="6" spans="1:10" x14ac:dyDescent="0.25">
      <c r="C6" t="s">
        <v>443</v>
      </c>
      <c r="D6" t="s">
        <v>412</v>
      </c>
      <c r="G6" s="9" t="s">
        <v>444</v>
      </c>
      <c r="I6" s="1">
        <f t="shared" si="0"/>
        <v>0</v>
      </c>
      <c r="J6" t="s">
        <v>446</v>
      </c>
    </row>
    <row r="7" spans="1:10" x14ac:dyDescent="0.25">
      <c r="A7">
        <v>1</v>
      </c>
      <c r="B7" t="s">
        <v>21</v>
      </c>
      <c r="C7" t="s">
        <v>14</v>
      </c>
      <c r="F7" t="s">
        <v>15</v>
      </c>
      <c r="G7" s="9" t="s">
        <v>16</v>
      </c>
      <c r="H7" s="1">
        <v>8.0500000000000007</v>
      </c>
      <c r="I7" s="1">
        <f t="shared" si="0"/>
        <v>8.0500000000000007</v>
      </c>
      <c r="J7" t="s">
        <v>18</v>
      </c>
    </row>
    <row r="8" spans="1:10" x14ac:dyDescent="0.25">
      <c r="A8">
        <v>1</v>
      </c>
      <c r="B8" t="s">
        <v>20</v>
      </c>
      <c r="C8" t="s">
        <v>201</v>
      </c>
      <c r="F8" t="s">
        <v>15</v>
      </c>
      <c r="G8" s="9" t="s">
        <v>25</v>
      </c>
      <c r="H8" s="1">
        <v>9.57</v>
      </c>
      <c r="I8" s="1">
        <f t="shared" si="0"/>
        <v>9.57</v>
      </c>
      <c r="J8" t="s">
        <v>22</v>
      </c>
    </row>
    <row r="9" spans="1:10" x14ac:dyDescent="0.25">
      <c r="A9">
        <v>1</v>
      </c>
      <c r="B9" t="s">
        <v>30</v>
      </c>
      <c r="C9" t="s">
        <v>23</v>
      </c>
      <c r="F9" t="s">
        <v>15</v>
      </c>
      <c r="G9" s="9" t="s">
        <v>202</v>
      </c>
      <c r="H9" s="1">
        <v>9.65</v>
      </c>
      <c r="I9" s="1">
        <f t="shared" si="0"/>
        <v>9.65</v>
      </c>
      <c r="J9" t="s">
        <v>24</v>
      </c>
    </row>
    <row r="10" spans="1:10" x14ac:dyDescent="0.25">
      <c r="A10">
        <v>1</v>
      </c>
      <c r="B10" t="s">
        <v>359</v>
      </c>
      <c r="C10" t="s">
        <v>361</v>
      </c>
      <c r="F10" t="s">
        <v>15</v>
      </c>
      <c r="G10" s="9" t="s">
        <v>360</v>
      </c>
      <c r="H10" s="1">
        <v>59.62</v>
      </c>
      <c r="I10" s="1">
        <f t="shared" si="0"/>
        <v>59.62</v>
      </c>
      <c r="J10" t="s">
        <v>400</v>
      </c>
    </row>
    <row r="11" spans="1:10" x14ac:dyDescent="0.25">
      <c r="A11">
        <v>2</v>
      </c>
      <c r="B11" t="s">
        <v>365</v>
      </c>
      <c r="C11" t="s">
        <v>362</v>
      </c>
      <c r="F11" t="s">
        <v>15</v>
      </c>
      <c r="G11" s="9" t="s">
        <v>354</v>
      </c>
      <c r="H11" s="1">
        <v>25.34</v>
      </c>
      <c r="I11" s="1">
        <f t="shared" si="0"/>
        <v>50.68</v>
      </c>
    </row>
    <row r="12" spans="1:10" x14ac:dyDescent="0.25">
      <c r="A12">
        <v>1</v>
      </c>
      <c r="B12" t="s">
        <v>363</v>
      </c>
      <c r="C12" t="s">
        <v>364</v>
      </c>
      <c r="F12" t="s">
        <v>15</v>
      </c>
      <c r="G12" s="9" t="s">
        <v>350</v>
      </c>
      <c r="H12" s="1">
        <v>17.239999999999998</v>
      </c>
      <c r="I12" s="1">
        <f t="shared" si="0"/>
        <v>17.239999999999998</v>
      </c>
      <c r="J12" t="s">
        <v>401</v>
      </c>
    </row>
    <row r="13" spans="1:10" x14ac:dyDescent="0.25">
      <c r="A13">
        <v>1</v>
      </c>
      <c r="B13" t="s">
        <v>28</v>
      </c>
      <c r="C13" t="s">
        <v>31</v>
      </c>
      <c r="D13" t="s">
        <v>26</v>
      </c>
      <c r="E13" t="s">
        <v>27</v>
      </c>
      <c r="F13" t="s">
        <v>15</v>
      </c>
      <c r="G13" s="9" t="s">
        <v>358</v>
      </c>
      <c r="H13" s="1">
        <v>7.71</v>
      </c>
      <c r="I13" s="1">
        <f t="shared" si="0"/>
        <v>7.71</v>
      </c>
      <c r="J13" t="s">
        <v>29</v>
      </c>
    </row>
    <row r="14" spans="1:10" x14ac:dyDescent="0.25">
      <c r="A14">
        <v>1</v>
      </c>
      <c r="B14" t="s">
        <v>35</v>
      </c>
      <c r="C14" t="s">
        <v>36</v>
      </c>
      <c r="D14" t="s">
        <v>26</v>
      </c>
      <c r="E14" t="s">
        <v>32</v>
      </c>
      <c r="H14" s="1">
        <v>0</v>
      </c>
      <c r="I14" s="1">
        <f t="shared" si="0"/>
        <v>0</v>
      </c>
      <c r="J14" t="s">
        <v>33</v>
      </c>
    </row>
    <row r="15" spans="1:10" x14ac:dyDescent="0.25">
      <c r="A15">
        <v>1</v>
      </c>
      <c r="B15" t="s">
        <v>34</v>
      </c>
      <c r="C15" t="s">
        <v>37</v>
      </c>
      <c r="D15" t="s">
        <v>38</v>
      </c>
      <c r="E15" t="s">
        <v>39</v>
      </c>
      <c r="F15" t="s">
        <v>41</v>
      </c>
      <c r="G15" s="9" t="s">
        <v>40</v>
      </c>
      <c r="H15" s="1">
        <v>2.2000000000000002</v>
      </c>
      <c r="I15" s="1">
        <f t="shared" si="0"/>
        <v>2.2000000000000002</v>
      </c>
    </row>
    <row r="16" spans="1:10" x14ac:dyDescent="0.25">
      <c r="A16">
        <v>1</v>
      </c>
      <c r="B16" t="s">
        <v>46</v>
      </c>
      <c r="C16" t="s">
        <v>43</v>
      </c>
      <c r="D16" t="s">
        <v>48</v>
      </c>
      <c r="E16" t="s">
        <v>44</v>
      </c>
      <c r="F16" t="s">
        <v>41</v>
      </c>
      <c r="G16" s="9" t="s">
        <v>45</v>
      </c>
      <c r="H16" s="1">
        <v>18.46</v>
      </c>
      <c r="I16" s="1">
        <f t="shared" si="0"/>
        <v>18.46</v>
      </c>
    </row>
    <row r="17" spans="1:10" ht="15.75" customHeight="1" x14ac:dyDescent="0.25">
      <c r="A17">
        <v>8</v>
      </c>
      <c r="B17" t="s">
        <v>42</v>
      </c>
      <c r="C17" t="s">
        <v>47</v>
      </c>
      <c r="D17" t="s">
        <v>48</v>
      </c>
      <c r="E17" t="s">
        <v>50</v>
      </c>
      <c r="F17" t="s">
        <v>41</v>
      </c>
      <c r="G17" s="9" t="s">
        <v>49</v>
      </c>
      <c r="H17" s="1">
        <v>3.98</v>
      </c>
      <c r="I17" s="1">
        <f t="shared" si="0"/>
        <v>31.84</v>
      </c>
      <c r="J17" t="s">
        <v>51</v>
      </c>
    </row>
    <row r="18" spans="1:10" x14ac:dyDescent="0.25">
      <c r="A18">
        <v>1</v>
      </c>
      <c r="B18" t="s">
        <v>52</v>
      </c>
      <c r="C18" t="s">
        <v>54</v>
      </c>
      <c r="D18" t="s">
        <v>55</v>
      </c>
      <c r="E18" t="s">
        <v>56</v>
      </c>
      <c r="F18" t="s">
        <v>10</v>
      </c>
      <c r="G18" s="9" t="s">
        <v>10</v>
      </c>
      <c r="H18" s="1">
        <v>199.95</v>
      </c>
      <c r="I18" s="1">
        <f t="shared" si="0"/>
        <v>199.95</v>
      </c>
    </row>
    <row r="19" spans="1:10" x14ac:dyDescent="0.25">
      <c r="A19">
        <v>1</v>
      </c>
      <c r="B19" t="s">
        <v>268</v>
      </c>
      <c r="C19" t="s">
        <v>292</v>
      </c>
      <c r="D19" t="s">
        <v>293</v>
      </c>
      <c r="E19" t="s">
        <v>294</v>
      </c>
      <c r="F19" t="s">
        <v>41</v>
      </c>
      <c r="G19" s="9" t="s">
        <v>295</v>
      </c>
      <c r="H19" s="1">
        <v>8.3800000000000008</v>
      </c>
      <c r="I19" s="1">
        <f t="shared" si="0"/>
        <v>8.3800000000000008</v>
      </c>
    </row>
    <row r="20" spans="1:10" x14ac:dyDescent="0.25">
      <c r="A20">
        <v>1</v>
      </c>
      <c r="B20" t="s">
        <v>58</v>
      </c>
      <c r="C20" t="s">
        <v>57</v>
      </c>
      <c r="D20" t="s">
        <v>55</v>
      </c>
      <c r="E20" t="s">
        <v>410</v>
      </c>
      <c r="F20" t="s">
        <v>10</v>
      </c>
      <c r="G20" s="9" t="s">
        <v>10</v>
      </c>
      <c r="H20" s="1">
        <v>10</v>
      </c>
      <c r="I20" s="1">
        <f t="shared" si="0"/>
        <v>10</v>
      </c>
      <c r="J20" t="s">
        <v>59</v>
      </c>
    </row>
    <row r="21" spans="1:10" x14ac:dyDescent="0.25">
      <c r="A21">
        <v>3</v>
      </c>
      <c r="B21" t="s">
        <v>269</v>
      </c>
      <c r="C21" t="s">
        <v>270</v>
      </c>
      <c r="I21" s="1">
        <f t="shared" si="0"/>
        <v>0</v>
      </c>
      <c r="J21" t="s">
        <v>337</v>
      </c>
    </row>
    <row r="22" spans="1:10" x14ac:dyDescent="0.25">
      <c r="A22">
        <v>1</v>
      </c>
      <c r="B22" t="s">
        <v>200</v>
      </c>
      <c r="C22" t="s">
        <v>258</v>
      </c>
      <c r="E22" t="s">
        <v>60</v>
      </c>
      <c r="H22" s="1">
        <f>'Backplane Assembly'!$J$25</f>
        <v>99.49</v>
      </c>
      <c r="I22" s="1">
        <f t="shared" si="0"/>
        <v>99.49</v>
      </c>
    </row>
    <row r="23" spans="1:10" x14ac:dyDescent="0.25">
      <c r="A23">
        <v>12</v>
      </c>
      <c r="B23" t="s">
        <v>64</v>
      </c>
      <c r="C23" t="s">
        <v>259</v>
      </c>
      <c r="E23" t="s">
        <v>190</v>
      </c>
      <c r="H23" s="1">
        <f>'Microphone Assembly'!$J$31</f>
        <v>212.14</v>
      </c>
      <c r="I23" s="1">
        <f t="shared" si="0"/>
        <v>2545.6799999999998</v>
      </c>
      <c r="J23" t="s">
        <v>336</v>
      </c>
    </row>
    <row r="24" spans="1:10" x14ac:dyDescent="0.25">
      <c r="A24">
        <v>2</v>
      </c>
      <c r="B24" t="s">
        <v>372</v>
      </c>
      <c r="C24" t="s">
        <v>373</v>
      </c>
      <c r="H24" s="1">
        <f>'Camera Assembly'!$I$11</f>
        <v>3158.38</v>
      </c>
      <c r="I24" s="1">
        <f t="shared" si="0"/>
        <v>6316.76</v>
      </c>
    </row>
    <row r="25" spans="1:10" x14ac:dyDescent="0.25">
      <c r="B25" t="s">
        <v>333</v>
      </c>
      <c r="D25" t="s">
        <v>55</v>
      </c>
      <c r="E25" t="s">
        <v>331</v>
      </c>
      <c r="I25" s="1">
        <f t="shared" si="0"/>
        <v>0</v>
      </c>
      <c r="J25" t="s">
        <v>0</v>
      </c>
    </row>
    <row r="26" spans="1:10" x14ac:dyDescent="0.25">
      <c r="B26" t="s">
        <v>332</v>
      </c>
      <c r="D26" t="s">
        <v>26</v>
      </c>
      <c r="E26" t="s">
        <v>334</v>
      </c>
      <c r="I26" s="1">
        <f t="shared" si="0"/>
        <v>0</v>
      </c>
    </row>
    <row r="27" spans="1:10" x14ac:dyDescent="0.25">
      <c r="A27">
        <v>1</v>
      </c>
      <c r="B27" t="s">
        <v>338</v>
      </c>
      <c r="C27" t="s">
        <v>339</v>
      </c>
      <c r="H27" s="1">
        <f>'RGB-IR Lighting'!$I$30</f>
        <v>1920.6419999999998</v>
      </c>
      <c r="I27" s="1">
        <f t="shared" si="0"/>
        <v>1920.6419999999998</v>
      </c>
      <c r="J27" t="s">
        <v>340</v>
      </c>
    </row>
    <row r="29" spans="1:10" x14ac:dyDescent="0.25">
      <c r="B29" t="s">
        <v>335</v>
      </c>
      <c r="I29" s="1">
        <f>SUM(I4:I27)</f>
        <v>11612.082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11"/>
  <sheetViews>
    <sheetView topLeftCell="C1" workbookViewId="0">
      <selection activeCell="I11" sqref="I11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374</v>
      </c>
      <c r="H1" s="12"/>
    </row>
    <row r="3" spans="1:10" s="10" customFormat="1" x14ac:dyDescent="0.25">
      <c r="A3" s="10" t="s">
        <v>240</v>
      </c>
      <c r="B3" s="13" t="s">
        <v>66</v>
      </c>
      <c r="C3" s="14" t="s">
        <v>67</v>
      </c>
      <c r="D3" s="14" t="s">
        <v>3</v>
      </c>
      <c r="E3" s="13" t="s">
        <v>379</v>
      </c>
      <c r="F3" s="13" t="s">
        <v>5</v>
      </c>
      <c r="G3" s="13" t="s">
        <v>378</v>
      </c>
      <c r="H3" s="12" t="s">
        <v>70</v>
      </c>
      <c r="I3" s="12" t="s">
        <v>71</v>
      </c>
      <c r="J3" s="10" t="s">
        <v>17</v>
      </c>
    </row>
    <row r="4" spans="1:10" x14ac:dyDescent="0.25">
      <c r="A4">
        <v>2</v>
      </c>
      <c r="B4" s="2" t="s">
        <v>384</v>
      </c>
      <c r="C4" t="s">
        <v>376</v>
      </c>
      <c r="D4" t="s">
        <v>377</v>
      </c>
      <c r="E4" s="2" t="s">
        <v>375</v>
      </c>
      <c r="F4" s="2" t="s">
        <v>380</v>
      </c>
      <c r="G4" s="2" t="s">
        <v>381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385</v>
      </c>
      <c r="C5" t="s">
        <v>382</v>
      </c>
      <c r="F5" t="s">
        <v>380</v>
      </c>
      <c r="G5" t="s">
        <v>383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386</v>
      </c>
      <c r="C6" t="s">
        <v>390</v>
      </c>
      <c r="F6" t="s">
        <v>380</v>
      </c>
      <c r="G6" t="s">
        <v>387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388</v>
      </c>
      <c r="C7" t="s">
        <v>391</v>
      </c>
      <c r="F7" t="s">
        <v>380</v>
      </c>
      <c r="G7" t="s">
        <v>389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392</v>
      </c>
      <c r="C8" t="s">
        <v>393</v>
      </c>
      <c r="D8" t="s">
        <v>394</v>
      </c>
      <c r="E8">
        <v>4970</v>
      </c>
      <c r="F8" t="s">
        <v>41</v>
      </c>
      <c r="G8" t="s">
        <v>395</v>
      </c>
      <c r="H8" s="1">
        <v>15.19</v>
      </c>
      <c r="I8" s="1">
        <f>H8*A8</f>
        <v>30.38</v>
      </c>
    </row>
    <row r="9" spans="1:10" x14ac:dyDescent="0.25">
      <c r="B9" t="s">
        <v>396</v>
      </c>
      <c r="D9" t="s">
        <v>397</v>
      </c>
      <c r="E9" t="s">
        <v>398</v>
      </c>
      <c r="J9" t="s">
        <v>399</v>
      </c>
    </row>
    <row r="11" spans="1:10" x14ac:dyDescent="0.25">
      <c r="B11" t="s">
        <v>335</v>
      </c>
      <c r="I11" s="1">
        <f>SUM(I4:I9)</f>
        <v>3158.38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1:T30"/>
  <sheetViews>
    <sheetView zoomScale="85" zoomScaleNormal="85" workbookViewId="0">
      <selection activeCell="I30" sqref="I30"/>
    </sheetView>
  </sheetViews>
  <sheetFormatPr defaultRowHeight="15" x14ac:dyDescent="0.25"/>
  <cols>
    <col min="1" max="1" width="12" customWidth="1"/>
    <col min="2" max="2" width="23.140625" customWidth="1"/>
    <col min="3" max="3" width="65.42578125" customWidth="1"/>
    <col min="4" max="4" width="14.85546875" customWidth="1"/>
    <col min="5" max="5" width="26.140625" customWidth="1"/>
    <col min="6" max="6" width="4.85546875" customWidth="1"/>
    <col min="7" max="7" width="5.28515625" customWidth="1"/>
    <col min="8" max="8" width="13.28515625" style="1" customWidth="1"/>
    <col min="9" max="9" width="12.28515625" customWidth="1"/>
    <col min="10" max="10" width="35.140625" customWidth="1"/>
    <col min="11" max="11" width="7.5703125" customWidth="1"/>
    <col min="12" max="12" width="13.5703125" customWidth="1"/>
    <col min="13" max="13" width="7" customWidth="1"/>
    <col min="14" max="14" width="11.5703125" customWidth="1"/>
    <col min="18" max="18" width="22.5703125" customWidth="1"/>
    <col min="19" max="19" width="26.85546875" customWidth="1"/>
    <col min="20" max="20" width="22.42578125" customWidth="1"/>
  </cols>
  <sheetData>
    <row r="1" spans="1:20" x14ac:dyDescent="0.25">
      <c r="K1" s="19" t="s">
        <v>447</v>
      </c>
      <c r="L1" s="19"/>
      <c r="M1" s="19" t="s">
        <v>448</v>
      </c>
      <c r="N1" s="19"/>
    </row>
    <row r="2" spans="1:20" s="10" customFormat="1" x14ac:dyDescent="0.25">
      <c r="A2" s="10" t="s">
        <v>240</v>
      </c>
      <c r="B2" s="13" t="s">
        <v>66</v>
      </c>
      <c r="C2" s="14" t="s">
        <v>67</v>
      </c>
      <c r="D2" s="14" t="s">
        <v>3</v>
      </c>
      <c r="E2" s="13" t="s">
        <v>241</v>
      </c>
      <c r="F2" s="13" t="s">
        <v>5</v>
      </c>
      <c r="G2" s="13" t="s">
        <v>378</v>
      </c>
      <c r="H2" s="21" t="s">
        <v>458</v>
      </c>
      <c r="I2" s="13" t="s">
        <v>459</v>
      </c>
      <c r="J2" s="10" t="s">
        <v>17</v>
      </c>
      <c r="K2" s="10" t="s">
        <v>449</v>
      </c>
      <c r="L2" s="10" t="s">
        <v>450</v>
      </c>
      <c r="M2" s="10" t="s">
        <v>449</v>
      </c>
      <c r="N2" s="10" t="s">
        <v>450</v>
      </c>
      <c r="O2" s="12" t="s">
        <v>70</v>
      </c>
      <c r="P2" s="12" t="s">
        <v>71</v>
      </c>
      <c r="Q2" s="10" t="s">
        <v>72</v>
      </c>
      <c r="R2" s="10" t="s">
        <v>73</v>
      </c>
      <c r="S2" s="10" t="s">
        <v>243</v>
      </c>
      <c r="T2" s="10" t="s">
        <v>244</v>
      </c>
    </row>
    <row r="3" spans="1:20" x14ac:dyDescent="0.25">
      <c r="A3">
        <v>2</v>
      </c>
      <c r="B3" s="2" t="s">
        <v>341</v>
      </c>
      <c r="C3" t="s">
        <v>409</v>
      </c>
      <c r="E3" s="2"/>
      <c r="F3" s="2"/>
      <c r="G3" s="2"/>
      <c r="H3" s="20">
        <v>298.75599999999997</v>
      </c>
      <c r="I3" s="22">
        <f>H3*A3</f>
        <v>597.51199999999994</v>
      </c>
      <c r="O3" s="1"/>
      <c r="P3" s="1"/>
    </row>
    <row r="4" spans="1:20" x14ac:dyDescent="0.25">
      <c r="A4">
        <v>2</v>
      </c>
      <c r="B4" s="2" t="s">
        <v>460</v>
      </c>
      <c r="E4" s="2"/>
      <c r="F4" s="2"/>
      <c r="G4" s="2"/>
      <c r="H4" s="20">
        <v>90.11</v>
      </c>
      <c r="I4" s="22">
        <f t="shared" ref="I4:I26" si="0">H4*A4</f>
        <v>180.22</v>
      </c>
      <c r="O4" s="1"/>
      <c r="P4" s="1"/>
    </row>
    <row r="5" spans="1:20" x14ac:dyDescent="0.25">
      <c r="A5">
        <v>2</v>
      </c>
      <c r="B5" t="s">
        <v>343</v>
      </c>
      <c r="C5" t="s">
        <v>408</v>
      </c>
      <c r="D5" t="s">
        <v>342</v>
      </c>
      <c r="E5" t="s">
        <v>346</v>
      </c>
      <c r="H5" s="1">
        <v>172.4</v>
      </c>
      <c r="I5" s="22">
        <f t="shared" si="0"/>
        <v>344.8</v>
      </c>
      <c r="J5" t="s">
        <v>347</v>
      </c>
    </row>
    <row r="6" spans="1:20" x14ac:dyDescent="0.25">
      <c r="A6">
        <v>2</v>
      </c>
      <c r="B6" t="s">
        <v>344</v>
      </c>
      <c r="D6" t="s">
        <v>345</v>
      </c>
      <c r="E6" t="s">
        <v>415</v>
      </c>
      <c r="I6" s="22">
        <f t="shared" si="0"/>
        <v>0</v>
      </c>
      <c r="J6" t="s">
        <v>451</v>
      </c>
    </row>
    <row r="7" spans="1:20" x14ac:dyDescent="0.25">
      <c r="A7">
        <v>4</v>
      </c>
      <c r="B7" t="s">
        <v>349</v>
      </c>
      <c r="C7" t="s">
        <v>406</v>
      </c>
      <c r="D7" t="s">
        <v>15</v>
      </c>
      <c r="E7" t="s">
        <v>348</v>
      </c>
      <c r="H7" s="1">
        <v>49.83</v>
      </c>
      <c r="I7" s="22">
        <f t="shared" si="0"/>
        <v>199.32</v>
      </c>
    </row>
    <row r="8" spans="1:20" x14ac:dyDescent="0.25">
      <c r="A8">
        <v>2</v>
      </c>
      <c r="B8" t="s">
        <v>433</v>
      </c>
      <c r="C8" t="s">
        <v>364</v>
      </c>
      <c r="D8" t="s">
        <v>15</v>
      </c>
      <c r="E8" t="s">
        <v>350</v>
      </c>
      <c r="I8" s="22">
        <f t="shared" si="0"/>
        <v>0</v>
      </c>
      <c r="J8" t="s">
        <v>432</v>
      </c>
      <c r="M8">
        <v>4.5</v>
      </c>
      <c r="N8">
        <f>A8*M8</f>
        <v>9</v>
      </c>
    </row>
    <row r="9" spans="1:20" x14ac:dyDescent="0.25">
      <c r="A9">
        <v>2</v>
      </c>
      <c r="B9" t="s">
        <v>434</v>
      </c>
      <c r="C9" t="s">
        <v>435</v>
      </c>
      <c r="D9" t="s">
        <v>15</v>
      </c>
      <c r="E9" t="s">
        <v>360</v>
      </c>
      <c r="I9" s="22">
        <f t="shared" si="0"/>
        <v>0</v>
      </c>
      <c r="J9" t="s">
        <v>432</v>
      </c>
      <c r="K9">
        <v>4.5</v>
      </c>
      <c r="L9">
        <f>A9*K9</f>
        <v>9</v>
      </c>
    </row>
    <row r="10" spans="1:20" x14ac:dyDescent="0.25">
      <c r="A10">
        <v>3</v>
      </c>
      <c r="B10" t="s">
        <v>456</v>
      </c>
      <c r="C10" t="s">
        <v>455</v>
      </c>
      <c r="D10" t="s">
        <v>15</v>
      </c>
      <c r="E10" t="s">
        <v>463</v>
      </c>
      <c r="H10" s="1">
        <v>16.600000000000001</v>
      </c>
      <c r="I10" s="22">
        <f t="shared" si="0"/>
        <v>49.800000000000004</v>
      </c>
      <c r="L10" t="s">
        <v>0</v>
      </c>
    </row>
    <row r="11" spans="1:20" x14ac:dyDescent="0.25">
      <c r="A11">
        <v>1</v>
      </c>
      <c r="B11" t="s">
        <v>351</v>
      </c>
      <c r="C11" t="s">
        <v>435</v>
      </c>
      <c r="D11" t="s">
        <v>15</v>
      </c>
      <c r="E11" t="s">
        <v>360</v>
      </c>
      <c r="I11" s="22">
        <f t="shared" si="0"/>
        <v>0</v>
      </c>
      <c r="J11" t="s">
        <v>352</v>
      </c>
      <c r="K11">
        <v>14</v>
      </c>
      <c r="L11">
        <f>A11*K11</f>
        <v>14</v>
      </c>
    </row>
    <row r="12" spans="1:20" x14ac:dyDescent="0.25">
      <c r="A12">
        <v>1</v>
      </c>
      <c r="B12" t="s">
        <v>437</v>
      </c>
      <c r="C12" t="s">
        <v>435</v>
      </c>
      <c r="D12" t="s">
        <v>15</v>
      </c>
      <c r="E12" t="s">
        <v>464</v>
      </c>
      <c r="I12" s="22">
        <f t="shared" si="0"/>
        <v>0</v>
      </c>
      <c r="J12" t="s">
        <v>438</v>
      </c>
      <c r="K12">
        <v>28</v>
      </c>
      <c r="L12">
        <f>A12*K12</f>
        <v>28</v>
      </c>
    </row>
    <row r="13" spans="1:20" x14ac:dyDescent="0.25">
      <c r="A13">
        <v>1</v>
      </c>
      <c r="B13" t="s">
        <v>353</v>
      </c>
      <c r="C13" t="s">
        <v>364</v>
      </c>
      <c r="D13" t="s">
        <v>15</v>
      </c>
      <c r="E13" t="s">
        <v>464</v>
      </c>
      <c r="I13" s="22">
        <f t="shared" si="0"/>
        <v>0</v>
      </c>
      <c r="J13" t="s">
        <v>402</v>
      </c>
      <c r="M13">
        <v>7</v>
      </c>
      <c r="N13">
        <f>A13*M13</f>
        <v>7</v>
      </c>
    </row>
    <row r="14" spans="1:20" x14ac:dyDescent="0.25">
      <c r="A14">
        <v>1</v>
      </c>
      <c r="B14" t="s">
        <v>439</v>
      </c>
      <c r="C14" t="s">
        <v>364</v>
      </c>
      <c r="D14" t="s">
        <v>15</v>
      </c>
      <c r="E14" t="s">
        <v>431</v>
      </c>
      <c r="I14" s="22">
        <f t="shared" si="0"/>
        <v>0</v>
      </c>
      <c r="J14" t="s">
        <v>440</v>
      </c>
      <c r="M14">
        <v>12</v>
      </c>
      <c r="N14">
        <f>A14*M14</f>
        <v>12</v>
      </c>
    </row>
    <row r="15" spans="1:20" x14ac:dyDescent="0.25">
      <c r="A15">
        <v>6</v>
      </c>
      <c r="B15" t="s">
        <v>457</v>
      </c>
      <c r="C15" t="s">
        <v>362</v>
      </c>
      <c r="D15" t="s">
        <v>15</v>
      </c>
      <c r="E15" t="s">
        <v>354</v>
      </c>
      <c r="H15" s="1">
        <v>25.34</v>
      </c>
      <c r="I15" s="22">
        <f t="shared" si="0"/>
        <v>152.04</v>
      </c>
      <c r="L15" t="s">
        <v>0</v>
      </c>
    </row>
    <row r="16" spans="1:20" x14ac:dyDescent="0.25">
      <c r="A16">
        <v>2</v>
      </c>
      <c r="B16" t="s">
        <v>355</v>
      </c>
      <c r="C16" t="s">
        <v>407</v>
      </c>
      <c r="D16" t="s">
        <v>15</v>
      </c>
      <c r="E16" t="s">
        <v>356</v>
      </c>
      <c r="H16" s="1">
        <v>25</v>
      </c>
      <c r="I16" s="22">
        <f t="shared" si="0"/>
        <v>50</v>
      </c>
      <c r="J16" t="s">
        <v>416</v>
      </c>
      <c r="L16" t="s">
        <v>0</v>
      </c>
    </row>
    <row r="17" spans="1:14" x14ac:dyDescent="0.25">
      <c r="A17">
        <v>2</v>
      </c>
      <c r="B17" t="s">
        <v>357</v>
      </c>
      <c r="C17" t="s">
        <v>364</v>
      </c>
      <c r="D17" t="s">
        <v>15</v>
      </c>
      <c r="E17" t="s">
        <v>350</v>
      </c>
      <c r="I17" s="22">
        <f t="shared" si="0"/>
        <v>0</v>
      </c>
      <c r="J17" t="s">
        <v>436</v>
      </c>
      <c r="M17">
        <v>2</v>
      </c>
      <c r="N17">
        <f>A17*M17</f>
        <v>4</v>
      </c>
    </row>
    <row r="18" spans="1:14" x14ac:dyDescent="0.25">
      <c r="A18">
        <v>2</v>
      </c>
      <c r="B18" t="s">
        <v>452</v>
      </c>
      <c r="C18" t="s">
        <v>454</v>
      </c>
      <c r="D18" t="s">
        <v>15</v>
      </c>
      <c r="E18" t="s">
        <v>453</v>
      </c>
      <c r="H18" s="1">
        <v>9.7100000000000009</v>
      </c>
      <c r="I18" s="22">
        <f t="shared" si="0"/>
        <v>19.420000000000002</v>
      </c>
    </row>
    <row r="19" spans="1:14" x14ac:dyDescent="0.25">
      <c r="A19">
        <v>4</v>
      </c>
      <c r="B19" t="s">
        <v>404</v>
      </c>
      <c r="C19" t="s">
        <v>403</v>
      </c>
      <c r="D19" t="s">
        <v>15</v>
      </c>
      <c r="E19" t="s">
        <v>405</v>
      </c>
      <c r="I19" s="22">
        <f t="shared" si="0"/>
        <v>0</v>
      </c>
    </row>
    <row r="20" spans="1:14" x14ac:dyDescent="0.25">
      <c r="A20">
        <v>2</v>
      </c>
      <c r="B20" t="s">
        <v>465</v>
      </c>
      <c r="C20" t="s">
        <v>466</v>
      </c>
      <c r="E20" t="s">
        <v>441</v>
      </c>
      <c r="I20" s="22">
        <f t="shared" si="0"/>
        <v>0</v>
      </c>
      <c r="J20" t="s">
        <v>412</v>
      </c>
    </row>
    <row r="21" spans="1:14" x14ac:dyDescent="0.25">
      <c r="A21">
        <v>2</v>
      </c>
      <c r="B21" t="s">
        <v>414</v>
      </c>
      <c r="C21" t="s">
        <v>413</v>
      </c>
      <c r="I21" s="22">
        <f t="shared" si="0"/>
        <v>0</v>
      </c>
      <c r="J21" t="s">
        <v>0</v>
      </c>
    </row>
    <row r="22" spans="1:14" x14ac:dyDescent="0.25">
      <c r="A22">
        <v>2</v>
      </c>
      <c r="B22" t="s">
        <v>420</v>
      </c>
      <c r="C22" t="s">
        <v>419</v>
      </c>
      <c r="D22" t="s">
        <v>418</v>
      </c>
      <c r="E22" t="s">
        <v>417</v>
      </c>
      <c r="H22" s="1">
        <v>49.41</v>
      </c>
      <c r="I22" s="22">
        <f t="shared" si="0"/>
        <v>98.82</v>
      </c>
    </row>
    <row r="23" spans="1:14" x14ac:dyDescent="0.25">
      <c r="I23" s="22">
        <f t="shared" si="0"/>
        <v>0</v>
      </c>
      <c r="J23" t="s">
        <v>442</v>
      </c>
      <c r="L23">
        <f>SUM(L2:L22)</f>
        <v>51</v>
      </c>
      <c r="M23" t="s">
        <v>0</v>
      </c>
      <c r="N23">
        <f t="shared" ref="N23" si="1">SUM(N2:N22)</f>
        <v>32</v>
      </c>
    </row>
    <row r="24" spans="1:14" x14ac:dyDescent="0.25">
      <c r="I24" s="22">
        <f t="shared" si="0"/>
        <v>0</v>
      </c>
      <c r="J24" t="s">
        <v>0</v>
      </c>
      <c r="L24" t="s">
        <v>0</v>
      </c>
    </row>
    <row r="25" spans="1:14" x14ac:dyDescent="0.25">
      <c r="A25">
        <v>1</v>
      </c>
      <c r="B25" t="s">
        <v>461</v>
      </c>
      <c r="C25" t="s">
        <v>435</v>
      </c>
      <c r="D25" t="s">
        <v>15</v>
      </c>
      <c r="E25" t="s">
        <v>360</v>
      </c>
      <c r="H25" s="1">
        <v>96.65</v>
      </c>
      <c r="I25" s="22">
        <f t="shared" si="0"/>
        <v>96.65</v>
      </c>
    </row>
    <row r="26" spans="1:14" x14ac:dyDescent="0.25">
      <c r="A26">
        <v>3</v>
      </c>
      <c r="B26" t="s">
        <v>461</v>
      </c>
      <c r="C26" t="s">
        <v>364</v>
      </c>
      <c r="D26" t="s">
        <v>15</v>
      </c>
      <c r="E26" t="s">
        <v>350</v>
      </c>
      <c r="H26" s="1">
        <v>44.02</v>
      </c>
      <c r="I26" s="22">
        <f t="shared" si="0"/>
        <v>132.06</v>
      </c>
    </row>
    <row r="30" spans="1:14" x14ac:dyDescent="0.25">
      <c r="G30" t="s">
        <v>462</v>
      </c>
      <c r="I30" s="1">
        <f>SUM(I3:I26)</f>
        <v>1920.6419999999998</v>
      </c>
    </row>
  </sheetData>
  <mergeCells count="2">
    <mergeCell ref="K1:L1"/>
    <mergeCell ref="M1:N1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269</v>
      </c>
    </row>
    <row r="3" spans="1:11" s="10" customFormat="1" x14ac:dyDescent="0.25">
      <c r="A3" s="10" t="s">
        <v>1</v>
      </c>
      <c r="B3" s="10" t="s">
        <v>53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278</v>
      </c>
    </row>
    <row r="4" spans="1:11" x14ac:dyDescent="0.25">
      <c r="A4">
        <v>3</v>
      </c>
      <c r="B4" t="s">
        <v>271</v>
      </c>
      <c r="C4" t="s">
        <v>273</v>
      </c>
      <c r="D4" t="s">
        <v>26</v>
      </c>
      <c r="E4" t="s">
        <v>274</v>
      </c>
      <c r="F4" t="s">
        <v>0</v>
      </c>
      <c r="G4" s="9" t="s">
        <v>0</v>
      </c>
      <c r="H4" s="1" t="s">
        <v>0</v>
      </c>
      <c r="I4" s="1" t="s">
        <v>0</v>
      </c>
      <c r="J4" t="s">
        <v>272</v>
      </c>
      <c r="K4" t="s">
        <v>276</v>
      </c>
    </row>
    <row r="5" spans="1:11" x14ac:dyDescent="0.25">
      <c r="A5">
        <v>12</v>
      </c>
      <c r="B5" t="s">
        <v>283</v>
      </c>
      <c r="C5" t="s">
        <v>281</v>
      </c>
      <c r="D5" t="s">
        <v>26</v>
      </c>
      <c r="E5" t="s">
        <v>275</v>
      </c>
      <c r="J5" t="s">
        <v>272</v>
      </c>
      <c r="K5" t="s">
        <v>277</v>
      </c>
    </row>
    <row r="6" spans="1:11" x14ac:dyDescent="0.25">
      <c r="A6">
        <v>2</v>
      </c>
      <c r="B6" t="s">
        <v>282</v>
      </c>
      <c r="C6" t="s">
        <v>284</v>
      </c>
      <c r="D6" t="s">
        <v>26</v>
      </c>
      <c r="E6" t="s">
        <v>280</v>
      </c>
      <c r="F6" t="s">
        <v>15</v>
      </c>
      <c r="G6" t="s">
        <v>367</v>
      </c>
      <c r="H6">
        <v>5.61</v>
      </c>
      <c r="J6" t="s">
        <v>366</v>
      </c>
      <c r="K6" t="s">
        <v>279</v>
      </c>
    </row>
    <row r="7" spans="1:11" x14ac:dyDescent="0.25">
      <c r="A7">
        <v>12</v>
      </c>
      <c r="B7" t="s">
        <v>286</v>
      </c>
      <c r="C7" t="s">
        <v>287</v>
      </c>
      <c r="D7" t="s">
        <v>26</v>
      </c>
      <c r="E7" t="s">
        <v>285</v>
      </c>
      <c r="F7" t="s">
        <v>15</v>
      </c>
      <c r="G7" t="s">
        <v>367</v>
      </c>
      <c r="H7">
        <v>5.61</v>
      </c>
      <c r="J7" t="s">
        <v>366</v>
      </c>
      <c r="K7" t="s">
        <v>288</v>
      </c>
    </row>
    <row r="8" spans="1:11" x14ac:dyDescent="0.25">
      <c r="A8">
        <v>1</v>
      </c>
      <c r="B8" t="s">
        <v>290</v>
      </c>
      <c r="C8" t="s">
        <v>291</v>
      </c>
      <c r="E8" t="s">
        <v>0</v>
      </c>
      <c r="F8" t="s">
        <v>15</v>
      </c>
      <c r="G8" t="s">
        <v>411</v>
      </c>
      <c r="H8">
        <v>20.21</v>
      </c>
      <c r="J8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topLeftCell="F1" workbookViewId="0">
      <selection activeCell="J25" sqref="J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61</v>
      </c>
      <c r="B1" s="2" t="s">
        <v>60</v>
      </c>
    </row>
    <row r="3" spans="1:14" s="10" customFormat="1" x14ac:dyDescent="0.25">
      <c r="A3" s="10" t="s">
        <v>240</v>
      </c>
      <c r="B3" s="13" t="s">
        <v>66</v>
      </c>
      <c r="C3" s="14" t="s">
        <v>67</v>
      </c>
      <c r="D3" s="14" t="s">
        <v>68</v>
      </c>
      <c r="E3" s="14" t="s">
        <v>3</v>
      </c>
      <c r="F3" s="13" t="s">
        <v>241</v>
      </c>
      <c r="G3" s="10" t="s">
        <v>69</v>
      </c>
      <c r="H3" s="10" t="s">
        <v>242</v>
      </c>
      <c r="I3" s="12" t="s">
        <v>70</v>
      </c>
      <c r="J3" s="12" t="s">
        <v>71</v>
      </c>
      <c r="K3" s="10" t="s">
        <v>72</v>
      </c>
      <c r="L3" s="10" t="s">
        <v>73</v>
      </c>
      <c r="M3" s="10" t="s">
        <v>243</v>
      </c>
      <c r="N3" s="10" t="s">
        <v>244</v>
      </c>
    </row>
    <row r="4" spans="1:14" x14ac:dyDescent="0.25">
      <c r="A4">
        <v>1</v>
      </c>
      <c r="C4" t="s">
        <v>209</v>
      </c>
      <c r="D4" t="s">
        <v>210</v>
      </c>
      <c r="E4" t="s">
        <v>211</v>
      </c>
      <c r="F4" s="2" t="s">
        <v>212</v>
      </c>
      <c r="G4" t="s">
        <v>41</v>
      </c>
      <c r="H4" t="s">
        <v>213</v>
      </c>
      <c r="I4" s="1">
        <v>2.0499999999999998</v>
      </c>
      <c r="J4" s="1">
        <f>A4*I4</f>
        <v>2.0499999999999998</v>
      </c>
      <c r="L4" t="s">
        <v>75</v>
      </c>
    </row>
    <row r="5" spans="1:14" x14ac:dyDescent="0.25">
      <c r="A5">
        <v>1</v>
      </c>
      <c r="C5" t="s">
        <v>214</v>
      </c>
      <c r="D5" t="s">
        <v>215</v>
      </c>
      <c r="E5" t="s">
        <v>38</v>
      </c>
      <c r="F5" s="2">
        <v>975</v>
      </c>
      <c r="G5" t="s">
        <v>41</v>
      </c>
      <c r="H5" t="s">
        <v>430</v>
      </c>
      <c r="I5" s="1">
        <v>1.1200000000000001</v>
      </c>
      <c r="J5" s="1">
        <f t="shared" ref="J5:J23" si="0">A5*I5</f>
        <v>1.1200000000000001</v>
      </c>
      <c r="L5" t="s">
        <v>75</v>
      </c>
    </row>
    <row r="6" spans="1:14" x14ac:dyDescent="0.25">
      <c r="A6">
        <v>1</v>
      </c>
      <c r="B6" s="2" t="s">
        <v>246</v>
      </c>
      <c r="C6" t="s">
        <v>245</v>
      </c>
      <c r="D6" t="s">
        <v>300</v>
      </c>
      <c r="E6" t="s">
        <v>247</v>
      </c>
      <c r="F6" s="2">
        <v>61300411121</v>
      </c>
      <c r="G6" t="s">
        <v>41</v>
      </c>
      <c r="H6" t="s">
        <v>248</v>
      </c>
      <c r="I6" s="1">
        <v>0.18</v>
      </c>
      <c r="J6" s="1">
        <f t="shared" si="0"/>
        <v>0.18</v>
      </c>
      <c r="L6" t="s">
        <v>75</v>
      </c>
    </row>
    <row r="7" spans="1:14" x14ac:dyDescent="0.25">
      <c r="A7">
        <v>1</v>
      </c>
      <c r="C7" t="s">
        <v>216</v>
      </c>
      <c r="D7" t="s">
        <v>301</v>
      </c>
      <c r="E7" t="s">
        <v>159</v>
      </c>
      <c r="F7" s="2" t="s">
        <v>217</v>
      </c>
      <c r="G7" t="s">
        <v>41</v>
      </c>
      <c r="H7" t="s">
        <v>218</v>
      </c>
      <c r="I7" s="1">
        <v>1.44</v>
      </c>
      <c r="J7" s="1">
        <f t="shared" si="0"/>
        <v>1.44</v>
      </c>
      <c r="L7" t="s">
        <v>75</v>
      </c>
    </row>
    <row r="8" spans="1:14" x14ac:dyDescent="0.25">
      <c r="A8">
        <v>10</v>
      </c>
      <c r="B8" s="2">
        <v>0.1</v>
      </c>
      <c r="C8" t="s">
        <v>81</v>
      </c>
      <c r="D8" t="s">
        <v>302</v>
      </c>
      <c r="E8" s="3" t="s">
        <v>83</v>
      </c>
      <c r="F8" t="s">
        <v>84</v>
      </c>
      <c r="G8" s="3" t="s">
        <v>74</v>
      </c>
      <c r="H8" t="s">
        <v>85</v>
      </c>
      <c r="I8" s="1">
        <v>0.21</v>
      </c>
      <c r="J8" s="1">
        <f t="shared" si="0"/>
        <v>2.1</v>
      </c>
      <c r="L8" t="s">
        <v>75</v>
      </c>
    </row>
    <row r="9" spans="1:14" x14ac:dyDescent="0.25">
      <c r="A9">
        <v>2</v>
      </c>
      <c r="B9" s="2" t="s">
        <v>219</v>
      </c>
      <c r="C9" t="s">
        <v>220</v>
      </c>
      <c r="D9" t="s">
        <v>303</v>
      </c>
      <c r="E9" t="s">
        <v>141</v>
      </c>
      <c r="F9" s="2" t="s">
        <v>221</v>
      </c>
      <c r="G9" t="s">
        <v>41</v>
      </c>
      <c r="H9" t="s">
        <v>222</v>
      </c>
      <c r="I9" s="1">
        <v>0.72</v>
      </c>
      <c r="J9" s="1">
        <f t="shared" si="0"/>
        <v>1.44</v>
      </c>
      <c r="L9" t="s">
        <v>75</v>
      </c>
    </row>
    <row r="10" spans="1:14" x14ac:dyDescent="0.25">
      <c r="A10">
        <v>2</v>
      </c>
      <c r="B10" s="2">
        <v>10</v>
      </c>
      <c r="C10" t="s">
        <v>255</v>
      </c>
      <c r="D10" t="s">
        <v>304</v>
      </c>
      <c r="E10" t="s">
        <v>83</v>
      </c>
      <c r="F10" s="2" t="s">
        <v>256</v>
      </c>
      <c r="G10" t="s">
        <v>41</v>
      </c>
      <c r="H10" t="s">
        <v>257</v>
      </c>
      <c r="I10" s="1">
        <v>0.65</v>
      </c>
      <c r="J10" s="1">
        <f t="shared" si="0"/>
        <v>1.3</v>
      </c>
      <c r="L10" t="s">
        <v>75</v>
      </c>
    </row>
    <row r="11" spans="1:14" x14ac:dyDescent="0.25">
      <c r="A11">
        <v>8</v>
      </c>
      <c r="B11" s="2">
        <v>49.9</v>
      </c>
      <c r="C11" t="s">
        <v>252</v>
      </c>
      <c r="D11" t="s">
        <v>305</v>
      </c>
      <c r="E11" t="s">
        <v>181</v>
      </c>
      <c r="F11" s="2" t="s">
        <v>253</v>
      </c>
      <c r="G11" t="s">
        <v>41</v>
      </c>
      <c r="H11" t="s">
        <v>254</v>
      </c>
      <c r="I11" s="1">
        <v>0.1</v>
      </c>
      <c r="J11" s="1">
        <f t="shared" si="0"/>
        <v>0.8</v>
      </c>
      <c r="L11" t="s">
        <v>75</v>
      </c>
    </row>
    <row r="12" spans="1:14" x14ac:dyDescent="0.25">
      <c r="A12">
        <v>3</v>
      </c>
      <c r="B12" s="2" t="s">
        <v>327</v>
      </c>
      <c r="C12" t="s">
        <v>326</v>
      </c>
      <c r="D12" t="s">
        <v>306</v>
      </c>
      <c r="E12" t="s">
        <v>141</v>
      </c>
      <c r="F12" s="2" t="s">
        <v>324</v>
      </c>
      <c r="G12" t="s">
        <v>41</v>
      </c>
      <c r="H12" t="s">
        <v>325</v>
      </c>
      <c r="I12" s="1">
        <v>0.36</v>
      </c>
      <c r="J12" s="1">
        <f t="shared" si="0"/>
        <v>1.08</v>
      </c>
      <c r="L12" t="s">
        <v>75</v>
      </c>
    </row>
    <row r="13" spans="1:14" x14ac:dyDescent="0.25">
      <c r="A13">
        <v>2</v>
      </c>
      <c r="B13" s="2">
        <v>191</v>
      </c>
      <c r="C13" t="s">
        <v>251</v>
      </c>
      <c r="D13" t="s">
        <v>310</v>
      </c>
      <c r="E13" t="s">
        <v>181</v>
      </c>
      <c r="F13" s="2" t="s">
        <v>308</v>
      </c>
      <c r="G13" t="s">
        <v>41</v>
      </c>
      <c r="H13" t="s">
        <v>309</v>
      </c>
      <c r="I13" s="1">
        <v>0.1</v>
      </c>
      <c r="J13" s="1">
        <f t="shared" si="0"/>
        <v>0.2</v>
      </c>
      <c r="L13" t="s">
        <v>75</v>
      </c>
    </row>
    <row r="14" spans="1:14" x14ac:dyDescent="0.25">
      <c r="A14">
        <v>1</v>
      </c>
      <c r="B14" s="2" t="s">
        <v>315</v>
      </c>
      <c r="C14" t="s">
        <v>316</v>
      </c>
      <c r="D14" t="s">
        <v>307</v>
      </c>
      <c r="E14" t="s">
        <v>181</v>
      </c>
      <c r="F14" s="2" t="s">
        <v>318</v>
      </c>
      <c r="G14" t="s">
        <v>41</v>
      </c>
      <c r="H14" t="s">
        <v>317</v>
      </c>
      <c r="I14" s="1">
        <v>0.1</v>
      </c>
      <c r="J14" s="1">
        <f t="shared" ref="J14" si="1">A14*I14</f>
        <v>0.1</v>
      </c>
      <c r="L14" t="s">
        <v>75</v>
      </c>
    </row>
    <row r="15" spans="1:14" x14ac:dyDescent="0.25">
      <c r="A15">
        <v>1</v>
      </c>
      <c r="B15" s="2" t="s">
        <v>223</v>
      </c>
      <c r="C15" t="s">
        <v>249</v>
      </c>
      <c r="D15" t="s">
        <v>307</v>
      </c>
      <c r="E15" t="s">
        <v>181</v>
      </c>
      <c r="F15" s="2" t="s">
        <v>319</v>
      </c>
      <c r="G15" t="s">
        <v>41</v>
      </c>
      <c r="H15" t="s">
        <v>250</v>
      </c>
      <c r="I15" s="1">
        <v>0.1</v>
      </c>
      <c r="J15" s="1">
        <f t="shared" si="0"/>
        <v>0.1</v>
      </c>
      <c r="L15" t="s">
        <v>75</v>
      </c>
    </row>
    <row r="16" spans="1:14" x14ac:dyDescent="0.25">
      <c r="A16">
        <v>4</v>
      </c>
      <c r="B16" s="2" t="s">
        <v>428</v>
      </c>
      <c r="C16" t="s">
        <v>427</v>
      </c>
      <c r="D16" t="s">
        <v>311</v>
      </c>
      <c r="E16" t="s">
        <v>426</v>
      </c>
      <c r="F16" s="2" t="s">
        <v>425</v>
      </c>
      <c r="G16" t="s">
        <v>41</v>
      </c>
      <c r="H16" t="s">
        <v>429</v>
      </c>
      <c r="I16" s="1">
        <v>4.7699999999999996</v>
      </c>
      <c r="J16" s="1">
        <f t="shared" si="0"/>
        <v>19.079999999999998</v>
      </c>
      <c r="L16" t="s">
        <v>75</v>
      </c>
    </row>
    <row r="17" spans="1:12" x14ac:dyDescent="0.25">
      <c r="A17">
        <v>12</v>
      </c>
      <c r="B17" s="2" t="s">
        <v>224</v>
      </c>
      <c r="C17" t="s">
        <v>225</v>
      </c>
      <c r="D17" t="s">
        <v>226</v>
      </c>
      <c r="E17" t="s">
        <v>227</v>
      </c>
      <c r="F17" s="2" t="s">
        <v>228</v>
      </c>
      <c r="G17" t="s">
        <v>41</v>
      </c>
      <c r="H17" t="s">
        <v>229</v>
      </c>
      <c r="I17" s="1">
        <v>0.91</v>
      </c>
      <c r="J17" s="1">
        <f t="shared" si="0"/>
        <v>10.92</v>
      </c>
      <c r="L17" t="s">
        <v>75</v>
      </c>
    </row>
    <row r="18" spans="1:12" x14ac:dyDescent="0.25">
      <c r="A18">
        <v>1</v>
      </c>
      <c r="B18" s="2" t="s">
        <v>230</v>
      </c>
      <c r="C18" t="s">
        <v>231</v>
      </c>
      <c r="D18" t="s">
        <v>312</v>
      </c>
      <c r="E18" t="s">
        <v>141</v>
      </c>
      <c r="F18" s="2" t="s">
        <v>230</v>
      </c>
      <c r="G18" t="s">
        <v>41</v>
      </c>
      <c r="H18" t="s">
        <v>232</v>
      </c>
      <c r="I18" s="1">
        <v>1.28</v>
      </c>
      <c r="J18" s="1">
        <f t="shared" si="0"/>
        <v>1.28</v>
      </c>
      <c r="L18" t="s">
        <v>75</v>
      </c>
    </row>
    <row r="19" spans="1:12" x14ac:dyDescent="0.25">
      <c r="A19">
        <v>1</v>
      </c>
      <c r="B19" s="2" t="s">
        <v>233</v>
      </c>
      <c r="C19" t="s">
        <v>234</v>
      </c>
      <c r="D19" t="s">
        <v>235</v>
      </c>
      <c r="E19" t="s">
        <v>236</v>
      </c>
      <c r="F19" s="2" t="s">
        <v>237</v>
      </c>
      <c r="G19" t="s">
        <v>41</v>
      </c>
      <c r="H19" t="s">
        <v>238</v>
      </c>
      <c r="I19" s="1">
        <v>5.4</v>
      </c>
      <c r="J19" s="1">
        <f t="shared" si="0"/>
        <v>5.4</v>
      </c>
      <c r="L19" t="s">
        <v>75</v>
      </c>
    </row>
    <row r="20" spans="1:12" x14ac:dyDescent="0.25">
      <c r="A20">
        <v>2</v>
      </c>
      <c r="B20" s="2" t="s">
        <v>239</v>
      </c>
      <c r="C20" t="s">
        <v>313</v>
      </c>
      <c r="D20" t="s">
        <v>314</v>
      </c>
      <c r="E20" t="s">
        <v>296</v>
      </c>
      <c r="F20" s="2" t="s">
        <v>297</v>
      </c>
      <c r="G20" t="s">
        <v>41</v>
      </c>
      <c r="H20" t="s">
        <v>298</v>
      </c>
      <c r="I20" s="1">
        <v>2.1800000000000002</v>
      </c>
      <c r="J20" s="1">
        <f t="shared" si="0"/>
        <v>4.3600000000000003</v>
      </c>
      <c r="L20" t="s">
        <v>75</v>
      </c>
    </row>
    <row r="21" spans="1:12" x14ac:dyDescent="0.25">
      <c r="A21">
        <v>2</v>
      </c>
      <c r="B21" s="2" t="s">
        <v>261</v>
      </c>
      <c r="C21" t="s">
        <v>260</v>
      </c>
      <c r="D21" t="s">
        <v>299</v>
      </c>
      <c r="E21" t="s">
        <v>227</v>
      </c>
      <c r="F21" s="2" t="s">
        <v>262</v>
      </c>
      <c r="G21" t="s">
        <v>41</v>
      </c>
      <c r="H21" t="s">
        <v>263</v>
      </c>
      <c r="I21" s="1">
        <v>2.64</v>
      </c>
      <c r="J21" s="1">
        <f t="shared" si="0"/>
        <v>5.28</v>
      </c>
      <c r="L21" t="s">
        <v>75</v>
      </c>
    </row>
    <row r="22" spans="1:12" x14ac:dyDescent="0.25">
      <c r="A22">
        <v>1</v>
      </c>
      <c r="B22" s="2" t="s">
        <v>265</v>
      </c>
      <c r="C22" t="s">
        <v>264</v>
      </c>
      <c r="D22" t="s">
        <v>299</v>
      </c>
      <c r="E22" t="s">
        <v>227</v>
      </c>
      <c r="F22" s="2" t="s">
        <v>266</v>
      </c>
      <c r="G22" t="s">
        <v>41</v>
      </c>
      <c r="H22" t="s">
        <v>267</v>
      </c>
      <c r="I22" s="1">
        <v>1.26</v>
      </c>
      <c r="J22" s="1">
        <f t="shared" si="0"/>
        <v>1.26</v>
      </c>
      <c r="L22" t="s">
        <v>75</v>
      </c>
    </row>
    <row r="23" spans="1:12" x14ac:dyDescent="0.25">
      <c r="A23">
        <v>1</v>
      </c>
      <c r="B23" s="2" t="s">
        <v>289</v>
      </c>
      <c r="C23" s="3" t="s">
        <v>189</v>
      </c>
      <c r="E23" s="3" t="s">
        <v>26</v>
      </c>
      <c r="F23" s="2" t="s">
        <v>371</v>
      </c>
      <c r="G23" t="s">
        <v>191</v>
      </c>
      <c r="H23" t="s">
        <v>370</v>
      </c>
      <c r="I23" s="1">
        <v>40</v>
      </c>
      <c r="J23" s="1">
        <f t="shared" si="0"/>
        <v>40</v>
      </c>
    </row>
    <row r="25" spans="1:12" x14ac:dyDescent="0.25">
      <c r="H25" t="s">
        <v>335</v>
      </c>
      <c r="J25" s="1">
        <f>SUM(J4:J24)</f>
        <v>99.49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B6" workbookViewId="0">
      <selection activeCell="J31" sqref="J31"/>
    </sheetView>
  </sheetViews>
  <sheetFormatPr defaultRowHeight="15" x14ac:dyDescent="0.25"/>
  <cols>
    <col min="1" max="1" width="11.140625" customWidth="1"/>
    <col min="2" max="2" width="12" customWidth="1"/>
    <col min="3" max="3" width="59.8554687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65</v>
      </c>
      <c r="C1" t="s">
        <v>190</v>
      </c>
    </row>
    <row r="3" spans="1:14" x14ac:dyDescent="0.25">
      <c r="A3" t="s">
        <v>240</v>
      </c>
      <c r="B3" s="2" t="s">
        <v>66</v>
      </c>
      <c r="C3" s="3" t="s">
        <v>67</v>
      </c>
      <c r="D3" s="3" t="s">
        <v>68</v>
      </c>
      <c r="E3" s="3" t="s">
        <v>3</v>
      </c>
      <c r="F3" t="s">
        <v>241</v>
      </c>
      <c r="G3" t="s">
        <v>69</v>
      </c>
      <c r="H3" t="s">
        <v>242</v>
      </c>
      <c r="I3" s="1" t="s">
        <v>70</v>
      </c>
      <c r="J3" s="1" t="s">
        <v>71</v>
      </c>
      <c r="K3" t="s">
        <v>72</v>
      </c>
      <c r="L3" t="s">
        <v>73</v>
      </c>
      <c r="M3" t="s">
        <v>243</v>
      </c>
      <c r="N3" t="s">
        <v>244</v>
      </c>
    </row>
    <row r="4" spans="1:14" x14ac:dyDescent="0.25">
      <c r="A4">
        <v>8</v>
      </c>
      <c r="B4" s="2">
        <v>0</v>
      </c>
      <c r="C4" s="3" t="s">
        <v>76</v>
      </c>
      <c r="D4" s="3" t="s">
        <v>77</v>
      </c>
      <c r="E4" s="3" t="s">
        <v>78</v>
      </c>
      <c r="F4" t="s">
        <v>79</v>
      </c>
      <c r="G4" s="3" t="s">
        <v>74</v>
      </c>
      <c r="H4" t="s">
        <v>80</v>
      </c>
      <c r="I4" s="1">
        <v>0.16</v>
      </c>
      <c r="J4" s="1">
        <f t="shared" ref="J4:J27" si="0">A4*I4</f>
        <v>1.28</v>
      </c>
      <c r="L4" t="s">
        <v>75</v>
      </c>
    </row>
    <row r="5" spans="1:14" x14ac:dyDescent="0.25">
      <c r="A5">
        <v>11</v>
      </c>
      <c r="B5" s="2">
        <v>0.1</v>
      </c>
      <c r="C5" s="3" t="s">
        <v>81</v>
      </c>
      <c r="D5" s="3" t="s">
        <v>82</v>
      </c>
      <c r="E5" s="3" t="s">
        <v>83</v>
      </c>
      <c r="F5" t="s">
        <v>84</v>
      </c>
      <c r="G5" s="3" t="s">
        <v>74</v>
      </c>
      <c r="H5" t="s">
        <v>85</v>
      </c>
      <c r="I5" s="1">
        <v>0.21</v>
      </c>
      <c r="J5" s="1">
        <f t="shared" si="0"/>
        <v>2.31</v>
      </c>
      <c r="L5" t="s">
        <v>75</v>
      </c>
    </row>
    <row r="6" spans="1:14" x14ac:dyDescent="0.25">
      <c r="A6">
        <v>9</v>
      </c>
      <c r="B6" s="2" t="s">
        <v>86</v>
      </c>
      <c r="C6" s="3" t="s">
        <v>87</v>
      </c>
      <c r="D6" s="3" t="s">
        <v>88</v>
      </c>
      <c r="E6" s="3" t="s">
        <v>83</v>
      </c>
      <c r="F6" t="s">
        <v>89</v>
      </c>
      <c r="G6" s="3" t="s">
        <v>74</v>
      </c>
      <c r="H6" t="s">
        <v>90</v>
      </c>
      <c r="I6" s="1">
        <v>0.45</v>
      </c>
      <c r="J6" s="1">
        <f t="shared" si="0"/>
        <v>4.05</v>
      </c>
      <c r="L6" t="s">
        <v>75</v>
      </c>
    </row>
    <row r="7" spans="1:14" s="4" customFormat="1" x14ac:dyDescent="0.25">
      <c r="A7" s="4">
        <v>0</v>
      </c>
      <c r="B7" s="5" t="s">
        <v>72</v>
      </c>
      <c r="C7" s="6" t="s">
        <v>81</v>
      </c>
      <c r="D7" s="6" t="s">
        <v>328</v>
      </c>
      <c r="E7" s="6" t="s">
        <v>91</v>
      </c>
      <c r="G7" s="3" t="s">
        <v>0</v>
      </c>
      <c r="I7" s="7"/>
      <c r="J7" s="1">
        <f t="shared" si="0"/>
        <v>0</v>
      </c>
      <c r="K7" t="s">
        <v>72</v>
      </c>
      <c r="L7" t="s">
        <v>0</v>
      </c>
    </row>
    <row r="8" spans="1:14" x14ac:dyDescent="0.25">
      <c r="A8">
        <v>8</v>
      </c>
      <c r="B8" s="2">
        <v>0.22</v>
      </c>
      <c r="C8" s="3" t="s">
        <v>92</v>
      </c>
      <c r="D8" s="3" t="s">
        <v>93</v>
      </c>
      <c r="E8" s="3" t="s">
        <v>94</v>
      </c>
      <c r="F8" t="s">
        <v>95</v>
      </c>
      <c r="G8" s="3" t="s">
        <v>74</v>
      </c>
      <c r="H8" t="s">
        <v>96</v>
      </c>
      <c r="I8" s="1">
        <v>0.78</v>
      </c>
      <c r="J8" s="1">
        <f t="shared" si="0"/>
        <v>6.24</v>
      </c>
      <c r="L8" t="s">
        <v>75</v>
      </c>
    </row>
    <row r="9" spans="1:14" ht="30" x14ac:dyDescent="0.25">
      <c r="A9">
        <v>16</v>
      </c>
      <c r="B9" s="2">
        <v>4.7E-2</v>
      </c>
      <c r="C9" s="3" t="s">
        <v>97</v>
      </c>
      <c r="D9" s="3" t="s">
        <v>322</v>
      </c>
      <c r="E9" s="3" t="s">
        <v>83</v>
      </c>
      <c r="F9" t="s">
        <v>98</v>
      </c>
      <c r="G9" s="3" t="s">
        <v>74</v>
      </c>
      <c r="H9" t="s">
        <v>99</v>
      </c>
      <c r="I9" s="1">
        <v>0.94</v>
      </c>
      <c r="J9" s="1">
        <f t="shared" si="0"/>
        <v>15.04</v>
      </c>
      <c r="L9" t="s">
        <v>75</v>
      </c>
    </row>
    <row r="10" spans="1:14" x14ac:dyDescent="0.25">
      <c r="A10">
        <v>8</v>
      </c>
      <c r="B10" s="2">
        <v>2.2000000000000002</v>
      </c>
      <c r="C10" s="3" t="s">
        <v>100</v>
      </c>
      <c r="D10" s="3" t="s">
        <v>323</v>
      </c>
      <c r="E10" s="3" t="s">
        <v>101</v>
      </c>
      <c r="F10" t="s">
        <v>102</v>
      </c>
      <c r="G10" s="3" t="s">
        <v>74</v>
      </c>
      <c r="H10" t="s">
        <v>103</v>
      </c>
      <c r="I10" s="1">
        <v>5.44</v>
      </c>
      <c r="J10" s="1">
        <f t="shared" si="0"/>
        <v>43.52</v>
      </c>
      <c r="L10" t="s">
        <v>75</v>
      </c>
    </row>
    <row r="11" spans="1:14" x14ac:dyDescent="0.25">
      <c r="A11">
        <v>4</v>
      </c>
      <c r="B11" s="2">
        <v>10</v>
      </c>
      <c r="C11" s="3" t="s">
        <v>104</v>
      </c>
      <c r="D11" s="3" t="s">
        <v>105</v>
      </c>
      <c r="E11" s="3" t="s">
        <v>106</v>
      </c>
      <c r="F11" t="s">
        <v>107</v>
      </c>
      <c r="G11" s="3" t="s">
        <v>74</v>
      </c>
      <c r="H11" t="s">
        <v>108</v>
      </c>
      <c r="I11" s="1">
        <v>0.54</v>
      </c>
      <c r="J11" s="1">
        <f t="shared" si="0"/>
        <v>2.16</v>
      </c>
      <c r="L11" t="s">
        <v>75</v>
      </c>
    </row>
    <row r="12" spans="1:14" x14ac:dyDescent="0.25">
      <c r="A12">
        <v>8</v>
      </c>
      <c r="B12" s="2" t="s">
        <v>203</v>
      </c>
      <c r="C12" s="3" t="s">
        <v>204</v>
      </c>
      <c r="D12" s="3" t="s">
        <v>109</v>
      </c>
      <c r="E12" s="3" t="s">
        <v>83</v>
      </c>
      <c r="F12" t="s">
        <v>205</v>
      </c>
      <c r="G12" s="3" t="s">
        <v>74</v>
      </c>
      <c r="H12" t="s">
        <v>206</v>
      </c>
      <c r="I12" s="1">
        <v>0.21</v>
      </c>
      <c r="J12" s="1">
        <f t="shared" si="0"/>
        <v>1.68</v>
      </c>
      <c r="L12" t="s">
        <v>75</v>
      </c>
      <c r="M12" t="s">
        <v>207</v>
      </c>
      <c r="N12" t="s">
        <v>208</v>
      </c>
    </row>
    <row r="13" spans="1:14" x14ac:dyDescent="0.25">
      <c r="A13">
        <v>8</v>
      </c>
      <c r="B13" s="2" t="s">
        <v>110</v>
      </c>
      <c r="C13" s="3" t="s">
        <v>111</v>
      </c>
      <c r="D13" s="3" t="s">
        <v>112</v>
      </c>
      <c r="E13" s="3" t="s">
        <v>113</v>
      </c>
      <c r="F13" t="s">
        <v>114</v>
      </c>
      <c r="G13" s="3" t="s">
        <v>74</v>
      </c>
      <c r="H13" t="s">
        <v>115</v>
      </c>
      <c r="I13" s="1">
        <v>0.1</v>
      </c>
      <c r="J13" s="1">
        <f t="shared" si="0"/>
        <v>0.8</v>
      </c>
      <c r="L13" t="s">
        <v>75</v>
      </c>
    </row>
    <row r="14" spans="1:14" ht="45" x14ac:dyDescent="0.25">
      <c r="A14">
        <v>25</v>
      </c>
      <c r="B14" s="2" t="s">
        <v>116</v>
      </c>
      <c r="C14" s="3" t="s">
        <v>117</v>
      </c>
      <c r="D14" s="3" t="s">
        <v>118</v>
      </c>
      <c r="E14" s="3" t="s">
        <v>78</v>
      </c>
      <c r="F14" t="s">
        <v>119</v>
      </c>
      <c r="G14" s="3" t="s">
        <v>74</v>
      </c>
      <c r="H14" t="s">
        <v>120</v>
      </c>
      <c r="I14" s="1">
        <v>0.59</v>
      </c>
      <c r="J14" s="1">
        <f t="shared" si="0"/>
        <v>14.75</v>
      </c>
      <c r="L14" t="s">
        <v>75</v>
      </c>
    </row>
    <row r="15" spans="1:14" x14ac:dyDescent="0.25">
      <c r="A15">
        <v>8</v>
      </c>
      <c r="B15" s="2" t="s">
        <v>121</v>
      </c>
      <c r="C15" s="3" t="s">
        <v>122</v>
      </c>
      <c r="D15" s="3" t="s">
        <v>123</v>
      </c>
      <c r="E15" s="3" t="s">
        <v>78</v>
      </c>
      <c r="F15" t="s">
        <v>124</v>
      </c>
      <c r="G15" s="3" t="s">
        <v>74</v>
      </c>
      <c r="H15" t="s">
        <v>125</v>
      </c>
      <c r="I15" s="1">
        <v>0.59</v>
      </c>
      <c r="J15" s="1">
        <f t="shared" si="0"/>
        <v>4.72</v>
      </c>
      <c r="L15" t="s">
        <v>75</v>
      </c>
    </row>
    <row r="16" spans="1:14" ht="30" x14ac:dyDescent="0.25">
      <c r="A16">
        <v>16</v>
      </c>
      <c r="B16" s="2" t="s">
        <v>126</v>
      </c>
      <c r="C16" s="3" t="s">
        <v>127</v>
      </c>
      <c r="D16" s="3" t="s">
        <v>128</v>
      </c>
      <c r="E16" s="3" t="s">
        <v>129</v>
      </c>
      <c r="F16" t="s">
        <v>130</v>
      </c>
      <c r="G16" s="3" t="s">
        <v>74</v>
      </c>
      <c r="H16" t="s">
        <v>131</v>
      </c>
      <c r="I16" s="1">
        <v>0.68</v>
      </c>
      <c r="J16" s="1">
        <f t="shared" si="0"/>
        <v>10.88</v>
      </c>
      <c r="L16" t="s">
        <v>75</v>
      </c>
    </row>
    <row r="17" spans="1:13" ht="45" x14ac:dyDescent="0.25">
      <c r="A17">
        <v>1</v>
      </c>
      <c r="B17" s="2" t="s">
        <v>132</v>
      </c>
      <c r="C17" s="3" t="s">
        <v>133</v>
      </c>
      <c r="D17" s="3" t="s">
        <v>134</v>
      </c>
      <c r="E17" s="3" t="s">
        <v>135</v>
      </c>
      <c r="F17" t="s">
        <v>136</v>
      </c>
      <c r="G17" s="3" t="s">
        <v>74</v>
      </c>
      <c r="H17" t="s">
        <v>137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138</v>
      </c>
      <c r="C18" s="3" t="s">
        <v>139</v>
      </c>
      <c r="D18" s="3" t="s">
        <v>140</v>
      </c>
      <c r="E18" s="3" t="s">
        <v>141</v>
      </c>
      <c r="F18" t="s">
        <v>142</v>
      </c>
      <c r="G18" s="3" t="s">
        <v>74</v>
      </c>
      <c r="H18" t="s">
        <v>143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144</v>
      </c>
      <c r="C19" s="3" t="s">
        <v>145</v>
      </c>
      <c r="D19" s="3" t="s">
        <v>146</v>
      </c>
      <c r="E19" s="3" t="s">
        <v>147</v>
      </c>
      <c r="F19" t="s">
        <v>148</v>
      </c>
      <c r="G19" s="3" t="s">
        <v>74</v>
      </c>
      <c r="H19" t="s">
        <v>149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150</v>
      </c>
      <c r="C20" s="3" t="s">
        <v>151</v>
      </c>
      <c r="D20" s="3" t="s">
        <v>152</v>
      </c>
      <c r="E20" s="3" t="s">
        <v>153</v>
      </c>
      <c r="F20" t="s">
        <v>154</v>
      </c>
      <c r="G20" s="3" t="s">
        <v>74</v>
      </c>
      <c r="H20" t="s">
        <v>155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162</v>
      </c>
      <c r="C21" s="3" t="s">
        <v>163</v>
      </c>
      <c r="D21" s="3" t="s">
        <v>164</v>
      </c>
      <c r="E21" s="3" t="s">
        <v>153</v>
      </c>
      <c r="F21" t="s">
        <v>165</v>
      </c>
      <c r="G21" s="3" t="s">
        <v>74</v>
      </c>
      <c r="H21" t="s">
        <v>166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167</v>
      </c>
      <c r="C22" s="3" t="s">
        <v>168</v>
      </c>
      <c r="D22" s="3" t="s">
        <v>169</v>
      </c>
      <c r="E22" s="3" t="s">
        <v>170</v>
      </c>
      <c r="F22" t="s">
        <v>171</v>
      </c>
      <c r="G22" s="3" t="s">
        <v>74</v>
      </c>
      <c r="H22" t="s">
        <v>172</v>
      </c>
      <c r="I22" s="1">
        <v>0.18</v>
      </c>
      <c r="J22" s="1">
        <f t="shared" si="0"/>
        <v>1.44</v>
      </c>
      <c r="L22" t="s">
        <v>75</v>
      </c>
    </row>
    <row r="23" spans="1:13" x14ac:dyDescent="0.25">
      <c r="A23">
        <v>9</v>
      </c>
      <c r="B23" s="2" t="s">
        <v>173</v>
      </c>
      <c r="C23" s="3" t="s">
        <v>174</v>
      </c>
      <c r="D23" s="3" t="s">
        <v>175</v>
      </c>
      <c r="E23" s="3" t="s">
        <v>176</v>
      </c>
      <c r="F23" t="s">
        <v>177</v>
      </c>
      <c r="G23" s="3" t="s">
        <v>74</v>
      </c>
      <c r="H23" t="s">
        <v>178</v>
      </c>
      <c r="I23" s="1">
        <v>0.81</v>
      </c>
      <c r="J23" s="1">
        <f t="shared" si="0"/>
        <v>7.2900000000000009</v>
      </c>
      <c r="L23" t="s">
        <v>75</v>
      </c>
    </row>
    <row r="24" spans="1:13" x14ac:dyDescent="0.25">
      <c r="A24">
        <v>8</v>
      </c>
      <c r="B24" s="2">
        <v>499</v>
      </c>
      <c r="C24" s="3" t="s">
        <v>179</v>
      </c>
      <c r="D24" s="3" t="s">
        <v>180</v>
      </c>
      <c r="E24" s="3" t="s">
        <v>181</v>
      </c>
      <c r="F24" t="s">
        <v>182</v>
      </c>
      <c r="G24" s="3" t="s">
        <v>74</v>
      </c>
      <c r="H24" t="s">
        <v>183</v>
      </c>
      <c r="I24" s="1">
        <v>0.1</v>
      </c>
      <c r="J24" s="1">
        <f t="shared" si="0"/>
        <v>0.8</v>
      </c>
      <c r="L24" t="s">
        <v>75</v>
      </c>
    </row>
    <row r="25" spans="1:13" x14ac:dyDescent="0.25">
      <c r="A25">
        <v>1</v>
      </c>
      <c r="B25" s="2">
        <v>10</v>
      </c>
      <c r="C25" s="3" t="s">
        <v>184</v>
      </c>
      <c r="D25" s="3" t="s">
        <v>185</v>
      </c>
      <c r="E25" s="3" t="s">
        <v>181</v>
      </c>
      <c r="F25" t="s">
        <v>186</v>
      </c>
      <c r="G25" s="3" t="s">
        <v>74</v>
      </c>
      <c r="H25" t="s">
        <v>187</v>
      </c>
      <c r="I25" s="1">
        <v>0.1</v>
      </c>
      <c r="J25" s="1">
        <f t="shared" si="0"/>
        <v>0.1</v>
      </c>
      <c r="L25" t="s">
        <v>75</v>
      </c>
    </row>
    <row r="26" spans="1:13" x14ac:dyDescent="0.25">
      <c r="A26">
        <v>1</v>
      </c>
      <c r="C26" s="3" t="s">
        <v>189</v>
      </c>
      <c r="E26" s="3" t="s">
        <v>26</v>
      </c>
      <c r="F26" t="s">
        <v>368</v>
      </c>
      <c r="G26" s="3" t="s">
        <v>191</v>
      </c>
      <c r="H26" s="18" t="s">
        <v>369</v>
      </c>
      <c r="I26" s="1">
        <v>15</v>
      </c>
      <c r="J26" s="1">
        <f t="shared" si="0"/>
        <v>15</v>
      </c>
      <c r="M26" t="s">
        <v>192</v>
      </c>
    </row>
    <row r="27" spans="1:13" x14ac:dyDescent="0.25">
      <c r="A27">
        <v>8</v>
      </c>
      <c r="C27" t="s">
        <v>421</v>
      </c>
      <c r="D27" s="3" t="s">
        <v>329</v>
      </c>
      <c r="E27" s="3" t="s">
        <v>422</v>
      </c>
      <c r="F27" t="s">
        <v>423</v>
      </c>
      <c r="G27" s="3" t="s">
        <v>74</v>
      </c>
      <c r="H27" t="s">
        <v>424</v>
      </c>
      <c r="I27" s="1">
        <v>0.1</v>
      </c>
      <c r="J27" s="1">
        <f t="shared" si="0"/>
        <v>0.8</v>
      </c>
    </row>
    <row r="29" spans="1:13" x14ac:dyDescent="0.25">
      <c r="A29">
        <v>8</v>
      </c>
      <c r="B29" s="2" t="s">
        <v>156</v>
      </c>
      <c r="C29" s="3" t="s">
        <v>157</v>
      </c>
      <c r="D29" s="3" t="s">
        <v>158</v>
      </c>
      <c r="E29" s="3" t="s">
        <v>159</v>
      </c>
      <c r="F29" t="s">
        <v>160</v>
      </c>
      <c r="G29" s="3" t="s">
        <v>74</v>
      </c>
      <c r="H29" t="s">
        <v>161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188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199</v>
      </c>
      <c r="B31" s="2"/>
      <c r="C31" s="3"/>
      <c r="D31" s="3"/>
      <c r="E31" s="3"/>
      <c r="G31" s="3"/>
      <c r="I31" s="1"/>
      <c r="J31" s="1">
        <f>SUM(J4:J30)</f>
        <v>212.14</v>
      </c>
    </row>
    <row r="32" spans="1:13" ht="30" x14ac:dyDescent="0.25">
      <c r="A32" t="s">
        <v>0</v>
      </c>
      <c r="C32" s="3" t="s">
        <v>196</v>
      </c>
      <c r="E32" s="3" t="s">
        <v>26</v>
      </c>
      <c r="F32" t="s">
        <v>193</v>
      </c>
      <c r="M32" t="s">
        <v>194</v>
      </c>
    </row>
    <row r="33" spans="3:13" x14ac:dyDescent="0.25">
      <c r="C33" s="3" t="s">
        <v>197</v>
      </c>
      <c r="E33" s="3" t="s">
        <v>26</v>
      </c>
      <c r="F33" t="s">
        <v>195</v>
      </c>
      <c r="M33" t="s">
        <v>198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2024-12-20T15:25:03Z</dcterms:modified>
</cp:coreProperties>
</file>