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Z:\ID&amp;F\RGB LEDs\7_INCH\SEPARATE_LEDS\"/>
    </mc:Choice>
  </mc:AlternateContent>
  <xr:revisionPtr revIDLastSave="0" documentId="13_ncr:1_{38C6907F-C077-4668-A485-C89C5BD974E7}" xr6:coauthVersionLast="47" xr6:coauthVersionMax="47" xr10:uidLastSave="{00000000-0000-0000-0000-000000000000}"/>
  <bookViews>
    <workbookView xWindow="1140" yWindow="600" windowWidth="29490" windowHeight="14445" xr2:uid="{00000000-000D-0000-FFFF-FFFF00000000}"/>
  </bookViews>
  <sheets>
    <sheet name="J005794_RGB_IR" sheetId="1" r:id="rId1"/>
  </sheets>
  <definedNames>
    <definedName name="_xlnm.Print_Area" localSheetId="0">J005794_RGB_IR!$A$1:$M$20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 i="1" l="1"/>
  <c r="N27" i="1"/>
  <c r="M25" i="1"/>
  <c r="L25" i="1"/>
  <c r="J25" i="1"/>
  <c r="J23" i="1" l="1"/>
  <c r="N23" i="1" s="1"/>
  <c r="M23" i="1"/>
  <c r="L23" i="1"/>
  <c r="J22" i="1"/>
  <c r="M22" i="1" s="1"/>
  <c r="L22" i="1"/>
  <c r="J21" i="1"/>
  <c r="M21" i="1" s="1"/>
  <c r="L21" i="1"/>
  <c r="J14" i="1"/>
  <c r="N14" i="1" s="1"/>
  <c r="N22" i="1" l="1"/>
  <c r="N21" i="1"/>
  <c r="J20" i="1"/>
  <c r="L20" i="1"/>
  <c r="J19" i="1"/>
  <c r="L19" i="1"/>
  <c r="J18" i="1"/>
  <c r="L18" i="1"/>
  <c r="J17" i="1"/>
  <c r="L17" i="1"/>
  <c r="M17" i="1" l="1"/>
  <c r="N17" i="1"/>
  <c r="M18" i="1"/>
  <c r="N18" i="1"/>
  <c r="M19" i="1"/>
  <c r="N19" i="1"/>
  <c r="M20" i="1"/>
  <c r="N20" i="1"/>
  <c r="L4" i="1"/>
  <c r="L5" i="1"/>
  <c r="L6" i="1"/>
  <c r="L7" i="1"/>
  <c r="L8" i="1"/>
  <c r="L9" i="1"/>
  <c r="L10" i="1"/>
  <c r="L11" i="1"/>
  <c r="L12" i="1"/>
  <c r="L13" i="1"/>
  <c r="L15" i="1"/>
  <c r="L16" i="1"/>
  <c r="L3" i="1"/>
  <c r="J3" i="1" l="1"/>
  <c r="J4" i="1"/>
  <c r="J5" i="1"/>
  <c r="J6" i="1"/>
  <c r="J7" i="1"/>
  <c r="N7" i="1" s="1"/>
  <c r="J8" i="1"/>
  <c r="J9" i="1"/>
  <c r="J10" i="1"/>
  <c r="J11" i="1"/>
  <c r="J12" i="1"/>
  <c r="J13" i="1"/>
  <c r="J15" i="1"/>
  <c r="J16" i="1"/>
  <c r="M16" i="1" l="1"/>
  <c r="N16" i="1"/>
  <c r="M15" i="1"/>
  <c r="N15" i="1"/>
  <c r="M13" i="1"/>
  <c r="N13" i="1"/>
  <c r="M12" i="1"/>
  <c r="N12" i="1"/>
  <c r="M11" i="1"/>
  <c r="N11" i="1"/>
  <c r="M10" i="1"/>
  <c r="N10" i="1"/>
  <c r="M9" i="1"/>
  <c r="N9" i="1"/>
  <c r="M8" i="1"/>
  <c r="N8" i="1"/>
  <c r="M6" i="1"/>
  <c r="N6" i="1"/>
  <c r="M5" i="1"/>
  <c r="N5" i="1"/>
  <c r="M4" i="1"/>
  <c r="N4" i="1"/>
  <c r="N3" i="1"/>
  <c r="J27" i="1"/>
  <c r="M3" i="1"/>
  <c r="M7" i="1"/>
</calcChain>
</file>

<file path=xl/sharedStrings.xml><?xml version="1.0" encoding="utf-8"?>
<sst xmlns="http://schemas.openxmlformats.org/spreadsheetml/2006/main" count="171" uniqueCount="136">
  <si>
    <t>Qty</t>
  </si>
  <si>
    <t>Value</t>
  </si>
  <si>
    <t>Device</t>
  </si>
  <si>
    <t xml:space="preserve"> Designators</t>
  </si>
  <si>
    <t xml:space="preserve"> Manufacturer</t>
  </si>
  <si>
    <t xml:space="preserve"> Man PN</t>
  </si>
  <si>
    <t xml:space="preserve"> Vendor</t>
  </si>
  <si>
    <t xml:space="preserve"> Vendor PN</t>
  </si>
  <si>
    <t xml:space="preserve"> $ea</t>
  </si>
  <si>
    <t xml:space="preserve"> $Total</t>
  </si>
  <si>
    <t xml:space="preserve"> Notes                                                                                                                                                                                                                                                                                                                                                                                                                                                                                                                                                                                                                                                                                                                                                                                                                                                                                                                                                                                                                                                                                                           </t>
  </si>
  <si>
    <t>POWER_JACK_SHUNTPJ-002</t>
  </si>
  <si>
    <t>1R00</t>
  </si>
  <si>
    <t>2.2@50</t>
  </si>
  <si>
    <t>4.99K</t>
  </si>
  <si>
    <t>10@50</t>
  </si>
  <si>
    <t>10R0</t>
  </si>
  <si>
    <t>68uH/1A</t>
  </si>
  <si>
    <t>INDUCTOR_SMSRU8043</t>
  </si>
  <si>
    <t xml:space="preserve">L1 L2 L3 L4                                                                                                                                                                                                                                                                                                                                                                                                                                                                                                                                                                                                                                                                                                                                                                                                                                                                                                                                                                                                                                                                                                                                                             </t>
  </si>
  <si>
    <t>DLFS240L</t>
  </si>
  <si>
    <t>DIODE_SCHOTTKYPWRDI-123</t>
  </si>
  <si>
    <t>NPN_DUALLFPAK56_BIGHS</t>
  </si>
  <si>
    <t>SFH 4050-Z</t>
  </si>
  <si>
    <t>OSRAM</t>
  </si>
  <si>
    <t>475-2864-1-ND</t>
  </si>
  <si>
    <t>Infrared (IR) Emitter 860nm 1.5V 100mA 9mW/sr @ 100mA 140° 2-SMD, Flat Lead</t>
  </si>
  <si>
    <t>UUR1J470MNL1GS</t>
  </si>
  <si>
    <t>Nichicon</t>
  </si>
  <si>
    <t>493-6235-1-ND</t>
  </si>
  <si>
    <t>47µF 63V Aluminum Capacitors Radial, Can - SMD 2000 Hrs @ 85°C</t>
  </si>
  <si>
    <t>PJ-002BH-SMT-TR</t>
  </si>
  <si>
    <t>CUI</t>
  </si>
  <si>
    <t xml:space="preserve">CP-002BHPJCT-ND </t>
  </si>
  <si>
    <t>AP8802HSP-13</t>
  </si>
  <si>
    <t>AP8802HSP-13DICT-ND</t>
  </si>
  <si>
    <t>Diodes Inc</t>
  </si>
  <si>
    <t>DFLS240-7</t>
  </si>
  <si>
    <t>DFLS240-7DIDKR-ND</t>
  </si>
  <si>
    <t>PHPT610035NKX</t>
  </si>
  <si>
    <t>568-12554-1-ND</t>
  </si>
  <si>
    <t>NXP</t>
  </si>
  <si>
    <t>Bournes</t>
  </si>
  <si>
    <t>SRU8043-680Y</t>
  </si>
  <si>
    <t>SRU8043-680YCT-ND</t>
  </si>
  <si>
    <t>4R99</t>
  </si>
  <si>
    <t>Vishay</t>
  </si>
  <si>
    <t>DK</t>
  </si>
  <si>
    <t>RES SMD 10 OHM 1% 1/4W 1206</t>
  </si>
  <si>
    <t>RCG120610R0FKEA</t>
  </si>
  <si>
    <t>541-1851-1-ND</t>
  </si>
  <si>
    <t>CAP CER 0.1UF 50V X7R 0603</t>
  </si>
  <si>
    <t>C0603C104K5RACTU</t>
  </si>
  <si>
    <t>Kemet</t>
  </si>
  <si>
    <t>399-5089-1-ND</t>
  </si>
  <si>
    <t>CAP CER 2.2UF 100V X7S 1206</t>
  </si>
  <si>
    <t>C3216X7S2A225K160AB</t>
  </si>
  <si>
    <t>TDK</t>
  </si>
  <si>
    <t>445-5207-1-ND</t>
  </si>
  <si>
    <t>CAP CER 10UF 50V X7R 1210</t>
  </si>
  <si>
    <t>UMK325AB7106KM-T</t>
  </si>
  <si>
    <t>Taiyo Yuden</t>
  </si>
  <si>
    <t>587-3167-6-ND</t>
  </si>
  <si>
    <t>RES SMD 4.99K OHM 1% 1/2W 0805</t>
  </si>
  <si>
    <t>J007017_RGB_IR</t>
  </si>
  <si>
    <t>Q1 Q2 Q3 Q4 Q5 Q6 Q7 Q8 Q9 Q10 Q11 Q12</t>
  </si>
  <si>
    <t>J1</t>
  </si>
  <si>
    <t>X10</t>
  </si>
  <si>
    <t>$x10</t>
  </si>
  <si>
    <t>RES SMD 1 OHM 1% 1/4W 1206</t>
  </si>
  <si>
    <t>RCA12061R00FKEA</t>
  </si>
  <si>
    <t>541-2240-1-ND</t>
  </si>
  <si>
    <t>C1 C10 C19</t>
  </si>
  <si>
    <t>D1 D2 D3 D4 D5 D6 D7 D8 D9 D10 D11 D12 D13 D14 D15 D16 D17 D18 D19 D20 D21 D22 D23 D24 D25 D26 D27 D28 D29 D30 D31 D32 D33 D34 D35 D36 D37 D38 D39 D40 D41 D42 D43 D44 D45 D46 D47 D48 D50 D51 D52 D53 D54 D55 D56 D57 D58 D59 D60 D61 D62 D63 D64 D65 D66 D67 D68 D69 D70 D71 D72 D73 D74 D75 D76 D77 D78 D79 D80 D81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D180 D181 D182 D183 D184 D185 D186 D187 D188 D189 D190 D191 D192 D193 D194 D195 D196 D197 D198 D199 D200 D201 D202 D203 D204 D205 D206 D207 D208 D209 D210 D211 D213 D214 D215 D216 D217 D218 D219 D220 D221 D222 D223 D224 D225 D226 D227 D228 D229 D230 D231 D232 D233 D234 D235 D236 D237 D238 D239 D240 D241 D242 D243 D244 D245 D246 D247 D248 D249 D250 D251 D252 D253 D254 D255 D256 D257 D258 D259 D260 D261 D262 D263</t>
  </si>
  <si>
    <t>C2 C8 C11 C17</t>
  </si>
  <si>
    <t>R16 R19 R50 R53</t>
  </si>
  <si>
    <t>C4 C5 C6 C9 C13 C14 C15 C18</t>
  </si>
  <si>
    <t>R14 R20 R48 R54</t>
  </si>
  <si>
    <t>R3 R5 R7 R10 R11 R13 R22 R24 R25 R27 R29 R32 R37 R39 R41 R44 R45 R47 R56 R58 R59 R61 R63 R66</t>
  </si>
  <si>
    <t>4.99 Ohms ±1% 1W Chip Resistor 2512 (6432 Metric) Automotive AEC-Q200 Thick Film</t>
  </si>
  <si>
    <t>Stackpole Electronics Inc</t>
  </si>
  <si>
    <t>RMCF2512FT4R99</t>
  </si>
  <si>
    <t>RMCF2512FT4R99CT-ND</t>
  </si>
  <si>
    <t>C3 C7 C12 C16</t>
  </si>
  <si>
    <t>R1 R4 R9 R12 R23 R26 R30 R34 R35 R38 R43 R46 R57 R60 R64 R67</t>
  </si>
  <si>
    <t>U1 U2 U3 U4</t>
  </si>
  <si>
    <t>D49 D82 D179 D212</t>
  </si>
  <si>
    <t>LED Driver IC 1 Output DC DC Regulator Step-Down (Buck) Analog, PWM Dimming 1A (Switch) 8-SO-EP</t>
  </si>
  <si>
    <t>Diodes Incorporated</t>
  </si>
  <si>
    <t xml:space="preserve"> </t>
  </si>
  <si>
    <t>JMP1 JMP2 JMP4 JMP5 JMP6 JMP7 JMP8 JMP9 JMP10 JMP11 JMP12 JMP13 JMP14 JMP15</t>
  </si>
  <si>
    <t>2 (1 x 2) Position Shunt Connector  Non-Insulated 0.319" (8.10mm) Tin</t>
  </si>
  <si>
    <t>jumper</t>
  </si>
  <si>
    <t>0 ohm 1206</t>
  </si>
  <si>
    <t>0 Ohms Jumper 0.25W, 1/4W Chip Resistor 1206 (3216 Metric) Automotive AEC-Q200 Thick Film</t>
  </si>
  <si>
    <t>RMCF1206ZT0R00</t>
  </si>
  <si>
    <t>RMCF1206ZT0R00CT-ND</t>
  </si>
  <si>
    <t>0 ohm 2010</t>
  </si>
  <si>
    <t>0 Ohms Jumper 0.75W, 3/4W Chip Resistor 2010 (5025 Metric) Automotive AEC-Q200 Thick Film</t>
  </si>
  <si>
    <t>R49</t>
  </si>
  <si>
    <t>RMCF2010ZT0R00</t>
  </si>
  <si>
    <t>RMCF2010ZT0R00CT-ND</t>
  </si>
  <si>
    <t>R2 R6 R8 R17 R18 R21 R28 R31 R33 R36 R40 R42 R51 R52 R55 R62 R65 R68</t>
  </si>
  <si>
    <t>P1 P2</t>
  </si>
  <si>
    <t>Connector Header Surface Mount 16 position 0.100" (2.54mm)</t>
  </si>
  <si>
    <t>2x8 header</t>
  </si>
  <si>
    <t>Assmann WSW Components</t>
  </si>
  <si>
    <t>AWHW 16G-SMD</t>
  </si>
  <si>
    <t>AE11242-ND</t>
  </si>
  <si>
    <t>Triangle on part goes to small circle on board by pin 1</t>
  </si>
  <si>
    <t>RNCP0805FTD4K99</t>
  </si>
  <si>
    <t>RNCP0805FTD4K99CT-ND</t>
  </si>
  <si>
    <t>Keystone Electronics</t>
  </si>
  <si>
    <t>36-5100-ND</t>
  </si>
  <si>
    <t>RED LED</t>
  </si>
  <si>
    <t>Lumileds</t>
  </si>
  <si>
    <t>BLUE LED</t>
  </si>
  <si>
    <t>GREEN LED</t>
  </si>
  <si>
    <t xml:space="preserve">High Power LEDs - Single Color Blue 460nm-480nm </t>
  </si>
  <si>
    <t xml:space="preserve">L1C1-BLU1000000000 </t>
  </si>
  <si>
    <t>High Power LEDs - Single Color Green -540nm</t>
  </si>
  <si>
    <t xml:space="preserve">L1C1-GRN1000000000 </t>
  </si>
  <si>
    <t>x3</t>
  </si>
  <si>
    <t>PCB</t>
  </si>
  <si>
    <t xml:space="preserve">L1C1-RED1000000000 </t>
  </si>
  <si>
    <t xml:space="preserve">High Power LEDs - Single Color Red </t>
  </si>
  <si>
    <t>RGB1-64</t>
  </si>
  <si>
    <t>RGB1-65</t>
  </si>
  <si>
    <t>RGB1-66</t>
  </si>
  <si>
    <t>NOTE: Place LEDS at each location using silkscreen markings 'R', 'G', 'B'.</t>
  </si>
  <si>
    <t>2x3 header</t>
  </si>
  <si>
    <t>Connector Header Surface Mount 6 position 0.100" (2.54mm)</t>
  </si>
  <si>
    <t>HTSS-103-01-T-DV</t>
  </si>
  <si>
    <t>Samtec Inc.</t>
  </si>
  <si>
    <t>HTSS-103-01-T-DV-ND</t>
  </si>
  <si>
    <t>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</si>
</sst>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49" fontId="0" fillId="0" borderId="0" xfId="0" applyNumberFormat="1"/>
    <xf numFmtId="164" fontId="0" fillId="0" borderId="0" xfId="0" applyNumberFormat="1" applyAlignment="1">
      <alignment wrapText="1"/>
    </xf>
    <xf numFmtId="49" fontId="0" fillId="0" borderId="0" xfId="0" applyNumberFormat="1" applyAlignment="1">
      <alignment wrapText="1"/>
    </xf>
    <xf numFmtId="1" fontId="0" fillId="0" borderId="0" xfId="0" applyNumberFormat="1" applyAlignment="1">
      <alignment wrapText="1"/>
    </xf>
    <xf numFmtId="0" fontId="0" fillId="0" borderId="0" xfId="0" applyAlignment="1">
      <alignment wrapText="1"/>
    </xf>
    <xf numFmtId="0" fontId="16" fillId="0" borderId="0" xfId="0" applyFont="1" applyAlignment="1">
      <alignment wrapText="1"/>
    </xf>
    <xf numFmtId="49" fontId="16" fillId="0" borderId="0" xfId="0" applyNumberFormat="1" applyFont="1" applyAlignment="1">
      <alignment wrapText="1"/>
    </xf>
    <xf numFmtId="164" fontId="16" fillId="0" borderId="0" xfId="0" applyNumberFormat="1" applyFont="1" applyAlignment="1">
      <alignment wrapText="1"/>
    </xf>
    <xf numFmtId="1" fontId="16" fillId="0" borderId="0" xfId="0" applyNumberFormat="1" applyFont="1" applyAlignment="1">
      <alignment wrapText="1"/>
    </xf>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9"/>
  <sheetViews>
    <sheetView tabSelected="1" topLeftCell="A16" zoomScaleNormal="100" workbookViewId="0">
      <selection activeCell="H38" sqref="H38"/>
    </sheetView>
  </sheetViews>
  <sheetFormatPr defaultColWidth="8.7109375" defaultRowHeight="15" x14ac:dyDescent="0.25"/>
  <cols>
    <col min="1" max="1" width="6.5703125" style="5" customWidth="1"/>
    <col min="2" max="2" width="26" style="3" customWidth="1"/>
    <col min="3" max="3" width="42.28515625" style="5" customWidth="1"/>
    <col min="4" max="4" width="55.5703125" style="5" customWidth="1"/>
    <col min="5" max="5" width="14.5703125" style="5" customWidth="1"/>
    <col min="6" max="6" width="26.28515625" style="5" customWidth="1"/>
    <col min="7" max="7" width="7.5703125" style="5" customWidth="1"/>
    <col min="8" max="8" width="26.7109375" style="5" customWidth="1"/>
    <col min="9" max="9" width="8.7109375" style="2"/>
    <col min="10" max="10" width="9.140625" style="2" bestFit="1" customWidth="1"/>
    <col min="11" max="11" width="14" style="5" customWidth="1"/>
    <col min="12" max="12" width="8.7109375" style="4"/>
    <col min="13" max="13" width="13.7109375" style="5" customWidth="1"/>
    <col min="14" max="14" width="9.140625" style="5" bestFit="1" customWidth="1"/>
    <col min="15" max="16384" width="8.7109375" style="5"/>
  </cols>
  <sheetData>
    <row r="1" spans="1:14" s="6" customFormat="1" x14ac:dyDescent="0.25">
      <c r="A1" s="10" t="s">
        <v>64</v>
      </c>
      <c r="B1" s="10"/>
      <c r="C1" s="10"/>
      <c r="D1" s="10"/>
      <c r="E1" s="10"/>
      <c r="F1" s="10"/>
      <c r="G1" s="10"/>
      <c r="H1" s="10"/>
      <c r="I1" s="10"/>
      <c r="J1" s="10"/>
      <c r="K1" s="10"/>
      <c r="L1" s="10"/>
      <c r="M1" s="10"/>
    </row>
    <row r="2" spans="1:14" s="6" customFormat="1" ht="30" x14ac:dyDescent="0.25">
      <c r="A2" s="6" t="s">
        <v>0</v>
      </c>
      <c r="B2" s="7" t="s">
        <v>1</v>
      </c>
      <c r="C2" s="6" t="s">
        <v>2</v>
      </c>
      <c r="D2" s="6" t="s">
        <v>3</v>
      </c>
      <c r="E2" s="6" t="s">
        <v>4</v>
      </c>
      <c r="F2" s="6" t="s">
        <v>5</v>
      </c>
      <c r="G2" s="6" t="s">
        <v>6</v>
      </c>
      <c r="H2" s="6" t="s">
        <v>7</v>
      </c>
      <c r="I2" s="8" t="s">
        <v>8</v>
      </c>
      <c r="J2" s="8" t="s">
        <v>9</v>
      </c>
      <c r="K2" s="6" t="s">
        <v>10</v>
      </c>
      <c r="L2" s="9" t="s">
        <v>67</v>
      </c>
      <c r="M2" s="6" t="s">
        <v>68</v>
      </c>
      <c r="N2" s="6" t="s">
        <v>122</v>
      </c>
    </row>
    <row r="3" spans="1:14" ht="30" x14ac:dyDescent="0.25">
      <c r="A3" s="5">
        <v>3</v>
      </c>
      <c r="C3" s="5" t="s">
        <v>30</v>
      </c>
      <c r="D3" s="5" t="s">
        <v>72</v>
      </c>
      <c r="E3" s="5" t="s">
        <v>28</v>
      </c>
      <c r="F3" s="5" t="s">
        <v>27</v>
      </c>
      <c r="G3" s="5" t="s">
        <v>47</v>
      </c>
      <c r="H3" s="5" t="s">
        <v>29</v>
      </c>
      <c r="I3" s="2">
        <v>0.52</v>
      </c>
      <c r="J3" s="2">
        <f t="shared" ref="J3:J25" si="0">A3*I3</f>
        <v>1.56</v>
      </c>
      <c r="L3" s="4">
        <f>A3*10</f>
        <v>30</v>
      </c>
      <c r="M3" s="2">
        <f>J3*10</f>
        <v>15.600000000000001</v>
      </c>
      <c r="N3" s="2">
        <f>J3*3</f>
        <v>4.68</v>
      </c>
    </row>
    <row r="4" spans="1:14" ht="330" x14ac:dyDescent="0.25">
      <c r="A4" s="5">
        <v>259</v>
      </c>
      <c r="C4" s="5" t="s">
        <v>26</v>
      </c>
      <c r="D4" s="5" t="s">
        <v>73</v>
      </c>
      <c r="E4" s="5" t="s">
        <v>24</v>
      </c>
      <c r="F4" s="5" t="s">
        <v>23</v>
      </c>
      <c r="G4" s="5" t="s">
        <v>47</v>
      </c>
      <c r="H4" s="5" t="s">
        <v>25</v>
      </c>
      <c r="J4" s="2">
        <f t="shared" si="0"/>
        <v>0</v>
      </c>
      <c r="L4" s="4">
        <f t="shared" ref="L4:L25" si="1">A4*10</f>
        <v>2590</v>
      </c>
      <c r="M4" s="2">
        <f t="shared" ref="M4:M25" si="2">J4*10</f>
        <v>0</v>
      </c>
      <c r="N4" s="2">
        <f t="shared" ref="N4:N23" si="3">J4*3</f>
        <v>0</v>
      </c>
    </row>
    <row r="5" spans="1:14" x14ac:dyDescent="0.25">
      <c r="A5" s="5">
        <v>1</v>
      </c>
      <c r="C5" s="5" t="s">
        <v>11</v>
      </c>
      <c r="D5" s="5" t="s">
        <v>66</v>
      </c>
      <c r="E5" s="5" t="s">
        <v>32</v>
      </c>
      <c r="F5" s="5" t="s">
        <v>31</v>
      </c>
      <c r="G5" s="5" t="s">
        <v>47</v>
      </c>
      <c r="H5" s="5" t="s">
        <v>33</v>
      </c>
      <c r="I5" s="2">
        <v>1.89</v>
      </c>
      <c r="J5" s="2">
        <f t="shared" si="0"/>
        <v>1.89</v>
      </c>
      <c r="L5" s="4">
        <f t="shared" si="1"/>
        <v>10</v>
      </c>
      <c r="M5" s="2">
        <f t="shared" si="2"/>
        <v>18.899999999999999</v>
      </c>
      <c r="N5" s="2">
        <f t="shared" si="3"/>
        <v>5.67</v>
      </c>
    </row>
    <row r="6" spans="1:14" x14ac:dyDescent="0.25">
      <c r="A6" s="5">
        <v>4</v>
      </c>
      <c r="B6" s="3">
        <v>0.1</v>
      </c>
      <c r="C6" s="5" t="s">
        <v>51</v>
      </c>
      <c r="D6" s="5" t="s">
        <v>74</v>
      </c>
      <c r="E6" s="5" t="s">
        <v>53</v>
      </c>
      <c r="F6" s="5" t="s">
        <v>52</v>
      </c>
      <c r="G6" s="5" t="s">
        <v>47</v>
      </c>
      <c r="H6" s="5" t="s">
        <v>54</v>
      </c>
      <c r="I6" s="2">
        <v>2.8000000000000001E-2</v>
      </c>
      <c r="J6" s="2">
        <f t="shared" si="0"/>
        <v>0.112</v>
      </c>
      <c r="L6" s="4">
        <f t="shared" si="1"/>
        <v>40</v>
      </c>
      <c r="M6" s="2">
        <f t="shared" si="2"/>
        <v>1.1200000000000001</v>
      </c>
      <c r="N6" s="2">
        <f t="shared" si="3"/>
        <v>0.33600000000000002</v>
      </c>
    </row>
    <row r="7" spans="1:14" x14ac:dyDescent="0.25">
      <c r="A7" s="5">
        <v>4</v>
      </c>
      <c r="B7" s="3" t="s">
        <v>12</v>
      </c>
      <c r="C7" s="5" t="s">
        <v>69</v>
      </c>
      <c r="D7" s="5" t="s">
        <v>75</v>
      </c>
      <c r="E7" s="5" t="s">
        <v>46</v>
      </c>
      <c r="F7" s="5" t="s">
        <v>70</v>
      </c>
      <c r="G7" s="5" t="s">
        <v>47</v>
      </c>
      <c r="H7" s="5" t="s">
        <v>71</v>
      </c>
      <c r="I7" s="2">
        <v>0.13</v>
      </c>
      <c r="J7" s="2">
        <f t="shared" si="0"/>
        <v>0.52</v>
      </c>
      <c r="L7" s="4">
        <f t="shared" si="1"/>
        <v>40</v>
      </c>
      <c r="M7" s="2">
        <f t="shared" si="2"/>
        <v>5.2</v>
      </c>
      <c r="N7" s="2">
        <f t="shared" si="3"/>
        <v>1.56</v>
      </c>
    </row>
    <row r="8" spans="1:14" x14ac:dyDescent="0.25">
      <c r="A8" s="5">
        <v>8</v>
      </c>
      <c r="B8" s="3" t="s">
        <v>13</v>
      </c>
      <c r="C8" s="5" t="s">
        <v>55</v>
      </c>
      <c r="D8" s="5" t="s">
        <v>76</v>
      </c>
      <c r="E8" s="5" t="s">
        <v>57</v>
      </c>
      <c r="F8" s="5" t="s">
        <v>56</v>
      </c>
      <c r="G8" s="5" t="s">
        <v>47</v>
      </c>
      <c r="H8" s="5" t="s">
        <v>58</v>
      </c>
      <c r="I8" s="2">
        <v>0.56999999999999995</v>
      </c>
      <c r="J8" s="2">
        <f t="shared" si="0"/>
        <v>4.5599999999999996</v>
      </c>
      <c r="L8" s="4">
        <f t="shared" si="1"/>
        <v>80</v>
      </c>
      <c r="M8" s="2">
        <f t="shared" si="2"/>
        <v>45.599999999999994</v>
      </c>
      <c r="N8" s="2">
        <f t="shared" si="3"/>
        <v>13.68</v>
      </c>
    </row>
    <row r="9" spans="1:14" ht="15" customHeight="1" x14ac:dyDescent="0.25">
      <c r="A9" s="5">
        <v>4</v>
      </c>
      <c r="B9" s="3" t="s">
        <v>14</v>
      </c>
      <c r="C9" s="5" t="s">
        <v>63</v>
      </c>
      <c r="D9" s="5" t="s">
        <v>77</v>
      </c>
      <c r="E9" s="5" t="s">
        <v>80</v>
      </c>
      <c r="F9" s="5" t="s">
        <v>110</v>
      </c>
      <c r="G9" s="5" t="s">
        <v>47</v>
      </c>
      <c r="H9" s="5" t="s">
        <v>111</v>
      </c>
      <c r="I9" s="2">
        <v>0.24</v>
      </c>
      <c r="J9" s="2">
        <f t="shared" si="0"/>
        <v>0.96</v>
      </c>
      <c r="L9" s="4">
        <f t="shared" si="1"/>
        <v>40</v>
      </c>
      <c r="M9" s="2">
        <f t="shared" si="2"/>
        <v>9.6</v>
      </c>
      <c r="N9" s="2">
        <f t="shared" si="3"/>
        <v>2.88</v>
      </c>
    </row>
    <row r="10" spans="1:14" ht="39" customHeight="1" x14ac:dyDescent="0.25">
      <c r="A10" s="5">
        <v>24</v>
      </c>
      <c r="B10" s="3" t="s">
        <v>45</v>
      </c>
      <c r="C10" s="5" t="s">
        <v>79</v>
      </c>
      <c r="D10" s="5" t="s">
        <v>78</v>
      </c>
      <c r="E10" s="5" t="s">
        <v>80</v>
      </c>
      <c r="F10" s="5" t="s">
        <v>81</v>
      </c>
      <c r="G10" s="5" t="s">
        <v>47</v>
      </c>
      <c r="H10" s="5" t="s">
        <v>82</v>
      </c>
      <c r="I10" s="2">
        <v>0.34</v>
      </c>
      <c r="J10" s="2">
        <f t="shared" si="0"/>
        <v>8.16</v>
      </c>
      <c r="L10" s="4">
        <f t="shared" si="1"/>
        <v>240</v>
      </c>
      <c r="M10" s="2">
        <f t="shared" si="2"/>
        <v>81.599999999999994</v>
      </c>
      <c r="N10" s="2">
        <f t="shared" si="3"/>
        <v>24.48</v>
      </c>
    </row>
    <row r="11" spans="1:14" x14ac:dyDescent="0.25">
      <c r="A11" s="5">
        <v>4</v>
      </c>
      <c r="B11" s="3" t="s">
        <v>15</v>
      </c>
      <c r="C11" s="5" t="s">
        <v>59</v>
      </c>
      <c r="D11" s="5" t="s">
        <v>83</v>
      </c>
      <c r="E11" s="5" t="s">
        <v>61</v>
      </c>
      <c r="F11" s="5" t="s">
        <v>60</v>
      </c>
      <c r="G11" s="5" t="s">
        <v>47</v>
      </c>
      <c r="H11" s="5" t="s">
        <v>62</v>
      </c>
      <c r="I11" s="2">
        <v>0.66400000000000003</v>
      </c>
      <c r="J11" s="2">
        <f t="shared" si="0"/>
        <v>2.6560000000000001</v>
      </c>
      <c r="L11" s="4">
        <f t="shared" si="1"/>
        <v>40</v>
      </c>
      <c r="M11" s="2">
        <f t="shared" si="2"/>
        <v>26.560000000000002</v>
      </c>
      <c r="N11" s="2">
        <f t="shared" si="3"/>
        <v>7.968</v>
      </c>
    </row>
    <row r="12" spans="1:14" ht="32.25" customHeight="1" x14ac:dyDescent="0.25">
      <c r="A12" s="5">
        <v>16</v>
      </c>
      <c r="B12" s="3" t="s">
        <v>16</v>
      </c>
      <c r="C12" s="5" t="s">
        <v>48</v>
      </c>
      <c r="D12" s="5" t="s">
        <v>84</v>
      </c>
      <c r="E12" s="5" t="s">
        <v>46</v>
      </c>
      <c r="F12" s="5" t="s">
        <v>49</v>
      </c>
      <c r="G12" s="5" t="s">
        <v>47</v>
      </c>
      <c r="H12" s="5" t="s">
        <v>50</v>
      </c>
      <c r="I12" s="2">
        <v>0.123</v>
      </c>
      <c r="J12" s="2">
        <f t="shared" si="0"/>
        <v>1.968</v>
      </c>
      <c r="L12" s="4">
        <f t="shared" si="1"/>
        <v>160</v>
      </c>
      <c r="M12" s="2">
        <f t="shared" si="2"/>
        <v>19.68</v>
      </c>
      <c r="N12" s="2">
        <f t="shared" si="3"/>
        <v>5.9039999999999999</v>
      </c>
    </row>
    <row r="13" spans="1:14" x14ac:dyDescent="0.25">
      <c r="A13" s="5">
        <v>4</v>
      </c>
      <c r="B13" s="3" t="s">
        <v>17</v>
      </c>
      <c r="C13" s="5" t="s">
        <v>18</v>
      </c>
      <c r="D13" s="5" t="s">
        <v>19</v>
      </c>
      <c r="E13" s="5" t="s">
        <v>42</v>
      </c>
      <c r="F13" s="5" t="s">
        <v>43</v>
      </c>
      <c r="G13" s="5" t="s">
        <v>47</v>
      </c>
      <c r="H13" s="5" t="s">
        <v>44</v>
      </c>
      <c r="I13" s="2">
        <v>0.1</v>
      </c>
      <c r="J13" s="2">
        <f t="shared" si="0"/>
        <v>0.4</v>
      </c>
      <c r="L13" s="4">
        <f t="shared" si="1"/>
        <v>40</v>
      </c>
      <c r="M13" s="2">
        <f t="shared" si="2"/>
        <v>4</v>
      </c>
      <c r="N13" s="2">
        <f t="shared" si="3"/>
        <v>1.2000000000000002</v>
      </c>
    </row>
    <row r="14" spans="1:14" ht="75" x14ac:dyDescent="0.25">
      <c r="A14">
        <v>4</v>
      </c>
      <c r="B14" s="5" t="s">
        <v>87</v>
      </c>
      <c r="C14"/>
      <c r="D14" s="5" t="s">
        <v>85</v>
      </c>
      <c r="E14" t="s">
        <v>88</v>
      </c>
      <c r="F14" t="s">
        <v>34</v>
      </c>
      <c r="G14" t="s">
        <v>47</v>
      </c>
      <c r="H14" t="s">
        <v>35</v>
      </c>
      <c r="I14">
        <v>2.38</v>
      </c>
      <c r="J14" s="2">
        <f t="shared" ref="J14" si="4">A14*I14</f>
        <v>9.52</v>
      </c>
      <c r="K14" t="s">
        <v>89</v>
      </c>
      <c r="L14" t="s">
        <v>89</v>
      </c>
      <c r="M14" t="s">
        <v>89</v>
      </c>
      <c r="N14" s="2">
        <f t="shared" si="3"/>
        <v>28.56</v>
      </c>
    </row>
    <row r="15" spans="1:14" ht="15" customHeight="1" x14ac:dyDescent="0.25">
      <c r="A15" s="5">
        <v>4</v>
      </c>
      <c r="B15" s="3" t="s">
        <v>20</v>
      </c>
      <c r="C15" s="5" t="s">
        <v>21</v>
      </c>
      <c r="D15" s="5" t="s">
        <v>86</v>
      </c>
      <c r="E15" s="1" t="s">
        <v>36</v>
      </c>
      <c r="F15" s="1" t="s">
        <v>37</v>
      </c>
      <c r="G15" s="5" t="s">
        <v>47</v>
      </c>
      <c r="H15" t="s">
        <v>38</v>
      </c>
      <c r="I15" s="2">
        <v>0.25</v>
      </c>
      <c r="J15" s="2">
        <f t="shared" si="0"/>
        <v>1</v>
      </c>
      <c r="L15" s="4">
        <f t="shared" si="1"/>
        <v>40</v>
      </c>
      <c r="M15" s="2">
        <f t="shared" si="2"/>
        <v>10</v>
      </c>
      <c r="N15" s="2">
        <f t="shared" si="3"/>
        <v>3</v>
      </c>
    </row>
    <row r="16" spans="1:14" x14ac:dyDescent="0.25">
      <c r="A16" s="5">
        <v>12</v>
      </c>
      <c r="B16" s="3" t="s">
        <v>22</v>
      </c>
      <c r="C16" s="5" t="s">
        <v>22</v>
      </c>
      <c r="D16" s="5" t="s">
        <v>65</v>
      </c>
      <c r="E16" s="5" t="s">
        <v>41</v>
      </c>
      <c r="F16" s="5" t="s">
        <v>39</v>
      </c>
      <c r="G16" s="5" t="s">
        <v>47</v>
      </c>
      <c r="H16" s="5" t="s">
        <v>40</v>
      </c>
      <c r="I16" s="2">
        <v>0.89</v>
      </c>
      <c r="J16" s="2">
        <f t="shared" si="0"/>
        <v>10.68</v>
      </c>
      <c r="L16" s="4">
        <f t="shared" si="1"/>
        <v>120</v>
      </c>
      <c r="M16" s="2">
        <f t="shared" si="2"/>
        <v>106.8</v>
      </c>
      <c r="N16" s="2">
        <f t="shared" si="3"/>
        <v>32.04</v>
      </c>
    </row>
    <row r="17" spans="1:15" ht="15" customHeight="1" x14ac:dyDescent="0.25">
      <c r="A17" s="5">
        <v>14</v>
      </c>
      <c r="B17" s="3" t="s">
        <v>92</v>
      </c>
      <c r="C17" s="5" t="s">
        <v>91</v>
      </c>
      <c r="D17" s="5" t="s">
        <v>90</v>
      </c>
      <c r="E17" s="5" t="s">
        <v>112</v>
      </c>
      <c r="F17" s="5">
        <v>5100</v>
      </c>
      <c r="G17" s="5" t="s">
        <v>47</v>
      </c>
      <c r="H17" s="5" t="s">
        <v>113</v>
      </c>
      <c r="I17" s="2">
        <v>0.24</v>
      </c>
      <c r="J17" s="2">
        <f t="shared" si="0"/>
        <v>3.36</v>
      </c>
      <c r="L17" s="4">
        <f t="shared" si="1"/>
        <v>140</v>
      </c>
      <c r="M17" s="2">
        <f t="shared" si="2"/>
        <v>33.6</v>
      </c>
      <c r="N17" s="2">
        <f t="shared" si="3"/>
        <v>10.08</v>
      </c>
    </row>
    <row r="18" spans="1:15" ht="45" x14ac:dyDescent="0.25">
      <c r="A18" s="5">
        <v>18</v>
      </c>
      <c r="B18" s="3" t="s">
        <v>93</v>
      </c>
      <c r="C18" s="5" t="s">
        <v>94</v>
      </c>
      <c r="D18" s="5" t="s">
        <v>102</v>
      </c>
      <c r="E18" s="5" t="s">
        <v>80</v>
      </c>
      <c r="F18" s="5" t="s">
        <v>95</v>
      </c>
      <c r="G18" s="5" t="s">
        <v>47</v>
      </c>
      <c r="H18" s="5" t="s">
        <v>96</v>
      </c>
      <c r="I18" s="2">
        <v>0.1</v>
      </c>
      <c r="J18" s="2">
        <f t="shared" si="0"/>
        <v>1.8</v>
      </c>
      <c r="L18" s="4">
        <f t="shared" si="1"/>
        <v>180</v>
      </c>
      <c r="M18" s="2">
        <f t="shared" si="2"/>
        <v>18</v>
      </c>
      <c r="N18" s="2">
        <f t="shared" si="3"/>
        <v>5.4</v>
      </c>
    </row>
    <row r="19" spans="1:15" ht="45" x14ac:dyDescent="0.25">
      <c r="A19" s="5">
        <v>1</v>
      </c>
      <c r="B19" s="3" t="s">
        <v>97</v>
      </c>
      <c r="C19" s="5" t="s">
        <v>98</v>
      </c>
      <c r="D19" s="5" t="s">
        <v>99</v>
      </c>
      <c r="E19" s="5" t="s">
        <v>80</v>
      </c>
      <c r="F19" s="5" t="s">
        <v>100</v>
      </c>
      <c r="G19" s="5" t="s">
        <v>47</v>
      </c>
      <c r="H19" s="5" t="s">
        <v>101</v>
      </c>
      <c r="I19" s="2">
        <v>0.21</v>
      </c>
      <c r="J19" s="2">
        <f t="shared" si="0"/>
        <v>0.21</v>
      </c>
      <c r="L19" s="4">
        <f t="shared" si="1"/>
        <v>10</v>
      </c>
      <c r="M19" s="5">
        <f t="shared" si="2"/>
        <v>2.1</v>
      </c>
      <c r="N19" s="2">
        <f t="shared" si="3"/>
        <v>0.63</v>
      </c>
    </row>
    <row r="20" spans="1:15" ht="60" x14ac:dyDescent="0.25">
      <c r="A20" s="5">
        <v>2</v>
      </c>
      <c r="B20" s="3" t="s">
        <v>105</v>
      </c>
      <c r="C20" s="5" t="s">
        <v>104</v>
      </c>
      <c r="D20" s="5" t="s">
        <v>103</v>
      </c>
      <c r="E20" s="5" t="s">
        <v>106</v>
      </c>
      <c r="F20" s="5" t="s">
        <v>107</v>
      </c>
      <c r="G20" s="5" t="s">
        <v>47</v>
      </c>
      <c r="H20" s="5" t="s">
        <v>108</v>
      </c>
      <c r="I20" s="2">
        <v>1.5</v>
      </c>
      <c r="J20" s="2">
        <f t="shared" si="0"/>
        <v>3</v>
      </c>
      <c r="K20" s="5" t="s">
        <v>109</v>
      </c>
      <c r="L20" s="4">
        <f t="shared" si="1"/>
        <v>20</v>
      </c>
      <c r="M20" s="5">
        <f t="shared" si="2"/>
        <v>30</v>
      </c>
      <c r="N20" s="2">
        <f t="shared" si="3"/>
        <v>9</v>
      </c>
    </row>
    <row r="21" spans="1:15" x14ac:dyDescent="0.25">
      <c r="A21" s="5">
        <v>64</v>
      </c>
      <c r="B21" s="3" t="s">
        <v>114</v>
      </c>
      <c r="C21" s="5" t="s">
        <v>125</v>
      </c>
      <c r="D21" s="5" t="s">
        <v>126</v>
      </c>
      <c r="E21" s="5" t="s">
        <v>115</v>
      </c>
      <c r="F21" s="5" t="s">
        <v>124</v>
      </c>
      <c r="H21" s="5" t="s">
        <v>89</v>
      </c>
      <c r="I21" s="2">
        <v>1.57</v>
      </c>
      <c r="J21" s="2">
        <f t="shared" si="0"/>
        <v>100.48</v>
      </c>
      <c r="L21" s="4">
        <f t="shared" si="1"/>
        <v>640</v>
      </c>
      <c r="M21" s="5">
        <f t="shared" si="2"/>
        <v>1004.8000000000001</v>
      </c>
      <c r="N21" s="2">
        <f t="shared" si="3"/>
        <v>301.44</v>
      </c>
    </row>
    <row r="22" spans="1:15" ht="30" x14ac:dyDescent="0.25">
      <c r="A22" s="5">
        <v>64</v>
      </c>
      <c r="B22" s="3" t="s">
        <v>116</v>
      </c>
      <c r="C22" s="5" t="s">
        <v>118</v>
      </c>
      <c r="D22" s="5" t="s">
        <v>127</v>
      </c>
      <c r="F22" s="5" t="s">
        <v>119</v>
      </c>
      <c r="H22" s="5" t="s">
        <v>89</v>
      </c>
      <c r="I22" s="2">
        <v>1.1399999999999999</v>
      </c>
      <c r="J22" s="2">
        <f t="shared" si="0"/>
        <v>72.959999999999994</v>
      </c>
      <c r="L22" s="4">
        <f t="shared" si="1"/>
        <v>640</v>
      </c>
      <c r="M22" s="5">
        <f t="shared" si="2"/>
        <v>729.59999999999991</v>
      </c>
      <c r="N22" s="2">
        <f t="shared" si="3"/>
        <v>218.88</v>
      </c>
    </row>
    <row r="23" spans="1:15" x14ac:dyDescent="0.25">
      <c r="A23" s="5">
        <v>64</v>
      </c>
      <c r="B23" s="3" t="s">
        <v>117</v>
      </c>
      <c r="C23" s="5" t="s">
        <v>120</v>
      </c>
      <c r="D23" s="5" t="s">
        <v>128</v>
      </c>
      <c r="F23" s="5" t="s">
        <v>121</v>
      </c>
      <c r="I23" s="2">
        <v>1.1399999999999999</v>
      </c>
      <c r="J23" s="2">
        <f t="shared" si="0"/>
        <v>72.959999999999994</v>
      </c>
      <c r="L23" s="4">
        <f t="shared" si="1"/>
        <v>640</v>
      </c>
      <c r="M23" s="2">
        <f t="shared" si="2"/>
        <v>729.59999999999991</v>
      </c>
      <c r="N23" s="2">
        <f t="shared" si="3"/>
        <v>218.88</v>
      </c>
    </row>
    <row r="24" spans="1:15" ht="30" x14ac:dyDescent="0.25">
      <c r="C24" s="3" t="s">
        <v>129</v>
      </c>
      <c r="J24" s="2" t="s">
        <v>89</v>
      </c>
      <c r="K24" s="5" t="s">
        <v>89</v>
      </c>
      <c r="L24" s="4" t="s">
        <v>89</v>
      </c>
      <c r="M24" s="2" t="s">
        <v>89</v>
      </c>
      <c r="N24" s="5">
        <v>350</v>
      </c>
      <c r="O24" s="5" t="s">
        <v>123</v>
      </c>
    </row>
    <row r="25" spans="1:15" ht="15" customHeight="1" x14ac:dyDescent="0.25">
      <c r="A25" s="5">
        <v>1</v>
      </c>
      <c r="B25" s="3" t="s">
        <v>130</v>
      </c>
      <c r="C25" s="3" t="s">
        <v>131</v>
      </c>
      <c r="D25" s="5" t="s">
        <v>135</v>
      </c>
      <c r="E25" s="5" t="s">
        <v>133</v>
      </c>
      <c r="F25" s="5" t="s">
        <v>132</v>
      </c>
      <c r="G25" s="5" t="s">
        <v>47</v>
      </c>
      <c r="H25" s="5" t="s">
        <v>134</v>
      </c>
      <c r="I25" s="2">
        <v>3.06</v>
      </c>
      <c r="J25" s="2">
        <f t="shared" si="0"/>
        <v>3.06</v>
      </c>
      <c r="L25" s="4">
        <f t="shared" si="1"/>
        <v>10</v>
      </c>
      <c r="M25" s="2">
        <f t="shared" si="2"/>
        <v>30.6</v>
      </c>
      <c r="N25" s="2">
        <f>J25*3</f>
        <v>9.18</v>
      </c>
    </row>
    <row r="26" spans="1:15" x14ac:dyDescent="0.25">
      <c r="C26" s="3"/>
    </row>
    <row r="27" spans="1:15" x14ac:dyDescent="0.25">
      <c r="C27" s="3"/>
      <c r="J27" s="2">
        <f>SUM(J3:J23)</f>
        <v>298.75599999999997</v>
      </c>
      <c r="K27" s="2" t="s">
        <v>89</v>
      </c>
      <c r="L27" s="2" t="s">
        <v>89</v>
      </c>
      <c r="M27" s="2" t="s">
        <v>89</v>
      </c>
      <c r="N27" s="2">
        <f>SUM(N3:N25)</f>
        <v>1255.4480000000001</v>
      </c>
    </row>
    <row r="28" spans="1:15" x14ac:dyDescent="0.25">
      <c r="N28" s="5" t="s">
        <v>89</v>
      </c>
    </row>
    <row r="29" spans="1:15" x14ac:dyDescent="0.25">
      <c r="C29" s="3"/>
    </row>
  </sheetData>
  <mergeCells count="1">
    <mergeCell ref="A1:M1"/>
  </mergeCells>
  <phoneticPr fontId="18" type="noConversion"/>
  <printOptions gridLines="1"/>
  <pageMargins left="0.25" right="0.25" top="0.75" bottom="0.75" header="0.3" footer="0.3"/>
  <pageSetup scale="5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J005794_RGB_IR</vt:lpstr>
      <vt:lpstr>J005794_RGB_IR!Print_Area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Sawtelle, Steven</dc:creator>
  <cp:lastModifiedBy>Sawtelle, Steven</cp:lastModifiedBy>
  <cp:lastPrinted>2020-07-27T20:00:36Z</cp:lastPrinted>
  <dcterms:created xsi:type="dcterms:W3CDTF">2016-09-01T15:00:28Z</dcterms:created>
  <dcterms:modified xsi:type="dcterms:W3CDTF">2024-10-15T19:12:32Z</dcterms:modified>
</cp:coreProperties>
</file>