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080" windowHeight="6930"/>
  </bookViews>
  <sheets>
    <sheet name="Combined_TAS_Bal_vs_Cat_API_pul" sheetId="1" r:id="rId1"/>
    <sheet name="TAS Cat" sheetId="2" r:id="rId2"/>
    <sheet name="TAS Bal" sheetId="3" r:id="rId3"/>
  </sheets>
  <definedNames>
    <definedName name="_xlnm._FilterDatabase" localSheetId="0" hidden="1">Combined_TAS_Bal_vs_Cat_API_pul!$A$3:$D$31</definedName>
  </definedNames>
  <calcPr calcId="0"/>
</workbook>
</file>

<file path=xl/calcChain.xml><?xml version="1.0" encoding="utf-8"?>
<calcChain xmlns="http://schemas.openxmlformats.org/spreadsheetml/2006/main">
  <c r="C34" i="1" l="1"/>
  <c r="D5" i="1" l="1"/>
  <c r="D6" i="1"/>
  <c r="D7" i="1"/>
  <c r="B7" i="1" s="1"/>
  <c r="D8" i="1"/>
  <c r="B8" i="1" s="1"/>
  <c r="D9" i="1"/>
  <c r="D10" i="1"/>
  <c r="D11" i="1"/>
  <c r="B11" i="1" s="1"/>
  <c r="D12" i="1"/>
  <c r="B12" i="1" s="1"/>
  <c r="D13" i="1"/>
  <c r="D14" i="1"/>
  <c r="D15" i="1"/>
  <c r="D16" i="1"/>
  <c r="B16" i="1" s="1"/>
  <c r="D17" i="1"/>
  <c r="D18" i="1"/>
  <c r="D19" i="1"/>
  <c r="B19" i="1" s="1"/>
  <c r="D20" i="1"/>
  <c r="D21" i="1"/>
  <c r="D22" i="1"/>
  <c r="D23" i="1"/>
  <c r="B23" i="1" s="1"/>
  <c r="D24" i="1"/>
  <c r="B24" i="1" s="1"/>
  <c r="D25" i="1"/>
  <c r="D26" i="1"/>
  <c r="D27" i="1"/>
  <c r="B27" i="1" s="1"/>
  <c r="D28" i="1"/>
  <c r="B28" i="1" s="1"/>
  <c r="D29" i="1"/>
  <c r="D30" i="1"/>
  <c r="D31" i="1"/>
  <c r="B31" i="1" s="1"/>
  <c r="D4" i="1"/>
  <c r="B4" i="1" s="1"/>
  <c r="B25" i="1"/>
  <c r="B10" i="1"/>
  <c r="B13" i="1"/>
  <c r="B14" i="1"/>
  <c r="B18" i="1"/>
  <c r="B15" i="1"/>
  <c r="B20" i="1"/>
  <c r="B22" i="1"/>
  <c r="B5" i="1"/>
  <c r="B30" i="1"/>
  <c r="B21" i="1"/>
  <c r="B17" i="1"/>
  <c r="B9" i="1"/>
  <c r="B29" i="1"/>
  <c r="B26" i="1"/>
  <c r="B6" i="1"/>
</calcChain>
</file>

<file path=xl/sharedStrings.xml><?xml version="1.0" encoding="utf-8"?>
<sst xmlns="http://schemas.openxmlformats.org/spreadsheetml/2006/main" count="101" uniqueCount="40">
  <si>
    <t>treasury_account.fr_entity_description</t>
  </si>
  <si>
    <t>gross_outlay_amount_by_program_object_class_cpe</t>
  </si>
  <si>
    <t>Agency for International Development</t>
  </si>
  <si>
    <t>Defense Security Cooperation Agency</t>
  </si>
  <si>
    <t>Department of Agriculture</t>
  </si>
  <si>
    <t>Department of Commerce</t>
  </si>
  <si>
    <t>Department of Defense</t>
  </si>
  <si>
    <t>Department of Education</t>
  </si>
  <si>
    <t>Department of Energy</t>
  </si>
  <si>
    <t>Department of Health and Human Services</t>
  </si>
  <si>
    <t>Department of Homeland Security</t>
  </si>
  <si>
    <t>Department of Housing and Urban Development</t>
  </si>
  <si>
    <t>Department of Justice</t>
  </si>
  <si>
    <t>Department of Labor</t>
  </si>
  <si>
    <t>Department of State</t>
  </si>
  <si>
    <t>Department of Transportation</t>
  </si>
  <si>
    <t>Department of Veterans Affairs</t>
  </si>
  <si>
    <t>Department of the Interior</t>
  </si>
  <si>
    <t>Department of the Treasury</t>
  </si>
  <si>
    <t>Environmental Protection Agency</t>
  </si>
  <si>
    <t>Federal Communications Commission</t>
  </si>
  <si>
    <t>Federal Deposit Insurance Corporation</t>
  </si>
  <si>
    <t>General Services Administration</t>
  </si>
  <si>
    <t>National Aeronautics and Space Administration</t>
  </si>
  <si>
    <t>National Railroad Retirement Investment Trust</t>
  </si>
  <si>
    <t>National Science Foundation</t>
  </si>
  <si>
    <t>Office of Personnel Management</t>
  </si>
  <si>
    <t>Pension Benefit Guaranty Corporation</t>
  </si>
  <si>
    <t>Railroad Retirement Board</t>
  </si>
  <si>
    <t>Social Security Administration</t>
  </si>
  <si>
    <t>treasury_account_identifier.fr_entity_description</t>
  </si>
  <si>
    <t>gross_outlay_amount_by_tas_cpe</t>
  </si>
  <si>
    <t>TAS CATEGORIES</t>
  </si>
  <si>
    <t>TAS BALANCES</t>
  </si>
  <si>
    <t>Categories Outlays</t>
  </si>
  <si>
    <t>Balances Outlays</t>
  </si>
  <si>
    <t>Delta (Bal-Cat)</t>
  </si>
  <si>
    <t>DELTA (Bal-Cat)</t>
  </si>
  <si>
    <t xml:space="preserve">n/a 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</si>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</sst>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3" fillId="35" borderId="10" xfId="0" applyFont="1" applyFill="1" applyBorder="1"/>
    <xf numFmtId="0" fontId="0" fillId="0" borderId="0" xfId="0" applyBorder="1"/>
    <xf numFmtId="164" fontId="0" fillId="36" borderId="10" xfId="0" applyNumberFormat="1" applyFill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0" borderId="10" xfId="0" applyNumberFormat="1" applyBorder="1"/>
    <xf numFmtId="164" fontId="13" fillId="35" borderId="10" xfId="0" applyNumberFormat="1" applyFont="1" applyFill="1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34" sqref="C34"/>
    </sheetView>
  </sheetViews>
  <sheetFormatPr defaultRowHeight="14.5" x14ac:dyDescent="0.35"/>
  <cols>
    <col min="1" max="1" width="24.90625" style="4" customWidth="1"/>
    <col min="2" max="2" width="22.6328125" style="10" customWidth="1"/>
    <col min="3" max="3" width="18.36328125" style="10" customWidth="1"/>
    <col min="4" max="4" width="20.1796875" style="10" customWidth="1"/>
    <col min="5" max="9" width="8.7265625" style="4"/>
    <col min="10" max="10" width="24.90625" style="4" customWidth="1"/>
    <col min="11" max="16384" width="8.7265625" style="4"/>
  </cols>
  <sheetData>
    <row r="1" spans="1:10" customFormat="1" x14ac:dyDescent="0.35">
      <c r="A1" s="2" t="s">
        <v>33</v>
      </c>
      <c r="B1" s="5" t="s">
        <v>37</v>
      </c>
      <c r="C1" s="6" t="s">
        <v>33</v>
      </c>
      <c r="D1" s="7" t="s">
        <v>32</v>
      </c>
      <c r="I1" s="4"/>
      <c r="J1" s="4"/>
    </row>
    <row r="2" spans="1:10" customFormat="1" x14ac:dyDescent="0.35">
      <c r="A2" s="1" t="s">
        <v>30</v>
      </c>
      <c r="B2" s="8" t="s">
        <v>38</v>
      </c>
      <c r="C2" s="8" t="s">
        <v>31</v>
      </c>
      <c r="D2" s="8" t="s">
        <v>1</v>
      </c>
      <c r="I2" s="4"/>
      <c r="J2" s="4"/>
    </row>
    <row r="3" spans="1:10" customFormat="1" x14ac:dyDescent="0.35">
      <c r="A3" s="3" t="s">
        <v>39</v>
      </c>
      <c r="B3" s="9" t="s">
        <v>36</v>
      </c>
      <c r="C3" s="9" t="s">
        <v>35</v>
      </c>
      <c r="D3" s="9" t="s">
        <v>34</v>
      </c>
      <c r="I3" s="4"/>
      <c r="J3" s="4"/>
    </row>
    <row r="4" spans="1:10" customFormat="1" x14ac:dyDescent="0.35">
      <c r="A4" s="1" t="s">
        <v>9</v>
      </c>
      <c r="B4" s="8">
        <f>C4-D4</f>
        <v>129369022.35900879</v>
      </c>
      <c r="C4" s="8">
        <v>785773967794.64905</v>
      </c>
      <c r="D4" s="8">
        <f>VLOOKUP(A4, 'TAS Cat'!A:B, 2, FALSE)</f>
        <v>785644598772.29004</v>
      </c>
      <c r="I4" s="4"/>
      <c r="J4" s="4"/>
    </row>
    <row r="5" spans="1:10" customFormat="1" x14ac:dyDescent="0.35">
      <c r="A5" s="1" t="s">
        <v>18</v>
      </c>
      <c r="B5" s="8">
        <f>C5-D5</f>
        <v>-43544.169982910156</v>
      </c>
      <c r="C5" s="8">
        <v>524277311918.10901</v>
      </c>
      <c r="D5" s="8">
        <f>VLOOKUP(A5, 'TAS Cat'!A:B, 2, FALSE)</f>
        <v>524277355462.27899</v>
      </c>
      <c r="I5" s="4"/>
      <c r="J5" s="4"/>
    </row>
    <row r="6" spans="1:10" customFormat="1" x14ac:dyDescent="0.35">
      <c r="A6" s="1" t="s">
        <v>29</v>
      </c>
      <c r="B6" s="8">
        <f>C6-D6</f>
        <v>0</v>
      </c>
      <c r="C6" s="8">
        <v>521125889233.41998</v>
      </c>
      <c r="D6" s="8">
        <f>VLOOKUP(A6, 'TAS Cat'!A:B, 2, FALSE)</f>
        <v>521125889233.41998</v>
      </c>
      <c r="I6" s="4"/>
      <c r="J6" s="4"/>
    </row>
    <row r="7" spans="1:10" customFormat="1" x14ac:dyDescent="0.35">
      <c r="A7" s="1" t="s">
        <v>6</v>
      </c>
      <c r="B7" s="8">
        <f>C7-D7</f>
        <v>59074786.21105957</v>
      </c>
      <c r="C7" s="8">
        <v>488934361209.28003</v>
      </c>
      <c r="D7" s="8">
        <f>VLOOKUP(A7, 'TAS Cat'!A:B, 2, FALSE)</f>
        <v>488875286423.06897</v>
      </c>
      <c r="I7" s="4"/>
      <c r="J7" s="4"/>
    </row>
    <row r="8" spans="1:10" customFormat="1" x14ac:dyDescent="0.35">
      <c r="A8" s="1" t="s">
        <v>16</v>
      </c>
      <c r="B8" s="8">
        <f>C8-D8</f>
        <v>530691946.54040527</v>
      </c>
      <c r="C8" s="8">
        <v>92699881082.380005</v>
      </c>
      <c r="D8" s="8">
        <f>VLOOKUP(A8, 'TAS Cat'!A:B, 2, FALSE)</f>
        <v>92169189135.8396</v>
      </c>
      <c r="I8" s="4"/>
      <c r="J8" s="4"/>
    </row>
    <row r="9" spans="1:10" customFormat="1" x14ac:dyDescent="0.35">
      <c r="A9" s="1" t="s">
        <v>26</v>
      </c>
      <c r="B9" s="8">
        <f>C9-D9</f>
        <v>-6025150.3800048828</v>
      </c>
      <c r="C9" s="8">
        <v>77061828796.279999</v>
      </c>
      <c r="D9" s="8">
        <f>VLOOKUP(A9, 'TAS Cat'!A:B, 2, FALSE)</f>
        <v>77067853946.660004</v>
      </c>
      <c r="I9" s="4"/>
      <c r="J9" s="4"/>
    </row>
    <row r="10" spans="1:10" customFormat="1" x14ac:dyDescent="0.35">
      <c r="A10" s="1" t="s">
        <v>4</v>
      </c>
      <c r="B10" s="8">
        <f>C10-D10</f>
        <v>-33389917146.630196</v>
      </c>
      <c r="C10" s="8">
        <v>47719799853.349998</v>
      </c>
      <c r="D10" s="8">
        <f>VLOOKUP(A10, 'TAS Cat'!A:B, 2, FALSE)</f>
        <v>81109716999.980194</v>
      </c>
      <c r="I10" s="4"/>
      <c r="J10" s="4"/>
    </row>
    <row r="11" spans="1:10" customFormat="1" x14ac:dyDescent="0.35">
      <c r="A11" s="1" t="s">
        <v>15</v>
      </c>
      <c r="B11" s="8">
        <f>C11-D11</f>
        <v>-171222405.79999542</v>
      </c>
      <c r="C11" s="8">
        <v>40863874850.219902</v>
      </c>
      <c r="D11" s="8">
        <f>VLOOKUP(A11, 'TAS Cat'!A:B, 2, FALSE)</f>
        <v>41035097256.019897</v>
      </c>
      <c r="I11" s="4"/>
      <c r="J11" s="4"/>
    </row>
    <row r="12" spans="1:10" customFormat="1" x14ac:dyDescent="0.35">
      <c r="A12" s="1" t="s">
        <v>7</v>
      </c>
      <c r="B12" s="8">
        <f>C12-D12</f>
        <v>492.02999877929688</v>
      </c>
      <c r="C12" s="8">
        <v>40422115638.169899</v>
      </c>
      <c r="D12" s="8">
        <f>VLOOKUP(A12, 'TAS Cat'!A:B, 2, FALSE)</f>
        <v>40422115146.1399</v>
      </c>
      <c r="I12" s="4"/>
      <c r="J12" s="4"/>
    </row>
    <row r="13" spans="1:10" customFormat="1" x14ac:dyDescent="0.35">
      <c r="A13" s="1" t="s">
        <v>8</v>
      </c>
      <c r="B13" s="8">
        <f>C13-D13</f>
        <v>17378979945.779999</v>
      </c>
      <c r="C13" s="8">
        <v>36846528393.2099</v>
      </c>
      <c r="D13" s="8">
        <f>VLOOKUP(A13, 'TAS Cat'!A:B, 2, FALSE)</f>
        <v>19467548447.429901</v>
      </c>
      <c r="I13" s="4"/>
      <c r="J13" s="4"/>
    </row>
    <row r="14" spans="1:10" customFormat="1" x14ac:dyDescent="0.35">
      <c r="A14" s="1" t="s">
        <v>10</v>
      </c>
      <c r="B14" s="8">
        <f>C14-D14</f>
        <v>-2854257.6899032593</v>
      </c>
      <c r="C14" s="8">
        <v>36569191068.019997</v>
      </c>
      <c r="D14" s="8">
        <f>VLOOKUP(A14, 'TAS Cat'!A:B, 2, FALSE)</f>
        <v>36572045325.7099</v>
      </c>
      <c r="I14" s="4"/>
      <c r="J14" s="4"/>
    </row>
    <row r="15" spans="1:10" customFormat="1" x14ac:dyDescent="0.35">
      <c r="A15" s="1" t="s">
        <v>13</v>
      </c>
      <c r="B15" s="8">
        <f>C15-D15</f>
        <v>-171467.60990142822</v>
      </c>
      <c r="C15" s="8">
        <v>27551408411.209999</v>
      </c>
      <c r="D15" s="8">
        <f>VLOOKUP(A15, 'TAS Cat'!A:B, 2, FALSE)</f>
        <v>27551579878.819901</v>
      </c>
      <c r="I15" s="4"/>
      <c r="J15" s="4"/>
    </row>
    <row r="16" spans="1:10" customFormat="1" x14ac:dyDescent="0.35">
      <c r="A16" s="1" t="s">
        <v>11</v>
      </c>
      <c r="B16" s="8">
        <f>C16-D16</f>
        <v>-25048680492.899998</v>
      </c>
      <c r="C16" s="8">
        <v>25356840084.619999</v>
      </c>
      <c r="D16" s="8">
        <f>VLOOKUP(A16, 'TAS Cat'!A:B, 2, FALSE)</f>
        <v>50405520577.519997</v>
      </c>
      <c r="I16" s="4"/>
      <c r="J16" s="4"/>
    </row>
    <row r="17" spans="1:10" customFormat="1" x14ac:dyDescent="0.35">
      <c r="A17" s="1" t="s">
        <v>23</v>
      </c>
      <c r="B17" s="8">
        <f>C17-D17</f>
        <v>10740191427.350002</v>
      </c>
      <c r="C17" s="8">
        <v>21480382854.699902</v>
      </c>
      <c r="D17" s="8">
        <f>VLOOKUP(A17, 'TAS Cat'!A:B, 2, FALSE)</f>
        <v>10740191427.349899</v>
      </c>
      <c r="I17" s="4"/>
      <c r="J17" s="4"/>
    </row>
    <row r="18" spans="1:10" customFormat="1" x14ac:dyDescent="0.35">
      <c r="A18" s="1" t="s">
        <v>12</v>
      </c>
      <c r="B18" s="8">
        <f>C18-D18</f>
        <v>-6386729.3801002502</v>
      </c>
      <c r="C18" s="8">
        <v>19640401481.269901</v>
      </c>
      <c r="D18" s="8">
        <f>VLOOKUP(A18, 'TAS Cat'!A:B, 2, FALSE)</f>
        <v>19646788210.650002</v>
      </c>
      <c r="I18" s="4"/>
      <c r="J18" s="4"/>
    </row>
    <row r="19" spans="1:10" customFormat="1" x14ac:dyDescent="0.35">
      <c r="A19" s="1" t="s">
        <v>3</v>
      </c>
      <c r="B19" s="8">
        <f>C19-D19</f>
        <v>0</v>
      </c>
      <c r="C19" s="8">
        <v>19216106737.549999</v>
      </c>
      <c r="D19" s="8">
        <f>VLOOKUP(A19, 'TAS Cat'!A:B, 2, FALSE)</f>
        <v>19216106737.549999</v>
      </c>
      <c r="I19" s="4"/>
      <c r="J19" s="4"/>
    </row>
    <row r="20" spans="1:10" customFormat="1" x14ac:dyDescent="0.35">
      <c r="A20" s="1" t="s">
        <v>14</v>
      </c>
      <c r="B20" s="8">
        <f>C20-D20</f>
        <v>-58965039.169998169</v>
      </c>
      <c r="C20" s="8">
        <v>19157788181.999901</v>
      </c>
      <c r="D20" s="8">
        <f>VLOOKUP(A20, 'TAS Cat'!A:B, 2, FALSE)</f>
        <v>19216753221.169899</v>
      </c>
      <c r="I20" s="4"/>
      <c r="J20" s="4"/>
    </row>
    <row r="21" spans="1:10" customFormat="1" x14ac:dyDescent="0.35">
      <c r="A21" s="1" t="s">
        <v>22</v>
      </c>
      <c r="B21" s="8">
        <f>C21-D21</f>
        <v>51217829.930099487</v>
      </c>
      <c r="C21" s="8">
        <v>11171681654.01</v>
      </c>
      <c r="D21" s="8">
        <f>VLOOKUP(A21, 'TAS Cat'!A:B, 2, FALSE)</f>
        <v>11120463824.079901</v>
      </c>
      <c r="I21" s="4"/>
      <c r="J21" s="4"/>
    </row>
    <row r="22" spans="1:10" customFormat="1" x14ac:dyDescent="0.35">
      <c r="A22" s="1" t="s">
        <v>17</v>
      </c>
      <c r="B22" s="8">
        <f>C22-D22</f>
        <v>19904119.559999466</v>
      </c>
      <c r="C22" s="8">
        <v>11084154841.74</v>
      </c>
      <c r="D22" s="8">
        <f>VLOOKUP(A22, 'TAS Cat'!A:B, 2, FALSE)</f>
        <v>11064250722.18</v>
      </c>
      <c r="I22" s="4"/>
      <c r="J22" s="4"/>
    </row>
    <row r="23" spans="1:10" customFormat="1" x14ac:dyDescent="0.35">
      <c r="A23" s="1" t="s">
        <v>20</v>
      </c>
      <c r="B23" s="8">
        <f>C23-D23</f>
        <v>0</v>
      </c>
      <c r="C23" s="8">
        <v>10393958151.179899</v>
      </c>
      <c r="D23" s="8">
        <f>VLOOKUP(A23, 'TAS Cat'!A:B, 2, FALSE)</f>
        <v>10393958151.179899</v>
      </c>
      <c r="I23" s="4"/>
      <c r="J23" s="4"/>
    </row>
    <row r="24" spans="1:10" customFormat="1" x14ac:dyDescent="0.35">
      <c r="A24" s="1" t="s">
        <v>5</v>
      </c>
      <c r="B24" s="8">
        <f>C24-D24</f>
        <v>-8984625.3999900818</v>
      </c>
      <c r="C24" s="8">
        <v>7964112325.5899897</v>
      </c>
      <c r="D24" s="8">
        <f>VLOOKUP(A24, 'TAS Cat'!A:B, 2, FALSE)</f>
        <v>7973096950.9899797</v>
      </c>
      <c r="I24" s="4"/>
      <c r="J24" s="4"/>
    </row>
    <row r="25" spans="1:10" customFormat="1" x14ac:dyDescent="0.35">
      <c r="A25" s="1" t="s">
        <v>2</v>
      </c>
      <c r="B25" s="8">
        <f>C25-D25</f>
        <v>-9.5367431640625E-6</v>
      </c>
      <c r="C25" s="8">
        <v>7093709441.47999</v>
      </c>
      <c r="D25" s="8">
        <f>VLOOKUP(A25, 'TAS Cat'!A:B, 2, FALSE)</f>
        <v>7093709441.4799995</v>
      </c>
      <c r="I25" s="4"/>
      <c r="J25" s="4"/>
    </row>
    <row r="26" spans="1:10" customFormat="1" x14ac:dyDescent="0.35">
      <c r="A26" s="1" t="s">
        <v>28</v>
      </c>
      <c r="B26" s="8">
        <f>C26-D26</f>
        <v>0</v>
      </c>
      <c r="C26" s="8">
        <v>6805566709.7999897</v>
      </c>
      <c r="D26" s="8">
        <f>VLOOKUP(A26, 'TAS Cat'!A:B, 2, FALSE)</f>
        <v>6805566709.7999897</v>
      </c>
      <c r="I26" s="4"/>
      <c r="J26" s="4"/>
    </row>
    <row r="27" spans="1:10" customFormat="1" x14ac:dyDescent="0.35">
      <c r="A27" s="1" t="s">
        <v>19</v>
      </c>
      <c r="B27" s="8">
        <f>C27-D27</f>
        <v>165547.64998054504</v>
      </c>
      <c r="C27" s="8">
        <v>5290484182.5699902</v>
      </c>
      <c r="D27" s="8">
        <f>VLOOKUP(A27, 'TAS Cat'!A:B, 2, FALSE)</f>
        <v>5290318634.9200096</v>
      </c>
      <c r="G27" s="4"/>
      <c r="H27" s="4"/>
      <c r="I27" s="4"/>
      <c r="J27" s="4"/>
    </row>
    <row r="28" spans="1:10" customFormat="1" x14ac:dyDescent="0.35">
      <c r="A28" s="1" t="s">
        <v>25</v>
      </c>
      <c r="B28" s="8">
        <f>C28-D28</f>
        <v>50698.490000247955</v>
      </c>
      <c r="C28" s="8">
        <v>3416756121.3200002</v>
      </c>
      <c r="D28" s="8">
        <f>VLOOKUP(A28, 'TAS Cat'!A:B, 2, FALSE)</f>
        <v>3416705422.8299999</v>
      </c>
      <c r="G28" s="4"/>
      <c r="H28" s="4"/>
      <c r="I28" s="4"/>
      <c r="J28" s="4"/>
    </row>
    <row r="29" spans="1:10" customFormat="1" x14ac:dyDescent="0.35">
      <c r="A29" s="1" t="s">
        <v>27</v>
      </c>
      <c r="B29" s="8">
        <f>C29-D29</f>
        <v>1.0013580322265625E-5</v>
      </c>
      <c r="C29" s="8">
        <v>3138621983.1300001</v>
      </c>
      <c r="D29" s="8">
        <f>VLOOKUP(A29, 'TAS Cat'!A:B, 2, FALSE)</f>
        <v>3138621983.1299901</v>
      </c>
      <c r="G29" s="4"/>
      <c r="H29" s="4"/>
      <c r="I29" s="4"/>
      <c r="J29" s="4"/>
    </row>
    <row r="30" spans="1:10" customFormat="1" x14ac:dyDescent="0.35">
      <c r="A30" s="1" t="s">
        <v>21</v>
      </c>
      <c r="B30" s="8">
        <f>C30-D30</f>
        <v>3199611560.3599997</v>
      </c>
      <c r="C30" s="8">
        <v>2133074373.5799999</v>
      </c>
      <c r="D30" s="8">
        <f>VLOOKUP(A30, 'TAS Cat'!A:B, 2, FALSE)</f>
        <v>-1066537186.78</v>
      </c>
      <c r="G30" s="4"/>
      <c r="H30" s="4"/>
      <c r="I30" s="4"/>
      <c r="J30" s="4"/>
    </row>
    <row r="31" spans="1:10" customFormat="1" x14ac:dyDescent="0.35">
      <c r="A31" s="1" t="s">
        <v>24</v>
      </c>
      <c r="B31" s="8">
        <f>C31-D31</f>
        <v>0</v>
      </c>
      <c r="C31" s="8">
        <v>1020877562.15</v>
      </c>
      <c r="D31" s="8">
        <f>VLOOKUP(A31, 'TAS Cat'!A:B, 2, FALSE)</f>
        <v>1020877562.15</v>
      </c>
      <c r="G31" s="4"/>
      <c r="H31" s="4"/>
      <c r="I31" s="4"/>
      <c r="J31" s="4"/>
    </row>
    <row r="34" spans="3:3" x14ac:dyDescent="0.35">
      <c r="C34" s="10">
        <f>SUM(C4:C31)</f>
        <v>2894210674934.9858</v>
      </c>
    </row>
  </sheetData>
  <autoFilter ref="A3:D31">
    <sortState ref="A4:D31">
      <sortCondition descending="1" ref="C3:C31"/>
    </sortState>
  </autoFilter>
  <conditionalFormatting sqref="B4:B31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1:B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30"/>
    </sheetView>
  </sheetViews>
  <sheetFormatPr defaultRowHeight="14.5" x14ac:dyDescent="0.35"/>
  <sheetData>
    <row r="1" spans="1:2" x14ac:dyDescent="0.35">
      <c r="A1" s="1" t="s">
        <v>32</v>
      </c>
      <c r="B1" s="1"/>
    </row>
    <row r="2" spans="1:2" x14ac:dyDescent="0.35">
      <c r="A2" s="1" t="s">
        <v>0</v>
      </c>
      <c r="B2" s="1" t="s">
        <v>1</v>
      </c>
    </row>
    <row r="3" spans="1:2" x14ac:dyDescent="0.35">
      <c r="A3" s="1" t="s">
        <v>2</v>
      </c>
      <c r="B3" s="1">
        <v>7093709441.4799995</v>
      </c>
    </row>
    <row r="4" spans="1:2" x14ac:dyDescent="0.35">
      <c r="A4" s="1" t="s">
        <v>3</v>
      </c>
      <c r="B4" s="1">
        <v>19216106737.549999</v>
      </c>
    </row>
    <row r="5" spans="1:2" x14ac:dyDescent="0.35">
      <c r="A5" s="1" t="s">
        <v>4</v>
      </c>
      <c r="B5" s="1">
        <v>81109716999.980194</v>
      </c>
    </row>
    <row r="6" spans="1:2" x14ac:dyDescent="0.35">
      <c r="A6" s="1" t="s">
        <v>5</v>
      </c>
      <c r="B6" s="1">
        <v>7973096950.9899797</v>
      </c>
    </row>
    <row r="7" spans="1:2" x14ac:dyDescent="0.35">
      <c r="A7" s="1" t="s">
        <v>6</v>
      </c>
      <c r="B7" s="1">
        <v>488875286423.06897</v>
      </c>
    </row>
    <row r="8" spans="1:2" x14ac:dyDescent="0.35">
      <c r="A8" s="1" t="s">
        <v>7</v>
      </c>
      <c r="B8" s="1">
        <v>40422115146.1399</v>
      </c>
    </row>
    <row r="9" spans="1:2" x14ac:dyDescent="0.35">
      <c r="A9" s="1" t="s">
        <v>8</v>
      </c>
      <c r="B9" s="1">
        <v>19467548447.429901</v>
      </c>
    </row>
    <row r="10" spans="1:2" x14ac:dyDescent="0.35">
      <c r="A10" s="1" t="s">
        <v>9</v>
      </c>
      <c r="B10" s="1">
        <v>785644598772.29004</v>
      </c>
    </row>
    <row r="11" spans="1:2" x14ac:dyDescent="0.35">
      <c r="A11" s="1" t="s">
        <v>10</v>
      </c>
      <c r="B11" s="1">
        <v>36572045325.7099</v>
      </c>
    </row>
    <row r="12" spans="1:2" x14ac:dyDescent="0.35">
      <c r="A12" s="1" t="s">
        <v>11</v>
      </c>
      <c r="B12" s="1">
        <v>50405520577.519997</v>
      </c>
    </row>
    <row r="13" spans="1:2" x14ac:dyDescent="0.35">
      <c r="A13" s="1" t="s">
        <v>12</v>
      </c>
      <c r="B13" s="1">
        <v>19646788210.650002</v>
      </c>
    </row>
    <row r="14" spans="1:2" x14ac:dyDescent="0.35">
      <c r="A14" s="1" t="s">
        <v>13</v>
      </c>
      <c r="B14" s="1">
        <v>27551579878.819901</v>
      </c>
    </row>
    <row r="15" spans="1:2" x14ac:dyDescent="0.35">
      <c r="A15" s="1" t="s">
        <v>14</v>
      </c>
      <c r="B15" s="1">
        <v>19216753221.169899</v>
      </c>
    </row>
    <row r="16" spans="1:2" x14ac:dyDescent="0.35">
      <c r="A16" s="1" t="s">
        <v>15</v>
      </c>
      <c r="B16" s="1">
        <v>41035097256.019897</v>
      </c>
    </row>
    <row r="17" spans="1:2" x14ac:dyDescent="0.35">
      <c r="A17" s="1" t="s">
        <v>16</v>
      </c>
      <c r="B17" s="1">
        <v>92169189135.8396</v>
      </c>
    </row>
    <row r="18" spans="1:2" x14ac:dyDescent="0.35">
      <c r="A18" s="1" t="s">
        <v>17</v>
      </c>
      <c r="B18" s="1">
        <v>11064250722.18</v>
      </c>
    </row>
    <row r="19" spans="1:2" x14ac:dyDescent="0.35">
      <c r="A19" s="1" t="s">
        <v>18</v>
      </c>
      <c r="B19" s="1">
        <v>524277355462.27899</v>
      </c>
    </row>
    <row r="20" spans="1:2" x14ac:dyDescent="0.35">
      <c r="A20" s="1" t="s">
        <v>19</v>
      </c>
      <c r="B20" s="1">
        <v>5290318634.9200096</v>
      </c>
    </row>
    <row r="21" spans="1:2" x14ac:dyDescent="0.35">
      <c r="A21" s="1" t="s">
        <v>20</v>
      </c>
      <c r="B21" s="1">
        <v>10393958151.179899</v>
      </c>
    </row>
    <row r="22" spans="1:2" x14ac:dyDescent="0.35">
      <c r="A22" s="1" t="s">
        <v>21</v>
      </c>
      <c r="B22" s="1">
        <v>-1066537186.78</v>
      </c>
    </row>
    <row r="23" spans="1:2" x14ac:dyDescent="0.35">
      <c r="A23" s="1" t="s">
        <v>22</v>
      </c>
      <c r="B23" s="1">
        <v>11120463824.079901</v>
      </c>
    </row>
    <row r="24" spans="1:2" x14ac:dyDescent="0.35">
      <c r="A24" s="1" t="s">
        <v>23</v>
      </c>
      <c r="B24" s="1">
        <v>10740191427.349899</v>
      </c>
    </row>
    <row r="25" spans="1:2" x14ac:dyDescent="0.35">
      <c r="A25" s="1" t="s">
        <v>24</v>
      </c>
      <c r="B25" s="1">
        <v>1020877562.15</v>
      </c>
    </row>
    <row r="26" spans="1:2" x14ac:dyDescent="0.35">
      <c r="A26" s="1" t="s">
        <v>25</v>
      </c>
      <c r="B26" s="1">
        <v>3416705422.8299999</v>
      </c>
    </row>
    <row r="27" spans="1:2" x14ac:dyDescent="0.35">
      <c r="A27" s="1" t="s">
        <v>26</v>
      </c>
      <c r="B27" s="1">
        <v>77067853946.660004</v>
      </c>
    </row>
    <row r="28" spans="1:2" x14ac:dyDescent="0.35">
      <c r="A28" s="1" t="s">
        <v>27</v>
      </c>
      <c r="B28" s="1">
        <v>3138621983.1299901</v>
      </c>
    </row>
    <row r="29" spans="1:2" x14ac:dyDescent="0.35">
      <c r="A29" s="1" t="s">
        <v>28</v>
      </c>
      <c r="B29" s="1">
        <v>6805566709.7999897</v>
      </c>
    </row>
    <row r="30" spans="1:2" x14ac:dyDescent="0.35">
      <c r="A30" s="1" t="s">
        <v>29</v>
      </c>
      <c r="B30" s="1">
        <v>521125889233.41998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4.5" x14ac:dyDescent="0.35"/>
  <sheetData>
    <row r="1" spans="1:2" x14ac:dyDescent="0.35">
      <c r="A1" t="s">
        <v>30</v>
      </c>
      <c r="B1" t="s">
        <v>31</v>
      </c>
    </row>
    <row r="2" spans="1:2" x14ac:dyDescent="0.35">
      <c r="A2" t="s">
        <v>2</v>
      </c>
      <c r="B2">
        <v>7093709441.47999</v>
      </c>
    </row>
    <row r="3" spans="1:2" x14ac:dyDescent="0.35">
      <c r="A3" t="s">
        <v>3</v>
      </c>
      <c r="B3">
        <v>19216106737.549999</v>
      </c>
    </row>
    <row r="4" spans="1:2" x14ac:dyDescent="0.35">
      <c r="A4" t="s">
        <v>4</v>
      </c>
      <c r="B4">
        <v>47719799853.349998</v>
      </c>
    </row>
    <row r="5" spans="1:2" x14ac:dyDescent="0.35">
      <c r="A5" t="s">
        <v>5</v>
      </c>
      <c r="B5">
        <v>7964112325.5899897</v>
      </c>
    </row>
    <row r="6" spans="1:2" x14ac:dyDescent="0.35">
      <c r="A6" t="s">
        <v>6</v>
      </c>
      <c r="B6">
        <v>488934361209.28003</v>
      </c>
    </row>
    <row r="7" spans="1:2" x14ac:dyDescent="0.35">
      <c r="A7" t="s">
        <v>7</v>
      </c>
      <c r="B7">
        <v>40422115638.169899</v>
      </c>
    </row>
    <row r="8" spans="1:2" x14ac:dyDescent="0.35">
      <c r="A8" t="s">
        <v>8</v>
      </c>
      <c r="B8">
        <v>36846528393.2099</v>
      </c>
    </row>
    <row r="9" spans="1:2" x14ac:dyDescent="0.35">
      <c r="A9" t="s">
        <v>9</v>
      </c>
      <c r="B9">
        <v>785773967794.64905</v>
      </c>
    </row>
    <row r="10" spans="1:2" x14ac:dyDescent="0.35">
      <c r="A10" t="s">
        <v>10</v>
      </c>
      <c r="B10">
        <v>36569191068.019997</v>
      </c>
    </row>
    <row r="11" spans="1:2" x14ac:dyDescent="0.35">
      <c r="A11" t="s">
        <v>11</v>
      </c>
      <c r="B11">
        <v>25356840084.619999</v>
      </c>
    </row>
    <row r="12" spans="1:2" x14ac:dyDescent="0.35">
      <c r="A12" t="s">
        <v>12</v>
      </c>
      <c r="B12">
        <v>19640401481.269901</v>
      </c>
    </row>
    <row r="13" spans="1:2" x14ac:dyDescent="0.35">
      <c r="A13" t="s">
        <v>13</v>
      </c>
      <c r="B13">
        <v>27551408411.209999</v>
      </c>
    </row>
    <row r="14" spans="1:2" x14ac:dyDescent="0.35">
      <c r="A14" t="s">
        <v>14</v>
      </c>
      <c r="B14">
        <v>19157788181.999901</v>
      </c>
    </row>
    <row r="15" spans="1:2" x14ac:dyDescent="0.35">
      <c r="A15" t="s">
        <v>15</v>
      </c>
      <c r="B15">
        <v>40863874850.219902</v>
      </c>
    </row>
    <row r="16" spans="1:2" x14ac:dyDescent="0.35">
      <c r="A16" t="s">
        <v>16</v>
      </c>
      <c r="B16">
        <v>92699881082.380005</v>
      </c>
    </row>
    <row r="17" spans="1:2" x14ac:dyDescent="0.35">
      <c r="A17" t="s">
        <v>17</v>
      </c>
      <c r="B17">
        <v>11084154841.74</v>
      </c>
    </row>
    <row r="18" spans="1:2" x14ac:dyDescent="0.35">
      <c r="A18" t="s">
        <v>18</v>
      </c>
      <c r="B18">
        <v>524277311918.10901</v>
      </c>
    </row>
    <row r="19" spans="1:2" x14ac:dyDescent="0.35">
      <c r="A19" t="s">
        <v>19</v>
      </c>
      <c r="B19">
        <v>5290484182.5699902</v>
      </c>
    </row>
    <row r="20" spans="1:2" x14ac:dyDescent="0.35">
      <c r="A20" t="s">
        <v>20</v>
      </c>
      <c r="B20">
        <v>10393958151.179899</v>
      </c>
    </row>
    <row r="21" spans="1:2" x14ac:dyDescent="0.35">
      <c r="A21" t="s">
        <v>21</v>
      </c>
      <c r="B21">
        <v>2133074373.5799999</v>
      </c>
    </row>
    <row r="22" spans="1:2" x14ac:dyDescent="0.35">
      <c r="A22" t="s">
        <v>22</v>
      </c>
      <c r="B22">
        <v>11171681654.01</v>
      </c>
    </row>
    <row r="23" spans="1:2" x14ac:dyDescent="0.35">
      <c r="A23" t="s">
        <v>23</v>
      </c>
      <c r="B23">
        <v>21480382854.699902</v>
      </c>
    </row>
    <row r="24" spans="1:2" x14ac:dyDescent="0.35">
      <c r="A24" t="s">
        <v>24</v>
      </c>
      <c r="B24">
        <v>1020877562.15</v>
      </c>
    </row>
    <row r="25" spans="1:2" x14ac:dyDescent="0.35">
      <c r="A25" t="s">
        <v>25</v>
      </c>
      <c r="B25">
        <v>3416756121.3200002</v>
      </c>
    </row>
    <row r="26" spans="1:2" x14ac:dyDescent="0.35">
      <c r="A26" t="s">
        <v>26</v>
      </c>
      <c r="B26">
        <v>77061828796.279999</v>
      </c>
    </row>
    <row r="27" spans="1:2" x14ac:dyDescent="0.35">
      <c r="A27" t="s">
        <v>27</v>
      </c>
      <c r="B27">
        <v>3138621983.1300001</v>
      </c>
    </row>
    <row r="28" spans="1:2" x14ac:dyDescent="0.35">
      <c r="A28" t="s">
        <v>28</v>
      </c>
      <c r="B28">
        <v>6805566709.7999897</v>
      </c>
    </row>
    <row r="29" spans="1:2" x14ac:dyDescent="0.35">
      <c r="A29" t="s">
        <v>29</v>
      </c>
      <c r="B29">
        <v>521125889233.41998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Combined_TAS_Bal_vs_Cat_API_pul</vt:lpstr>
      <vt:lpstr>TAS Cat</vt:lpstr>
      <vt:lpstr>TAS 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2017-08-11T20:50:16Z</dcterms:created>
  <dcterms:modified xsi:type="dcterms:W3CDTF">2017-08-11T21:20:41Z</dcterms:modified>
</cp:coreProperties>
</file>