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PC\Documents\inverted-pendulum\results\final_nudges\"/>
    </mc:Choice>
  </mc:AlternateContent>
  <xr:revisionPtr revIDLastSave="0" documentId="13_ncr:1_{11233C3E-1DE4-4F6F-B289-9B748857EB26}" xr6:coauthVersionLast="47" xr6:coauthVersionMax="47" xr10:uidLastSave="{00000000-0000-0000-0000-000000000000}"/>
  <bookViews>
    <workbookView xWindow="-120" yWindow="-120" windowWidth="29040" windowHeight="15840" activeTab="3" xr2:uid="{BC404D99-733F-4607-A8A4-2011E344B4D6}"/>
  </bookViews>
  <sheets>
    <sheet name="ssm_performance" sheetId="1" r:id="rId1"/>
    <sheet name="msm_performance" sheetId="3" r:id="rId2"/>
    <sheet name="ssm_summary" sheetId="5" r:id="rId3"/>
    <sheet name="msm_summary" sheetId="6" r:id="rId4"/>
    <sheet name="Sheet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7" l="1"/>
  <c r="B34" i="7"/>
  <c r="B30" i="7"/>
  <c r="B31" i="7"/>
  <c r="B32" i="7"/>
  <c r="B25" i="7"/>
  <c r="B26" i="7"/>
  <c r="B27" i="7"/>
  <c r="B28" i="7"/>
  <c r="B29" i="7"/>
  <c r="B20" i="7"/>
  <c r="B21" i="7"/>
  <c r="B22" i="7"/>
  <c r="B23" i="7"/>
  <c r="B24" i="7"/>
  <c r="B19" i="7"/>
  <c r="B3" i="6"/>
  <c r="C3" i="6"/>
  <c r="D3" i="6"/>
  <c r="E3" i="6"/>
  <c r="F3" i="6"/>
  <c r="G3" i="6"/>
  <c r="B7" i="6"/>
  <c r="C7" i="6"/>
  <c r="D7" i="6"/>
  <c r="E7" i="6"/>
  <c r="F7" i="6"/>
  <c r="G7" i="6"/>
  <c r="B4" i="6"/>
  <c r="C4" i="6"/>
  <c r="D4" i="6"/>
  <c r="E4" i="6"/>
  <c r="F4" i="6"/>
  <c r="G4" i="6"/>
  <c r="B6" i="6"/>
  <c r="C6" i="6"/>
  <c r="D6" i="6"/>
  <c r="E6" i="6"/>
  <c r="F6" i="6"/>
  <c r="G6" i="6"/>
  <c r="B2" i="6"/>
  <c r="C2" i="6"/>
  <c r="D2" i="6"/>
  <c r="E2" i="6"/>
  <c r="F2" i="6"/>
  <c r="G2" i="6"/>
  <c r="B5" i="6"/>
  <c r="C5" i="6"/>
  <c r="D5" i="6"/>
  <c r="E5" i="6"/>
  <c r="F5" i="6"/>
  <c r="G5" i="6"/>
  <c r="B9" i="6"/>
  <c r="C9" i="6"/>
  <c r="D9" i="6"/>
  <c r="E9" i="6"/>
  <c r="F9" i="6"/>
  <c r="G9" i="6"/>
  <c r="C8" i="6"/>
  <c r="D8" i="6"/>
  <c r="E8" i="6"/>
  <c r="F8" i="6"/>
  <c r="G8" i="6"/>
  <c r="B8" i="6"/>
  <c r="B3" i="5"/>
  <c r="C3" i="5"/>
  <c r="D3" i="5"/>
  <c r="E3" i="5"/>
  <c r="F3" i="5"/>
  <c r="G3" i="5"/>
  <c r="B4" i="5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C2" i="5"/>
  <c r="D2" i="5"/>
  <c r="E2" i="5"/>
  <c r="F2" i="5"/>
  <c r="G2" i="5"/>
  <c r="B2" i="5"/>
</calcChain>
</file>

<file path=xl/sharedStrings.xml><?xml version="1.0" encoding="utf-8"?>
<sst xmlns="http://schemas.openxmlformats.org/spreadsheetml/2006/main" count="539" uniqueCount="44">
  <si>
    <t>Name</t>
  </si>
  <si>
    <t>Test #</t>
  </si>
  <si>
    <t>Loss</t>
  </si>
  <si>
    <t>Dense Untrained</t>
  </si>
  <si>
    <t>Dense Trained</t>
  </si>
  <si>
    <t>Conv Untrained</t>
  </si>
  <si>
    <t>Conv Trained</t>
  </si>
  <si>
    <t>LSTM Untrained</t>
  </si>
  <si>
    <t>LSTM Trained</t>
  </si>
  <si>
    <t>Residual Untrained</t>
  </si>
  <si>
    <t>Residual Trained</t>
  </si>
  <si>
    <t>Validation Loss</t>
  </si>
  <si>
    <t>Validation MAPE (%)</t>
  </si>
  <si>
    <t>Validation MAE</t>
  </si>
  <si>
    <t>MAE</t>
  </si>
  <si>
    <t>MAPE (%)</t>
  </si>
  <si>
    <t>Feedback Untrained</t>
  </si>
  <si>
    <t>Feedback Trained</t>
  </si>
  <si>
    <t>MAPE</t>
  </si>
  <si>
    <t>VMAE</t>
  </si>
  <si>
    <t>VMAPE</t>
  </si>
  <si>
    <t>Model</t>
  </si>
  <si>
    <t>Training</t>
  </si>
  <si>
    <t>Category</t>
  </si>
  <si>
    <t>SSM</t>
  </si>
  <si>
    <t>Residual</t>
  </si>
  <si>
    <t>Dense</t>
  </si>
  <si>
    <t>Feedback</t>
  </si>
  <si>
    <t>MSM</t>
  </si>
  <si>
    <t>Untrained</t>
  </si>
  <si>
    <t>Trained</t>
  </si>
  <si>
    <t>CNN</t>
  </si>
  <si>
    <t>RNN</t>
  </si>
  <si>
    <t>Evaluation Loss</t>
  </si>
  <si>
    <t>untrained</t>
  </si>
  <si>
    <t>why the fuck are 3 of them the same</t>
  </si>
  <si>
    <t>trained</t>
  </si>
  <si>
    <t>개새끼야</t>
  </si>
  <si>
    <t>Test No.</t>
  </si>
  <si>
    <t>Evaluation MAE</t>
  </si>
  <si>
    <t>Evaluation MSE</t>
  </si>
  <si>
    <t>Evaluation MAPE</t>
  </si>
  <si>
    <t>Validation MSE</t>
  </si>
  <si>
    <t>Validation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</si>
</sst>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1" fontId="0" fillId="0" borderId="2" xfId="0" applyNumberFormat="1" applyBorder="1"/>
    <xf numFmtId="11" fontId="0" fillId="2" borderId="2" xfId="0" applyNumberFormat="1" applyFill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1" fontId="0" fillId="0" borderId="2" xfId="0" applyNumberFormat="1" applyFont="1" applyBorder="1"/>
    <xf numFmtId="11" fontId="0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2815479929795"/>
          <c:y val="8.7234237803554535E-2"/>
          <c:w val="0.8629144202216632"/>
          <c:h val="0.67800647648961732"/>
        </c:manualLayout>
      </c:layout>
      <c:lineChart>
        <c:grouping val="standard"/>
        <c:varyColors val="0"/>
        <c:ser>
          <c:idx val="0"/>
          <c:order val="0"/>
          <c:tx>
            <c:strRef>
              <c:f>ssm_summary!$C$11</c:f>
              <c:strCache>
                <c:ptCount val="1"/>
                <c:pt idx="0">
                  <c:v>Evaluation MSE</c:v>
                </c:pt>
              </c:strCache>
            </c:strRef>
          </c:tx>
          <c:val>
            <c:numRef>
              <c:f>ssm_summary!$C$12:$C$29</c:f>
              <c:numCache>
                <c:formatCode>General</c:formatCode>
                <c:ptCount val="18"/>
                <c:pt idx="0">
                  <c:v>6.6015906631946494E-2</c:v>
                </c:pt>
                <c:pt idx="1">
                  <c:v>7.7171286102384296E-4</c:v>
                </c:pt>
                <c:pt idx="2">
                  <c:v>7.7204592525959004E-4</c:v>
                </c:pt>
                <c:pt idx="3">
                  <c:v>7.5430364813655604E-4</c:v>
                </c:pt>
                <c:pt idx="4">
                  <c:v>1.06204627081751E-3</c:v>
                </c:pt>
                <c:pt idx="5">
                  <c:v>1.6613082261756E-3</c:v>
                </c:pt>
                <c:pt idx="6">
                  <c:v>1.16864999290555E-3</c:v>
                </c:pt>
                <c:pt idx="7">
                  <c:v>9.1022404376417398E-4</c:v>
                </c:pt>
                <c:pt idx="8">
                  <c:v>1.20817206334322E-3</c:v>
                </c:pt>
                <c:pt idx="9">
                  <c:v>3.2609071582555701E-2</c:v>
                </c:pt>
                <c:pt idx="10">
                  <c:v>0.109757132828235</c:v>
                </c:pt>
                <c:pt idx="11">
                  <c:v>1.62445176392793E-2</c:v>
                </c:pt>
                <c:pt idx="12">
                  <c:v>1.6516692936420399E-2</c:v>
                </c:pt>
                <c:pt idx="13">
                  <c:v>1.7809584736824001E-2</c:v>
                </c:pt>
                <c:pt idx="14">
                  <c:v>1.6606813296675599E-2</c:v>
                </c:pt>
                <c:pt idx="15">
                  <c:v>5.3683832287788301E-2</c:v>
                </c:pt>
                <c:pt idx="16">
                  <c:v>4.4852495193481397E-2</c:v>
                </c:pt>
                <c:pt idx="17">
                  <c:v>3.23459021747112E-2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1-428D-95A3-B42E2A5F4089}"/>
            </c:ext>
          </c:extLst>
        </c:ser>
        <c:ser>
          <c:idx val="2"/>
          <c:order val="1"/>
          <c:tx>
            <c:strRef>
              <c:f>ssm_summary!$D$11</c:f>
              <c:strCache>
                <c:ptCount val="1"/>
                <c:pt idx="0">
                  <c:v>Evaluation MAE</c:v>
                </c:pt>
              </c:strCache>
            </c:strRef>
          </c:tx>
          <c:val>
            <c:numRef>
              <c:f>ssm_summary!$D$12:$D$29</c:f>
              <c:numCache>
                <c:formatCode>General</c:formatCode>
                <c:ptCount val="18"/>
                <c:pt idx="0">
                  <c:v>5.5377110838889999E-2</c:v>
                </c:pt>
                <c:pt idx="1">
                  <c:v>1.5792414546012799E-2</c:v>
                </c:pt>
                <c:pt idx="2">
                  <c:v>1.58012341707944E-2</c:v>
                </c:pt>
                <c:pt idx="3">
                  <c:v>1.54160400852561E-2</c:v>
                </c:pt>
                <c:pt idx="4">
                  <c:v>1.9810302183032001E-2</c:v>
                </c:pt>
                <c:pt idx="5">
                  <c:v>2.4939086288213699E-2</c:v>
                </c:pt>
                <c:pt idx="6">
                  <c:v>2.1899849176406801E-2</c:v>
                </c:pt>
                <c:pt idx="7">
                  <c:v>1.8352996557950901E-2</c:v>
                </c:pt>
                <c:pt idx="8">
                  <c:v>2.1296897903084699E-2</c:v>
                </c:pt>
                <c:pt idx="9">
                  <c:v>3.8416687399148899E-2</c:v>
                </c:pt>
                <c:pt idx="10">
                  <c:v>5.6807383894920301E-2</c:v>
                </c:pt>
                <c:pt idx="11">
                  <c:v>1.6503671184182101E-2</c:v>
                </c:pt>
                <c:pt idx="12">
                  <c:v>1.4213810674846099E-2</c:v>
                </c:pt>
                <c:pt idx="13">
                  <c:v>1.9800810143351499E-2</c:v>
                </c:pt>
                <c:pt idx="14">
                  <c:v>1.0966549627482799E-2</c:v>
                </c:pt>
                <c:pt idx="15">
                  <c:v>1.55700035393238E-2</c:v>
                </c:pt>
                <c:pt idx="16">
                  <c:v>2.2847039625048599E-2</c:v>
                </c:pt>
                <c:pt idx="17">
                  <c:v>3.48385870456695E-2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1-428D-95A3-B42E2A5F4089}"/>
            </c:ext>
          </c:extLst>
        </c:ser>
        <c:ser>
          <c:idx val="1"/>
          <c:order val="2"/>
          <c:tx>
            <c:strRef>
              <c:f>ssm_summary!$F$11</c:f>
              <c:strCache>
                <c:ptCount val="1"/>
                <c:pt idx="0">
                  <c:v>Validation MSE</c:v>
                </c:pt>
              </c:strCache>
            </c:strRef>
          </c:tx>
          <c:val>
            <c:numRef>
              <c:f>ssm_summary!$F$12:$F$29</c:f>
              <c:numCache>
                <c:formatCode>General</c:formatCode>
                <c:ptCount val="18"/>
                <c:pt idx="0">
                  <c:v>0.105316787958145</c:v>
                </c:pt>
                <c:pt idx="1">
                  <c:v>7.7194208279251998E-4</c:v>
                </c:pt>
                <c:pt idx="2">
                  <c:v>7.7038607560098095E-4</c:v>
                </c:pt>
                <c:pt idx="3">
                  <c:v>8.3543139044195403E-4</c:v>
                </c:pt>
                <c:pt idx="4">
                  <c:v>1.70508201699703E-3</c:v>
                </c:pt>
                <c:pt idx="5">
                  <c:v>1.27948774024844E-3</c:v>
                </c:pt>
                <c:pt idx="6">
                  <c:v>2.1929978393018198E-3</c:v>
                </c:pt>
                <c:pt idx="7">
                  <c:v>6.5997370984405203E-4</c:v>
                </c:pt>
                <c:pt idx="8">
                  <c:v>1.65491073857992E-3</c:v>
                </c:pt>
                <c:pt idx="9">
                  <c:v>5.6290622800588601E-2</c:v>
                </c:pt>
                <c:pt idx="10">
                  <c:v>0.177461072802543</c:v>
                </c:pt>
                <c:pt idx="11">
                  <c:v>1.5866670757532099E-2</c:v>
                </c:pt>
                <c:pt idx="12">
                  <c:v>2.4363923817873001E-2</c:v>
                </c:pt>
                <c:pt idx="13">
                  <c:v>2.4886626750230699E-2</c:v>
                </c:pt>
                <c:pt idx="14">
                  <c:v>2.4409929290413801E-2</c:v>
                </c:pt>
                <c:pt idx="15">
                  <c:v>5.8093056082725497E-2</c:v>
                </c:pt>
                <c:pt idx="16">
                  <c:v>3.9538312703370999E-2</c:v>
                </c:pt>
                <c:pt idx="17">
                  <c:v>3.5629190504550899E-2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1-428D-95A3-B42E2A5F4089}"/>
            </c:ext>
          </c:extLst>
        </c:ser>
        <c:ser>
          <c:idx val="3"/>
          <c:order val="3"/>
          <c:tx>
            <c:strRef>
              <c:f>ssm_summary!$G$11</c:f>
              <c:strCache>
                <c:ptCount val="1"/>
                <c:pt idx="0">
                  <c:v>Validation MAE</c:v>
                </c:pt>
              </c:strCache>
            </c:strRef>
          </c:tx>
          <c:val>
            <c:numRef>
              <c:f>ssm_summary!$G$12:$G$29</c:f>
              <c:numCache>
                <c:formatCode>General</c:formatCode>
                <c:ptCount val="18"/>
                <c:pt idx="0">
                  <c:v>5.2025992423295898E-2</c:v>
                </c:pt>
                <c:pt idx="1">
                  <c:v>1.5798483043909E-2</c:v>
                </c:pt>
                <c:pt idx="2">
                  <c:v>1.5768047422170601E-2</c:v>
                </c:pt>
                <c:pt idx="3">
                  <c:v>1.69863421469926E-2</c:v>
                </c:pt>
                <c:pt idx="4">
                  <c:v>2.1818043664097699E-2</c:v>
                </c:pt>
                <c:pt idx="5">
                  <c:v>1.90327074378728E-2</c:v>
                </c:pt>
                <c:pt idx="6">
                  <c:v>2.1564908325672101E-2</c:v>
                </c:pt>
                <c:pt idx="7">
                  <c:v>1.5994340181350701E-2</c:v>
                </c:pt>
                <c:pt idx="8">
                  <c:v>2.0263696089386898E-2</c:v>
                </c:pt>
                <c:pt idx="9">
                  <c:v>4.8793032765388399E-2</c:v>
                </c:pt>
                <c:pt idx="10">
                  <c:v>5.3479574620723697E-2</c:v>
                </c:pt>
                <c:pt idx="11">
                  <c:v>1.52508141472935E-2</c:v>
                </c:pt>
                <c:pt idx="12">
                  <c:v>1.45314624533057E-2</c:v>
                </c:pt>
                <c:pt idx="13">
                  <c:v>2.4303454905748301E-2</c:v>
                </c:pt>
                <c:pt idx="14">
                  <c:v>1.4417166821658599E-2</c:v>
                </c:pt>
                <c:pt idx="15">
                  <c:v>1.89116112887859E-2</c:v>
                </c:pt>
                <c:pt idx="16">
                  <c:v>1.82707365602254E-2</c:v>
                </c:pt>
                <c:pt idx="17">
                  <c:v>2.8992373496294001E-2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1-428D-95A3-B42E2A5F4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6736"/>
        <c:axId val="1077031616"/>
        <c:extLst/>
      </c:lineChart>
      <c:catAx>
        <c:axId val="17844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1616"/>
        <c:crosses val="autoZero"/>
        <c:auto val="1"/>
        <c:lblAlgn val="ctr"/>
        <c:lblOffset val="100"/>
        <c:noMultiLvlLbl val="0"/>
      </c:catAx>
      <c:valAx>
        <c:axId val="1077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1.4996203013873508E-2"/>
              <c:y val="0.35239235710466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767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2815479929795"/>
          <c:y val="8.7234237803554535E-2"/>
          <c:w val="0.8629144202216632"/>
          <c:h val="0.67800647648961732"/>
        </c:manualLayout>
      </c:layout>
      <c:lineChart>
        <c:grouping val="standard"/>
        <c:varyColors val="0"/>
        <c:ser>
          <c:idx val="0"/>
          <c:order val="0"/>
          <c:tx>
            <c:strRef>
              <c:f>Sheet7!$C$92</c:f>
              <c:strCache>
                <c:ptCount val="1"/>
                <c:pt idx="0">
                  <c:v>Evaluation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Sheet7!$C$93:$C$110</c:f>
              <c:numCache>
                <c:formatCode>General</c:formatCode>
                <c:ptCount val="18"/>
                <c:pt idx="0">
                  <c:v>9.9326401948928805E-2</c:v>
                </c:pt>
                <c:pt idx="1">
                  <c:v>1.1171699501574E-2</c:v>
                </c:pt>
                <c:pt idx="2">
                  <c:v>1.1156559921801E-2</c:v>
                </c:pt>
                <c:pt idx="3">
                  <c:v>1.17566250264644E-2</c:v>
                </c:pt>
                <c:pt idx="4">
                  <c:v>8.2763247191905906E-3</c:v>
                </c:pt>
                <c:pt idx="5">
                  <c:v>1.9514117389917301E-2</c:v>
                </c:pt>
                <c:pt idx="6">
                  <c:v>6.5268035978078799E-3</c:v>
                </c:pt>
                <c:pt idx="7">
                  <c:v>7.2029032744467198E-3</c:v>
                </c:pt>
                <c:pt idx="8">
                  <c:v>9.53849032521247E-3</c:v>
                </c:pt>
                <c:pt idx="9">
                  <c:v>4.7690909355878802E-2</c:v>
                </c:pt>
                <c:pt idx="10">
                  <c:v>0.12442411482334099</c:v>
                </c:pt>
                <c:pt idx="11">
                  <c:v>3.1423293054103803E-2</c:v>
                </c:pt>
                <c:pt idx="12">
                  <c:v>2.41014957427978E-2</c:v>
                </c:pt>
                <c:pt idx="13">
                  <c:v>3.4620460122823701E-2</c:v>
                </c:pt>
                <c:pt idx="14">
                  <c:v>2.4310572072863499E-2</c:v>
                </c:pt>
                <c:pt idx="15">
                  <c:v>7.2143666446208898E-2</c:v>
                </c:pt>
                <c:pt idx="16">
                  <c:v>5.1845077425241401E-2</c:v>
                </c:pt>
                <c:pt idx="17">
                  <c:v>4.9088343977928099E-2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C-44AD-BDC9-62DD0813A285}"/>
            </c:ext>
          </c:extLst>
        </c:ser>
        <c:ser>
          <c:idx val="2"/>
          <c:order val="2"/>
          <c:tx>
            <c:strRef>
              <c:f>Sheet7!$D$92</c:f>
              <c:strCache>
                <c:ptCount val="1"/>
                <c:pt idx="0">
                  <c:v>Evaluation 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Sheet7!$D$93:$D$110</c:f>
              <c:numCache>
                <c:formatCode>General</c:formatCode>
                <c:ptCount val="18"/>
                <c:pt idx="0">
                  <c:v>0.13345251977443601</c:v>
                </c:pt>
                <c:pt idx="1">
                  <c:v>9.2425636947154999E-2</c:v>
                </c:pt>
                <c:pt idx="2">
                  <c:v>9.2318385839462197E-2</c:v>
                </c:pt>
                <c:pt idx="3">
                  <c:v>9.6747279167175196E-2</c:v>
                </c:pt>
                <c:pt idx="4">
                  <c:v>6.9548234343528706E-2</c:v>
                </c:pt>
                <c:pt idx="5">
                  <c:v>0.11202879250049499</c:v>
                </c:pt>
                <c:pt idx="6">
                  <c:v>6.52737095952034E-2</c:v>
                </c:pt>
                <c:pt idx="7">
                  <c:v>6.5584063529968206E-2</c:v>
                </c:pt>
                <c:pt idx="8">
                  <c:v>7.7833227813243797E-2</c:v>
                </c:pt>
                <c:pt idx="9">
                  <c:v>0.122490055859088</c:v>
                </c:pt>
                <c:pt idx="10">
                  <c:v>0.137441501021385</c:v>
                </c:pt>
                <c:pt idx="11">
                  <c:v>7.0379823446273804E-2</c:v>
                </c:pt>
                <c:pt idx="12">
                  <c:v>6.2355492264032301E-2</c:v>
                </c:pt>
                <c:pt idx="13">
                  <c:v>8.4500543773174203E-2</c:v>
                </c:pt>
                <c:pt idx="14">
                  <c:v>5.8121230453252702E-2</c:v>
                </c:pt>
                <c:pt idx="15">
                  <c:v>8.6792878806591006E-2</c:v>
                </c:pt>
                <c:pt idx="16">
                  <c:v>7.6973885297775199E-2</c:v>
                </c:pt>
                <c:pt idx="17">
                  <c:v>0.111838325858116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C-44AD-BDC9-62DD0813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6736"/>
        <c:axId val="1077031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Sheet7!$F$92</c15:sqref>
                        </c15:formulaRef>
                      </c:ext>
                    </c:extLst>
                    <c:strCache>
                      <c:ptCount val="1"/>
                      <c:pt idx="0">
                        <c:v>Validation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Sheet7!$F$93:$F$110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0.12863053381442999</c:v>
                      </c:pt>
                      <c:pt idx="1">
                        <c:v>1.11613711342215E-2</c:v>
                      </c:pt>
                      <c:pt idx="2">
                        <c:v>1.12091340124607E-2</c:v>
                      </c:pt>
                      <c:pt idx="3">
                        <c:v>9.0816160663962295E-3</c:v>
                      </c:pt>
                      <c:pt idx="4">
                        <c:v>7.10473023355007E-3</c:v>
                      </c:pt>
                      <c:pt idx="5">
                        <c:v>8.9505743235349603E-3</c:v>
                      </c:pt>
                      <c:pt idx="6">
                        <c:v>1.1428031139075701E-2</c:v>
                      </c:pt>
                      <c:pt idx="7">
                        <c:v>1.00935855880379E-2</c:v>
                      </c:pt>
                      <c:pt idx="8">
                        <c:v>8.1447996199130995E-3</c:v>
                      </c:pt>
                      <c:pt idx="9">
                        <c:v>0.111116923391819</c:v>
                      </c:pt>
                      <c:pt idx="10">
                        <c:v>0.19055429100990201</c:v>
                      </c:pt>
                      <c:pt idx="11">
                        <c:v>2.5358516722917501E-2</c:v>
                      </c:pt>
                      <c:pt idx="12">
                        <c:v>2.9896015301346699E-2</c:v>
                      </c:pt>
                      <c:pt idx="13">
                        <c:v>3.5250611603259999E-2</c:v>
                      </c:pt>
                      <c:pt idx="14">
                        <c:v>3.3244602382182999E-2</c:v>
                      </c:pt>
                      <c:pt idx="15">
                        <c:v>6.7652925848960793E-2</c:v>
                      </c:pt>
                      <c:pt idx="16">
                        <c:v>5.0940666347741997E-2</c:v>
                      </c:pt>
                      <c:pt idx="17">
                        <c:v>5.5703744292259202E-2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F2C-44AD-BDC9-62DD0813A285}"/>
                  </c:ext>
                </c:extLst>
              </c15:ser>
            </c15:filteredLineSeries>
          </c:ext>
        </c:extLst>
      </c:lineChart>
      <c:catAx>
        <c:axId val="17844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1616"/>
        <c:crosses val="autoZero"/>
        <c:auto val="1"/>
        <c:lblAlgn val="ctr"/>
        <c:lblOffset val="100"/>
        <c:noMultiLvlLbl val="0"/>
      </c:catAx>
      <c:valAx>
        <c:axId val="1077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1.4996203013873508E-2"/>
              <c:y val="0.35239235710466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2815479929795"/>
          <c:y val="8.7234237803554535E-2"/>
          <c:w val="0.8629144202216632"/>
          <c:h val="0.67800647648961732"/>
        </c:manualLayout>
      </c:layout>
      <c:lineChart>
        <c:grouping val="standard"/>
        <c:varyColors val="0"/>
        <c:ser>
          <c:idx val="0"/>
          <c:order val="0"/>
          <c:tx>
            <c:strRef>
              <c:f>Sheet7!$C$92</c:f>
              <c:strCache>
                <c:ptCount val="1"/>
                <c:pt idx="0">
                  <c:v>Evaluation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Sheet7!$C$112:$C$129</c:f>
              <c:numCache>
                <c:formatCode>General</c:formatCode>
                <c:ptCount val="18"/>
                <c:pt idx="0">
                  <c:v>6.6015906631946494E-2</c:v>
                </c:pt>
                <c:pt idx="1">
                  <c:v>7.7171286102384296E-4</c:v>
                </c:pt>
                <c:pt idx="2">
                  <c:v>7.7204592525959004E-4</c:v>
                </c:pt>
                <c:pt idx="3">
                  <c:v>7.5430364813655604E-4</c:v>
                </c:pt>
                <c:pt idx="4">
                  <c:v>1.06204627081751E-3</c:v>
                </c:pt>
                <c:pt idx="5">
                  <c:v>1.6613082261756E-3</c:v>
                </c:pt>
                <c:pt idx="6">
                  <c:v>1.16864999290555E-3</c:v>
                </c:pt>
                <c:pt idx="7">
                  <c:v>9.1022404376417398E-4</c:v>
                </c:pt>
                <c:pt idx="8">
                  <c:v>1.20817206334322E-3</c:v>
                </c:pt>
                <c:pt idx="9">
                  <c:v>3.2609071582555701E-2</c:v>
                </c:pt>
                <c:pt idx="10">
                  <c:v>0.109757132828235</c:v>
                </c:pt>
                <c:pt idx="11">
                  <c:v>1.62445176392793E-2</c:v>
                </c:pt>
                <c:pt idx="12">
                  <c:v>1.6516692936420399E-2</c:v>
                </c:pt>
                <c:pt idx="13">
                  <c:v>1.7809584736824001E-2</c:v>
                </c:pt>
                <c:pt idx="14">
                  <c:v>1.6606813296675599E-2</c:v>
                </c:pt>
                <c:pt idx="15">
                  <c:v>5.3683832287788301E-2</c:v>
                </c:pt>
                <c:pt idx="16">
                  <c:v>4.4852495193481397E-2</c:v>
                </c:pt>
                <c:pt idx="17">
                  <c:v>3.23459021747112E-2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3-4D3B-86BF-87B44BB097FA}"/>
            </c:ext>
          </c:extLst>
        </c:ser>
        <c:ser>
          <c:idx val="2"/>
          <c:order val="2"/>
          <c:tx>
            <c:strRef>
              <c:f>Sheet7!$D$92</c:f>
              <c:strCache>
                <c:ptCount val="1"/>
                <c:pt idx="0">
                  <c:v>Evaluation 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Sheet7!$D$112:$D$129</c:f>
              <c:numCache>
                <c:formatCode>General</c:formatCode>
                <c:ptCount val="18"/>
                <c:pt idx="0">
                  <c:v>5.5377110838889999E-2</c:v>
                </c:pt>
                <c:pt idx="1">
                  <c:v>1.5792414546012799E-2</c:v>
                </c:pt>
                <c:pt idx="2">
                  <c:v>1.58012341707944E-2</c:v>
                </c:pt>
                <c:pt idx="3">
                  <c:v>1.54160400852561E-2</c:v>
                </c:pt>
                <c:pt idx="4">
                  <c:v>1.9810302183032001E-2</c:v>
                </c:pt>
                <c:pt idx="5">
                  <c:v>2.4939086288213699E-2</c:v>
                </c:pt>
                <c:pt idx="6">
                  <c:v>2.1899849176406801E-2</c:v>
                </c:pt>
                <c:pt idx="7">
                  <c:v>1.8352996557950901E-2</c:v>
                </c:pt>
                <c:pt idx="8">
                  <c:v>2.1296897903084699E-2</c:v>
                </c:pt>
                <c:pt idx="9">
                  <c:v>3.8416687399148899E-2</c:v>
                </c:pt>
                <c:pt idx="10">
                  <c:v>5.6807383894920301E-2</c:v>
                </c:pt>
                <c:pt idx="11">
                  <c:v>1.6503671184182101E-2</c:v>
                </c:pt>
                <c:pt idx="12">
                  <c:v>1.4213810674846099E-2</c:v>
                </c:pt>
                <c:pt idx="13">
                  <c:v>1.9800810143351499E-2</c:v>
                </c:pt>
                <c:pt idx="14">
                  <c:v>1.0966549627482799E-2</c:v>
                </c:pt>
                <c:pt idx="15">
                  <c:v>1.55700035393238E-2</c:v>
                </c:pt>
                <c:pt idx="16">
                  <c:v>2.2847039625048599E-2</c:v>
                </c:pt>
                <c:pt idx="17">
                  <c:v>3.48385870456695E-2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3-4D3B-86BF-87B44BB0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6736"/>
        <c:axId val="1077031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Sheet7!$F$92</c15:sqref>
                        </c15:formulaRef>
                      </c:ext>
                    </c:extLst>
                    <c:strCache>
                      <c:ptCount val="1"/>
                      <c:pt idx="0">
                        <c:v>Validation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Sheet7!$F$93:$F$110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0.12863053381442999</c:v>
                      </c:pt>
                      <c:pt idx="1">
                        <c:v>1.11613711342215E-2</c:v>
                      </c:pt>
                      <c:pt idx="2">
                        <c:v>1.12091340124607E-2</c:v>
                      </c:pt>
                      <c:pt idx="3">
                        <c:v>9.0816160663962295E-3</c:v>
                      </c:pt>
                      <c:pt idx="4">
                        <c:v>7.10473023355007E-3</c:v>
                      </c:pt>
                      <c:pt idx="5">
                        <c:v>8.9505743235349603E-3</c:v>
                      </c:pt>
                      <c:pt idx="6">
                        <c:v>1.1428031139075701E-2</c:v>
                      </c:pt>
                      <c:pt idx="7">
                        <c:v>1.00935855880379E-2</c:v>
                      </c:pt>
                      <c:pt idx="8">
                        <c:v>8.1447996199130995E-3</c:v>
                      </c:pt>
                      <c:pt idx="9">
                        <c:v>0.111116923391819</c:v>
                      </c:pt>
                      <c:pt idx="10">
                        <c:v>0.19055429100990201</c:v>
                      </c:pt>
                      <c:pt idx="11">
                        <c:v>2.5358516722917501E-2</c:v>
                      </c:pt>
                      <c:pt idx="12">
                        <c:v>2.9896015301346699E-2</c:v>
                      </c:pt>
                      <c:pt idx="13">
                        <c:v>3.5250611603259999E-2</c:v>
                      </c:pt>
                      <c:pt idx="14">
                        <c:v>3.3244602382182999E-2</c:v>
                      </c:pt>
                      <c:pt idx="15">
                        <c:v>6.7652925848960793E-2</c:v>
                      </c:pt>
                      <c:pt idx="16">
                        <c:v>5.0940666347741997E-2</c:v>
                      </c:pt>
                      <c:pt idx="17">
                        <c:v>5.5703744292259202E-2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363-4D3B-86BF-87B44BB097FA}"/>
                  </c:ext>
                </c:extLst>
              </c15:ser>
            </c15:filteredLineSeries>
          </c:ext>
        </c:extLst>
      </c:lineChart>
      <c:catAx>
        <c:axId val="17844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1616"/>
        <c:crosses val="autoZero"/>
        <c:auto val="1"/>
        <c:lblAlgn val="ctr"/>
        <c:lblOffset val="100"/>
        <c:noMultiLvlLbl val="0"/>
      </c:catAx>
      <c:valAx>
        <c:axId val="1077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1.4996203013873508E-2"/>
              <c:y val="0.35239235710466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2815479929795"/>
          <c:y val="8.7234237803554535E-2"/>
          <c:w val="0.8629144202216632"/>
          <c:h val="0.67800647648961732"/>
        </c:manualLayout>
      </c:layout>
      <c:lineChart>
        <c:grouping val="standard"/>
        <c:varyColors val="0"/>
        <c:ser>
          <c:idx val="0"/>
          <c:order val="0"/>
          <c:tx>
            <c:strRef>
              <c:f>ssm_summary!$C$11</c:f>
              <c:strCache>
                <c:ptCount val="1"/>
                <c:pt idx="0">
                  <c:v>Evaluation MSE</c:v>
                </c:pt>
              </c:strCache>
            </c:strRef>
          </c:tx>
          <c:val>
            <c:numRef>
              <c:f>ssm_summary!$C$31:$C$48</c:f>
              <c:numCache>
                <c:formatCode>0.00E+00</c:formatCode>
                <c:ptCount val="18"/>
                <c:pt idx="0" formatCode="General">
                  <c:v>6.1552003026008599E-2</c:v>
                </c:pt>
                <c:pt idx="1">
                  <c:v>3.4120460363357101E-13</c:v>
                </c:pt>
                <c:pt idx="2">
                  <c:v>4.6354278922244798E-12</c:v>
                </c:pt>
                <c:pt idx="3">
                  <c:v>7.4193926558052598E-9</c:v>
                </c:pt>
                <c:pt idx="4">
                  <c:v>4.9050054258259403E-6</c:v>
                </c:pt>
                <c:pt idx="5" formatCode="General">
                  <c:v>2.4642539210617499E-4</c:v>
                </c:pt>
                <c:pt idx="6">
                  <c:v>1.09916963992873E-5</c:v>
                </c:pt>
                <c:pt idx="7">
                  <c:v>1.86709243621407E-7</c:v>
                </c:pt>
                <c:pt idx="8">
                  <c:v>6.4006471802713299E-6</c:v>
                </c:pt>
                <c:pt idx="9" formatCode="General">
                  <c:v>3.0804507434368099E-2</c:v>
                </c:pt>
                <c:pt idx="10" formatCode="General">
                  <c:v>0.106800347566604</c:v>
                </c:pt>
                <c:pt idx="11" formatCode="General">
                  <c:v>1.6966927796602201E-2</c:v>
                </c:pt>
                <c:pt idx="12" formatCode="General">
                  <c:v>1.6775874421000401E-2</c:v>
                </c:pt>
                <c:pt idx="13" formatCode="General">
                  <c:v>1.8422819674015E-2</c:v>
                </c:pt>
                <c:pt idx="14" formatCode="General">
                  <c:v>1.68092213571071E-2</c:v>
                </c:pt>
                <c:pt idx="15" formatCode="General">
                  <c:v>5.4891429841518402E-2</c:v>
                </c:pt>
                <c:pt idx="16" formatCode="General">
                  <c:v>4.5178189873695297E-2</c:v>
                </c:pt>
                <c:pt idx="17" formatCode="General">
                  <c:v>3.0617244541645001E-2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A-4C81-8DB5-216F28BA8701}"/>
            </c:ext>
          </c:extLst>
        </c:ser>
        <c:ser>
          <c:idx val="2"/>
          <c:order val="1"/>
          <c:tx>
            <c:strRef>
              <c:f>ssm_summary!$D$11</c:f>
              <c:strCache>
                <c:ptCount val="1"/>
                <c:pt idx="0">
                  <c:v>Evaluation MAE</c:v>
                </c:pt>
              </c:strCache>
            </c:strRef>
          </c:tx>
          <c:val>
            <c:numRef>
              <c:f>ssm_summary!$D$31:$D$48</c:f>
              <c:numCache>
                <c:formatCode>0.00E+00</c:formatCode>
                <c:ptCount val="18"/>
                <c:pt idx="0" formatCode="General">
                  <c:v>2.04945243895053E-2</c:v>
                </c:pt>
                <c:pt idx="1">
                  <c:v>4.0999248085427098E-7</c:v>
                </c:pt>
                <c:pt idx="2">
                  <c:v>1.4374435295394499E-6</c:v>
                </c:pt>
                <c:pt idx="3">
                  <c:v>5.6865876103984097E-5</c:v>
                </c:pt>
                <c:pt idx="4" formatCode="General">
                  <c:v>1.4440170489251601E-3</c:v>
                </c:pt>
                <c:pt idx="5" formatCode="General">
                  <c:v>9.7553497180342605E-3</c:v>
                </c:pt>
                <c:pt idx="6" formatCode="General">
                  <c:v>2.1603917703032398E-3</c:v>
                </c:pt>
                <c:pt idx="7" formatCode="General">
                  <c:v>2.9077171348035298E-4</c:v>
                </c:pt>
                <c:pt idx="8" formatCode="General">
                  <c:v>1.6921153292059801E-3</c:v>
                </c:pt>
                <c:pt idx="9" formatCode="General">
                  <c:v>1.80951226502656E-2</c:v>
                </c:pt>
                <c:pt idx="10" formatCode="General">
                  <c:v>2.7611393481492899E-2</c:v>
                </c:pt>
                <c:pt idx="11" formatCode="General">
                  <c:v>1.43232150003314E-2</c:v>
                </c:pt>
                <c:pt idx="12" formatCode="General">
                  <c:v>8.3678150549530896E-3</c:v>
                </c:pt>
                <c:pt idx="13" formatCode="General">
                  <c:v>1.55487628653645E-2</c:v>
                </c:pt>
                <c:pt idx="14" formatCode="General">
                  <c:v>8.6368629708886095E-3</c:v>
                </c:pt>
                <c:pt idx="15" formatCode="General">
                  <c:v>1.6582172363996499E-2</c:v>
                </c:pt>
                <c:pt idx="16" formatCode="General">
                  <c:v>1.7819156870245899E-2</c:v>
                </c:pt>
                <c:pt idx="17" formatCode="General">
                  <c:v>2.1192202344536702E-2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A-4C81-8DB5-216F28BA8701}"/>
            </c:ext>
          </c:extLst>
        </c:ser>
        <c:ser>
          <c:idx val="1"/>
          <c:order val="2"/>
          <c:tx>
            <c:strRef>
              <c:f>ssm_summary!$F$11</c:f>
              <c:strCache>
                <c:ptCount val="1"/>
                <c:pt idx="0">
                  <c:v>Validation MSE</c:v>
                </c:pt>
              </c:strCache>
            </c:strRef>
          </c:tx>
          <c:val>
            <c:numRef>
              <c:f>ssm_summary!$F$31:$F$48</c:f>
              <c:numCache>
                <c:formatCode>0.00E+00</c:formatCode>
                <c:ptCount val="18"/>
                <c:pt idx="0" formatCode="General">
                  <c:v>0.102275118231773</c:v>
                </c:pt>
                <c:pt idx="1">
                  <c:v>3.4654130693506602E-12</c:v>
                </c:pt>
                <c:pt idx="2">
                  <c:v>4.4832887402534903E-11</c:v>
                </c:pt>
                <c:pt idx="3">
                  <c:v>1.39817913691331E-7</c:v>
                </c:pt>
                <c:pt idx="4" formatCode="General">
                  <c:v>7.3047465411946102E-4</c:v>
                </c:pt>
                <c:pt idx="5" formatCode="General">
                  <c:v>6.5346137853339304E-4</c:v>
                </c:pt>
                <c:pt idx="6" formatCode="General">
                  <c:v>1.33856409229338E-3</c:v>
                </c:pt>
                <c:pt idx="7">
                  <c:v>2.2857397198094902E-5</c:v>
                </c:pt>
                <c:pt idx="8" formatCode="General">
                  <c:v>8.1349955871701197E-4</c:v>
                </c:pt>
                <c:pt idx="9" formatCode="General">
                  <c:v>5.2609387785196297E-2</c:v>
                </c:pt>
                <c:pt idx="10" formatCode="General">
                  <c:v>0.17489883303642201</c:v>
                </c:pt>
                <c:pt idx="11" formatCode="General">
                  <c:v>1.6808947548270201E-2</c:v>
                </c:pt>
                <c:pt idx="12" formatCode="General">
                  <c:v>2.4910470470786001E-2</c:v>
                </c:pt>
                <c:pt idx="13" formatCode="General">
                  <c:v>2.5240559130907E-2</c:v>
                </c:pt>
                <c:pt idx="14" formatCode="General">
                  <c:v>2.49554570764303E-2</c:v>
                </c:pt>
                <c:pt idx="15" formatCode="General">
                  <c:v>6.0589998960494898E-2</c:v>
                </c:pt>
                <c:pt idx="16" formatCode="General">
                  <c:v>3.9743680506944601E-2</c:v>
                </c:pt>
                <c:pt idx="17" formatCode="General">
                  <c:v>3.4440953284502002E-2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A-4C81-8DB5-216F28BA8701}"/>
            </c:ext>
          </c:extLst>
        </c:ser>
        <c:ser>
          <c:idx val="3"/>
          <c:order val="3"/>
          <c:tx>
            <c:strRef>
              <c:f>ssm_summary!$G$11</c:f>
              <c:strCache>
                <c:ptCount val="1"/>
                <c:pt idx="0">
                  <c:v>Validation MAE</c:v>
                </c:pt>
              </c:strCache>
            </c:strRef>
          </c:tx>
          <c:val>
            <c:numRef>
              <c:f>ssm_summary!$G$31:$G$48</c:f>
              <c:numCache>
                <c:formatCode>0.00E+00</c:formatCode>
                <c:ptCount val="18"/>
                <c:pt idx="0" formatCode="General">
                  <c:v>2.6233682408928798E-2</c:v>
                </c:pt>
                <c:pt idx="1">
                  <c:v>1.2338098258623999E-6</c:v>
                </c:pt>
                <c:pt idx="2">
                  <c:v>4.3482741602929301E-6</c:v>
                </c:pt>
                <c:pt idx="3" formatCode="General">
                  <c:v>2.23786002607084E-4</c:v>
                </c:pt>
                <c:pt idx="4" formatCode="General">
                  <c:v>5.0885197706520497E-3</c:v>
                </c:pt>
                <c:pt idx="5" formatCode="General">
                  <c:v>7.4718245305120902E-3</c:v>
                </c:pt>
                <c:pt idx="6" formatCode="General">
                  <c:v>8.4927203133702191E-3</c:v>
                </c:pt>
                <c:pt idx="7" formatCode="General">
                  <c:v>2.5704847648739802E-3</c:v>
                </c:pt>
                <c:pt idx="8" formatCode="General">
                  <c:v>5.3135361522436099E-3</c:v>
                </c:pt>
                <c:pt idx="9" formatCode="General">
                  <c:v>2.4376358836889201E-2</c:v>
                </c:pt>
                <c:pt idx="10" formatCode="General">
                  <c:v>3.6602724343538201E-2</c:v>
                </c:pt>
                <c:pt idx="11" formatCode="General">
                  <c:v>1.32223693653941E-2</c:v>
                </c:pt>
                <c:pt idx="12" formatCode="General">
                  <c:v>9.3928501009941101E-3</c:v>
                </c:pt>
                <c:pt idx="13" formatCode="General">
                  <c:v>1.5847772359848002E-2</c:v>
                </c:pt>
                <c:pt idx="14" formatCode="General">
                  <c:v>9.6064424142241409E-3</c:v>
                </c:pt>
                <c:pt idx="15" formatCode="General">
                  <c:v>1.8165038898587199E-2</c:v>
                </c:pt>
                <c:pt idx="16" formatCode="General">
                  <c:v>1.63752641528844E-2</c:v>
                </c:pt>
                <c:pt idx="17" formatCode="General">
                  <c:v>1.8155507743358602E-2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FA-4C81-8DB5-216F28BA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6736"/>
        <c:axId val="1077031616"/>
        <c:extLst/>
      </c:lineChart>
      <c:catAx>
        <c:axId val="17844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1616"/>
        <c:crosses val="autoZero"/>
        <c:auto val="1"/>
        <c:lblAlgn val="ctr"/>
        <c:lblOffset val="100"/>
        <c:noMultiLvlLbl val="0"/>
      </c:catAx>
      <c:valAx>
        <c:axId val="1077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1.4996203013873508E-2"/>
              <c:y val="0.35239235710466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767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2815479929795"/>
          <c:y val="8.7234237803554535E-2"/>
          <c:w val="0.8629144202216632"/>
          <c:h val="0.67800647648961732"/>
        </c:manualLayout>
      </c:layout>
      <c:lineChart>
        <c:grouping val="standard"/>
        <c:varyColors val="0"/>
        <c:ser>
          <c:idx val="0"/>
          <c:order val="0"/>
          <c:tx>
            <c:strRef>
              <c:f>msm_summary!$C$15</c:f>
              <c:strCache>
                <c:ptCount val="1"/>
                <c:pt idx="0">
                  <c:v>Evaluation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msm_summary!$C$16:$C$33</c:f>
              <c:numCache>
                <c:formatCode>General</c:formatCode>
                <c:ptCount val="18"/>
                <c:pt idx="0">
                  <c:v>4.00618124008178</c:v>
                </c:pt>
                <c:pt idx="1">
                  <c:v>0.24779193103313399</c:v>
                </c:pt>
                <c:pt idx="2">
                  <c:v>0.24712812900543199</c:v>
                </c:pt>
                <c:pt idx="3">
                  <c:v>0.26695623993873502</c:v>
                </c:pt>
                <c:pt idx="4">
                  <c:v>0.406693965196609</c:v>
                </c:pt>
                <c:pt idx="5">
                  <c:v>1.2054527997970499</c:v>
                </c:pt>
                <c:pt idx="6">
                  <c:v>0.81719529628753595</c:v>
                </c:pt>
                <c:pt idx="7">
                  <c:v>0.29051917791366499</c:v>
                </c:pt>
                <c:pt idx="8">
                  <c:v>0.55241471529006902</c:v>
                </c:pt>
                <c:pt idx="9">
                  <c:v>1.47211802005767</c:v>
                </c:pt>
                <c:pt idx="10">
                  <c:v>4.5613121986389098</c:v>
                </c:pt>
                <c:pt idx="11">
                  <c:v>0.20087748765945401</c:v>
                </c:pt>
                <c:pt idx="12">
                  <c:v>0.48114970326423601</c:v>
                </c:pt>
                <c:pt idx="13">
                  <c:v>1.36701619625091</c:v>
                </c:pt>
                <c:pt idx="14">
                  <c:v>1.01829493045806</c:v>
                </c:pt>
                <c:pt idx="15">
                  <c:v>0.27013635635375899</c:v>
                </c:pt>
                <c:pt idx="16">
                  <c:v>1.23942553997039</c:v>
                </c:pt>
                <c:pt idx="17">
                  <c:v>8.5151853561401296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2-4B3B-A419-265A3E7F6F5F}"/>
            </c:ext>
          </c:extLst>
        </c:ser>
        <c:ser>
          <c:idx val="2"/>
          <c:order val="1"/>
          <c:tx>
            <c:strRef>
              <c:f>msm_summary!$D$15</c:f>
              <c:strCache>
                <c:ptCount val="1"/>
                <c:pt idx="0">
                  <c:v>Evaluation 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msm_summary!$D$16:$D$33</c:f>
              <c:numCache>
                <c:formatCode>General</c:formatCode>
                <c:ptCount val="18"/>
                <c:pt idx="0">
                  <c:v>1.36710941791534</c:v>
                </c:pt>
                <c:pt idx="1">
                  <c:v>0.32344943284988398</c:v>
                </c:pt>
                <c:pt idx="2">
                  <c:v>0.32275852560996998</c:v>
                </c:pt>
                <c:pt idx="3">
                  <c:v>0.34304317831993097</c:v>
                </c:pt>
                <c:pt idx="4">
                  <c:v>0.45422428846359197</c:v>
                </c:pt>
                <c:pt idx="5">
                  <c:v>0.756999552249908</c:v>
                </c:pt>
                <c:pt idx="6">
                  <c:v>0.63199865818023604</c:v>
                </c:pt>
                <c:pt idx="7">
                  <c:v>0.34330990910530002</c:v>
                </c:pt>
                <c:pt idx="8">
                  <c:v>0.54038333892822199</c:v>
                </c:pt>
                <c:pt idx="9">
                  <c:v>0.85688132047653198</c:v>
                </c:pt>
                <c:pt idx="10">
                  <c:v>1.21788358688354</c:v>
                </c:pt>
                <c:pt idx="11">
                  <c:v>0.30593115091323803</c:v>
                </c:pt>
                <c:pt idx="12">
                  <c:v>0.39276292920112599</c:v>
                </c:pt>
                <c:pt idx="13">
                  <c:v>0.79844295978546098</c:v>
                </c:pt>
                <c:pt idx="14">
                  <c:v>0.61816984415054299</c:v>
                </c:pt>
                <c:pt idx="15">
                  <c:v>0.31395030021667403</c:v>
                </c:pt>
                <c:pt idx="16">
                  <c:v>0.74059432744979803</c:v>
                </c:pt>
                <c:pt idx="17">
                  <c:v>1.7985798120498599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2-4B3B-A419-265A3E7F6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6736"/>
        <c:axId val="1077031616"/>
        <c:extLst/>
      </c:lineChart>
      <c:catAx>
        <c:axId val="17844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1616"/>
        <c:crosses val="autoZero"/>
        <c:auto val="1"/>
        <c:lblAlgn val="ctr"/>
        <c:lblOffset val="100"/>
        <c:noMultiLvlLbl val="0"/>
      </c:catAx>
      <c:valAx>
        <c:axId val="1077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1.4996203013873508E-2"/>
              <c:y val="0.35239235710466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2815479929795"/>
          <c:y val="8.7234237803554535E-2"/>
          <c:w val="0.8629144202216632"/>
          <c:h val="0.67800647648961732"/>
        </c:manualLayout>
      </c:layout>
      <c:lineChart>
        <c:grouping val="standard"/>
        <c:varyColors val="0"/>
        <c:ser>
          <c:idx val="0"/>
          <c:order val="0"/>
          <c:tx>
            <c:strRef>
              <c:f>msm_summary!$C$15</c:f>
              <c:strCache>
                <c:ptCount val="1"/>
                <c:pt idx="0">
                  <c:v>Evaluation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msm_summary!$C$35:$C$52</c:f>
              <c:numCache>
                <c:formatCode>General</c:formatCode>
                <c:ptCount val="18"/>
                <c:pt idx="0">
                  <c:v>7.5137209892272896</c:v>
                </c:pt>
                <c:pt idx="1">
                  <c:v>2.0263168811797998</c:v>
                </c:pt>
                <c:pt idx="2">
                  <c:v>2.0259513854980402</c:v>
                </c:pt>
                <c:pt idx="3">
                  <c:v>2.0379216670989901</c:v>
                </c:pt>
                <c:pt idx="4">
                  <c:v>2.4975442886352499</c:v>
                </c:pt>
                <c:pt idx="5">
                  <c:v>2.4467992782592698</c:v>
                </c:pt>
                <c:pt idx="6">
                  <c:v>3.3054347038268999</c:v>
                </c:pt>
                <c:pt idx="7">
                  <c:v>2.5390877723693799</c:v>
                </c:pt>
                <c:pt idx="8">
                  <c:v>2.6158931255340501</c:v>
                </c:pt>
                <c:pt idx="9">
                  <c:v>2.65140604972839</c:v>
                </c:pt>
                <c:pt idx="10">
                  <c:v>5.5934166908264098</c:v>
                </c:pt>
                <c:pt idx="11">
                  <c:v>0.65411806106567305</c:v>
                </c:pt>
                <c:pt idx="12">
                  <c:v>1.8995323181152299</c:v>
                </c:pt>
                <c:pt idx="13">
                  <c:v>3.40111184120178</c:v>
                </c:pt>
                <c:pt idx="14">
                  <c:v>1.96418857574462</c:v>
                </c:pt>
                <c:pt idx="15">
                  <c:v>1.7934325933456401</c:v>
                </c:pt>
                <c:pt idx="16">
                  <c:v>4.25482082366943</c:v>
                </c:pt>
                <c:pt idx="17">
                  <c:v>6.4628233909606898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3-4AAE-98CA-EE3AE1C60A51}"/>
            </c:ext>
          </c:extLst>
        </c:ser>
        <c:ser>
          <c:idx val="2"/>
          <c:order val="1"/>
          <c:tx>
            <c:strRef>
              <c:f>msm_summary!$D$15</c:f>
              <c:strCache>
                <c:ptCount val="1"/>
                <c:pt idx="0">
                  <c:v>Evaluation 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msm_summary!$D$35:$D$52</c:f>
              <c:numCache>
                <c:formatCode>General</c:formatCode>
                <c:ptCount val="18"/>
                <c:pt idx="0">
                  <c:v>1.99302613735198</c:v>
                </c:pt>
                <c:pt idx="1">
                  <c:v>1.0364091396331701</c:v>
                </c:pt>
                <c:pt idx="2">
                  <c:v>1.0362188816070499</c:v>
                </c:pt>
                <c:pt idx="3">
                  <c:v>1.0404905080795199</c:v>
                </c:pt>
                <c:pt idx="4">
                  <c:v>1.0891206264495801</c:v>
                </c:pt>
                <c:pt idx="5">
                  <c:v>1.1943199634552</c:v>
                </c:pt>
                <c:pt idx="6">
                  <c:v>1.2781109809875399</c:v>
                </c:pt>
                <c:pt idx="7">
                  <c:v>1.1107472181320099</c:v>
                </c:pt>
                <c:pt idx="8">
                  <c:v>1.1120574474334699</c:v>
                </c:pt>
                <c:pt idx="9">
                  <c:v>1.27861487865448</c:v>
                </c:pt>
                <c:pt idx="10">
                  <c:v>1.6211414337158201</c:v>
                </c:pt>
                <c:pt idx="11">
                  <c:v>0.51687020063400202</c:v>
                </c:pt>
                <c:pt idx="12">
                  <c:v>0.91840046644210804</c:v>
                </c:pt>
                <c:pt idx="13">
                  <c:v>1.2179285287857</c:v>
                </c:pt>
                <c:pt idx="14">
                  <c:v>0.94013947248458796</c:v>
                </c:pt>
                <c:pt idx="15">
                  <c:v>0.934864461421966</c:v>
                </c:pt>
                <c:pt idx="16">
                  <c:v>1.47718298435211</c:v>
                </c:pt>
                <c:pt idx="17">
                  <c:v>1.78031313419342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3-4AAE-98CA-EE3AE1C60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6736"/>
        <c:axId val="1077031616"/>
        <c:extLst/>
      </c:lineChart>
      <c:catAx>
        <c:axId val="17844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1616"/>
        <c:crosses val="autoZero"/>
        <c:auto val="1"/>
        <c:lblAlgn val="ctr"/>
        <c:lblOffset val="100"/>
        <c:noMultiLvlLbl val="0"/>
      </c:catAx>
      <c:valAx>
        <c:axId val="1077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1.4996203013873508E-2"/>
              <c:y val="0.35239235710466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2815479929795"/>
          <c:y val="8.7234237803554535E-2"/>
          <c:w val="0.8629144202216632"/>
          <c:h val="0.67800647648961732"/>
        </c:manualLayout>
      </c:layout>
      <c:lineChart>
        <c:grouping val="standard"/>
        <c:varyColors val="0"/>
        <c:ser>
          <c:idx val="0"/>
          <c:order val="0"/>
          <c:tx>
            <c:strRef>
              <c:f>msm_summary!$C$15</c:f>
              <c:strCache>
                <c:ptCount val="1"/>
                <c:pt idx="0">
                  <c:v>Evaluation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msm_summary!$C$54:$C$71</c:f>
              <c:numCache>
                <c:formatCode>0.00E+00</c:formatCode>
                <c:ptCount val="18"/>
                <c:pt idx="0" formatCode="General">
                  <c:v>11.3169612884521</c:v>
                </c:pt>
                <c:pt idx="1">
                  <c:v>9.6746664013380707E-9</c:v>
                </c:pt>
                <c:pt idx="2">
                  <c:v>1.8111246902208201E-7</c:v>
                </c:pt>
                <c:pt idx="3" formatCode="General">
                  <c:v>3.8908515125513001E-4</c:v>
                </c:pt>
                <c:pt idx="4" formatCode="General">
                  <c:v>3.6811549216508803E-2</c:v>
                </c:pt>
                <c:pt idx="5" formatCode="General">
                  <c:v>0.33200034499168302</c:v>
                </c:pt>
                <c:pt idx="6" formatCode="General">
                  <c:v>9.4201460480690002E-2</c:v>
                </c:pt>
                <c:pt idx="7" formatCode="General">
                  <c:v>1.3862053863704199E-2</c:v>
                </c:pt>
                <c:pt idx="8" formatCode="General">
                  <c:v>7.0565856993198395E-2</c:v>
                </c:pt>
                <c:pt idx="9" formatCode="General">
                  <c:v>0.77070975303649902</c:v>
                </c:pt>
                <c:pt idx="10" formatCode="General">
                  <c:v>6.6797304153442303</c:v>
                </c:pt>
                <c:pt idx="11" formatCode="General">
                  <c:v>2.2289566993713299</c:v>
                </c:pt>
                <c:pt idx="12" formatCode="General">
                  <c:v>2.54470491409301</c:v>
                </c:pt>
                <c:pt idx="13" formatCode="General">
                  <c:v>8.4692077636718697</c:v>
                </c:pt>
                <c:pt idx="14" formatCode="General">
                  <c:v>2.6345865726470898</c:v>
                </c:pt>
                <c:pt idx="15" formatCode="General">
                  <c:v>3.1284437179565399</c:v>
                </c:pt>
                <c:pt idx="16" formatCode="General">
                  <c:v>3.4211950302124001</c:v>
                </c:pt>
                <c:pt idx="17" formatCode="General">
                  <c:v>12.740419387817299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4D-456F-88C7-0399559E0E81}"/>
            </c:ext>
          </c:extLst>
        </c:ser>
        <c:ser>
          <c:idx val="2"/>
          <c:order val="1"/>
          <c:tx>
            <c:strRef>
              <c:f>msm_summary!$D$15</c:f>
              <c:strCache>
                <c:ptCount val="1"/>
                <c:pt idx="0">
                  <c:v>Evaluation 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val>
            <c:numRef>
              <c:f>msm_summary!$D$54:$D$71</c:f>
              <c:numCache>
                <c:formatCode>0.00E+00</c:formatCode>
                <c:ptCount val="18"/>
                <c:pt idx="0" formatCode="General">
                  <c:v>2.4683480262756299</c:v>
                </c:pt>
                <c:pt idx="1">
                  <c:v>8.31837896839715E-5</c:v>
                </c:pt>
                <c:pt idx="2" formatCode="General">
                  <c:v>3.6638349411077797E-4</c:v>
                </c:pt>
                <c:pt idx="3" formatCode="General">
                  <c:v>1.7245598137378599E-2</c:v>
                </c:pt>
                <c:pt idx="4" formatCode="General">
                  <c:v>0.132825791835784</c:v>
                </c:pt>
                <c:pt idx="5" formatCode="General">
                  <c:v>0.43499296903610202</c:v>
                </c:pt>
                <c:pt idx="6" formatCode="General">
                  <c:v>0.23877365887165</c:v>
                </c:pt>
                <c:pt idx="7" formatCode="General">
                  <c:v>0.101471997797489</c:v>
                </c:pt>
                <c:pt idx="8" formatCode="General">
                  <c:v>0.17817774415016099</c:v>
                </c:pt>
                <c:pt idx="9" formatCode="General">
                  <c:v>0.65732669830322199</c:v>
                </c:pt>
                <c:pt idx="10" formatCode="General">
                  <c:v>2.14685606956481</c:v>
                </c:pt>
                <c:pt idx="11" formatCode="General">
                  <c:v>1.0062443017959499</c:v>
                </c:pt>
                <c:pt idx="12" formatCode="General">
                  <c:v>1.1191484928131099</c:v>
                </c:pt>
                <c:pt idx="13" formatCode="General">
                  <c:v>2.2337067127227699</c:v>
                </c:pt>
                <c:pt idx="14" formatCode="General">
                  <c:v>1.1940451860427801</c:v>
                </c:pt>
                <c:pt idx="15" formatCode="General">
                  <c:v>1.4351725578308101</c:v>
                </c:pt>
                <c:pt idx="16" formatCode="General">
                  <c:v>1.6401914358139</c:v>
                </c:pt>
                <c:pt idx="17" formatCode="General">
                  <c:v>2.4435060024261399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4D-456F-88C7-0399559E0E81}"/>
            </c:ext>
          </c:extLst>
        </c:ser>
        <c:ser>
          <c:idx val="1"/>
          <c:order val="2"/>
          <c:tx>
            <c:strRef>
              <c:f>msm_summary!$F$15</c:f>
              <c:strCache>
                <c:ptCount val="1"/>
                <c:pt idx="0">
                  <c:v>Validation MSE</c:v>
                </c:pt>
              </c:strCache>
            </c:strRef>
          </c:tx>
          <c:val>
            <c:numRef>
              <c:f>msm_summary!$F$54:$F$71</c:f>
              <c:numCache>
                <c:formatCode>0.00E+00</c:formatCode>
                <c:ptCount val="18"/>
                <c:pt idx="0" formatCode="General">
                  <c:v>8.6394634246826101</c:v>
                </c:pt>
                <c:pt idx="1">
                  <c:v>1.6264459645753901E-7</c:v>
                </c:pt>
                <c:pt idx="2">
                  <c:v>2.76880291494308E-6</c:v>
                </c:pt>
                <c:pt idx="3" formatCode="General">
                  <c:v>5.4085110314190301E-3</c:v>
                </c:pt>
                <c:pt idx="4" formatCode="General">
                  <c:v>0.50302875041961603</c:v>
                </c:pt>
                <c:pt idx="5" formatCode="General">
                  <c:v>0.85501438379287698</c:v>
                </c:pt>
                <c:pt idx="6" formatCode="General">
                  <c:v>1.09830451011657</c:v>
                </c:pt>
                <c:pt idx="7" formatCode="General">
                  <c:v>0.183088153600692</c:v>
                </c:pt>
                <c:pt idx="8" formatCode="General">
                  <c:v>0.63334000110626198</c:v>
                </c:pt>
                <c:pt idx="9" formatCode="General">
                  <c:v>13.9703350067138</c:v>
                </c:pt>
                <c:pt idx="10" formatCode="General">
                  <c:v>10.2149391174316</c:v>
                </c:pt>
                <c:pt idx="11" formatCode="General">
                  <c:v>5.7477293014526296</c:v>
                </c:pt>
                <c:pt idx="12" formatCode="General">
                  <c:v>2.8459508419036799</c:v>
                </c:pt>
                <c:pt idx="13" formatCode="General">
                  <c:v>4.9548745155334402</c:v>
                </c:pt>
                <c:pt idx="14" formatCode="General">
                  <c:v>2.9615736007690399</c:v>
                </c:pt>
                <c:pt idx="15" formatCode="General">
                  <c:v>4.2836403846740696</c:v>
                </c:pt>
                <c:pt idx="16" formatCode="General">
                  <c:v>4.1514925956726003</c:v>
                </c:pt>
                <c:pt idx="17" formatCode="General">
                  <c:v>5.9752664566040004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4D-456F-88C7-0399559E0E81}"/>
            </c:ext>
          </c:extLst>
        </c:ser>
        <c:ser>
          <c:idx val="3"/>
          <c:order val="3"/>
          <c:tx>
            <c:strRef>
              <c:f>msm_summary!$G$15</c:f>
              <c:strCache>
                <c:ptCount val="1"/>
                <c:pt idx="0">
                  <c:v>Validation MAE</c:v>
                </c:pt>
              </c:strCache>
            </c:strRef>
          </c:tx>
          <c:val>
            <c:numRef>
              <c:f>msm_summary!$G$54:$G$71</c:f>
              <c:numCache>
                <c:formatCode>General</c:formatCode>
                <c:ptCount val="18"/>
                <c:pt idx="0">
                  <c:v>2.0609803199768</c:v>
                </c:pt>
                <c:pt idx="1">
                  <c:v>3.2993883360177203E-4</c:v>
                </c:pt>
                <c:pt idx="2">
                  <c:v>1.31170300301164E-3</c:v>
                </c:pt>
                <c:pt idx="3">
                  <c:v>5.6736517697572701E-2</c:v>
                </c:pt>
                <c:pt idx="4">
                  <c:v>0.43700909614562899</c:v>
                </c:pt>
                <c:pt idx="5">
                  <c:v>0.62330347299575795</c:v>
                </c:pt>
                <c:pt idx="6">
                  <c:v>0.72969698905944802</c:v>
                </c:pt>
                <c:pt idx="7">
                  <c:v>0.310967087745666</c:v>
                </c:pt>
                <c:pt idx="8">
                  <c:v>0.50830161571502597</c:v>
                </c:pt>
                <c:pt idx="9">
                  <c:v>2.62141680717468</c:v>
                </c:pt>
                <c:pt idx="10">
                  <c:v>2.15163254737854</c:v>
                </c:pt>
                <c:pt idx="11">
                  <c:v>1.70602166652679</c:v>
                </c:pt>
                <c:pt idx="12">
                  <c:v>1.2540414333343499</c:v>
                </c:pt>
                <c:pt idx="13">
                  <c:v>1.6443561315536499</c:v>
                </c:pt>
                <c:pt idx="14">
                  <c:v>1.3624123334884599</c:v>
                </c:pt>
                <c:pt idx="15">
                  <c:v>1.67675733566284</c:v>
                </c:pt>
                <c:pt idx="16">
                  <c:v>1.6484724283218299</c:v>
                </c:pt>
                <c:pt idx="17">
                  <c:v>1.85746157169342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4D-456F-88C7-0399559E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6736"/>
        <c:axId val="1077031616"/>
        <c:extLst/>
      </c:lineChart>
      <c:catAx>
        <c:axId val="17844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1616"/>
        <c:crosses val="autoZero"/>
        <c:auto val="1"/>
        <c:lblAlgn val="ctr"/>
        <c:lblOffset val="100"/>
        <c:noMultiLvlLbl val="0"/>
      </c:catAx>
      <c:valAx>
        <c:axId val="1077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1.4996203013873508E-2"/>
              <c:y val="0.35239235710466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767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12815479929795"/>
          <c:y val="8.7234237803554535E-2"/>
          <c:w val="0.8629144202216632"/>
          <c:h val="0.67800647648961732"/>
        </c:manualLayout>
      </c:layout>
      <c:lineChart>
        <c:grouping val="standard"/>
        <c:varyColors val="0"/>
        <c:ser>
          <c:idx val="0"/>
          <c:order val="0"/>
          <c:tx>
            <c:strRef>
              <c:f>msm_summary!$C$15</c:f>
              <c:strCache>
                <c:ptCount val="1"/>
                <c:pt idx="0">
                  <c:v>Evaluation MSE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msm_summary!$C$35:$C$52</c:f>
              <c:numCache>
                <c:formatCode>General</c:formatCode>
                <c:ptCount val="18"/>
                <c:pt idx="0">
                  <c:v>7.5137209892272896</c:v>
                </c:pt>
                <c:pt idx="1">
                  <c:v>2.0263168811797998</c:v>
                </c:pt>
                <c:pt idx="2">
                  <c:v>2.0259513854980402</c:v>
                </c:pt>
                <c:pt idx="3">
                  <c:v>2.0379216670989901</c:v>
                </c:pt>
                <c:pt idx="4">
                  <c:v>2.4975442886352499</c:v>
                </c:pt>
                <c:pt idx="5">
                  <c:v>2.4467992782592698</c:v>
                </c:pt>
                <c:pt idx="6">
                  <c:v>3.3054347038268999</c:v>
                </c:pt>
                <c:pt idx="7">
                  <c:v>2.5390877723693799</c:v>
                </c:pt>
                <c:pt idx="8">
                  <c:v>2.6158931255340501</c:v>
                </c:pt>
                <c:pt idx="9">
                  <c:v>2.65140604972839</c:v>
                </c:pt>
                <c:pt idx="10">
                  <c:v>5.5934166908264098</c:v>
                </c:pt>
                <c:pt idx="11">
                  <c:v>0.65411806106567305</c:v>
                </c:pt>
                <c:pt idx="12">
                  <c:v>1.8995323181152299</c:v>
                </c:pt>
                <c:pt idx="13">
                  <c:v>3.40111184120178</c:v>
                </c:pt>
                <c:pt idx="14">
                  <c:v>1.96418857574462</c:v>
                </c:pt>
                <c:pt idx="15">
                  <c:v>1.7934325933456401</c:v>
                </c:pt>
                <c:pt idx="16">
                  <c:v>4.25482082366943</c:v>
                </c:pt>
                <c:pt idx="17">
                  <c:v>6.4628233909606898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A-4C50-92CF-4879FB2C8B9D}"/>
            </c:ext>
          </c:extLst>
        </c:ser>
        <c:ser>
          <c:idx val="2"/>
          <c:order val="1"/>
          <c:tx>
            <c:strRef>
              <c:f>msm_summary!$D$15</c:f>
              <c:strCache>
                <c:ptCount val="1"/>
                <c:pt idx="0">
                  <c:v>Evaluation MAE</c:v>
                </c:pt>
              </c:strCache>
            </c:strRef>
          </c:tx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msm_summary!$D$35:$D$52</c:f>
              <c:numCache>
                <c:formatCode>General</c:formatCode>
                <c:ptCount val="18"/>
                <c:pt idx="0">
                  <c:v>1.99302613735198</c:v>
                </c:pt>
                <c:pt idx="1">
                  <c:v>1.0364091396331701</c:v>
                </c:pt>
                <c:pt idx="2">
                  <c:v>1.0362188816070499</c:v>
                </c:pt>
                <c:pt idx="3">
                  <c:v>1.0404905080795199</c:v>
                </c:pt>
                <c:pt idx="4">
                  <c:v>1.0891206264495801</c:v>
                </c:pt>
                <c:pt idx="5">
                  <c:v>1.1943199634552</c:v>
                </c:pt>
                <c:pt idx="6">
                  <c:v>1.2781109809875399</c:v>
                </c:pt>
                <c:pt idx="7">
                  <c:v>1.1107472181320099</c:v>
                </c:pt>
                <c:pt idx="8">
                  <c:v>1.1120574474334699</c:v>
                </c:pt>
                <c:pt idx="9">
                  <c:v>1.27861487865448</c:v>
                </c:pt>
                <c:pt idx="10">
                  <c:v>1.6211414337158201</c:v>
                </c:pt>
                <c:pt idx="11">
                  <c:v>0.51687020063400202</c:v>
                </c:pt>
                <c:pt idx="12">
                  <c:v>0.91840046644210804</c:v>
                </c:pt>
                <c:pt idx="13">
                  <c:v>1.2179285287857</c:v>
                </c:pt>
                <c:pt idx="14">
                  <c:v>0.94013947248458796</c:v>
                </c:pt>
                <c:pt idx="15">
                  <c:v>0.934864461421966</c:v>
                </c:pt>
                <c:pt idx="16">
                  <c:v>1.47718298435211</c:v>
                </c:pt>
                <c:pt idx="17">
                  <c:v>1.78031313419342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A-4C50-92CF-4879FB2C8B9D}"/>
            </c:ext>
          </c:extLst>
        </c:ser>
        <c:ser>
          <c:idx val="1"/>
          <c:order val="2"/>
          <c:tx>
            <c:strRef>
              <c:f>msm_summary!$F$15</c:f>
              <c:strCache>
                <c:ptCount val="1"/>
                <c:pt idx="0">
                  <c:v>Validation MSE</c:v>
                </c:pt>
              </c:strCache>
            </c:strRef>
          </c:tx>
          <c:val>
            <c:numRef>
              <c:f>msm_summary!$F$35:$F$52</c:f>
              <c:numCache>
                <c:formatCode>General</c:formatCode>
                <c:ptCount val="18"/>
                <c:pt idx="0">
                  <c:v>7.6281075477600098</c:v>
                </c:pt>
                <c:pt idx="1">
                  <c:v>2.0260477066039999</c:v>
                </c:pt>
                <c:pt idx="2">
                  <c:v>2.0268573760986301</c:v>
                </c:pt>
                <c:pt idx="3">
                  <c:v>2.3014822006225502</c:v>
                </c:pt>
                <c:pt idx="4">
                  <c:v>3.53605008125305</c:v>
                </c:pt>
                <c:pt idx="5">
                  <c:v>3.5475406646728498</c:v>
                </c:pt>
                <c:pt idx="6">
                  <c:v>3.5578052997589098</c:v>
                </c:pt>
                <c:pt idx="7">
                  <c:v>2.27159571647644</c:v>
                </c:pt>
                <c:pt idx="8">
                  <c:v>3.3648395538329998</c:v>
                </c:pt>
                <c:pt idx="9">
                  <c:v>9.2920904159545898</c:v>
                </c:pt>
                <c:pt idx="10">
                  <c:v>7.3793764114379803</c:v>
                </c:pt>
                <c:pt idx="11">
                  <c:v>1.8713399171829199</c:v>
                </c:pt>
                <c:pt idx="12">
                  <c:v>1.8276381492614699</c:v>
                </c:pt>
                <c:pt idx="13">
                  <c:v>1.6934002637863099</c:v>
                </c:pt>
                <c:pt idx="14">
                  <c:v>1.74642038345336</c:v>
                </c:pt>
                <c:pt idx="15">
                  <c:v>2.3248143196105899</c:v>
                </c:pt>
                <c:pt idx="16">
                  <c:v>3.0422716140746999</c:v>
                </c:pt>
                <c:pt idx="17">
                  <c:v>3.15141677856445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A-4C50-92CF-4879FB2C8B9D}"/>
            </c:ext>
          </c:extLst>
        </c:ser>
        <c:ser>
          <c:idx val="3"/>
          <c:order val="3"/>
          <c:tx>
            <c:strRef>
              <c:f>msm_summary!$G$15</c:f>
              <c:strCache>
                <c:ptCount val="1"/>
                <c:pt idx="0">
                  <c:v>Validation MAE</c:v>
                </c:pt>
              </c:strCache>
            </c:strRef>
          </c:tx>
          <c:val>
            <c:numRef>
              <c:f>msm_summary!$G$35:$G$52</c:f>
              <c:numCache>
                <c:formatCode>General</c:formatCode>
                <c:ptCount val="18"/>
                <c:pt idx="0">
                  <c:v>1.8578453063964799</c:v>
                </c:pt>
                <c:pt idx="1">
                  <c:v>1.0362958908080999</c:v>
                </c:pt>
                <c:pt idx="2">
                  <c:v>1.0363532304763701</c:v>
                </c:pt>
                <c:pt idx="3">
                  <c:v>1.0833548307418801</c:v>
                </c:pt>
                <c:pt idx="4">
                  <c:v>1.34658563137054</c:v>
                </c:pt>
                <c:pt idx="5">
                  <c:v>1.4151359796523999</c:v>
                </c:pt>
                <c:pt idx="6">
                  <c:v>1.43392777442932</c:v>
                </c:pt>
                <c:pt idx="7">
                  <c:v>1.15074062347412</c:v>
                </c:pt>
                <c:pt idx="8">
                  <c:v>1.3434644937515201</c:v>
                </c:pt>
                <c:pt idx="9">
                  <c:v>2.0760195255279501</c:v>
                </c:pt>
                <c:pt idx="10">
                  <c:v>1.8404952287673899</c:v>
                </c:pt>
                <c:pt idx="11">
                  <c:v>0.85754227638244596</c:v>
                </c:pt>
                <c:pt idx="12">
                  <c:v>0.87646514177322299</c:v>
                </c:pt>
                <c:pt idx="13">
                  <c:v>0.84077394008636397</c:v>
                </c:pt>
                <c:pt idx="14">
                  <c:v>0.94577115774154596</c:v>
                </c:pt>
                <c:pt idx="15">
                  <c:v>1.16451108455657</c:v>
                </c:pt>
                <c:pt idx="16">
                  <c:v>1.27423703670501</c:v>
                </c:pt>
                <c:pt idx="17">
                  <c:v>1.2779889106750399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A-4C50-92CF-4879FB2C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6736"/>
        <c:axId val="1077031616"/>
        <c:extLst/>
      </c:lineChart>
      <c:catAx>
        <c:axId val="17844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No.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31616"/>
        <c:crosses val="autoZero"/>
        <c:auto val="1"/>
        <c:lblAlgn val="ctr"/>
        <c:lblOffset val="100"/>
        <c:noMultiLvlLbl val="0"/>
      </c:catAx>
      <c:valAx>
        <c:axId val="1077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>
            <c:manualLayout>
              <c:xMode val="edge"/>
              <c:yMode val="edge"/>
              <c:x val="1.4996203013873508E-2"/>
              <c:y val="0.35239235710466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767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Evaluation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Sheet7!$D$2:$D$17</c15:sqref>
                  </c15:fullRef>
                </c:ext>
              </c:extLst>
              <c:f>(Sheet7!$D$3,Sheet7!$D$5,Sheet7!$D$7,Sheet7!$D$9,Sheet7!$D$11,Sheet7!$D$13,Sheet7!$D$15,Sheet7!$D$17)</c:f>
              <c:numCache>
                <c:formatCode>General</c:formatCode>
                <c:ptCount val="8"/>
                <c:pt idx="0">
                  <c:v>3.5784325484807228E-2</c:v>
                </c:pt>
                <c:pt idx="1">
                  <c:v>3.0380031798914447E-2</c:v>
                </c:pt>
                <c:pt idx="2">
                  <c:v>2.5483020742992912E-2</c:v>
                </c:pt>
                <c:pt idx="3">
                  <c:v>2.3041689574407966E-2</c:v>
                </c:pt>
                <c:pt idx="4">
                  <c:v>1.5092138490743072</c:v>
                </c:pt>
                <c:pt idx="5">
                  <c:v>2.1423439739478889</c:v>
                </c:pt>
                <c:pt idx="6">
                  <c:v>1.411749074028595</c:v>
                </c:pt>
                <c:pt idx="7">
                  <c:v>3.0935289131270469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9-49E9-9408-2FFB1D3E11DA}"/>
            </c:ext>
          </c:extLst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Sheet7!$G$2:$G$17</c15:sqref>
                  </c15:fullRef>
                </c:ext>
              </c:extLst>
              <c:f>(Sheet7!$G$3,Sheet7!$G$5,Sheet7!$G$7,Sheet7!$G$9,Sheet7!$G$11,Sheet7!$G$13,Sheet7!$G$15,Sheet7!$G$17)</c:f>
              <c:numCache>
                <c:formatCode>General</c:formatCode>
                <c:ptCount val="8"/>
                <c:pt idx="0">
                  <c:v>4.4751259601778358E-2</c:v>
                </c:pt>
                <c:pt idx="1">
                  <c:v>4.0477126118882149E-2</c:v>
                </c:pt>
                <c:pt idx="2">
                  <c:v>4.2162614719321291E-2</c:v>
                </c:pt>
                <c:pt idx="3">
                  <c:v>3.17625780589878E-2</c:v>
                </c:pt>
                <c:pt idx="4">
                  <c:v>2.3353468759192317</c:v>
                </c:pt>
                <c:pt idx="5">
                  <c:v>2.7068435764974934</c:v>
                </c:pt>
                <c:pt idx="6">
                  <c:v>2.2898160649670469</c:v>
                </c:pt>
                <c:pt idx="7">
                  <c:v>3.4771719111336563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9-49E9-9408-2FFB1D3E1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-26"/>
        <c:axId val="1517641328"/>
        <c:axId val="1527233344"/>
      </c:barChart>
      <c:catAx>
        <c:axId val="15176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3344"/>
        <c:crosses val="autoZero"/>
        <c:auto val="1"/>
        <c:lblAlgn val="ctr"/>
        <c:lblOffset val="100"/>
        <c:noMultiLvlLbl val="0"/>
      </c:catAx>
      <c:valAx>
        <c:axId val="15272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Evaluation Loss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(Sheet7!$B$19,Sheet7!$B$21,Sheet7!$B$23,Sheet7!$B$25,Sheet7!$B$27,Sheet7!$B$29,Sheet7!$B$31,Sheet7!$B$33)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Sheet7!$D$2:$D$17</c15:sqref>
                  </c15:fullRef>
                </c:ext>
              </c:extLst>
              <c:f>(Sheet7!$D$2,Sheet7!$D$4,Sheet7!$D$6,Sheet7!$D$8,Sheet7!$D$10,Sheet7!$D$12,Sheet7!$D$14,Sheet7!$D$16)</c:f>
              <c:numCache>
                <c:formatCode>General</c:formatCode>
                <c:ptCount val="8"/>
                <c:pt idx="0">
                  <c:v>3.6892546174958056</c:v>
                </c:pt>
                <c:pt idx="1">
                  <c:v>3.3670890794424624</c:v>
                </c:pt>
                <c:pt idx="2">
                  <c:v>3.6959901665325825</c:v>
                </c:pt>
                <c:pt idx="3">
                  <c:v>2.217152680040492E-2</c:v>
                </c:pt>
                <c:pt idx="4">
                  <c:v>3.0271182832535382</c:v>
                </c:pt>
                <c:pt idx="5">
                  <c:v>3.0271182001588706</c:v>
                </c:pt>
                <c:pt idx="6">
                  <c:v>3.0271181741869366</c:v>
                </c:pt>
                <c:pt idx="7">
                  <c:v>3.0268192268936969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8-4617-B097-9F6E6D6B56EA}"/>
            </c:ext>
          </c:extLst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(Sheet7!$B$19,Sheet7!$B$21,Sheet7!$B$23,Sheet7!$B$25,Sheet7!$B$27,Sheet7!$B$29,Sheet7!$B$31,Sheet7!$B$33)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Sheet7!$G$2:$G$17</c15:sqref>
                  </c15:fullRef>
                </c:ext>
              </c:extLst>
              <c:f>(Sheet7!$G$2,Sheet7!$G$4,Sheet7!$G$6,Sheet7!$G$8,Sheet7!$G$10,Sheet7!$G$12,Sheet7!$G$14,Sheet7!$G$16)</c:f>
              <c:numCache>
                <c:formatCode>General</c:formatCode>
                <c:ptCount val="8"/>
                <c:pt idx="0">
                  <c:v>3.5649467062730569</c:v>
                </c:pt>
                <c:pt idx="1">
                  <c:v>4.3155644919703002</c:v>
                </c:pt>
                <c:pt idx="2">
                  <c:v>4.1724862506109828</c:v>
                </c:pt>
                <c:pt idx="3">
                  <c:v>3.1112911276599986E-2</c:v>
                </c:pt>
                <c:pt idx="4">
                  <c:v>3.7803971552819693</c:v>
                </c:pt>
                <c:pt idx="5">
                  <c:v>3.7803972314175778</c:v>
                </c:pt>
                <c:pt idx="6">
                  <c:v>3.7803969334202328</c:v>
                </c:pt>
                <c:pt idx="7">
                  <c:v>3.7235251381640233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F8-4617-B097-9F6E6D6B5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7641328"/>
        <c:axId val="1527233344"/>
      </c:barChart>
      <c:catAx>
        <c:axId val="15176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3344"/>
        <c:crosses val="autoZero"/>
        <c:auto val="1"/>
        <c:lblAlgn val="ctr"/>
        <c:lblOffset val="100"/>
        <c:noMultiLvlLbl val="0"/>
      </c:catAx>
      <c:valAx>
        <c:axId val="15272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Evaluation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Sheet7!$D$2:$D$17</c15:sqref>
                  </c15:fullRef>
                </c:ext>
              </c:extLst>
              <c:f>(Sheet7!$D$3,Sheet7!$D$5,Sheet7!$D$7,Sheet7!$D$9,Sheet7!$D$11,Sheet7!$D$13,Sheet7!$D$15,Sheet7!$D$17)</c:f>
              <c:numCache>
                <c:formatCode>General</c:formatCode>
                <c:ptCount val="8"/>
                <c:pt idx="0">
                  <c:v>3.5784325484807228E-2</c:v>
                </c:pt>
                <c:pt idx="1">
                  <c:v>3.0380031798914447E-2</c:v>
                </c:pt>
                <c:pt idx="2">
                  <c:v>2.5483020742992912E-2</c:v>
                </c:pt>
                <c:pt idx="3">
                  <c:v>2.3041689574407966E-2</c:v>
                </c:pt>
                <c:pt idx="4">
                  <c:v>1.5092138490743072</c:v>
                </c:pt>
                <c:pt idx="5">
                  <c:v>2.1423439739478889</c:v>
                </c:pt>
                <c:pt idx="6">
                  <c:v>1.411749074028595</c:v>
                </c:pt>
                <c:pt idx="7">
                  <c:v>3.0935289131270469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F-491B-9A26-25CD4AB411B5}"/>
            </c:ext>
          </c:extLst>
        </c:ser>
        <c:ser>
          <c:idx val="1"/>
          <c:order val="1"/>
          <c:tx>
            <c:strRef>
              <c:f>Sheet7!$G$1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Sheet7!$G$2:$G$17</c15:sqref>
                  </c15:fullRef>
                </c:ext>
              </c:extLst>
              <c:f>(Sheet7!$G$3,Sheet7!$G$5,Sheet7!$G$7,Sheet7!$G$9,Sheet7!$G$11,Sheet7!$G$13,Sheet7!$G$15,Sheet7!$G$17)</c:f>
              <c:numCache>
                <c:formatCode>General</c:formatCode>
                <c:ptCount val="8"/>
                <c:pt idx="0">
                  <c:v>4.4751259601778358E-2</c:v>
                </c:pt>
                <c:pt idx="1">
                  <c:v>4.0477126118882149E-2</c:v>
                </c:pt>
                <c:pt idx="2">
                  <c:v>4.2162614719321291E-2</c:v>
                </c:pt>
                <c:pt idx="3">
                  <c:v>3.17625780589878E-2</c:v>
                </c:pt>
                <c:pt idx="4">
                  <c:v>2.3353468759192317</c:v>
                </c:pt>
                <c:pt idx="5">
                  <c:v>2.7068435764974934</c:v>
                </c:pt>
                <c:pt idx="6">
                  <c:v>2.2898160649670469</c:v>
                </c:pt>
                <c:pt idx="7">
                  <c:v>3.4771719111336563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F-491B-9A26-25CD4AB411B5}"/>
            </c:ext>
          </c:extLst>
        </c:ser>
        <c:ser>
          <c:idx val="2"/>
          <c:order val="2"/>
          <c:tx>
            <c:strRef>
              <c:f>Sheet7!$E$1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Sheet7!$E$2:$E$17</c15:sqref>
                  </c15:fullRef>
                </c:ext>
              </c:extLst>
              <c:f>(Sheet7!$E$3,Sheet7!$E$5,Sheet7!$E$7,Sheet7!$E$9,Sheet7!$E$11,Sheet7!$E$13,Sheet7!$E$15,Sheet7!$E$17)</c:f>
              <c:numCache>
                <c:formatCode>General</c:formatCode>
                <c:ptCount val="8"/>
                <c:pt idx="0">
                  <c:v>8.9783643682797551E-2</c:v>
                </c:pt>
                <c:pt idx="1">
                  <c:v>6.8786081651018627E-2</c:v>
                </c:pt>
                <c:pt idx="2">
                  <c:v>4.2681349130968209E-2</c:v>
                </c:pt>
                <c:pt idx="3">
                  <c:v>2.4369470826867499E-2</c:v>
                </c:pt>
                <c:pt idx="4">
                  <c:v>0.67369291848606427</c:v>
                </c:pt>
                <c:pt idx="5">
                  <c:v>0.79006792936060088</c:v>
                </c:pt>
                <c:pt idx="6">
                  <c:v>0.71835235589080304</c:v>
                </c:pt>
                <c:pt idx="7">
                  <c:v>1.198664247989651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6F-491B-9A26-25CD4AB411B5}"/>
            </c:ext>
          </c:extLst>
        </c:ser>
        <c:ser>
          <c:idx val="3"/>
          <c:order val="3"/>
          <c:tx>
            <c:strRef>
              <c:f>Sheet7!$H$1</c:f>
              <c:strCache>
                <c:ptCount val="1"/>
                <c:pt idx="0">
                  <c:v>VMAE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Sheet7!$B$19:$B$34</c15:sqref>
                  </c15:fullRef>
                </c:ext>
              </c:extLst>
              <c:f>(Sheet7!$B$20,Sheet7!$B$22,Sheet7!$B$24,Sheet7!$B$26,Sheet7!$B$28,Sheet7!$B$30,Sheet7!$B$32,Sheet7!$B$34)</c:f>
              <c:strCache>
                <c:ptCount val="8"/>
                <c:pt idx="0">
                  <c:v>SSM Dense</c:v>
                </c:pt>
                <c:pt idx="1">
                  <c:v>SSM CNN</c:v>
                </c:pt>
                <c:pt idx="2">
                  <c:v>SSM RNN</c:v>
                </c:pt>
                <c:pt idx="3">
                  <c:v>SSM Residual</c:v>
                </c:pt>
                <c:pt idx="4">
                  <c:v>MSM Dense</c:v>
                </c:pt>
                <c:pt idx="5">
                  <c:v>MSM CNN</c:v>
                </c:pt>
                <c:pt idx="6">
                  <c:v>MSM RNN</c:v>
                </c:pt>
                <c:pt idx="7">
                  <c:v>MSM Feedback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Sheet7!$H$2:$H$17</c15:sqref>
                  </c15:fullRef>
                </c:ext>
              </c:extLst>
              <c:f>(Sheet7!$H$3,Sheet7!$H$5,Sheet7!$H$7,Sheet7!$H$9,Sheet7!$H$11,Sheet7!$H$13,Sheet7!$H$15,Sheet7!$H$17)</c:f>
              <c:numCache>
                <c:formatCode>General</c:formatCode>
                <c:ptCount val="8"/>
                <c:pt idx="0">
                  <c:v>8.8608811919887731E-2</c:v>
                </c:pt>
                <c:pt idx="1">
                  <c:v>7.2773432152138676E-2</c:v>
                </c:pt>
                <c:pt idx="2">
                  <c:v>4.9092067405581377E-2</c:v>
                </c:pt>
                <c:pt idx="3">
                  <c:v>2.4233488210787323E-2</c:v>
                </c:pt>
                <c:pt idx="4">
                  <c:v>0.81095041996902772</c:v>
                </c:pt>
                <c:pt idx="5">
                  <c:v>0.91705140802595253</c:v>
                </c:pt>
                <c:pt idx="6">
                  <c:v>0.88427195780806911</c:v>
                </c:pt>
                <c:pt idx="7">
                  <c:v>1.2698615590731259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6F-491B-9A26-25CD4AB41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2"/>
        <c:overlap val="-26"/>
        <c:axId val="1517641328"/>
        <c:axId val="1527233344"/>
      </c:barChart>
      <c:catAx>
        <c:axId val="151764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3344"/>
        <c:crosses val="autoZero"/>
        <c:auto val="1"/>
        <c:lblAlgn val="ctr"/>
        <c:lblOffset val="100"/>
        <c:noMultiLvlLbl val="0"/>
      </c:catAx>
      <c:valAx>
        <c:axId val="15272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6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13</xdr:row>
      <xdr:rowOff>19050</xdr:rowOff>
    </xdr:from>
    <xdr:to>
      <xdr:col>19</xdr:col>
      <xdr:colOff>403747</xdr:colOff>
      <xdr:row>32</xdr:row>
      <xdr:rowOff>14567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517D0-525E-44A2-92F6-4A444DB0C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33</xdr:row>
      <xdr:rowOff>133350</xdr:rowOff>
    </xdr:from>
    <xdr:to>
      <xdr:col>19</xdr:col>
      <xdr:colOff>308497</xdr:colOff>
      <xdr:row>52</xdr:row>
      <xdr:rowOff>128867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1F371-9A34-46D6-9791-925BE893E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14</xdr:row>
      <xdr:rowOff>76200</xdr:rowOff>
    </xdr:from>
    <xdr:to>
      <xdr:col>17</xdr:col>
      <xdr:colOff>474569</xdr:colOff>
      <xdr:row>33</xdr:row>
      <xdr:rowOff>71717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8D084-EDD7-4EEE-9C53-F441D0F07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34</xdr:row>
      <xdr:rowOff>182880</xdr:rowOff>
    </xdr:from>
    <xdr:to>
      <xdr:col>18</xdr:col>
      <xdr:colOff>247874</xdr:colOff>
      <xdr:row>53</xdr:row>
      <xdr:rowOff>178397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E8D57-95C4-4A13-8E8D-221FE8CD2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254374</xdr:colOff>
      <xdr:row>54</xdr:row>
      <xdr:rowOff>50426</xdr:rowOff>
    </xdr:from>
    <xdr:to>
      <xdr:col>18</xdr:col>
      <xdr:colOff>250788</xdr:colOff>
      <xdr:row>73</xdr:row>
      <xdr:rowOff>45943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D7512-2F07-4BE6-85FB-35E3F97DF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67235</xdr:colOff>
      <xdr:row>54</xdr:row>
      <xdr:rowOff>112059</xdr:rowOff>
    </xdr:from>
    <xdr:to>
      <xdr:col>28</xdr:col>
      <xdr:colOff>63648</xdr:colOff>
      <xdr:row>73</xdr:row>
      <xdr:rowOff>107576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BCD514-D79C-4ADD-96F7-346F8BACA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262476</xdr:colOff>
      <xdr:row>4</xdr:row>
      <xdr:rowOff>4388</xdr:rowOff>
    </xdr:from>
    <xdr:to>
      <xdr:col>18</xdr:col>
      <xdr:colOff>514019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7BA0E-72C1-05C7-40B0-B01526E18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289560</xdr:colOff>
      <xdr:row>24</xdr:row>
      <xdr:rowOff>144780</xdr:rowOff>
    </xdr:from>
    <xdr:to>
      <xdr:col>18</xdr:col>
      <xdr:colOff>550628</xdr:colOff>
      <xdr:row>44</xdr:row>
      <xdr:rowOff>140392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78A35-7A8D-49F7-A14D-F2732E33C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605269</xdr:colOff>
      <xdr:row>43</xdr:row>
      <xdr:rowOff>118976</xdr:rowOff>
    </xdr:from>
    <xdr:to>
      <xdr:col>16</xdr:col>
      <xdr:colOff>66234</xdr:colOff>
      <xdr:row>89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D07E7E-E1E5-4C80-A78B-EAE127BD8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523461</xdr:colOff>
      <xdr:row>92</xdr:row>
      <xdr:rowOff>61540</xdr:rowOff>
    </xdr:from>
    <xdr:to>
      <xdr:col>18</xdr:col>
      <xdr:colOff>510540</xdr:colOff>
      <xdr:row>111</xdr:row>
      <xdr:rowOff>42572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D37E4D-B21E-939F-9D5E-0B21C174D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575086</xdr:colOff>
      <xdr:row>112</xdr:row>
      <xdr:rowOff>67347</xdr:rowOff>
    </xdr:from>
    <xdr:to>
      <xdr:col>18</xdr:col>
      <xdr:colOff>563880</xdr:colOff>
      <xdr:row>131</xdr:row>
      <xdr:rowOff>60959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73DEBD-C5C4-498E-AE56-C07CA08A6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FB5D3D-BDCB-4B6D-8502-BB6E4664DE76}" name="Table1" displayName="Table1" ref="A1:H145" totalsRowShown="0">
  <autoFilter ref="A1:H145" xr:uid="{08FB5D3D-BDCB-4B6D-8502-BB6E4664DE76}"/>
  <tableColumns count="8">
    <tableColumn id="1" xr3:uid="{77F853FE-1856-4B9A-A5AE-23C8B8130E1E}" name="Name"/>
    <tableColumn id="2" xr3:uid="{7A1610BD-33AE-4A4A-9BC1-99E4EFB56454}" name="Test #"/>
    <tableColumn id="3" xr3:uid="{2CD42B89-D325-487E-8C5A-F184B60D4B27}" name="Loss"/>
    <tableColumn id="4" xr3:uid="{DE436D44-8F55-42ED-A583-D54A0E03F649}" name="MAE"/>
    <tableColumn id="5" xr3:uid="{909478F7-D22D-4CCE-A0D2-4397105BAF8C}" name="MAPE (%)"/>
    <tableColumn id="6" xr3:uid="{9103F6C8-C5AF-4528-977C-272B963594C9}" name="Validation Loss"/>
    <tableColumn id="7" xr3:uid="{7278A8A3-5BC0-44B5-A741-45F2AAFFE665}" name="Validation MAE"/>
    <tableColumn id="8" xr3:uid="{751900EF-8840-46BC-A789-CB71234593C7}" name="Validation MAPE (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362B5-1156-45CE-BF54-E4728B05BBBB}" name="Table2" displayName="Table2" ref="A1:H145" totalsRowShown="0">
  <autoFilter ref="A1:H145" xr:uid="{DB6362B5-1156-45CE-BF54-E4728B05BBBB}"/>
  <tableColumns count="8">
    <tableColumn id="1" xr3:uid="{41E70086-4CF0-48F1-8C99-A9459A7C7215}" name="Name"/>
    <tableColumn id="2" xr3:uid="{45C1219F-5253-4FE3-A645-4E7FC1E7ABBE}" name="Test #"/>
    <tableColumn id="3" xr3:uid="{1BD4C972-8635-4B75-94BB-81178B3F9C9C}" name="Loss"/>
    <tableColumn id="4" xr3:uid="{34C7E010-1594-4D0F-BA99-80F965C0F1D9}" name="MAE"/>
    <tableColumn id="5" xr3:uid="{F114318A-6C2A-43FA-B86A-6472FC4BD705}" name="MAPE (%)"/>
    <tableColumn id="6" xr3:uid="{B34248DA-A862-4F38-8F06-8D4310F1CF8C}" name="Validation Loss"/>
    <tableColumn id="7" xr3:uid="{E35734F2-393B-43B8-9491-F86D748E88A4}" name="Validation MAE"/>
    <tableColumn id="8" xr3:uid="{6D03AFEF-F747-4FEF-932C-C5D857F997C9}" name="Validation MAPE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B9E5-FFCB-4FB3-80E9-CABC9C33B237}">
  <dimension ref="A1:H145"/>
  <sheetViews>
    <sheetView topLeftCell="A102" workbookViewId="0">
      <selection activeCell="A110" sqref="A110:H127"/>
    </sheetView>
  </sheetViews>
  <sheetFormatPr defaultRowHeight="15" x14ac:dyDescent="0.25"/>
  <cols>
    <col min="5" max="5" width="11.7109375" customWidth="1"/>
    <col min="6" max="6" width="16" customWidth="1"/>
    <col min="7" max="7" width="16.42578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11</v>
      </c>
      <c r="G1" t="s">
        <v>13</v>
      </c>
      <c r="H1" t="s">
        <v>12</v>
      </c>
    </row>
    <row r="2" spans="1:8" x14ac:dyDescent="0.25">
      <c r="A2" t="s">
        <v>3</v>
      </c>
      <c r="B2">
        <v>1</v>
      </c>
      <c r="C2">
        <v>5.3959097862243599</v>
      </c>
      <c r="D2">
        <v>1.8047064542770299</v>
      </c>
      <c r="E2">
        <v>238.83947753906199</v>
      </c>
      <c r="F2">
        <v>9.5618648529052699</v>
      </c>
      <c r="G2">
        <v>2.22940897941589</v>
      </c>
      <c r="H2">
        <v>313.045806884765</v>
      </c>
    </row>
    <row r="3" spans="1:8" x14ac:dyDescent="0.25">
      <c r="A3" t="s">
        <v>3</v>
      </c>
      <c r="B3">
        <v>2</v>
      </c>
      <c r="C3" s="1">
        <v>2.0346018203554099E-8</v>
      </c>
      <c r="D3" s="1">
        <v>9.7323310910724103E-5</v>
      </c>
      <c r="E3">
        <v>154.85906982421801</v>
      </c>
      <c r="F3" s="1">
        <v>2.7368403721084099E-7</v>
      </c>
      <c r="G3">
        <v>3.72044538380578E-4</v>
      </c>
      <c r="H3">
        <v>173.08436584472599</v>
      </c>
    </row>
    <row r="4" spans="1:8" x14ac:dyDescent="0.25">
      <c r="A4" t="s">
        <v>3</v>
      </c>
      <c r="B4">
        <v>3</v>
      </c>
      <c r="C4" s="1">
        <v>3.2877355238269898E-7</v>
      </c>
      <c r="D4">
        <v>5.2636390319093997E-4</v>
      </c>
      <c r="E4">
        <v>262.98422241210898</v>
      </c>
      <c r="F4" s="1">
        <v>3.1241679607774101E-6</v>
      </c>
      <c r="G4">
        <v>1.3402610784396501E-3</v>
      </c>
      <c r="H4">
        <v>144.23846435546801</v>
      </c>
    </row>
    <row r="5" spans="1:8" x14ac:dyDescent="0.25">
      <c r="A5" t="s">
        <v>3</v>
      </c>
      <c r="B5">
        <v>4</v>
      </c>
      <c r="C5">
        <v>3.8898043567314701E-4</v>
      </c>
      <c r="D5">
        <v>1.5671178698539699E-2</v>
      </c>
      <c r="E5">
        <v>103.956504821777</v>
      </c>
      <c r="F5">
        <v>5.7423738762736303E-3</v>
      </c>
      <c r="G5">
        <v>5.9936091303825302E-2</v>
      </c>
      <c r="H5">
        <v>282.46041870117102</v>
      </c>
    </row>
    <row r="6" spans="1:8" x14ac:dyDescent="0.25">
      <c r="A6" t="s">
        <v>3</v>
      </c>
      <c r="B6">
        <v>5</v>
      </c>
      <c r="C6">
        <v>0.12106587737798601</v>
      </c>
      <c r="D6">
        <v>0.249753028154373</v>
      </c>
      <c r="E6">
        <v>211.27108764648401</v>
      </c>
      <c r="F6">
        <v>0.36013495922088601</v>
      </c>
      <c r="G6">
        <v>0.36313074827194203</v>
      </c>
      <c r="H6">
        <v>141.03874206542901</v>
      </c>
    </row>
    <row r="7" spans="1:8" x14ac:dyDescent="0.25">
      <c r="A7" t="s">
        <v>3</v>
      </c>
      <c r="B7">
        <v>6</v>
      </c>
      <c r="C7">
        <v>1.59307205677032</v>
      </c>
      <c r="D7">
        <v>0.78926563262939398</v>
      </c>
      <c r="E7">
        <v>213.61256408691401</v>
      </c>
      <c r="F7">
        <v>0.74711674451828003</v>
      </c>
      <c r="G7">
        <v>0.612812340259552</v>
      </c>
      <c r="H7">
        <v>114.86196899414</v>
      </c>
    </row>
    <row r="8" spans="1:8" x14ac:dyDescent="0.25">
      <c r="A8" t="s">
        <v>3</v>
      </c>
      <c r="B8">
        <v>7</v>
      </c>
      <c r="C8">
        <v>0.15431727468967399</v>
      </c>
      <c r="D8">
        <v>0.33510163426399198</v>
      </c>
      <c r="E8">
        <v>260.400299072265</v>
      </c>
      <c r="F8">
        <v>0.85664027929305997</v>
      </c>
      <c r="G8">
        <v>0.60289263725280695</v>
      </c>
      <c r="H8">
        <v>179.11048889160099</v>
      </c>
    </row>
    <row r="9" spans="1:8" x14ac:dyDescent="0.25">
      <c r="A9" t="s">
        <v>3</v>
      </c>
      <c r="B9">
        <v>8</v>
      </c>
      <c r="C9">
        <v>1.9083887338638299E-2</v>
      </c>
      <c r="D9">
        <v>0.12794095277786199</v>
      </c>
      <c r="E9">
        <v>187.73394775390599</v>
      </c>
      <c r="F9">
        <v>0.220619112253189</v>
      </c>
      <c r="G9">
        <v>0.349914491176605</v>
      </c>
      <c r="H9">
        <v>147.13333129882801</v>
      </c>
    </row>
    <row r="10" spans="1:8" x14ac:dyDescent="0.25">
      <c r="A10" t="s">
        <v>3</v>
      </c>
      <c r="B10">
        <v>9</v>
      </c>
      <c r="C10">
        <v>0.21417771279811801</v>
      </c>
      <c r="D10">
        <v>0.33310192823410001</v>
      </c>
      <c r="E10">
        <v>364.270263671875</v>
      </c>
      <c r="F10">
        <v>0.45633935928344699</v>
      </c>
      <c r="G10">
        <v>0.41934499144554099</v>
      </c>
      <c r="H10">
        <v>171.31704711914</v>
      </c>
    </row>
    <row r="11" spans="1:8" x14ac:dyDescent="0.25">
      <c r="A11" t="s">
        <v>3</v>
      </c>
      <c r="B11">
        <v>10</v>
      </c>
      <c r="C11">
        <v>3.62028908729553</v>
      </c>
      <c r="D11">
        <v>1.3056572675704901</v>
      </c>
      <c r="E11">
        <v>504.333740234375</v>
      </c>
      <c r="F11">
        <v>12.0532722473144</v>
      </c>
      <c r="G11">
        <v>2.4783051013946502</v>
      </c>
      <c r="H11">
        <v>165.84342956542901</v>
      </c>
    </row>
    <row r="12" spans="1:8" x14ac:dyDescent="0.25">
      <c r="A12" t="s">
        <v>3</v>
      </c>
      <c r="B12">
        <v>11</v>
      </c>
      <c r="C12">
        <v>14.039970397949199</v>
      </c>
      <c r="D12">
        <v>2.72967100143432</v>
      </c>
      <c r="E12">
        <v>508.539794921875</v>
      </c>
      <c r="F12">
        <v>10.2314548492431</v>
      </c>
      <c r="G12">
        <v>2.1426906585693302</v>
      </c>
      <c r="H12">
        <v>135.06150817871</v>
      </c>
    </row>
    <row r="13" spans="1:8" x14ac:dyDescent="0.25">
      <c r="A13" t="s">
        <v>3</v>
      </c>
      <c r="B13">
        <v>12</v>
      </c>
      <c r="C13">
        <v>5.52723836898803</v>
      </c>
      <c r="D13">
        <v>1.6474704742431601</v>
      </c>
      <c r="E13">
        <v>27728.1171875</v>
      </c>
      <c r="F13">
        <v>4.4564957618713299</v>
      </c>
      <c r="G13">
        <v>1.49616074562072</v>
      </c>
      <c r="H13">
        <v>36501.17578125</v>
      </c>
    </row>
    <row r="14" spans="1:8" x14ac:dyDescent="0.25">
      <c r="A14" t="s">
        <v>3</v>
      </c>
      <c r="B14">
        <v>13</v>
      </c>
      <c r="C14">
        <v>2.3474919795989901</v>
      </c>
      <c r="D14">
        <v>1.1447169780731199</v>
      </c>
      <c r="E14">
        <v>7610.77197265625</v>
      </c>
      <c r="F14">
        <v>2.7312047481536799</v>
      </c>
      <c r="G14">
        <v>1.2617822885513299</v>
      </c>
      <c r="H14">
        <v>37617.1640625</v>
      </c>
    </row>
    <row r="15" spans="1:8" x14ac:dyDescent="0.25">
      <c r="A15" t="s">
        <v>3</v>
      </c>
      <c r="B15">
        <v>14</v>
      </c>
      <c r="C15">
        <v>6.0175185203552202</v>
      </c>
      <c r="D15">
        <v>1.85116839408874</v>
      </c>
      <c r="E15">
        <v>228.75216674804599</v>
      </c>
      <c r="F15">
        <v>6.0809650421142498</v>
      </c>
      <c r="G15">
        <v>1.8082633018493599</v>
      </c>
      <c r="H15">
        <v>216.29360961914</v>
      </c>
    </row>
    <row r="16" spans="1:8" x14ac:dyDescent="0.25">
      <c r="A16" t="s">
        <v>3</v>
      </c>
      <c r="B16">
        <v>15</v>
      </c>
      <c r="C16">
        <v>2.82683157920837</v>
      </c>
      <c r="D16">
        <v>1.2533546686172401</v>
      </c>
      <c r="E16">
        <v>189.32701110839801</v>
      </c>
      <c r="F16">
        <v>2.7743258476257302</v>
      </c>
      <c r="G16">
        <v>1.35077035427093</v>
      </c>
      <c r="H16">
        <v>129.41975402832</v>
      </c>
    </row>
    <row r="17" spans="1:8" x14ac:dyDescent="0.25">
      <c r="A17" t="s">
        <v>3</v>
      </c>
      <c r="B17">
        <v>16</v>
      </c>
      <c r="C17">
        <v>5.0826420783996502</v>
      </c>
      <c r="D17">
        <v>1.8777321577072099</v>
      </c>
      <c r="E17">
        <v>283.601806640625</v>
      </c>
      <c r="F17">
        <v>4.1189637184143004</v>
      </c>
      <c r="G17">
        <v>1.63407790660858</v>
      </c>
      <c r="H17">
        <v>179.87724304199199</v>
      </c>
    </row>
    <row r="18" spans="1:8" x14ac:dyDescent="0.25">
      <c r="A18" t="s">
        <v>3</v>
      </c>
      <c r="B18">
        <v>17</v>
      </c>
      <c r="C18">
        <v>6.6477065086364702</v>
      </c>
      <c r="D18">
        <v>1.9283367395401001</v>
      </c>
      <c r="E18">
        <v>225.71304321289</v>
      </c>
      <c r="F18">
        <v>3.49028444290161</v>
      </c>
      <c r="G18">
        <v>1.55106508731842</v>
      </c>
      <c r="H18">
        <v>388.17330932617102</v>
      </c>
    </row>
    <row r="19" spans="1:8" x14ac:dyDescent="0.25">
      <c r="A19" t="s">
        <v>3</v>
      </c>
      <c r="B19">
        <v>18</v>
      </c>
      <c r="C19">
        <v>12.7988786697387</v>
      </c>
      <c r="D19">
        <v>2.2334229946136399</v>
      </c>
      <c r="E19">
        <v>155.50776672363199</v>
      </c>
      <c r="F19">
        <v>6.0236129760742099</v>
      </c>
      <c r="G19">
        <v>1.8460317850112899</v>
      </c>
      <c r="H19">
        <v>139.72758483886699</v>
      </c>
    </row>
    <row r="20" spans="1:8" x14ac:dyDescent="0.25">
      <c r="A20" t="s">
        <v>4</v>
      </c>
      <c r="B20">
        <v>1</v>
      </c>
      <c r="C20">
        <v>9.9326401948928805E-2</v>
      </c>
      <c r="D20">
        <v>0.13345251977443601</v>
      </c>
      <c r="E20">
        <v>26.9346809387207</v>
      </c>
      <c r="F20">
        <v>0.12863053381442999</v>
      </c>
      <c r="G20">
        <v>0.13709974288940399</v>
      </c>
      <c r="H20">
        <v>69.418418884277301</v>
      </c>
    </row>
    <row r="21" spans="1:8" x14ac:dyDescent="0.25">
      <c r="A21" t="s">
        <v>4</v>
      </c>
      <c r="B21">
        <v>2</v>
      </c>
      <c r="C21">
        <v>1.1171699501574E-2</v>
      </c>
      <c r="D21">
        <v>9.2425636947154999E-2</v>
      </c>
      <c r="E21">
        <v>347352.75</v>
      </c>
      <c r="F21">
        <v>1.11613711342215E-2</v>
      </c>
      <c r="G21">
        <v>9.2352420091629001E-2</v>
      </c>
      <c r="H21">
        <v>228883.796875</v>
      </c>
    </row>
    <row r="22" spans="1:8" x14ac:dyDescent="0.25">
      <c r="A22" t="s">
        <v>4</v>
      </c>
      <c r="B22">
        <v>3</v>
      </c>
      <c r="C22">
        <v>1.1156559921801E-2</v>
      </c>
      <c r="D22">
        <v>9.2318385839462197E-2</v>
      </c>
      <c r="E22">
        <v>79075.4453125</v>
      </c>
      <c r="F22">
        <v>1.12091340124607E-2</v>
      </c>
      <c r="G22">
        <v>9.2708148062229101E-2</v>
      </c>
      <c r="H22">
        <v>68643.15625</v>
      </c>
    </row>
    <row r="23" spans="1:8" x14ac:dyDescent="0.25">
      <c r="A23" t="s">
        <v>4</v>
      </c>
      <c r="B23">
        <v>4</v>
      </c>
      <c r="C23">
        <v>1.17566250264644E-2</v>
      </c>
      <c r="D23">
        <v>9.6747279167175196E-2</v>
      </c>
      <c r="E23">
        <v>1406.51623535156</v>
      </c>
      <c r="F23">
        <v>9.0816160663962295E-3</v>
      </c>
      <c r="G23">
        <v>7.5936250388622201E-2</v>
      </c>
      <c r="H23">
        <v>2873.33129882812</v>
      </c>
    </row>
    <row r="24" spans="1:8" x14ac:dyDescent="0.25">
      <c r="A24" t="s">
        <v>4</v>
      </c>
      <c r="B24">
        <v>5</v>
      </c>
      <c r="C24">
        <v>8.2763247191905906E-3</v>
      </c>
      <c r="D24">
        <v>6.9548234343528706E-2</v>
      </c>
      <c r="E24">
        <v>282.64669799804602</v>
      </c>
      <c r="F24">
        <v>7.10473023355007E-3</v>
      </c>
      <c r="G24">
        <v>6.4105108380317605E-2</v>
      </c>
      <c r="H24">
        <v>214.08525085449199</v>
      </c>
    </row>
    <row r="25" spans="1:8" x14ac:dyDescent="0.25">
      <c r="A25" t="s">
        <v>4</v>
      </c>
      <c r="B25">
        <v>6</v>
      </c>
      <c r="C25">
        <v>1.9514117389917301E-2</v>
      </c>
      <c r="D25">
        <v>0.11202879250049499</v>
      </c>
      <c r="E25">
        <v>105.72714233398401</v>
      </c>
      <c r="F25">
        <v>8.9505743235349603E-3</v>
      </c>
      <c r="G25">
        <v>7.8633204102516105E-2</v>
      </c>
      <c r="H25">
        <v>63.107555389404297</v>
      </c>
    </row>
    <row r="26" spans="1:8" x14ac:dyDescent="0.25">
      <c r="A26" t="s">
        <v>4</v>
      </c>
      <c r="B26">
        <v>7</v>
      </c>
      <c r="C26">
        <v>6.5268035978078799E-3</v>
      </c>
      <c r="D26">
        <v>6.52737095952034E-2</v>
      </c>
      <c r="E26">
        <v>170.04829406738199</v>
      </c>
      <c r="F26">
        <v>1.1428031139075701E-2</v>
      </c>
      <c r="G26">
        <v>8.4233812987804399E-2</v>
      </c>
      <c r="H26">
        <v>183.47087097167901</v>
      </c>
    </row>
    <row r="27" spans="1:8" x14ac:dyDescent="0.25">
      <c r="A27" t="s">
        <v>4</v>
      </c>
      <c r="B27">
        <v>8</v>
      </c>
      <c r="C27">
        <v>7.2029032744467198E-3</v>
      </c>
      <c r="D27">
        <v>6.5584063529968206E-2</v>
      </c>
      <c r="E27">
        <v>290.36727905273398</v>
      </c>
      <c r="F27">
        <v>1.00935855880379E-2</v>
      </c>
      <c r="G27">
        <v>9.0397119522094699E-2</v>
      </c>
      <c r="H27">
        <v>205.44264221191401</v>
      </c>
    </row>
    <row r="28" spans="1:8" x14ac:dyDescent="0.25">
      <c r="A28" t="s">
        <v>4</v>
      </c>
      <c r="B28">
        <v>9</v>
      </c>
      <c r="C28">
        <v>9.53849032521247E-3</v>
      </c>
      <c r="D28">
        <v>7.7833227813243797E-2</v>
      </c>
      <c r="E28">
        <v>500.086181640625</v>
      </c>
      <c r="F28">
        <v>8.1447996199130995E-3</v>
      </c>
      <c r="G28">
        <v>7.6880887150764396E-2</v>
      </c>
      <c r="H28">
        <v>190.0615234375</v>
      </c>
    </row>
    <row r="29" spans="1:8" x14ac:dyDescent="0.25">
      <c r="A29" t="s">
        <v>4</v>
      </c>
      <c r="B29">
        <v>10</v>
      </c>
      <c r="C29">
        <v>4.7690909355878802E-2</v>
      </c>
      <c r="D29">
        <v>0.122490055859088</v>
      </c>
      <c r="E29">
        <v>173.14366149902301</v>
      </c>
      <c r="F29">
        <v>0.111116923391819</v>
      </c>
      <c r="G29">
        <v>0.17095689475536299</v>
      </c>
      <c r="H29">
        <v>27.207027435302699</v>
      </c>
    </row>
    <row r="30" spans="1:8" x14ac:dyDescent="0.25">
      <c r="A30" t="s">
        <v>4</v>
      </c>
      <c r="B30">
        <v>11</v>
      </c>
      <c r="C30">
        <v>0.12442411482334099</v>
      </c>
      <c r="D30">
        <v>0.137441501021385</v>
      </c>
      <c r="E30">
        <v>81.478332519531193</v>
      </c>
      <c r="F30">
        <v>0.19055429100990201</v>
      </c>
      <c r="G30">
        <v>0.128501236438751</v>
      </c>
      <c r="H30">
        <v>35.541072845458899</v>
      </c>
    </row>
    <row r="31" spans="1:8" x14ac:dyDescent="0.25">
      <c r="A31" t="s">
        <v>4</v>
      </c>
      <c r="B31">
        <v>12</v>
      </c>
      <c r="C31">
        <v>3.1423293054103803E-2</v>
      </c>
      <c r="D31">
        <v>7.0379823446273804E-2</v>
      </c>
      <c r="E31">
        <v>6173.3212890625</v>
      </c>
      <c r="F31">
        <v>2.5358516722917501E-2</v>
      </c>
      <c r="G31">
        <v>5.6310616433620397E-2</v>
      </c>
      <c r="H31">
        <v>1691.10522460937</v>
      </c>
    </row>
    <row r="32" spans="1:8" x14ac:dyDescent="0.25">
      <c r="A32" t="s">
        <v>4</v>
      </c>
      <c r="B32">
        <v>13</v>
      </c>
      <c r="C32">
        <v>2.41014957427978E-2</v>
      </c>
      <c r="D32">
        <v>6.2355492264032301E-2</v>
      </c>
      <c r="E32">
        <v>2313.56567382812</v>
      </c>
      <c r="F32">
        <v>2.9896015301346699E-2</v>
      </c>
      <c r="G32">
        <v>5.8611910790205002E-2</v>
      </c>
      <c r="H32">
        <v>2488.65649414062</v>
      </c>
    </row>
    <row r="33" spans="1:8" x14ac:dyDescent="0.25">
      <c r="A33" t="s">
        <v>4</v>
      </c>
      <c r="B33">
        <v>14</v>
      </c>
      <c r="C33">
        <v>3.4620460122823701E-2</v>
      </c>
      <c r="D33">
        <v>8.4500543773174203E-2</v>
      </c>
      <c r="E33">
        <v>27.277339935302699</v>
      </c>
      <c r="F33">
        <v>3.5250611603259999E-2</v>
      </c>
      <c r="G33">
        <v>6.5669879317283603E-2</v>
      </c>
      <c r="H33">
        <v>23.729711532592699</v>
      </c>
    </row>
    <row r="34" spans="1:8" x14ac:dyDescent="0.25">
      <c r="A34" t="s">
        <v>4</v>
      </c>
      <c r="B34">
        <v>15</v>
      </c>
      <c r="C34">
        <v>2.4310572072863499E-2</v>
      </c>
      <c r="D34">
        <v>5.8121230453252702E-2</v>
      </c>
      <c r="E34">
        <v>8.01922512054443</v>
      </c>
      <c r="F34">
        <v>3.3244602382182999E-2</v>
      </c>
      <c r="G34">
        <v>6.6887453198432895E-2</v>
      </c>
      <c r="H34">
        <v>6.0349106788635201</v>
      </c>
    </row>
    <row r="35" spans="1:8" x14ac:dyDescent="0.25">
      <c r="A35" t="s">
        <v>4</v>
      </c>
      <c r="B35">
        <v>16</v>
      </c>
      <c r="C35">
        <v>7.2143666446208898E-2</v>
      </c>
      <c r="D35">
        <v>8.6792878806591006E-2</v>
      </c>
      <c r="E35">
        <v>11.6211080551147</v>
      </c>
      <c r="F35">
        <v>6.7652925848960793E-2</v>
      </c>
      <c r="G35">
        <v>7.0955522358417497E-2</v>
      </c>
      <c r="H35">
        <v>8.7397775650024396</v>
      </c>
    </row>
    <row r="36" spans="1:8" x14ac:dyDescent="0.25">
      <c r="A36" t="s">
        <v>4</v>
      </c>
      <c r="B36">
        <v>17</v>
      </c>
      <c r="C36">
        <v>5.1845077425241401E-2</v>
      </c>
      <c r="D36">
        <v>7.6973885297775199E-2</v>
      </c>
      <c r="E36">
        <v>11.816514968871999</v>
      </c>
      <c r="F36">
        <v>5.0940666347741997E-2</v>
      </c>
      <c r="G36">
        <v>7.9447180032730103E-2</v>
      </c>
      <c r="H36">
        <v>14.066665649414</v>
      </c>
    </row>
    <row r="37" spans="1:8" x14ac:dyDescent="0.25">
      <c r="A37" t="s">
        <v>4</v>
      </c>
      <c r="B37">
        <v>18</v>
      </c>
      <c r="C37">
        <v>4.9088343977928099E-2</v>
      </c>
      <c r="D37">
        <v>0.111838325858116</v>
      </c>
      <c r="E37">
        <v>32.277107238769503</v>
      </c>
      <c r="F37">
        <v>5.5703744292259202E-2</v>
      </c>
      <c r="G37">
        <v>0.10527122765779399</v>
      </c>
      <c r="H37">
        <v>29.310430526733398</v>
      </c>
    </row>
    <row r="38" spans="1:8" x14ac:dyDescent="0.25">
      <c r="A38" t="s">
        <v>5</v>
      </c>
      <c r="B38">
        <v>1</v>
      </c>
      <c r="C38">
        <v>8.0464010238647408</v>
      </c>
      <c r="D38">
        <v>2.10935950279235</v>
      </c>
      <c r="E38">
        <v>273.7001953125</v>
      </c>
      <c r="F38">
        <v>12.4596252441406</v>
      </c>
      <c r="G38">
        <v>2.5072181224822998</v>
      </c>
      <c r="H38">
        <v>354.95611572265602</v>
      </c>
    </row>
    <row r="39" spans="1:8" x14ac:dyDescent="0.25">
      <c r="A39" t="s">
        <v>5</v>
      </c>
      <c r="B39">
        <v>2</v>
      </c>
      <c r="C39" s="1">
        <v>3.1358062813069403E-8</v>
      </c>
      <c r="D39">
        <v>1.41540280310437E-4</v>
      </c>
      <c r="E39">
        <v>335.594146728515</v>
      </c>
      <c r="F39" s="1">
        <v>2.6344918069298702E-7</v>
      </c>
      <c r="G39">
        <v>3.92930873204022E-4</v>
      </c>
      <c r="H39">
        <v>232.16116333007801</v>
      </c>
    </row>
    <row r="40" spans="1:8" x14ac:dyDescent="0.25">
      <c r="A40" t="s">
        <v>5</v>
      </c>
      <c r="B40">
        <v>3</v>
      </c>
      <c r="C40" s="1">
        <v>1.8863995876472401E-7</v>
      </c>
      <c r="D40">
        <v>3.3797303331084501E-4</v>
      </c>
      <c r="E40">
        <v>117.06426239013599</v>
      </c>
      <c r="F40" s="1">
        <v>2.58226373262004E-6</v>
      </c>
      <c r="G40">
        <v>1.1765632079914199E-3</v>
      </c>
      <c r="H40">
        <v>109.483963012695</v>
      </c>
    </row>
    <row r="41" spans="1:8" x14ac:dyDescent="0.25">
      <c r="A41" t="s">
        <v>5</v>
      </c>
      <c r="B41">
        <v>4</v>
      </c>
      <c r="C41">
        <v>7.4566056719049801E-4</v>
      </c>
      <c r="D41">
        <v>2.38770339637994E-2</v>
      </c>
      <c r="E41">
        <v>182.02687072753901</v>
      </c>
      <c r="F41">
        <v>6.5215881913900297E-3</v>
      </c>
      <c r="G41">
        <v>6.5476499497890403E-2</v>
      </c>
      <c r="H41">
        <v>290.33557128906199</v>
      </c>
    </row>
    <row r="42" spans="1:8" x14ac:dyDescent="0.25">
      <c r="A42" t="s">
        <v>5</v>
      </c>
      <c r="B42">
        <v>5</v>
      </c>
      <c r="C42">
        <v>6.9327160716056796E-2</v>
      </c>
      <c r="D42">
        <v>0.180953934788703</v>
      </c>
      <c r="E42">
        <v>173.50469970703099</v>
      </c>
      <c r="F42">
        <v>0.39177563786506597</v>
      </c>
      <c r="G42">
        <v>0.41287603974342302</v>
      </c>
      <c r="H42">
        <v>197.47013854980401</v>
      </c>
    </row>
    <row r="43" spans="1:8" x14ac:dyDescent="0.25">
      <c r="A43" t="s">
        <v>5</v>
      </c>
      <c r="B43">
        <v>6</v>
      </c>
      <c r="C43">
        <v>0.85358351469039895</v>
      </c>
      <c r="D43">
        <v>0.654726803302764</v>
      </c>
      <c r="E43">
        <v>283.42272949218699</v>
      </c>
      <c r="F43">
        <v>0.68603062629699696</v>
      </c>
      <c r="G43">
        <v>0.59983378648757901</v>
      </c>
      <c r="H43">
        <v>165.81399536132801</v>
      </c>
    </row>
    <row r="44" spans="1:8" x14ac:dyDescent="0.25">
      <c r="A44" t="s">
        <v>5</v>
      </c>
      <c r="B44">
        <v>7</v>
      </c>
      <c r="C44">
        <v>9.3643546104431097E-2</v>
      </c>
      <c r="D44">
        <v>0.25523674488067599</v>
      </c>
      <c r="E44">
        <v>162.22711181640599</v>
      </c>
      <c r="F44">
        <v>0.81373983621597201</v>
      </c>
      <c r="G44">
        <v>0.597278952598571</v>
      </c>
      <c r="H44">
        <v>282.11184692382801</v>
      </c>
    </row>
    <row r="45" spans="1:8" x14ac:dyDescent="0.25">
      <c r="A45" t="s">
        <v>5</v>
      </c>
      <c r="B45">
        <v>8</v>
      </c>
      <c r="C45">
        <v>9.9720023572444898E-3</v>
      </c>
      <c r="D45">
        <v>8.0683574080467196E-2</v>
      </c>
      <c r="E45">
        <v>93.114570617675696</v>
      </c>
      <c r="F45">
        <v>0.166646853089332</v>
      </c>
      <c r="G45">
        <v>0.299278855323791</v>
      </c>
      <c r="H45">
        <v>125.752403259277</v>
      </c>
    </row>
    <row r="46" spans="1:8" x14ac:dyDescent="0.25">
      <c r="A46" t="s">
        <v>5</v>
      </c>
      <c r="B46">
        <v>9</v>
      </c>
      <c r="C46">
        <v>0.13248968124389601</v>
      </c>
      <c r="D46">
        <v>0.24571263790130601</v>
      </c>
      <c r="E46">
        <v>211.32661437988199</v>
      </c>
      <c r="F46">
        <v>0.48051953315734802</v>
      </c>
      <c r="G46">
        <v>0.45280626416206299</v>
      </c>
      <c r="H46">
        <v>193.3779296875</v>
      </c>
    </row>
    <row r="47" spans="1:8" x14ac:dyDescent="0.25">
      <c r="A47" t="s">
        <v>5</v>
      </c>
      <c r="B47">
        <v>10</v>
      </c>
      <c r="C47">
        <v>2.3306388854980402</v>
      </c>
      <c r="D47">
        <v>0.96566522121429399</v>
      </c>
      <c r="E47">
        <v>351.75546264648398</v>
      </c>
      <c r="F47">
        <v>15.2202396392822</v>
      </c>
      <c r="G47">
        <v>2.8561711311340301</v>
      </c>
      <c r="H47">
        <v>260.343505859375</v>
      </c>
    </row>
    <row r="48" spans="1:8" x14ac:dyDescent="0.25">
      <c r="A48" t="s">
        <v>5</v>
      </c>
      <c r="B48">
        <v>11</v>
      </c>
      <c r="C48">
        <v>7.4442248344421298</v>
      </c>
      <c r="D48">
        <v>2.26931428909301</v>
      </c>
      <c r="E48">
        <v>597.77813720703102</v>
      </c>
      <c r="F48">
        <v>11.319118499755801</v>
      </c>
      <c r="G48">
        <v>2.3537125587463299</v>
      </c>
      <c r="H48">
        <v>175.64791870117099</v>
      </c>
    </row>
    <row r="49" spans="1:8" x14ac:dyDescent="0.25">
      <c r="A49" t="s">
        <v>5</v>
      </c>
      <c r="B49">
        <v>12</v>
      </c>
      <c r="C49">
        <v>7.5235276222229004</v>
      </c>
      <c r="D49">
        <v>2.1236491203308101</v>
      </c>
      <c r="E49">
        <v>111276.375</v>
      </c>
      <c r="F49">
        <v>5.9352974891662598</v>
      </c>
      <c r="G49">
        <v>1.76210176944732</v>
      </c>
      <c r="H49">
        <v>66480.5859375</v>
      </c>
    </row>
    <row r="50" spans="1:8" x14ac:dyDescent="0.25">
      <c r="A50" t="s">
        <v>5</v>
      </c>
      <c r="B50">
        <v>13</v>
      </c>
      <c r="C50">
        <v>3.4801952838897701</v>
      </c>
      <c r="D50">
        <v>1.44618821144104</v>
      </c>
      <c r="E50">
        <v>30161.830078125</v>
      </c>
      <c r="F50">
        <v>3.2482628822326598</v>
      </c>
      <c r="G50">
        <v>1.40906870365142</v>
      </c>
      <c r="H50">
        <v>68027.5546875</v>
      </c>
    </row>
    <row r="51" spans="1:8" x14ac:dyDescent="0.25">
      <c r="A51" t="s">
        <v>5</v>
      </c>
      <c r="B51">
        <v>14</v>
      </c>
      <c r="C51">
        <v>8.7538232803344709</v>
      </c>
      <c r="D51">
        <v>2.3277788162231401</v>
      </c>
      <c r="E51">
        <v>363.76614379882801</v>
      </c>
      <c r="F51">
        <v>7.6612672805786097</v>
      </c>
      <c r="G51">
        <v>2.03658890724182</v>
      </c>
      <c r="H51">
        <v>427.09039306640602</v>
      </c>
    </row>
    <row r="52" spans="1:8" x14ac:dyDescent="0.25">
      <c r="A52" t="s">
        <v>5</v>
      </c>
      <c r="B52">
        <v>15</v>
      </c>
      <c r="C52">
        <v>3.44037890434265</v>
      </c>
      <c r="D52">
        <v>1.5228544473648</v>
      </c>
      <c r="E52">
        <v>233.18356323242099</v>
      </c>
      <c r="F52">
        <v>3.07537364959716</v>
      </c>
      <c r="G52">
        <v>1.3586136102676301</v>
      </c>
      <c r="H52">
        <v>159.36582946777301</v>
      </c>
    </row>
    <row r="53" spans="1:8" x14ac:dyDescent="0.25">
      <c r="A53" t="s">
        <v>5</v>
      </c>
      <c r="B53">
        <v>16</v>
      </c>
      <c r="C53">
        <v>6.2420182228088299</v>
      </c>
      <c r="D53">
        <v>2.0953965187072701</v>
      </c>
      <c r="E53">
        <v>262.91076660156199</v>
      </c>
      <c r="F53">
        <v>4.8579893112182599</v>
      </c>
      <c r="G53">
        <v>1.8416233062744101</v>
      </c>
      <c r="H53">
        <v>167.88444519042901</v>
      </c>
    </row>
    <row r="54" spans="1:8" x14ac:dyDescent="0.25">
      <c r="A54" t="s">
        <v>5</v>
      </c>
      <c r="B54">
        <v>17</v>
      </c>
      <c r="C54">
        <v>4.7292923927307102</v>
      </c>
      <c r="D54">
        <v>1.88520956039428</v>
      </c>
      <c r="E54">
        <v>506.872955322265</v>
      </c>
      <c r="F54">
        <v>4.34714555740356</v>
      </c>
      <c r="G54">
        <v>1.7661545276641799</v>
      </c>
      <c r="H54">
        <v>327.70828247070301</v>
      </c>
    </row>
    <row r="55" spans="1:8" x14ac:dyDescent="0.25">
      <c r="A55" t="s">
        <v>5</v>
      </c>
      <c r="B55">
        <v>18</v>
      </c>
      <c r="C55">
        <v>7.4573411941528303</v>
      </c>
      <c r="D55">
        <v>2.1429264545440598</v>
      </c>
      <c r="E55">
        <v>550.2626953125</v>
      </c>
      <c r="F55">
        <v>7.0106043815612704</v>
      </c>
      <c r="G55">
        <v>2.03594899177551</v>
      </c>
      <c r="H55">
        <v>233.13859558105401</v>
      </c>
    </row>
    <row r="56" spans="1:8" x14ac:dyDescent="0.25">
      <c r="A56" t="s">
        <v>6</v>
      </c>
      <c r="B56">
        <v>1</v>
      </c>
      <c r="C56">
        <v>7.3121979832649203E-2</v>
      </c>
      <c r="D56">
        <v>0.11879064142704</v>
      </c>
      <c r="E56">
        <v>20.388851165771399</v>
      </c>
      <c r="F56">
        <v>0.120670445263385</v>
      </c>
      <c r="G56">
        <v>0.12571951746940599</v>
      </c>
      <c r="H56">
        <v>125.409202575683</v>
      </c>
    </row>
    <row r="57" spans="1:8" x14ac:dyDescent="0.25">
      <c r="A57" t="s">
        <v>6</v>
      </c>
      <c r="B57">
        <v>2</v>
      </c>
      <c r="C57">
        <v>1.10179150942713E-3</v>
      </c>
      <c r="D57">
        <v>3.1856078654527602E-2</v>
      </c>
      <c r="E57">
        <v>106148.359375</v>
      </c>
      <c r="F57">
        <v>1.10672251321375E-3</v>
      </c>
      <c r="G57">
        <v>3.1908113509416497E-2</v>
      </c>
      <c r="H57">
        <v>56280.828125</v>
      </c>
    </row>
    <row r="58" spans="1:8" x14ac:dyDescent="0.25">
      <c r="A58" t="s">
        <v>6</v>
      </c>
      <c r="B58">
        <v>3</v>
      </c>
      <c r="C58">
        <v>1.1089266045019E-3</v>
      </c>
      <c r="D58">
        <v>3.1931973993778201E-2</v>
      </c>
      <c r="E58">
        <v>23007.03515625</v>
      </c>
      <c r="F58">
        <v>1.09428400173783E-3</v>
      </c>
      <c r="G58">
        <v>3.16975228488445E-2</v>
      </c>
      <c r="H58">
        <v>17836.130859375</v>
      </c>
    </row>
    <row r="59" spans="1:8" x14ac:dyDescent="0.25">
      <c r="A59" t="s">
        <v>6</v>
      </c>
      <c r="B59">
        <v>4</v>
      </c>
      <c r="C59">
        <v>1.00663502234965E-3</v>
      </c>
      <c r="D59">
        <v>2.9573051258921599E-2</v>
      </c>
      <c r="E59">
        <v>418.39291381835898</v>
      </c>
      <c r="F59">
        <v>1.63333804812282E-3</v>
      </c>
      <c r="G59">
        <v>3.3617418259382199E-2</v>
      </c>
      <c r="H59">
        <v>1086.90808105468</v>
      </c>
    </row>
    <row r="60" spans="1:8" x14ac:dyDescent="0.25">
      <c r="A60" t="s">
        <v>6</v>
      </c>
      <c r="B60">
        <v>5</v>
      </c>
      <c r="C60">
        <v>5.9309513308107801E-3</v>
      </c>
      <c r="D60">
        <v>5.4928366094827603E-2</v>
      </c>
      <c r="E60">
        <v>178.95333862304599</v>
      </c>
      <c r="F60">
        <v>9.2878006398677809E-3</v>
      </c>
      <c r="G60">
        <v>6.3437871634960105E-2</v>
      </c>
      <c r="H60">
        <v>142.20535278320301</v>
      </c>
    </row>
    <row r="61" spans="1:8" x14ac:dyDescent="0.25">
      <c r="A61" t="s">
        <v>6</v>
      </c>
      <c r="B61">
        <v>6</v>
      </c>
      <c r="C61">
        <v>1.1655820533633199E-2</v>
      </c>
      <c r="D61">
        <v>9.0365134179592105E-2</v>
      </c>
      <c r="E61">
        <v>94.714920043945298</v>
      </c>
      <c r="F61">
        <v>1.3564471155404999E-2</v>
      </c>
      <c r="G61">
        <v>8.1897817552089594E-2</v>
      </c>
      <c r="H61">
        <v>93.8330078125</v>
      </c>
    </row>
    <row r="62" spans="1:8" x14ac:dyDescent="0.25">
      <c r="A62" t="s">
        <v>6</v>
      </c>
      <c r="B62">
        <v>7</v>
      </c>
      <c r="C62">
        <v>6.5255989320576104E-3</v>
      </c>
      <c r="D62">
        <v>5.3012251853942802E-2</v>
      </c>
      <c r="E62">
        <v>105.08098602294901</v>
      </c>
      <c r="F62">
        <v>1.39278629794716E-2</v>
      </c>
      <c r="G62">
        <v>8.5517130792140905E-2</v>
      </c>
      <c r="H62">
        <v>155.47033691406199</v>
      </c>
    </row>
    <row r="63" spans="1:8" x14ac:dyDescent="0.25">
      <c r="A63" t="s">
        <v>6</v>
      </c>
      <c r="B63">
        <v>8</v>
      </c>
      <c r="C63">
        <v>2.3862766101956298E-3</v>
      </c>
      <c r="D63">
        <v>4.0175862610340098E-2</v>
      </c>
      <c r="E63">
        <v>86.759376525878906</v>
      </c>
      <c r="F63">
        <v>9.5682358369231207E-3</v>
      </c>
      <c r="G63">
        <v>7.4640281498432104E-2</v>
      </c>
      <c r="H63">
        <v>243.80343627929599</v>
      </c>
    </row>
    <row r="64" spans="1:8" x14ac:dyDescent="0.25">
      <c r="A64" t="s">
        <v>6</v>
      </c>
      <c r="B64">
        <v>9</v>
      </c>
      <c r="C64">
        <v>8.0636152997612901E-3</v>
      </c>
      <c r="D64">
        <v>6.6116809844970703E-2</v>
      </c>
      <c r="E64">
        <v>220.265853881835</v>
      </c>
      <c r="F64">
        <v>1.08379106968641E-2</v>
      </c>
      <c r="G64">
        <v>6.8792037665843894E-2</v>
      </c>
      <c r="H64">
        <v>243.90789794921801</v>
      </c>
    </row>
    <row r="65" spans="1:8" x14ac:dyDescent="0.25">
      <c r="A65" t="s">
        <v>6</v>
      </c>
      <c r="B65">
        <v>10</v>
      </c>
      <c r="C65">
        <v>5.8570574969053199E-2</v>
      </c>
      <c r="D65">
        <v>0.12657605111598899</v>
      </c>
      <c r="E65">
        <v>222.70198059082</v>
      </c>
      <c r="F65">
        <v>7.0871792733669198E-2</v>
      </c>
      <c r="G65">
        <v>0.122548624873161</v>
      </c>
      <c r="H65">
        <v>30.635814666748001</v>
      </c>
    </row>
    <row r="66" spans="1:8" x14ac:dyDescent="0.25">
      <c r="A66" t="s">
        <v>6</v>
      </c>
      <c r="B66">
        <v>11</v>
      </c>
      <c r="C66">
        <v>0.14052540063857999</v>
      </c>
      <c r="D66">
        <v>0.171257078647613</v>
      </c>
      <c r="E66">
        <v>94.605949401855398</v>
      </c>
      <c r="F66">
        <v>0.214168176054954</v>
      </c>
      <c r="G66">
        <v>0.16312573850154799</v>
      </c>
      <c r="H66">
        <v>41.880809783935497</v>
      </c>
    </row>
    <row r="67" spans="1:8" x14ac:dyDescent="0.25">
      <c r="A67" t="s">
        <v>6</v>
      </c>
      <c r="B67">
        <v>12</v>
      </c>
      <c r="C67">
        <v>2.1208167076110802E-2</v>
      </c>
      <c r="D67">
        <v>5.4718248546123498E-2</v>
      </c>
      <c r="E67">
        <v>8305.25</v>
      </c>
      <c r="F67">
        <v>1.9574789330363201E-2</v>
      </c>
      <c r="G67">
        <v>4.7594290226697901E-2</v>
      </c>
      <c r="H67">
        <v>2295.32153320312</v>
      </c>
    </row>
    <row r="68" spans="1:8" x14ac:dyDescent="0.25">
      <c r="A68" t="s">
        <v>6</v>
      </c>
      <c r="B68">
        <v>13</v>
      </c>
      <c r="C68">
        <v>1.9519235938787401E-2</v>
      </c>
      <c r="D68">
        <v>4.48017828166484E-2</v>
      </c>
      <c r="E68">
        <v>211.35751342773401</v>
      </c>
      <c r="F68">
        <v>2.7368435636162699E-2</v>
      </c>
      <c r="G68">
        <v>4.9078274518251398E-2</v>
      </c>
      <c r="H68">
        <v>224.57356262207</v>
      </c>
    </row>
    <row r="69" spans="1:8" x14ac:dyDescent="0.25">
      <c r="A69" t="s">
        <v>6</v>
      </c>
      <c r="B69">
        <v>14</v>
      </c>
      <c r="C69">
        <v>2.3632559925317698E-2</v>
      </c>
      <c r="D69">
        <v>5.8833032846450799E-2</v>
      </c>
      <c r="E69">
        <v>25.4016513824462</v>
      </c>
      <c r="F69">
        <v>3.1154319643974301E-2</v>
      </c>
      <c r="G69">
        <v>6.9575883448123904E-2</v>
      </c>
      <c r="H69">
        <v>23.9058437347412</v>
      </c>
    </row>
    <row r="70" spans="1:8" x14ac:dyDescent="0.25">
      <c r="A70" t="s">
        <v>6</v>
      </c>
      <c r="B70">
        <v>15</v>
      </c>
      <c r="C70">
        <v>1.93443931639194E-2</v>
      </c>
      <c r="D70">
        <v>4.32781167328357E-2</v>
      </c>
      <c r="E70">
        <v>21.998029708862301</v>
      </c>
      <c r="F70">
        <v>2.66054645180702E-2</v>
      </c>
      <c r="G70">
        <v>4.1117317974567399E-2</v>
      </c>
      <c r="H70">
        <v>11.153958320617599</v>
      </c>
    </row>
    <row r="71" spans="1:8" x14ac:dyDescent="0.25">
      <c r="A71" t="s">
        <v>6</v>
      </c>
      <c r="B71">
        <v>16</v>
      </c>
      <c r="C71">
        <v>5.6097667664289398E-2</v>
      </c>
      <c r="D71">
        <v>4.2976617813110303E-2</v>
      </c>
      <c r="E71">
        <v>17.846410751342699</v>
      </c>
      <c r="F71">
        <v>6.2856651842594105E-2</v>
      </c>
      <c r="G71">
        <v>5.8027192950248697E-2</v>
      </c>
      <c r="H71">
        <v>19.470941543579102</v>
      </c>
    </row>
    <row r="72" spans="1:8" x14ac:dyDescent="0.25">
      <c r="A72" t="s">
        <v>6</v>
      </c>
      <c r="B72">
        <v>17</v>
      </c>
      <c r="C72">
        <v>4.8684988170862198E-2</v>
      </c>
      <c r="D72">
        <v>6.7963168025016701E-2</v>
      </c>
      <c r="E72">
        <v>32.995040893554602</v>
      </c>
      <c r="F72">
        <v>4.3872311711311299E-2</v>
      </c>
      <c r="G72">
        <v>6.1249207705259302E-2</v>
      </c>
      <c r="H72">
        <v>20.561141967773398</v>
      </c>
    </row>
    <row r="73" spans="1:8" x14ac:dyDescent="0.25">
      <c r="A73" t="s">
        <v>6</v>
      </c>
      <c r="B73">
        <v>18</v>
      </c>
      <c r="C73">
        <v>4.8355989158153499E-2</v>
      </c>
      <c r="D73">
        <v>0.110995203256607</v>
      </c>
      <c r="E73">
        <v>43.833698272705</v>
      </c>
      <c r="F73">
        <v>5.0425257533788598E-2</v>
      </c>
      <c r="G73">
        <v>0.100377537310123</v>
      </c>
      <c r="H73">
        <v>25.328260421752901</v>
      </c>
    </row>
    <row r="74" spans="1:8" x14ac:dyDescent="0.25">
      <c r="A74" t="s">
        <v>7</v>
      </c>
      <c r="B74">
        <v>1</v>
      </c>
      <c r="C74">
        <v>7.1325302124023402</v>
      </c>
      <c r="D74">
        <v>1.95212686061859</v>
      </c>
      <c r="E74">
        <v>136.11737060546801</v>
      </c>
      <c r="F74">
        <v>11.184007644653301</v>
      </c>
      <c r="G74">
        <v>2.38031601905822</v>
      </c>
      <c r="H74">
        <v>226.15927124023401</v>
      </c>
    </row>
    <row r="75" spans="1:8" x14ac:dyDescent="0.25">
      <c r="A75" t="s">
        <v>7</v>
      </c>
      <c r="B75">
        <v>2</v>
      </c>
      <c r="C75" s="1">
        <v>2.4384513963582298E-8</v>
      </c>
      <c r="D75">
        <v>1.24530852190218E-4</v>
      </c>
      <c r="E75">
        <v>261.21383666992102</v>
      </c>
      <c r="F75" s="1">
        <v>3.0728040201211099E-7</v>
      </c>
      <c r="G75">
        <v>4.1645573219284399E-4</v>
      </c>
      <c r="H75">
        <v>180.90040588378901</v>
      </c>
    </row>
    <row r="76" spans="1:8" x14ac:dyDescent="0.25">
      <c r="A76" t="s">
        <v>7</v>
      </c>
      <c r="B76">
        <v>3</v>
      </c>
      <c r="C76" s="1">
        <v>3.1099901320885602E-7</v>
      </c>
      <c r="D76">
        <v>4.7249678755178999E-4</v>
      </c>
      <c r="E76">
        <v>253.44059753417901</v>
      </c>
      <c r="F76" s="1">
        <v>3.9155479498731404E-6</v>
      </c>
      <c r="G76">
        <v>1.5437710098922201E-3</v>
      </c>
      <c r="H76">
        <v>195.75213623046801</v>
      </c>
    </row>
    <row r="77" spans="1:8" x14ac:dyDescent="0.25">
      <c r="A77" t="s">
        <v>7</v>
      </c>
      <c r="B77">
        <v>4</v>
      </c>
      <c r="C77">
        <v>5.4069800535216895E-4</v>
      </c>
      <c r="D77">
        <v>1.9736099988222101E-2</v>
      </c>
      <c r="E77">
        <v>131.58706665039</v>
      </c>
      <c r="F77">
        <v>7.3058698326349198E-3</v>
      </c>
      <c r="G77">
        <v>6.65773525834083E-2</v>
      </c>
      <c r="H77">
        <v>336.753814697265</v>
      </c>
    </row>
    <row r="78" spans="1:8" x14ac:dyDescent="0.25">
      <c r="A78" t="s">
        <v>7</v>
      </c>
      <c r="B78">
        <v>5</v>
      </c>
      <c r="C78">
        <v>8.7214328348636599E-2</v>
      </c>
      <c r="D78">
        <v>0.21391530334949399</v>
      </c>
      <c r="E78">
        <v>207.85890197753901</v>
      </c>
      <c r="F78">
        <v>0.39212661981582603</v>
      </c>
      <c r="G78">
        <v>0.398966014385223</v>
      </c>
      <c r="H78">
        <v>157.68200683593699</v>
      </c>
    </row>
    <row r="79" spans="1:8" x14ac:dyDescent="0.25">
      <c r="A79" t="s">
        <v>7</v>
      </c>
      <c r="B79">
        <v>6</v>
      </c>
      <c r="C79">
        <v>1.2503801584243699</v>
      </c>
      <c r="D79">
        <v>0.757315933704376</v>
      </c>
      <c r="E79">
        <v>157.94712829589801</v>
      </c>
      <c r="F79">
        <v>0.81022423505783003</v>
      </c>
      <c r="G79">
        <v>0.67053109407424905</v>
      </c>
      <c r="H79">
        <v>160.90382385253901</v>
      </c>
    </row>
    <row r="80" spans="1:8" x14ac:dyDescent="0.25">
      <c r="A80" t="s">
        <v>7</v>
      </c>
      <c r="B80">
        <v>7</v>
      </c>
      <c r="C80">
        <v>0.12994568049907601</v>
      </c>
      <c r="D80">
        <v>0.29386535286903298</v>
      </c>
      <c r="E80">
        <v>159.28140258789</v>
      </c>
      <c r="F80">
        <v>0.90685606002807595</v>
      </c>
      <c r="G80">
        <v>0.65411359071731501</v>
      </c>
      <c r="H80">
        <v>251.09684753417901</v>
      </c>
    </row>
    <row r="81" spans="1:8" x14ac:dyDescent="0.25">
      <c r="A81" t="s">
        <v>7</v>
      </c>
      <c r="B81">
        <v>8</v>
      </c>
      <c r="C81">
        <v>1.5155391767621E-2</v>
      </c>
      <c r="D81">
        <v>0.10166622698307</v>
      </c>
      <c r="E81">
        <v>116.80421447753901</v>
      </c>
      <c r="F81">
        <v>0.261764496564865</v>
      </c>
      <c r="G81">
        <v>0.38087949156761097</v>
      </c>
      <c r="H81">
        <v>169.07141113281199</v>
      </c>
    </row>
    <row r="82" spans="1:8" x14ac:dyDescent="0.25">
      <c r="A82" t="s">
        <v>7</v>
      </c>
      <c r="B82">
        <v>9</v>
      </c>
      <c r="C82">
        <v>0.15761063992977101</v>
      </c>
      <c r="D82">
        <v>0.28524073958396901</v>
      </c>
      <c r="E82">
        <v>293.779693603515</v>
      </c>
      <c r="F82">
        <v>0.50661379098892201</v>
      </c>
      <c r="G82">
        <v>0.46985635161399802</v>
      </c>
      <c r="H82">
        <v>233.24871826171801</v>
      </c>
    </row>
    <row r="83" spans="1:8" x14ac:dyDescent="0.25">
      <c r="A83" t="s">
        <v>7</v>
      </c>
      <c r="B83">
        <v>10</v>
      </c>
      <c r="C83">
        <v>3.3959686756134002</v>
      </c>
      <c r="D83">
        <v>1.2369571924209499</v>
      </c>
      <c r="E83">
        <v>374.91604614257801</v>
      </c>
      <c r="F83">
        <v>13.947244644165</v>
      </c>
      <c r="G83">
        <v>2.62320685386657</v>
      </c>
      <c r="H83">
        <v>226.62934875488199</v>
      </c>
    </row>
    <row r="84" spans="1:8" x14ac:dyDescent="0.25">
      <c r="A84" t="s">
        <v>7</v>
      </c>
      <c r="B84">
        <v>11</v>
      </c>
      <c r="C84">
        <v>10.6235189437866</v>
      </c>
      <c r="D84">
        <v>2.5158927440643302</v>
      </c>
      <c r="E84">
        <v>315.80728149414</v>
      </c>
      <c r="F84">
        <v>10.255555152893001</v>
      </c>
      <c r="G84">
        <v>2.1721169948577801</v>
      </c>
      <c r="H84">
        <v>137.314041137695</v>
      </c>
    </row>
    <row r="85" spans="1:8" x14ac:dyDescent="0.25">
      <c r="A85" t="s">
        <v>7</v>
      </c>
      <c r="B85">
        <v>12</v>
      </c>
      <c r="C85">
        <v>6.9857678413391104</v>
      </c>
      <c r="D85">
        <v>1.84397280216217</v>
      </c>
      <c r="E85">
        <v>93963.3203125</v>
      </c>
      <c r="F85">
        <v>5.7878875732421804</v>
      </c>
      <c r="G85">
        <v>1.82738637924194</v>
      </c>
      <c r="H85">
        <v>15768.8056640625</v>
      </c>
    </row>
    <row r="86" spans="1:8" x14ac:dyDescent="0.25">
      <c r="A86" t="s">
        <v>7</v>
      </c>
      <c r="B86">
        <v>13</v>
      </c>
      <c r="C86">
        <v>3.0802557468414302</v>
      </c>
      <c r="D86">
        <v>1.3058533668518</v>
      </c>
      <c r="E86">
        <v>22890.05859375</v>
      </c>
      <c r="F86">
        <v>3.63380551338195</v>
      </c>
      <c r="G86">
        <v>1.4753066301345801</v>
      </c>
      <c r="H86">
        <v>12073.662109375</v>
      </c>
    </row>
    <row r="87" spans="1:8" x14ac:dyDescent="0.25">
      <c r="A87" t="s">
        <v>7</v>
      </c>
      <c r="B87">
        <v>14</v>
      </c>
      <c r="C87">
        <v>7.8098716735839799</v>
      </c>
      <c r="D87">
        <v>2.0404076576232901</v>
      </c>
      <c r="E87">
        <v>216.57646179199199</v>
      </c>
      <c r="F87">
        <v>7.4415631294250399</v>
      </c>
      <c r="G87">
        <v>2.1189410686492902</v>
      </c>
      <c r="H87">
        <v>303.41696166992102</v>
      </c>
    </row>
    <row r="88" spans="1:8" x14ac:dyDescent="0.25">
      <c r="A88" t="s">
        <v>7</v>
      </c>
      <c r="B88">
        <v>15</v>
      </c>
      <c r="C88">
        <v>3.1195154190063401</v>
      </c>
      <c r="D88">
        <v>1.3398464918136499</v>
      </c>
      <c r="E88">
        <v>143.90531921386699</v>
      </c>
      <c r="F88">
        <v>3.8071029186248699</v>
      </c>
      <c r="G88">
        <v>1.5491708517074501</v>
      </c>
      <c r="H88">
        <v>134.95989990234301</v>
      </c>
    </row>
    <row r="89" spans="1:8" x14ac:dyDescent="0.25">
      <c r="A89" t="s">
        <v>7</v>
      </c>
      <c r="B89">
        <v>16</v>
      </c>
      <c r="C89">
        <v>5.29908943176269</v>
      </c>
      <c r="D89">
        <v>1.8541315793991</v>
      </c>
      <c r="E89">
        <v>139.39219665527301</v>
      </c>
      <c r="F89">
        <v>5.0054082870483398</v>
      </c>
      <c r="G89">
        <v>1.78476154804229</v>
      </c>
      <c r="H89">
        <v>166.12683105468699</v>
      </c>
    </row>
    <row r="90" spans="1:8" x14ac:dyDescent="0.25">
      <c r="A90" t="s">
        <v>7</v>
      </c>
      <c r="B90">
        <v>17</v>
      </c>
      <c r="C90">
        <v>5.77540826797485</v>
      </c>
      <c r="D90">
        <v>1.8424103260040201</v>
      </c>
      <c r="E90">
        <v>171.522201538085</v>
      </c>
      <c r="F90">
        <v>4.4086723327636701</v>
      </c>
      <c r="G90">
        <v>1.6881185770034699</v>
      </c>
      <c r="H90">
        <v>139.39044189453099</v>
      </c>
    </row>
    <row r="91" spans="1:8" x14ac:dyDescent="0.25">
      <c r="A91" t="s">
        <v>7</v>
      </c>
      <c r="B91">
        <v>18</v>
      </c>
      <c r="C91">
        <v>11.665049552917401</v>
      </c>
      <c r="D91">
        <v>2.4107985496520898</v>
      </c>
      <c r="E91">
        <v>146.72625732421801</v>
      </c>
      <c r="F91">
        <v>6.7486100196838299</v>
      </c>
      <c r="G91">
        <v>1.90836513042449</v>
      </c>
      <c r="H91">
        <v>119.600143432617</v>
      </c>
    </row>
    <row r="92" spans="1:8" x14ac:dyDescent="0.25">
      <c r="A92" t="s">
        <v>8</v>
      </c>
      <c r="B92">
        <v>1</v>
      </c>
      <c r="C92">
        <v>6.7876458168029702E-2</v>
      </c>
      <c r="D92">
        <v>9.3200236558914101E-2</v>
      </c>
      <c r="E92">
        <v>15.397797584533601</v>
      </c>
      <c r="F92">
        <v>0.128934696316719</v>
      </c>
      <c r="G92">
        <v>0.113038197159767</v>
      </c>
      <c r="H92">
        <v>29.3988952636718</v>
      </c>
    </row>
    <row r="93" spans="1:8" x14ac:dyDescent="0.25">
      <c r="A93" t="s">
        <v>8</v>
      </c>
      <c r="B93">
        <v>2</v>
      </c>
      <c r="C93">
        <v>1.0587986325845101E-3</v>
      </c>
      <c r="D93">
        <v>2.5391409173607798E-2</v>
      </c>
      <c r="E93">
        <v>107140.1953125</v>
      </c>
      <c r="F93">
        <v>1.0595869971439199E-3</v>
      </c>
      <c r="G93">
        <v>2.5402860715985201E-2</v>
      </c>
      <c r="H93">
        <v>54239.58203125</v>
      </c>
    </row>
    <row r="94" spans="1:8" x14ac:dyDescent="0.25">
      <c r="A94" t="s">
        <v>8</v>
      </c>
      <c r="B94">
        <v>3</v>
      </c>
      <c r="C94">
        <v>1.05994474142789E-3</v>
      </c>
      <c r="D94">
        <v>2.5408059358596798E-2</v>
      </c>
      <c r="E94">
        <v>25188.853515625</v>
      </c>
      <c r="F94">
        <v>1.0563511168584199E-3</v>
      </c>
      <c r="G94">
        <v>2.5352045893669101E-2</v>
      </c>
      <c r="H94">
        <v>16279.8779296875</v>
      </c>
    </row>
    <row r="95" spans="1:8" x14ac:dyDescent="0.25">
      <c r="A95" t="s">
        <v>8</v>
      </c>
      <c r="B95">
        <v>4</v>
      </c>
      <c r="C95">
        <v>1.01645640097558E-3</v>
      </c>
      <c r="D95">
        <v>2.4731595069169901E-2</v>
      </c>
      <c r="E95">
        <v>353.76290893554602</v>
      </c>
      <c r="F95">
        <v>1.18137523531913E-3</v>
      </c>
      <c r="G95">
        <v>2.72506717592477E-2</v>
      </c>
      <c r="H95">
        <v>963.61804199218705</v>
      </c>
    </row>
    <row r="96" spans="1:8" x14ac:dyDescent="0.25">
      <c r="A96" t="s">
        <v>8</v>
      </c>
      <c r="B96">
        <v>5</v>
      </c>
      <c r="C96">
        <v>1.3054403243586399E-3</v>
      </c>
      <c r="D96">
        <v>2.91062574833631E-2</v>
      </c>
      <c r="E96">
        <v>101.51343536376901</v>
      </c>
      <c r="F96">
        <v>2.45750322937965E-3</v>
      </c>
      <c r="G96">
        <v>3.4003958106040899E-2</v>
      </c>
      <c r="H96">
        <v>78.030967712402301</v>
      </c>
    </row>
    <row r="97" spans="1:8" x14ac:dyDescent="0.25">
      <c r="A97" t="s">
        <v>8</v>
      </c>
      <c r="B97">
        <v>6</v>
      </c>
      <c r="C97">
        <v>1.98636227287352E-3</v>
      </c>
      <c r="D97">
        <v>3.2305091619491501E-2</v>
      </c>
      <c r="E97">
        <v>32.318107604980398</v>
      </c>
      <c r="F97">
        <v>2.4167015217244599E-3</v>
      </c>
      <c r="G97">
        <v>3.2182317227125098E-2</v>
      </c>
      <c r="H97">
        <v>21.831371307373001</v>
      </c>
    </row>
    <row r="98" spans="1:8" x14ac:dyDescent="0.25">
      <c r="A98" t="s">
        <v>8</v>
      </c>
      <c r="B98">
        <v>7</v>
      </c>
      <c r="C98">
        <v>1.8093074904754699E-3</v>
      </c>
      <c r="D98">
        <v>3.4598086029291097E-2</v>
      </c>
      <c r="E98">
        <v>79.653572082519503</v>
      </c>
      <c r="F98">
        <v>2.9716847930103501E-3</v>
      </c>
      <c r="G98">
        <v>3.1765528023242902E-2</v>
      </c>
      <c r="H98">
        <v>61.930362701416001</v>
      </c>
    </row>
    <row r="99" spans="1:8" x14ac:dyDescent="0.25">
      <c r="A99" t="s">
        <v>8</v>
      </c>
      <c r="B99">
        <v>8</v>
      </c>
      <c r="C99">
        <v>1.33019022177904E-3</v>
      </c>
      <c r="D99">
        <v>2.9339449480175899E-2</v>
      </c>
      <c r="E99">
        <v>94.162445068359304</v>
      </c>
      <c r="F99">
        <v>9.7861024551093492E-4</v>
      </c>
      <c r="G99">
        <v>2.29332260787487E-2</v>
      </c>
      <c r="H99">
        <v>39.105880737304602</v>
      </c>
    </row>
    <row r="100" spans="1:8" x14ac:dyDescent="0.25">
      <c r="A100" t="s">
        <v>8</v>
      </c>
      <c r="B100">
        <v>9</v>
      </c>
      <c r="C100">
        <v>1.38674292247742E-3</v>
      </c>
      <c r="D100">
        <v>2.99542602151632E-2</v>
      </c>
      <c r="E100">
        <v>157.01043701171801</v>
      </c>
      <c r="F100">
        <v>2.6273776311427298E-3</v>
      </c>
      <c r="G100">
        <v>3.2806325703859301E-2</v>
      </c>
      <c r="H100">
        <v>65.598648071289006</v>
      </c>
    </row>
    <row r="101" spans="1:8" x14ac:dyDescent="0.25">
      <c r="A101" t="s">
        <v>8</v>
      </c>
      <c r="B101">
        <v>10</v>
      </c>
      <c r="C101">
        <v>3.6542143672704697E-2</v>
      </c>
      <c r="D101">
        <v>6.1462305486202198E-2</v>
      </c>
      <c r="E101">
        <v>100.272994995117</v>
      </c>
      <c r="F101">
        <v>8.0187924206256797E-2</v>
      </c>
      <c r="G101">
        <v>0.11843268573284101</v>
      </c>
      <c r="H101">
        <v>19.560298919677699</v>
      </c>
    </row>
    <row r="102" spans="1:8" x14ac:dyDescent="0.25">
      <c r="A102" t="s">
        <v>8</v>
      </c>
      <c r="B102">
        <v>11</v>
      </c>
      <c r="C102">
        <v>0.120361447334289</v>
      </c>
      <c r="D102">
        <v>9.9031493067741394E-2</v>
      </c>
      <c r="E102">
        <v>64.457015991210895</v>
      </c>
      <c r="F102">
        <v>0.30423197150230402</v>
      </c>
      <c r="G102">
        <v>0.17216165363788599</v>
      </c>
      <c r="H102">
        <v>23.6880702972412</v>
      </c>
    </row>
    <row r="103" spans="1:8" x14ac:dyDescent="0.25">
      <c r="A103" t="s">
        <v>8</v>
      </c>
      <c r="B103">
        <v>12</v>
      </c>
      <c r="C103">
        <v>1.78716946393251E-2</v>
      </c>
      <c r="D103">
        <v>3.3926855772733598E-2</v>
      </c>
      <c r="E103">
        <v>2822.23999023437</v>
      </c>
      <c r="F103">
        <v>1.7151487991213799E-2</v>
      </c>
      <c r="G103">
        <v>3.0322622507810499E-2</v>
      </c>
      <c r="H103">
        <v>778.07220458984295</v>
      </c>
    </row>
    <row r="104" spans="1:8" x14ac:dyDescent="0.25">
      <c r="A104" t="s">
        <v>8</v>
      </c>
      <c r="B104">
        <v>13</v>
      </c>
      <c r="C104">
        <v>1.6941508278250601E-2</v>
      </c>
      <c r="D104">
        <v>2.0669726654887199E-2</v>
      </c>
      <c r="E104">
        <v>644.41052246093705</v>
      </c>
      <c r="F104">
        <v>2.4718852713704099E-2</v>
      </c>
      <c r="G104">
        <v>2.34714411199092E-2</v>
      </c>
      <c r="H104">
        <v>688.78576660156205</v>
      </c>
    </row>
    <row r="105" spans="1:8" x14ac:dyDescent="0.25">
      <c r="A105" t="s">
        <v>8</v>
      </c>
      <c r="B105">
        <v>14</v>
      </c>
      <c r="C105">
        <v>2.0292162895202599E-2</v>
      </c>
      <c r="D105">
        <v>4.0831729769706698E-2</v>
      </c>
      <c r="E105">
        <v>6.2321701049804599</v>
      </c>
      <c r="F105">
        <v>2.6284003630280401E-2</v>
      </c>
      <c r="G105">
        <v>4.05471362173557E-2</v>
      </c>
      <c r="H105">
        <v>6.2755398750305096</v>
      </c>
    </row>
    <row r="106" spans="1:8" x14ac:dyDescent="0.25">
      <c r="A106" t="s">
        <v>8</v>
      </c>
      <c r="B106">
        <v>15</v>
      </c>
      <c r="C106">
        <v>1.6750698909163399E-2</v>
      </c>
      <c r="D106">
        <v>1.9966594874858801E-2</v>
      </c>
      <c r="E106">
        <v>5.1056880950927699</v>
      </c>
      <c r="F106">
        <v>2.46760379523038E-2</v>
      </c>
      <c r="G106">
        <v>2.2737555205821901E-2</v>
      </c>
      <c r="H106">
        <v>2.74171686172485</v>
      </c>
    </row>
    <row r="107" spans="1:8" x14ac:dyDescent="0.25">
      <c r="A107" t="s">
        <v>8</v>
      </c>
      <c r="B107">
        <v>16</v>
      </c>
      <c r="C107">
        <v>5.45852221548557E-2</v>
      </c>
      <c r="D107">
        <v>3.6958616226911503E-2</v>
      </c>
      <c r="E107">
        <v>7.2826409339904696</v>
      </c>
      <c r="F107">
        <v>5.9000968933105399E-2</v>
      </c>
      <c r="G107">
        <v>3.3411912620067499E-2</v>
      </c>
      <c r="H107">
        <v>6.3109703063964799</v>
      </c>
    </row>
    <row r="108" spans="1:8" x14ac:dyDescent="0.25">
      <c r="A108" t="s">
        <v>8</v>
      </c>
      <c r="B108">
        <v>17</v>
      </c>
      <c r="C108">
        <v>4.5087207108735997E-2</v>
      </c>
      <c r="D108">
        <v>3.7723802030086503E-2</v>
      </c>
      <c r="E108">
        <v>13.112946510314901</v>
      </c>
      <c r="F108">
        <v>3.9839826524257597E-2</v>
      </c>
      <c r="G108">
        <v>3.28866392374038E-2</v>
      </c>
      <c r="H108">
        <v>40.034774780273402</v>
      </c>
    </row>
    <row r="109" spans="1:8" x14ac:dyDescent="0.25">
      <c r="A109" t="s">
        <v>8</v>
      </c>
      <c r="B109">
        <v>18</v>
      </c>
      <c r="C109">
        <v>5.1432587206363602E-2</v>
      </c>
      <c r="D109">
        <v>9.3658715486526406E-2</v>
      </c>
      <c r="E109">
        <v>13.7471103668212</v>
      </c>
      <c r="F109">
        <v>3.9152104407548897E-2</v>
      </c>
      <c r="G109">
        <v>6.4950436353683402E-2</v>
      </c>
      <c r="H109">
        <v>9.7171230316162092</v>
      </c>
    </row>
    <row r="110" spans="1:8" x14ac:dyDescent="0.25">
      <c r="A110" t="s">
        <v>9</v>
      </c>
      <c r="B110">
        <v>1</v>
      </c>
      <c r="C110">
        <v>6.1552003026008599E-2</v>
      </c>
      <c r="D110">
        <v>2.04945243895053E-2</v>
      </c>
      <c r="E110">
        <v>5.00514793395996</v>
      </c>
      <c r="F110">
        <v>0.102275118231773</v>
      </c>
      <c r="G110">
        <v>2.6233682408928798E-2</v>
      </c>
      <c r="H110">
        <v>18.585807800292901</v>
      </c>
    </row>
    <row r="111" spans="1:8" x14ac:dyDescent="0.25">
      <c r="A111" t="s">
        <v>9</v>
      </c>
      <c r="B111">
        <v>2</v>
      </c>
      <c r="C111" s="1">
        <v>3.4120460363357101E-13</v>
      </c>
      <c r="D111" s="1">
        <v>4.0999248085427098E-7</v>
      </c>
      <c r="E111">
        <v>1.8007893562316799</v>
      </c>
      <c r="F111" s="1">
        <v>3.4654130693506602E-12</v>
      </c>
      <c r="G111" s="1">
        <v>1.2338098258623999E-6</v>
      </c>
      <c r="H111">
        <v>1.4963862895965501</v>
      </c>
    </row>
    <row r="112" spans="1:8" x14ac:dyDescent="0.25">
      <c r="A112" t="s">
        <v>9</v>
      </c>
      <c r="B112">
        <v>3</v>
      </c>
      <c r="C112" s="1">
        <v>4.6354278922244798E-12</v>
      </c>
      <c r="D112" s="1">
        <v>1.4374435295394499E-6</v>
      </c>
      <c r="E112">
        <v>1.5433256626129099</v>
      </c>
      <c r="F112" s="1">
        <v>4.4832887402534903E-11</v>
      </c>
      <c r="G112" s="1">
        <v>4.3482741602929301E-6</v>
      </c>
      <c r="H112">
        <v>1.5713905096053999</v>
      </c>
    </row>
    <row r="113" spans="1:8" x14ac:dyDescent="0.25">
      <c r="A113" t="s">
        <v>9</v>
      </c>
      <c r="B113">
        <v>4</v>
      </c>
      <c r="C113" s="1">
        <v>7.4193926558052598E-9</v>
      </c>
      <c r="D113" s="1">
        <v>5.6865876103984097E-5</v>
      </c>
      <c r="E113">
        <v>0.98155140876769997</v>
      </c>
      <c r="F113" s="1">
        <v>1.39817913691331E-7</v>
      </c>
      <c r="G113">
        <v>2.23786002607084E-4</v>
      </c>
      <c r="H113">
        <v>2.3517291545867902</v>
      </c>
    </row>
    <row r="114" spans="1:8" x14ac:dyDescent="0.25">
      <c r="A114" t="s">
        <v>9</v>
      </c>
      <c r="B114">
        <v>5</v>
      </c>
      <c r="C114" s="1">
        <v>4.9050054258259403E-6</v>
      </c>
      <c r="D114">
        <v>1.4440170489251601E-3</v>
      </c>
      <c r="E114">
        <v>3.3141195774078298</v>
      </c>
      <c r="F114">
        <v>7.3047465411946102E-4</v>
      </c>
      <c r="G114">
        <v>5.0885197706520497E-3</v>
      </c>
      <c r="H114">
        <v>4.3644509315490696</v>
      </c>
    </row>
    <row r="115" spans="1:8" x14ac:dyDescent="0.25">
      <c r="A115" t="s">
        <v>9</v>
      </c>
      <c r="B115">
        <v>6</v>
      </c>
      <c r="C115">
        <v>2.4642539210617499E-4</v>
      </c>
      <c r="D115">
        <v>9.7553497180342605E-3</v>
      </c>
      <c r="E115">
        <v>14.0549154281616</v>
      </c>
      <c r="F115">
        <v>6.5346137853339304E-4</v>
      </c>
      <c r="G115">
        <v>7.4718245305120902E-3</v>
      </c>
      <c r="H115">
        <v>4.5937190055847097</v>
      </c>
    </row>
    <row r="116" spans="1:8" x14ac:dyDescent="0.25">
      <c r="A116" t="s">
        <v>9</v>
      </c>
      <c r="B116">
        <v>7</v>
      </c>
      <c r="C116" s="1">
        <v>1.09916963992873E-5</v>
      </c>
      <c r="D116">
        <v>2.1603917703032398E-3</v>
      </c>
      <c r="E116">
        <v>4.1235842704772896</v>
      </c>
      <c r="F116">
        <v>1.33856409229338E-3</v>
      </c>
      <c r="G116">
        <v>8.4927203133702191E-3</v>
      </c>
      <c r="H116">
        <v>7.1951365470886204</v>
      </c>
    </row>
    <row r="117" spans="1:8" x14ac:dyDescent="0.25">
      <c r="A117" t="s">
        <v>9</v>
      </c>
      <c r="B117">
        <v>8</v>
      </c>
      <c r="C117" s="1">
        <v>1.86709243621407E-7</v>
      </c>
      <c r="D117">
        <v>2.9077171348035298E-4</v>
      </c>
      <c r="E117">
        <v>0.96311414241790705</v>
      </c>
      <c r="F117" s="1">
        <v>2.2857397198094902E-5</v>
      </c>
      <c r="G117">
        <v>2.5704847648739802E-3</v>
      </c>
      <c r="H117">
        <v>3.0013234615325901</v>
      </c>
    </row>
    <row r="118" spans="1:8" x14ac:dyDescent="0.25">
      <c r="A118" t="s">
        <v>9</v>
      </c>
      <c r="B118">
        <v>9</v>
      </c>
      <c r="C118" s="1">
        <v>6.4006471802713299E-6</v>
      </c>
      <c r="D118">
        <v>1.6921153292059801E-3</v>
      </c>
      <c r="E118">
        <v>4.0641856193542401</v>
      </c>
      <c r="F118">
        <v>8.1349955871701197E-4</v>
      </c>
      <c r="G118">
        <v>5.3135361522436099E-3</v>
      </c>
      <c r="H118">
        <v>5.27728176116943</v>
      </c>
    </row>
    <row r="119" spans="1:8" x14ac:dyDescent="0.25">
      <c r="A119" t="s">
        <v>9</v>
      </c>
      <c r="B119">
        <v>10</v>
      </c>
      <c r="C119">
        <v>3.0804507434368099E-2</v>
      </c>
      <c r="D119">
        <v>1.80951226502656E-2</v>
      </c>
      <c r="E119">
        <v>9.1336421966552699</v>
      </c>
      <c r="F119">
        <v>5.2609387785196297E-2</v>
      </c>
      <c r="G119">
        <v>2.4376358836889201E-2</v>
      </c>
      <c r="H119">
        <v>3.9982726573943999</v>
      </c>
    </row>
    <row r="120" spans="1:8" x14ac:dyDescent="0.25">
      <c r="A120" t="s">
        <v>9</v>
      </c>
      <c r="B120">
        <v>11</v>
      </c>
      <c r="C120">
        <v>0.106800347566604</v>
      </c>
      <c r="D120">
        <v>2.7611393481492899E-2</v>
      </c>
      <c r="E120">
        <v>13.851972579956</v>
      </c>
      <c r="F120">
        <v>0.17489883303642201</v>
      </c>
      <c r="G120">
        <v>3.6602724343538201E-2</v>
      </c>
      <c r="H120">
        <v>3.6151235103607098</v>
      </c>
    </row>
    <row r="121" spans="1:8" x14ac:dyDescent="0.25">
      <c r="A121" t="s">
        <v>9</v>
      </c>
      <c r="B121">
        <v>12</v>
      </c>
      <c r="C121">
        <v>1.6966927796602201E-2</v>
      </c>
      <c r="D121">
        <v>1.43232150003314E-2</v>
      </c>
      <c r="E121">
        <v>4.2977519035339302</v>
      </c>
      <c r="F121">
        <v>1.6808947548270201E-2</v>
      </c>
      <c r="G121">
        <v>1.32223693653941E-2</v>
      </c>
      <c r="H121">
        <v>2.9553158283233598</v>
      </c>
    </row>
    <row r="122" spans="1:8" x14ac:dyDescent="0.25">
      <c r="A122" t="s">
        <v>9</v>
      </c>
      <c r="B122">
        <v>13</v>
      </c>
      <c r="C122">
        <v>1.6775874421000401E-2</v>
      </c>
      <c r="D122">
        <v>8.3678150549530896E-3</v>
      </c>
      <c r="E122">
        <v>3.6870346069335902</v>
      </c>
      <c r="F122">
        <v>2.4910470470786001E-2</v>
      </c>
      <c r="G122">
        <v>9.3928501009941101E-3</v>
      </c>
      <c r="H122">
        <v>3.1523368358611998</v>
      </c>
    </row>
    <row r="123" spans="1:8" x14ac:dyDescent="0.25">
      <c r="A123" t="s">
        <v>9</v>
      </c>
      <c r="B123">
        <v>14</v>
      </c>
      <c r="C123">
        <v>1.8422819674015E-2</v>
      </c>
      <c r="D123">
        <v>1.55487628653645E-2</v>
      </c>
      <c r="E123">
        <v>2.6733765602111799</v>
      </c>
      <c r="F123">
        <v>2.5240559130907E-2</v>
      </c>
      <c r="G123">
        <v>1.5847772359848002E-2</v>
      </c>
      <c r="H123">
        <v>3.1953594684600799</v>
      </c>
    </row>
    <row r="124" spans="1:8" x14ac:dyDescent="0.25">
      <c r="A124" t="s">
        <v>9</v>
      </c>
      <c r="B124">
        <v>15</v>
      </c>
      <c r="C124">
        <v>1.68092213571071E-2</v>
      </c>
      <c r="D124">
        <v>8.6368629708886095E-3</v>
      </c>
      <c r="E124">
        <v>3.99030590057373</v>
      </c>
      <c r="F124">
        <v>2.49554570764303E-2</v>
      </c>
      <c r="G124">
        <v>9.6064424142241409E-3</v>
      </c>
      <c r="H124">
        <v>2.4905855655670099</v>
      </c>
    </row>
    <row r="125" spans="1:8" x14ac:dyDescent="0.25">
      <c r="A125" t="s">
        <v>9</v>
      </c>
      <c r="B125">
        <v>16</v>
      </c>
      <c r="C125">
        <v>5.4891429841518402E-2</v>
      </c>
      <c r="D125">
        <v>1.6582172363996499E-2</v>
      </c>
      <c r="E125">
        <v>2.60759973526</v>
      </c>
      <c r="F125">
        <v>6.0589998960494898E-2</v>
      </c>
      <c r="G125">
        <v>1.8165038898587199E-2</v>
      </c>
      <c r="H125">
        <v>2.2539153099060001</v>
      </c>
    </row>
    <row r="126" spans="1:8" x14ac:dyDescent="0.25">
      <c r="A126" t="s">
        <v>9</v>
      </c>
      <c r="B126">
        <v>17</v>
      </c>
      <c r="C126">
        <v>4.5178189873695297E-2</v>
      </c>
      <c r="D126">
        <v>1.7819156870245899E-2</v>
      </c>
      <c r="E126">
        <v>4.5801491737365696</v>
      </c>
      <c r="F126">
        <v>3.9743680506944601E-2</v>
      </c>
      <c r="G126">
        <v>1.63752641528844E-2</v>
      </c>
      <c r="H126">
        <v>17.1559524536132</v>
      </c>
    </row>
    <row r="127" spans="1:8" x14ac:dyDescent="0.25">
      <c r="A127" t="s">
        <v>9</v>
      </c>
      <c r="B127">
        <v>18</v>
      </c>
      <c r="C127">
        <v>3.0617244541645001E-2</v>
      </c>
      <c r="D127">
        <v>2.1192202344536702E-2</v>
      </c>
      <c r="E127">
        <v>2.9054660797119101</v>
      </c>
      <c r="F127">
        <v>3.4440953284502002E-2</v>
      </c>
      <c r="G127">
        <v>1.8155507743358602E-2</v>
      </c>
      <c r="H127">
        <v>3.0495729446411102</v>
      </c>
    </row>
    <row r="128" spans="1:8" x14ac:dyDescent="0.25">
      <c r="A128" t="s">
        <v>10</v>
      </c>
      <c r="B128">
        <v>1</v>
      </c>
      <c r="C128">
        <v>6.6015906631946494E-2</v>
      </c>
      <c r="D128">
        <v>5.5377110838889999E-2</v>
      </c>
      <c r="E128">
        <v>7.2692079544067303</v>
      </c>
      <c r="F128">
        <v>0.105316787958145</v>
      </c>
      <c r="G128">
        <v>5.2025992423295898E-2</v>
      </c>
      <c r="H128">
        <v>11.3223886489868</v>
      </c>
    </row>
    <row r="129" spans="1:8" x14ac:dyDescent="0.25">
      <c r="A129" t="s">
        <v>10</v>
      </c>
      <c r="B129">
        <v>2</v>
      </c>
      <c r="C129">
        <v>7.7171286102384296E-4</v>
      </c>
      <c r="D129">
        <v>1.5792414546012799E-2</v>
      </c>
      <c r="E129">
        <v>109558.2890625</v>
      </c>
      <c r="F129">
        <v>7.7194208279251998E-4</v>
      </c>
      <c r="G129">
        <v>1.5798483043909E-2</v>
      </c>
      <c r="H129">
        <v>23997.2109375</v>
      </c>
    </row>
    <row r="130" spans="1:8" x14ac:dyDescent="0.25">
      <c r="A130" t="s">
        <v>10</v>
      </c>
      <c r="B130">
        <v>3</v>
      </c>
      <c r="C130">
        <v>7.7204592525959004E-4</v>
      </c>
      <c r="D130">
        <v>1.58012341707944E-2</v>
      </c>
      <c r="E130">
        <v>26456.31640625</v>
      </c>
      <c r="F130">
        <v>7.7038607560098095E-4</v>
      </c>
      <c r="G130">
        <v>1.5768047422170601E-2</v>
      </c>
      <c r="H130">
        <v>6943.97998046875</v>
      </c>
    </row>
    <row r="131" spans="1:8" x14ac:dyDescent="0.25">
      <c r="A131" t="s">
        <v>10</v>
      </c>
      <c r="B131">
        <v>4</v>
      </c>
      <c r="C131">
        <v>7.5430364813655604E-4</v>
      </c>
      <c r="D131">
        <v>1.54160400852561E-2</v>
      </c>
      <c r="E131">
        <v>222.32389831542901</v>
      </c>
      <c r="F131">
        <v>8.3543139044195403E-4</v>
      </c>
      <c r="G131">
        <v>1.69863421469926E-2</v>
      </c>
      <c r="H131">
        <v>1218.8779296875</v>
      </c>
    </row>
    <row r="132" spans="1:8" x14ac:dyDescent="0.25">
      <c r="A132" t="s">
        <v>10</v>
      </c>
      <c r="B132">
        <v>5</v>
      </c>
      <c r="C132">
        <v>1.06204627081751E-3</v>
      </c>
      <c r="D132">
        <v>1.9810302183032001E-2</v>
      </c>
      <c r="E132">
        <v>67.525581359863196</v>
      </c>
      <c r="F132">
        <v>1.70508201699703E-3</v>
      </c>
      <c r="G132">
        <v>2.1818043664097699E-2</v>
      </c>
      <c r="H132">
        <v>43.717826843261697</v>
      </c>
    </row>
    <row r="133" spans="1:8" x14ac:dyDescent="0.25">
      <c r="A133" t="s">
        <v>10</v>
      </c>
      <c r="B133">
        <v>6</v>
      </c>
      <c r="C133">
        <v>1.6613082261756E-3</v>
      </c>
      <c r="D133">
        <v>2.4939086288213699E-2</v>
      </c>
      <c r="E133">
        <v>26.7660217285156</v>
      </c>
      <c r="F133">
        <v>1.27948774024844E-3</v>
      </c>
      <c r="G133">
        <v>1.90327074378728E-2</v>
      </c>
      <c r="H133">
        <v>17.3919258117675</v>
      </c>
    </row>
    <row r="134" spans="1:8" x14ac:dyDescent="0.25">
      <c r="A134" t="s">
        <v>10</v>
      </c>
      <c r="B134">
        <v>7</v>
      </c>
      <c r="C134">
        <v>1.16864999290555E-3</v>
      </c>
      <c r="D134">
        <v>2.1899849176406801E-2</v>
      </c>
      <c r="E134">
        <v>59.945953369140597</v>
      </c>
      <c r="F134">
        <v>2.1929978393018198E-3</v>
      </c>
      <c r="G134">
        <v>2.1564908325672101E-2</v>
      </c>
      <c r="H134">
        <v>43.870986938476499</v>
      </c>
    </row>
    <row r="135" spans="1:8" x14ac:dyDescent="0.25">
      <c r="A135" t="s">
        <v>10</v>
      </c>
      <c r="B135">
        <v>8</v>
      </c>
      <c r="C135">
        <v>9.1022404376417398E-4</v>
      </c>
      <c r="D135">
        <v>1.8352996557950901E-2</v>
      </c>
      <c r="E135">
        <v>48.370037078857401</v>
      </c>
      <c r="F135">
        <v>6.5997370984405203E-4</v>
      </c>
      <c r="G135">
        <v>1.5994340181350701E-2</v>
      </c>
      <c r="H135">
        <v>42.891304016113203</v>
      </c>
    </row>
    <row r="136" spans="1:8" x14ac:dyDescent="0.25">
      <c r="A136" t="s">
        <v>10</v>
      </c>
      <c r="B136">
        <v>9</v>
      </c>
      <c r="C136">
        <v>1.20817206334322E-3</v>
      </c>
      <c r="D136">
        <v>2.1296897903084699E-2</v>
      </c>
      <c r="E136">
        <v>106.08494567871</v>
      </c>
      <c r="F136">
        <v>1.65491073857992E-3</v>
      </c>
      <c r="G136">
        <v>2.0263696089386898E-2</v>
      </c>
      <c r="H136">
        <v>38.501491546630803</v>
      </c>
    </row>
    <row r="137" spans="1:8" x14ac:dyDescent="0.25">
      <c r="A137" t="s">
        <v>10</v>
      </c>
      <c r="B137">
        <v>10</v>
      </c>
      <c r="C137">
        <v>3.2609071582555701E-2</v>
      </c>
      <c r="D137">
        <v>3.8416687399148899E-2</v>
      </c>
      <c r="E137">
        <v>75.096229553222599</v>
      </c>
      <c r="F137">
        <v>5.6290622800588601E-2</v>
      </c>
      <c r="G137">
        <v>4.8793032765388399E-2</v>
      </c>
      <c r="H137">
        <v>4.6197819709777797</v>
      </c>
    </row>
    <row r="138" spans="1:8" x14ac:dyDescent="0.25">
      <c r="A138" t="s">
        <v>10</v>
      </c>
      <c r="B138">
        <v>11</v>
      </c>
      <c r="C138">
        <v>0.109757132828235</v>
      </c>
      <c r="D138">
        <v>5.6807383894920301E-2</v>
      </c>
      <c r="E138">
        <v>44.012420654296797</v>
      </c>
      <c r="F138">
        <v>0.177461072802543</v>
      </c>
      <c r="G138">
        <v>5.3479574620723697E-2</v>
      </c>
      <c r="H138">
        <v>7.5358119010925204</v>
      </c>
    </row>
    <row r="139" spans="1:8" x14ac:dyDescent="0.25">
      <c r="A139" t="s">
        <v>10</v>
      </c>
      <c r="B139">
        <v>12</v>
      </c>
      <c r="C139">
        <v>1.62445176392793E-2</v>
      </c>
      <c r="D139">
        <v>1.6503671184182101E-2</v>
      </c>
      <c r="E139">
        <v>172.35314941406199</v>
      </c>
      <c r="F139">
        <v>1.5866670757532099E-2</v>
      </c>
      <c r="G139">
        <v>1.52508141472935E-2</v>
      </c>
      <c r="H139">
        <v>48.529148101806598</v>
      </c>
    </row>
    <row r="140" spans="1:8" x14ac:dyDescent="0.25">
      <c r="A140" t="s">
        <v>10</v>
      </c>
      <c r="B140">
        <v>13</v>
      </c>
      <c r="C140">
        <v>1.6516692936420399E-2</v>
      </c>
      <c r="D140">
        <v>1.4213810674846099E-2</v>
      </c>
      <c r="E140">
        <v>75.338218688964801</v>
      </c>
      <c r="F140">
        <v>2.4363923817873001E-2</v>
      </c>
      <c r="G140">
        <v>1.45314624533057E-2</v>
      </c>
      <c r="H140">
        <v>80.230918884277301</v>
      </c>
    </row>
    <row r="141" spans="1:8" x14ac:dyDescent="0.25">
      <c r="A141" t="s">
        <v>10</v>
      </c>
      <c r="B141">
        <v>14</v>
      </c>
      <c r="C141">
        <v>1.7809584736824001E-2</v>
      </c>
      <c r="D141">
        <v>1.9800810143351499E-2</v>
      </c>
      <c r="E141">
        <v>1.2230972051620399</v>
      </c>
      <c r="F141">
        <v>2.4886626750230699E-2</v>
      </c>
      <c r="G141">
        <v>2.4303454905748301E-2</v>
      </c>
      <c r="H141">
        <v>2.0316460132598801</v>
      </c>
    </row>
    <row r="142" spans="1:8" x14ac:dyDescent="0.25">
      <c r="A142" t="s">
        <v>10</v>
      </c>
      <c r="B142">
        <v>15</v>
      </c>
      <c r="C142">
        <v>1.6606813296675599E-2</v>
      </c>
      <c r="D142">
        <v>1.0966549627482799E-2</v>
      </c>
      <c r="E142">
        <v>2.1872684955596902</v>
      </c>
      <c r="F142">
        <v>2.4409929290413801E-2</v>
      </c>
      <c r="G142">
        <v>1.4417166821658599E-2</v>
      </c>
      <c r="H142">
        <v>1.3626394271850499</v>
      </c>
    </row>
    <row r="143" spans="1:8" x14ac:dyDescent="0.25">
      <c r="A143" t="s">
        <v>10</v>
      </c>
      <c r="B143">
        <v>16</v>
      </c>
      <c r="C143">
        <v>5.3683832287788301E-2</v>
      </c>
      <c r="D143">
        <v>1.55700035393238E-2</v>
      </c>
      <c r="E143">
        <v>1.2274302244186399</v>
      </c>
      <c r="F143">
        <v>5.8093056082725497E-2</v>
      </c>
      <c r="G143">
        <v>1.89116112887859E-2</v>
      </c>
      <c r="H143">
        <v>1.2398976087570099</v>
      </c>
    </row>
    <row r="144" spans="1:8" x14ac:dyDescent="0.25">
      <c r="A144" t="s">
        <v>10</v>
      </c>
      <c r="B144">
        <v>17</v>
      </c>
      <c r="C144">
        <v>4.4852495193481397E-2</v>
      </c>
      <c r="D144">
        <v>2.2847039625048599E-2</v>
      </c>
      <c r="E144">
        <v>3.6762568950653001</v>
      </c>
      <c r="F144">
        <v>3.9538312703370999E-2</v>
      </c>
      <c r="G144">
        <v>1.82707365602254E-2</v>
      </c>
      <c r="H144">
        <v>26.505121231079102</v>
      </c>
    </row>
    <row r="145" spans="1:8" x14ac:dyDescent="0.25">
      <c r="A145" t="s">
        <v>10</v>
      </c>
      <c r="B145">
        <v>18</v>
      </c>
      <c r="C145">
        <v>3.23459021747112E-2</v>
      </c>
      <c r="D145">
        <v>3.48385870456695E-2</v>
      </c>
      <c r="E145">
        <v>3.1770443916320801</v>
      </c>
      <c r="F145">
        <v>3.5629190504550899E-2</v>
      </c>
      <c r="G145">
        <v>2.8992373496294001E-2</v>
      </c>
      <c r="H145">
        <v>2.8652503490447998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9034-D458-495C-844F-36832268334F}">
  <dimension ref="A1:H145"/>
  <sheetViews>
    <sheetView topLeftCell="A102" workbookViewId="0">
      <selection activeCell="A110" sqref="A110:H127"/>
    </sheetView>
  </sheetViews>
  <sheetFormatPr defaultRowHeight="15" x14ac:dyDescent="0.25"/>
  <cols>
    <col min="5" max="5" width="11.7109375" customWidth="1"/>
    <col min="6" max="6" width="16" customWidth="1"/>
    <col min="7" max="7" width="16.42578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11</v>
      </c>
      <c r="G1" t="s">
        <v>13</v>
      </c>
      <c r="H1" t="s">
        <v>12</v>
      </c>
    </row>
    <row r="2" spans="1:8" x14ac:dyDescent="0.25">
      <c r="A2" t="s">
        <v>3</v>
      </c>
      <c r="B2">
        <v>1</v>
      </c>
      <c r="C2">
        <v>11.346722602844199</v>
      </c>
      <c r="D2">
        <v>2.4745416641235298</v>
      </c>
      <c r="E2">
        <v>100</v>
      </c>
      <c r="F2">
        <v>8.7641754150390607</v>
      </c>
      <c r="G2">
        <v>2.0771234035491899</v>
      </c>
      <c r="H2">
        <v>100</v>
      </c>
    </row>
    <row r="3" spans="1:8" x14ac:dyDescent="0.25">
      <c r="A3" t="s">
        <v>3</v>
      </c>
      <c r="B3">
        <v>2</v>
      </c>
      <c r="C3" s="1">
        <v>9.5505185981892199E-9</v>
      </c>
      <c r="D3" s="1">
        <v>8.2480299170129001E-5</v>
      </c>
      <c r="E3">
        <v>99.944885253906193</v>
      </c>
      <c r="F3" s="1">
        <v>1.6398142577145299E-7</v>
      </c>
      <c r="G3">
        <v>3.3135985722765299E-4</v>
      </c>
      <c r="H3">
        <v>99.988021850585895</v>
      </c>
    </row>
    <row r="4" spans="1:8" x14ac:dyDescent="0.25">
      <c r="A4" t="s">
        <v>3</v>
      </c>
      <c r="B4">
        <v>3</v>
      </c>
      <c r="C4" s="1">
        <v>1.7972509169794601E-7</v>
      </c>
      <c r="D4">
        <v>3.6470833583734902E-4</v>
      </c>
      <c r="E4">
        <v>100</v>
      </c>
      <c r="F4" s="1">
        <v>2.8038864456902902E-6</v>
      </c>
      <c r="G4">
        <v>1.32179504726082E-3</v>
      </c>
      <c r="H4">
        <v>100</v>
      </c>
    </row>
    <row r="5" spans="1:8" x14ac:dyDescent="0.25">
      <c r="A5" t="s">
        <v>3</v>
      </c>
      <c r="B5">
        <v>4</v>
      </c>
      <c r="C5">
        <v>3.8715396658517399E-4</v>
      </c>
      <c r="D5">
        <v>1.7199842259287799E-2</v>
      </c>
      <c r="E5">
        <v>100</v>
      </c>
      <c r="F5">
        <v>5.475087556988E-3</v>
      </c>
      <c r="G5">
        <v>5.7131636887788703E-2</v>
      </c>
      <c r="H5">
        <v>100</v>
      </c>
    </row>
    <row r="6" spans="1:8" x14ac:dyDescent="0.25">
      <c r="A6" t="s">
        <v>3</v>
      </c>
      <c r="B6">
        <v>5</v>
      </c>
      <c r="C6">
        <v>3.6638937890529598E-2</v>
      </c>
      <c r="D6">
        <v>0.13220877945423101</v>
      </c>
      <c r="E6">
        <v>100</v>
      </c>
      <c r="F6">
        <v>0.51128542423248202</v>
      </c>
      <c r="G6">
        <v>0.439705491065979</v>
      </c>
      <c r="H6">
        <v>100</v>
      </c>
    </row>
    <row r="7" spans="1:8" x14ac:dyDescent="0.25">
      <c r="A7" t="s">
        <v>3</v>
      </c>
      <c r="B7">
        <v>6</v>
      </c>
      <c r="C7">
        <v>0.33013027906417802</v>
      </c>
      <c r="D7">
        <v>0.43427836894989003</v>
      </c>
      <c r="E7">
        <v>100</v>
      </c>
      <c r="F7">
        <v>0.86823934316635099</v>
      </c>
      <c r="G7">
        <v>0.62847000360488803</v>
      </c>
      <c r="H7">
        <v>100</v>
      </c>
    </row>
    <row r="8" spans="1:8" x14ac:dyDescent="0.25">
      <c r="A8" t="s">
        <v>3</v>
      </c>
      <c r="B8">
        <v>7</v>
      </c>
      <c r="C8">
        <v>9.3986868858337402E-2</v>
      </c>
      <c r="D8">
        <v>0.238947033882141</v>
      </c>
      <c r="E8">
        <v>100</v>
      </c>
      <c r="F8">
        <v>1.11397516727447</v>
      </c>
      <c r="G8">
        <v>0.73519659042358398</v>
      </c>
      <c r="H8">
        <v>100</v>
      </c>
    </row>
    <row r="9" spans="1:8" x14ac:dyDescent="0.25">
      <c r="A9" t="s">
        <v>3</v>
      </c>
      <c r="B9">
        <v>8</v>
      </c>
      <c r="C9">
        <v>1.3826364651322301E-2</v>
      </c>
      <c r="D9">
        <v>0.10140904039144499</v>
      </c>
      <c r="E9">
        <v>100</v>
      </c>
      <c r="F9">
        <v>0.185933947563171</v>
      </c>
      <c r="G9">
        <v>0.313651293516159</v>
      </c>
      <c r="H9">
        <v>100</v>
      </c>
    </row>
    <row r="10" spans="1:8" x14ac:dyDescent="0.25">
      <c r="A10" t="s">
        <v>3</v>
      </c>
      <c r="B10">
        <v>9</v>
      </c>
      <c r="C10">
        <v>7.02097713947296E-2</v>
      </c>
      <c r="D10">
        <v>0.17736990749835899</v>
      </c>
      <c r="E10">
        <v>100</v>
      </c>
      <c r="F10">
        <v>0.64186298847198398</v>
      </c>
      <c r="G10">
        <v>0.51035851240158003</v>
      </c>
      <c r="H10">
        <v>100</v>
      </c>
    </row>
    <row r="11" spans="1:8" x14ac:dyDescent="0.25">
      <c r="A11" t="s">
        <v>3</v>
      </c>
      <c r="B11">
        <v>10</v>
      </c>
      <c r="C11">
        <v>0.76852369308471602</v>
      </c>
      <c r="D11">
        <v>0.655636847019195</v>
      </c>
      <c r="E11">
        <v>100</v>
      </c>
      <c r="F11">
        <v>14.1640014648437</v>
      </c>
      <c r="G11">
        <v>2.6348676681518501</v>
      </c>
      <c r="H11">
        <v>100</v>
      </c>
    </row>
    <row r="12" spans="1:8" x14ac:dyDescent="0.25">
      <c r="A12" t="s">
        <v>3</v>
      </c>
      <c r="B12">
        <v>11</v>
      </c>
      <c r="C12">
        <v>6.6768331527709899</v>
      </c>
      <c r="D12">
        <v>2.14693260192871</v>
      </c>
      <c r="E12">
        <v>100</v>
      </c>
      <c r="F12">
        <v>10.346798896789499</v>
      </c>
      <c r="G12">
        <v>2.1583340167999201</v>
      </c>
      <c r="H12">
        <v>100</v>
      </c>
    </row>
    <row r="13" spans="1:8" x14ac:dyDescent="0.25">
      <c r="A13" t="s">
        <v>3</v>
      </c>
      <c r="B13">
        <v>12</v>
      </c>
      <c r="C13">
        <v>2.2192716598510698</v>
      </c>
      <c r="D13">
        <v>1.0023605823516799</v>
      </c>
      <c r="E13">
        <v>99.897888183593693</v>
      </c>
      <c r="F13">
        <v>5.8714566230773899</v>
      </c>
      <c r="G13">
        <v>1.72469317913055</v>
      </c>
      <c r="H13">
        <v>100</v>
      </c>
    </row>
    <row r="14" spans="1:8" x14ac:dyDescent="0.25">
      <c r="A14" t="s">
        <v>3</v>
      </c>
      <c r="B14">
        <v>13</v>
      </c>
      <c r="C14">
        <v>2.5446662902832</v>
      </c>
      <c r="D14">
        <v>1.11730289459228</v>
      </c>
      <c r="E14">
        <v>100</v>
      </c>
      <c r="F14">
        <v>2.9021728038787802</v>
      </c>
      <c r="G14">
        <v>1.26895868778228</v>
      </c>
      <c r="H14">
        <v>100</v>
      </c>
    </row>
    <row r="15" spans="1:8" x14ac:dyDescent="0.25">
      <c r="A15" t="s">
        <v>3</v>
      </c>
      <c r="B15">
        <v>14</v>
      </c>
      <c r="C15">
        <v>8.4783439636230398</v>
      </c>
      <c r="D15">
        <v>2.2365527153015101</v>
      </c>
      <c r="E15">
        <v>100</v>
      </c>
      <c r="F15">
        <v>5.0321135520934996</v>
      </c>
      <c r="G15">
        <v>1.6569740772247299</v>
      </c>
      <c r="H15">
        <v>100</v>
      </c>
    </row>
    <row r="16" spans="1:8" x14ac:dyDescent="0.25">
      <c r="A16" t="s">
        <v>3</v>
      </c>
      <c r="B16">
        <v>15</v>
      </c>
      <c r="C16">
        <v>2.6386458873748699</v>
      </c>
      <c r="D16">
        <v>1.1940337419509801</v>
      </c>
      <c r="E16">
        <v>100</v>
      </c>
      <c r="F16">
        <v>3.0160112380981401</v>
      </c>
      <c r="G16">
        <v>1.3771612644195499</v>
      </c>
      <c r="H16">
        <v>100</v>
      </c>
    </row>
    <row r="17" spans="1:8" x14ac:dyDescent="0.25">
      <c r="A17" t="s">
        <v>3</v>
      </c>
      <c r="B17">
        <v>16</v>
      </c>
      <c r="C17">
        <v>3.1210470199584899</v>
      </c>
      <c r="D17">
        <v>1.43271124362945</v>
      </c>
      <c r="E17">
        <v>100</v>
      </c>
      <c r="F17">
        <v>4.3572716712951598</v>
      </c>
      <c r="G17">
        <v>1.68660128116607</v>
      </c>
      <c r="H17">
        <v>100</v>
      </c>
    </row>
    <row r="18" spans="1:8" x14ac:dyDescent="0.25">
      <c r="A18" t="s">
        <v>3</v>
      </c>
      <c r="B18">
        <v>17</v>
      </c>
      <c r="C18">
        <v>3.42403888702392</v>
      </c>
      <c r="D18">
        <v>1.6403771638870199</v>
      </c>
      <c r="E18">
        <v>100</v>
      </c>
      <c r="F18">
        <v>4.2145862579345703</v>
      </c>
      <c r="G18">
        <v>1.65812993049621</v>
      </c>
      <c r="H18">
        <v>100</v>
      </c>
    </row>
    <row r="19" spans="1:8" x14ac:dyDescent="0.25">
      <c r="A19" t="s">
        <v>3</v>
      </c>
      <c r="B19">
        <v>18</v>
      </c>
      <c r="C19">
        <v>12.724856376647899</v>
      </c>
      <c r="D19">
        <v>2.44107985496521</v>
      </c>
      <c r="E19">
        <v>100</v>
      </c>
      <c r="F19">
        <v>6.0517859458923304</v>
      </c>
      <c r="G19">
        <v>1.86491703987121</v>
      </c>
      <c r="H19">
        <v>100</v>
      </c>
    </row>
    <row r="20" spans="1:8" x14ac:dyDescent="0.25">
      <c r="A20" t="s">
        <v>4</v>
      </c>
      <c r="B20">
        <v>1</v>
      </c>
      <c r="C20">
        <v>4.00618124008178</v>
      </c>
      <c r="D20">
        <v>1.36710941791534</v>
      </c>
      <c r="E20">
        <v>109.509468078613</v>
      </c>
      <c r="F20">
        <v>5.3326487541198704</v>
      </c>
      <c r="G20">
        <v>1.45068454742431</v>
      </c>
      <c r="H20">
        <v>149.81121826171801</v>
      </c>
    </row>
    <row r="21" spans="1:8" x14ac:dyDescent="0.25">
      <c r="A21" t="s">
        <v>4</v>
      </c>
      <c r="B21">
        <v>2</v>
      </c>
      <c r="C21">
        <v>0.24779193103313399</v>
      </c>
      <c r="D21">
        <v>0.32344943284988398</v>
      </c>
      <c r="E21">
        <v>1116740.875</v>
      </c>
      <c r="F21">
        <v>0.247385308146476</v>
      </c>
      <c r="G21">
        <v>0.32301792502403198</v>
      </c>
      <c r="H21">
        <v>1244538.5</v>
      </c>
    </row>
    <row r="22" spans="1:8" x14ac:dyDescent="0.25">
      <c r="A22" t="s">
        <v>4</v>
      </c>
      <c r="B22">
        <v>3</v>
      </c>
      <c r="C22">
        <v>0.24712812900543199</v>
      </c>
      <c r="D22">
        <v>0.32275852560996998</v>
      </c>
      <c r="E22">
        <v>214254.703125</v>
      </c>
      <c r="F22">
        <v>0.24777121841907501</v>
      </c>
      <c r="G22">
        <v>0.323547273874282</v>
      </c>
      <c r="H22">
        <v>381143.125</v>
      </c>
    </row>
    <row r="23" spans="1:8" x14ac:dyDescent="0.25">
      <c r="A23" t="s">
        <v>4</v>
      </c>
      <c r="B23">
        <v>4</v>
      </c>
      <c r="C23">
        <v>0.26695623993873502</v>
      </c>
      <c r="D23">
        <v>0.34304317831993097</v>
      </c>
      <c r="E23">
        <v>5140.62060546875</v>
      </c>
      <c r="F23">
        <v>0.27559253573417603</v>
      </c>
      <c r="G23">
        <v>0.339607864618301</v>
      </c>
      <c r="H23">
        <v>10616.794921875</v>
      </c>
    </row>
    <row r="24" spans="1:8" x14ac:dyDescent="0.25">
      <c r="A24" t="s">
        <v>4</v>
      </c>
      <c r="B24">
        <v>5</v>
      </c>
      <c r="C24">
        <v>0.406693965196609</v>
      </c>
      <c r="D24">
        <v>0.45422428846359197</v>
      </c>
      <c r="E24">
        <v>1223.41296386718</v>
      </c>
      <c r="F24">
        <v>1.40931832790374</v>
      </c>
      <c r="G24">
        <v>0.76552903652191095</v>
      </c>
      <c r="H24">
        <v>1075.73034667968</v>
      </c>
    </row>
    <row r="25" spans="1:8" x14ac:dyDescent="0.25">
      <c r="A25" t="s">
        <v>4</v>
      </c>
      <c r="B25">
        <v>6</v>
      </c>
      <c r="C25">
        <v>1.2054527997970499</v>
      </c>
      <c r="D25">
        <v>0.756999552249908</v>
      </c>
      <c r="E25">
        <v>709.04187011718705</v>
      </c>
      <c r="F25">
        <v>2.1805489063262899</v>
      </c>
      <c r="G25">
        <v>0.92003625631332397</v>
      </c>
      <c r="H25">
        <v>700.32037353515602</v>
      </c>
    </row>
    <row r="26" spans="1:8" x14ac:dyDescent="0.25">
      <c r="A26" t="s">
        <v>4</v>
      </c>
      <c r="B26">
        <v>7</v>
      </c>
      <c r="C26">
        <v>0.81719529628753595</v>
      </c>
      <c r="D26">
        <v>0.63199865818023604</v>
      </c>
      <c r="E26">
        <v>2310.57983398437</v>
      </c>
      <c r="F26">
        <v>2.5803532600402801</v>
      </c>
      <c r="G26">
        <v>1.00830030441284</v>
      </c>
      <c r="H26">
        <v>770.339599609375</v>
      </c>
    </row>
    <row r="27" spans="1:8" x14ac:dyDescent="0.25">
      <c r="A27" t="s">
        <v>4</v>
      </c>
      <c r="B27">
        <v>8</v>
      </c>
      <c r="C27">
        <v>0.29051917791366499</v>
      </c>
      <c r="D27">
        <v>0.34330990910530002</v>
      </c>
      <c r="E27">
        <v>1414.61010742187</v>
      </c>
      <c r="F27">
        <v>0.53126233816146795</v>
      </c>
      <c r="G27">
        <v>0.46649748086929299</v>
      </c>
      <c r="H27">
        <v>1494.76025390625</v>
      </c>
    </row>
    <row r="28" spans="1:8" x14ac:dyDescent="0.25">
      <c r="A28" t="s">
        <v>4</v>
      </c>
      <c r="B28">
        <v>9</v>
      </c>
      <c r="C28">
        <v>0.55241471529006902</v>
      </c>
      <c r="D28">
        <v>0.54038333892822199</v>
      </c>
      <c r="E28">
        <v>1042.62548828125</v>
      </c>
      <c r="F28">
        <v>1.48025321960449</v>
      </c>
      <c r="G28">
        <v>0.72197979688644398</v>
      </c>
      <c r="H28">
        <v>1326.2529296875</v>
      </c>
    </row>
    <row r="29" spans="1:8" x14ac:dyDescent="0.25">
      <c r="A29" t="s">
        <v>4</v>
      </c>
      <c r="B29">
        <v>10</v>
      </c>
      <c r="C29">
        <v>1.47211802005767</v>
      </c>
      <c r="D29">
        <v>0.85688132047653198</v>
      </c>
      <c r="E29">
        <v>986.81988525390602</v>
      </c>
      <c r="F29">
        <v>8.5734453201293892</v>
      </c>
      <c r="G29">
        <v>1.9651006460189799</v>
      </c>
      <c r="H29">
        <v>245.68344116210901</v>
      </c>
    </row>
    <row r="30" spans="1:8" x14ac:dyDescent="0.25">
      <c r="A30" t="s">
        <v>4</v>
      </c>
      <c r="B30">
        <v>11</v>
      </c>
      <c r="C30">
        <v>4.5613121986389098</v>
      </c>
      <c r="D30">
        <v>1.21788358688354</v>
      </c>
      <c r="E30">
        <v>1762.228515625</v>
      </c>
      <c r="F30">
        <v>11.023276329040501</v>
      </c>
      <c r="G30">
        <v>1.92954993247985</v>
      </c>
      <c r="H30">
        <v>211.19819641113199</v>
      </c>
    </row>
    <row r="31" spans="1:8" x14ac:dyDescent="0.25">
      <c r="A31" t="s">
        <v>4</v>
      </c>
      <c r="B31">
        <v>12</v>
      </c>
      <c r="C31">
        <v>0.20087748765945401</v>
      </c>
      <c r="D31">
        <v>0.30593115091323803</v>
      </c>
      <c r="E31">
        <v>137898.90625</v>
      </c>
      <c r="F31">
        <v>0.98543643951416005</v>
      </c>
      <c r="G31">
        <v>0.59673273563384999</v>
      </c>
      <c r="H31">
        <v>21698.0546875</v>
      </c>
    </row>
    <row r="32" spans="1:8" x14ac:dyDescent="0.25">
      <c r="A32" t="s">
        <v>4</v>
      </c>
      <c r="B32">
        <v>13</v>
      </c>
      <c r="C32">
        <v>0.48114970326423601</v>
      </c>
      <c r="D32">
        <v>0.39276292920112599</v>
      </c>
      <c r="E32">
        <v>20197.578125</v>
      </c>
      <c r="F32">
        <v>0.75442677736282304</v>
      </c>
      <c r="G32">
        <v>0.45494163036346402</v>
      </c>
      <c r="H32">
        <v>5381.3095703125</v>
      </c>
    </row>
    <row r="33" spans="1:8" x14ac:dyDescent="0.25">
      <c r="A33" t="s">
        <v>4</v>
      </c>
      <c r="B33">
        <v>14</v>
      </c>
      <c r="C33">
        <v>1.36701619625091</v>
      </c>
      <c r="D33">
        <v>0.79844295978546098</v>
      </c>
      <c r="E33">
        <v>47.544822692871001</v>
      </c>
      <c r="F33">
        <v>1.1755167245864799</v>
      </c>
      <c r="G33">
        <v>0.66395670175552302</v>
      </c>
      <c r="H33">
        <v>101.517776489257</v>
      </c>
    </row>
    <row r="34" spans="1:8" x14ac:dyDescent="0.25">
      <c r="A34" t="s">
        <v>4</v>
      </c>
      <c r="B34">
        <v>15</v>
      </c>
      <c r="C34">
        <v>1.01829493045806</v>
      </c>
      <c r="D34">
        <v>0.61816984415054299</v>
      </c>
      <c r="E34">
        <v>217.94325256347599</v>
      </c>
      <c r="F34">
        <v>1.05397117137908</v>
      </c>
      <c r="G34">
        <v>0.59717929363250699</v>
      </c>
      <c r="H34">
        <v>150.18962097167901</v>
      </c>
    </row>
    <row r="35" spans="1:8" x14ac:dyDescent="0.25">
      <c r="A35" t="s">
        <v>4</v>
      </c>
      <c r="B35">
        <v>16</v>
      </c>
      <c r="C35">
        <v>0.27013635635375899</v>
      </c>
      <c r="D35">
        <v>0.31395030021667403</v>
      </c>
      <c r="E35">
        <v>77.983688354492102</v>
      </c>
      <c r="F35">
        <v>0.74960398674011197</v>
      </c>
      <c r="G35">
        <v>0.50177991390228205</v>
      </c>
      <c r="H35">
        <v>42.085994720458899</v>
      </c>
    </row>
    <row r="36" spans="1:8" x14ac:dyDescent="0.25">
      <c r="A36" t="s">
        <v>4</v>
      </c>
      <c r="B36">
        <v>17</v>
      </c>
      <c r="C36">
        <v>1.23942553997039</v>
      </c>
      <c r="D36">
        <v>0.74059432744979803</v>
      </c>
      <c r="E36">
        <v>168.00379943847599</v>
      </c>
      <c r="F36">
        <v>0.92949914932250899</v>
      </c>
      <c r="G36">
        <v>0.56836903095245295</v>
      </c>
      <c r="H36">
        <v>78.056968688964801</v>
      </c>
    </row>
    <row r="37" spans="1:8" x14ac:dyDescent="0.25">
      <c r="A37" t="s">
        <v>4</v>
      </c>
      <c r="B37">
        <v>18</v>
      </c>
      <c r="C37">
        <v>8.5151853561401296</v>
      </c>
      <c r="D37">
        <v>1.7985798120498599</v>
      </c>
      <c r="E37">
        <v>226.75833129882801</v>
      </c>
      <c r="F37">
        <v>2.5059340000152499</v>
      </c>
      <c r="G37">
        <v>1.0002971887588501</v>
      </c>
      <c r="H37">
        <v>123.55787658691401</v>
      </c>
    </row>
    <row r="38" spans="1:8" x14ac:dyDescent="0.25">
      <c r="A38" t="s">
        <v>5</v>
      </c>
      <c r="B38">
        <v>1</v>
      </c>
      <c r="C38">
        <v>11.346722602844199</v>
      </c>
      <c r="D38">
        <v>2.4745416641235298</v>
      </c>
      <c r="E38">
        <v>100</v>
      </c>
      <c r="F38">
        <v>8.76417636871337</v>
      </c>
      <c r="G38">
        <v>2.0771234035491899</v>
      </c>
      <c r="H38">
        <v>100</v>
      </c>
    </row>
    <row r="39" spans="1:8" x14ac:dyDescent="0.25">
      <c r="A39" t="s">
        <v>5</v>
      </c>
      <c r="B39">
        <v>2</v>
      </c>
      <c r="C39" s="1">
        <v>9.5505185981892199E-9</v>
      </c>
      <c r="D39" s="1">
        <v>8.2480291894171306E-5</v>
      </c>
      <c r="E39">
        <v>99.944885253906193</v>
      </c>
      <c r="F39" s="1">
        <v>1.63981439982308E-7</v>
      </c>
      <c r="G39">
        <v>3.3135985722765299E-4</v>
      </c>
      <c r="H39">
        <v>99.988014221191406</v>
      </c>
    </row>
    <row r="40" spans="1:8" x14ac:dyDescent="0.25">
      <c r="A40" t="s">
        <v>5</v>
      </c>
      <c r="B40">
        <v>3</v>
      </c>
      <c r="C40" s="1">
        <v>1.7972509169794601E-7</v>
      </c>
      <c r="D40">
        <v>3.6470833583734902E-4</v>
      </c>
      <c r="E40">
        <v>100</v>
      </c>
      <c r="F40" s="1">
        <v>2.8038862183166198E-6</v>
      </c>
      <c r="G40">
        <v>1.32179504726082E-3</v>
      </c>
      <c r="H40">
        <v>100</v>
      </c>
    </row>
    <row r="41" spans="1:8" x14ac:dyDescent="0.25">
      <c r="A41" t="s">
        <v>5</v>
      </c>
      <c r="B41">
        <v>4</v>
      </c>
      <c r="C41">
        <v>3.8715396658517399E-4</v>
      </c>
      <c r="D41">
        <v>1.7199842259287799E-2</v>
      </c>
      <c r="E41">
        <v>100</v>
      </c>
      <c r="F41">
        <v>5.4750870913267101E-3</v>
      </c>
      <c r="G41">
        <v>5.7131636887788703E-2</v>
      </c>
      <c r="H41">
        <v>100</v>
      </c>
    </row>
    <row r="42" spans="1:8" x14ac:dyDescent="0.25">
      <c r="A42" t="s">
        <v>5</v>
      </c>
      <c r="B42">
        <v>5</v>
      </c>
      <c r="C42">
        <v>3.6638941615819903E-2</v>
      </c>
      <c r="D42">
        <v>0.13220879435539201</v>
      </c>
      <c r="E42">
        <v>100</v>
      </c>
      <c r="F42">
        <v>0.51128536462783802</v>
      </c>
      <c r="G42">
        <v>0.43970543146133401</v>
      </c>
      <c r="H42">
        <v>100</v>
      </c>
    </row>
    <row r="43" spans="1:8" x14ac:dyDescent="0.25">
      <c r="A43" t="s">
        <v>5</v>
      </c>
      <c r="B43">
        <v>6</v>
      </c>
      <c r="C43">
        <v>0.33013027906417802</v>
      </c>
      <c r="D43">
        <v>0.43427839875221202</v>
      </c>
      <c r="E43">
        <v>100</v>
      </c>
      <c r="F43">
        <v>0.86823922395706099</v>
      </c>
      <c r="G43">
        <v>0.62846994400024403</v>
      </c>
      <c r="H43">
        <v>100</v>
      </c>
    </row>
    <row r="44" spans="1:8" x14ac:dyDescent="0.25">
      <c r="A44" t="s">
        <v>5</v>
      </c>
      <c r="B44">
        <v>7</v>
      </c>
      <c r="C44">
        <v>9.3986861407756805E-2</v>
      </c>
      <c r="D44">
        <v>0.238947018980979</v>
      </c>
      <c r="E44">
        <v>100</v>
      </c>
      <c r="F44">
        <v>1.11397528648376</v>
      </c>
      <c r="G44">
        <v>0.73519659042358398</v>
      </c>
      <c r="H44">
        <v>100</v>
      </c>
    </row>
    <row r="45" spans="1:8" x14ac:dyDescent="0.25">
      <c r="A45" t="s">
        <v>5</v>
      </c>
      <c r="B45">
        <v>8</v>
      </c>
      <c r="C45">
        <v>1.38263627886772E-2</v>
      </c>
      <c r="D45">
        <v>0.10140904039144499</v>
      </c>
      <c r="E45">
        <v>100</v>
      </c>
      <c r="F45">
        <v>0.185934007167816</v>
      </c>
      <c r="G45">
        <v>0.313651293516159</v>
      </c>
      <c r="H45">
        <v>100</v>
      </c>
    </row>
    <row r="46" spans="1:8" x14ac:dyDescent="0.25">
      <c r="A46" t="s">
        <v>5</v>
      </c>
      <c r="B46">
        <v>9</v>
      </c>
      <c r="C46">
        <v>7.02097713947296E-2</v>
      </c>
      <c r="D46">
        <v>0.17736992239952001</v>
      </c>
      <c r="E46">
        <v>100</v>
      </c>
      <c r="F46">
        <v>0.64186292886733998</v>
      </c>
      <c r="G46">
        <v>0.51035863161087003</v>
      </c>
      <c r="H46">
        <v>100</v>
      </c>
    </row>
    <row r="47" spans="1:8" x14ac:dyDescent="0.25">
      <c r="A47" t="s">
        <v>5</v>
      </c>
      <c r="B47">
        <v>10</v>
      </c>
      <c r="C47">
        <v>0.76852363348007202</v>
      </c>
      <c r="D47">
        <v>0.65563690662384</v>
      </c>
      <c r="E47">
        <v>100</v>
      </c>
      <c r="F47">
        <v>14.1640014648437</v>
      </c>
      <c r="G47">
        <v>2.6348676681518501</v>
      </c>
      <c r="H47">
        <v>100</v>
      </c>
    </row>
    <row r="48" spans="1:8" x14ac:dyDescent="0.25">
      <c r="A48" t="s">
        <v>5</v>
      </c>
      <c r="B48">
        <v>11</v>
      </c>
      <c r="C48">
        <v>6.6768336296081499</v>
      </c>
      <c r="D48">
        <v>2.14693284034729</v>
      </c>
      <c r="E48">
        <v>100</v>
      </c>
      <c r="F48">
        <v>10.346798896789499</v>
      </c>
      <c r="G48">
        <v>2.1583340167999201</v>
      </c>
      <c r="H48">
        <v>100</v>
      </c>
    </row>
    <row r="49" spans="1:8" x14ac:dyDescent="0.25">
      <c r="A49" t="s">
        <v>5</v>
      </c>
      <c r="B49">
        <v>12</v>
      </c>
      <c r="C49">
        <v>2.2192714214324898</v>
      </c>
      <c r="D49">
        <v>1.0023605823516799</v>
      </c>
      <c r="E49">
        <v>99.897888183593693</v>
      </c>
      <c r="F49">
        <v>5.8714561462402299</v>
      </c>
      <c r="G49">
        <v>1.72469294071197</v>
      </c>
      <c r="H49">
        <v>100</v>
      </c>
    </row>
    <row r="50" spans="1:8" x14ac:dyDescent="0.25">
      <c r="A50" t="s">
        <v>5</v>
      </c>
      <c r="B50">
        <v>13</v>
      </c>
      <c r="C50">
        <v>2.54466652870178</v>
      </c>
      <c r="D50">
        <v>1.11730289459228</v>
      </c>
      <c r="E50">
        <v>100</v>
      </c>
      <c r="F50">
        <v>2.9021725654602002</v>
      </c>
      <c r="G50">
        <v>1.26895880699157</v>
      </c>
      <c r="H50">
        <v>100</v>
      </c>
    </row>
    <row r="51" spans="1:8" x14ac:dyDescent="0.25">
      <c r="A51" t="s">
        <v>5</v>
      </c>
      <c r="B51">
        <v>14</v>
      </c>
      <c r="C51">
        <v>8.4783439636230398</v>
      </c>
      <c r="D51">
        <v>2.2365524768829301</v>
      </c>
      <c r="E51">
        <v>100</v>
      </c>
      <c r="F51">
        <v>5.0321145057678196</v>
      </c>
      <c r="G51">
        <v>1.6569744348526001</v>
      </c>
      <c r="H51">
        <v>100</v>
      </c>
    </row>
    <row r="52" spans="1:8" x14ac:dyDescent="0.25">
      <c r="A52" t="s">
        <v>5</v>
      </c>
      <c r="B52">
        <v>15</v>
      </c>
      <c r="C52">
        <v>2.6386458873748699</v>
      </c>
      <c r="D52">
        <v>1.1940336227416899</v>
      </c>
      <c r="E52">
        <v>100</v>
      </c>
      <c r="F52">
        <v>3.0160114765167201</v>
      </c>
      <c r="G52">
        <v>1.3771611452102599</v>
      </c>
      <c r="H52">
        <v>100</v>
      </c>
    </row>
    <row r="53" spans="1:8" x14ac:dyDescent="0.25">
      <c r="A53" t="s">
        <v>5</v>
      </c>
      <c r="B53">
        <v>16</v>
      </c>
      <c r="C53">
        <v>3.1210470199584899</v>
      </c>
      <c r="D53">
        <v>1.43271124362945</v>
      </c>
      <c r="E53">
        <v>100</v>
      </c>
      <c r="F53">
        <v>4.3572711944579998</v>
      </c>
      <c r="G53">
        <v>1.68660128116607</v>
      </c>
      <c r="H53">
        <v>100</v>
      </c>
    </row>
    <row r="54" spans="1:8" x14ac:dyDescent="0.25">
      <c r="A54" t="s">
        <v>5</v>
      </c>
      <c r="B54">
        <v>17</v>
      </c>
      <c r="C54">
        <v>3.42403888702392</v>
      </c>
      <c r="D54">
        <v>1.6403774023055999</v>
      </c>
      <c r="E54">
        <v>100</v>
      </c>
      <c r="F54">
        <v>4.2145862579345703</v>
      </c>
      <c r="G54">
        <v>1.65812993049621</v>
      </c>
      <c r="H54">
        <v>100</v>
      </c>
    </row>
    <row r="55" spans="1:8" x14ac:dyDescent="0.25">
      <c r="A55" t="s">
        <v>5</v>
      </c>
      <c r="B55">
        <v>18</v>
      </c>
      <c r="C55">
        <v>12.7248544692993</v>
      </c>
      <c r="D55">
        <v>2.44107961654663</v>
      </c>
      <c r="E55">
        <v>100</v>
      </c>
      <c r="F55">
        <v>6.0517864227294904</v>
      </c>
      <c r="G55">
        <v>1.86491703987121</v>
      </c>
      <c r="H55">
        <v>100</v>
      </c>
    </row>
    <row r="56" spans="1:8" x14ac:dyDescent="0.25">
      <c r="A56" t="s">
        <v>6</v>
      </c>
      <c r="B56">
        <v>1</v>
      </c>
      <c r="C56">
        <v>3.6548759937286301</v>
      </c>
      <c r="D56">
        <v>1.31668472290039</v>
      </c>
      <c r="E56">
        <v>89.636817932128906</v>
      </c>
      <c r="F56">
        <v>5.9233293533325098</v>
      </c>
      <c r="G56">
        <v>1.5036053657531701</v>
      </c>
      <c r="H56">
        <v>142.73333740234301</v>
      </c>
    </row>
    <row r="57" spans="1:8" x14ac:dyDescent="0.25">
      <c r="A57" t="s">
        <v>6</v>
      </c>
      <c r="B57">
        <v>2</v>
      </c>
      <c r="C57">
        <v>0.31811851263046198</v>
      </c>
      <c r="D57">
        <v>0.42010879516601501</v>
      </c>
      <c r="E57">
        <v>2163617.75</v>
      </c>
      <c r="F57">
        <v>0.31739929318428001</v>
      </c>
      <c r="G57">
        <v>0.41980797052383401</v>
      </c>
      <c r="H57">
        <v>929420.5</v>
      </c>
    </row>
    <row r="58" spans="1:8" x14ac:dyDescent="0.25">
      <c r="A58" t="s">
        <v>6</v>
      </c>
      <c r="B58">
        <v>3</v>
      </c>
      <c r="C58">
        <v>0.31706359982490501</v>
      </c>
      <c r="D58">
        <v>0.41965803503990101</v>
      </c>
      <c r="E58">
        <v>404328</v>
      </c>
      <c r="F58">
        <v>0.319011330604553</v>
      </c>
      <c r="G58">
        <v>0.42039558291435197</v>
      </c>
      <c r="H58">
        <v>280559.09375</v>
      </c>
    </row>
    <row r="59" spans="1:8" x14ac:dyDescent="0.25">
      <c r="A59" t="s">
        <v>6</v>
      </c>
      <c r="B59">
        <v>4</v>
      </c>
      <c r="C59">
        <v>0.35428315401077198</v>
      </c>
      <c r="D59">
        <v>0.43080344796180697</v>
      </c>
      <c r="E59">
        <v>5522.69287109375</v>
      </c>
      <c r="F59">
        <v>0.333054900169372</v>
      </c>
      <c r="G59">
        <v>0.42332693934440602</v>
      </c>
      <c r="H59">
        <v>7135.79443359375</v>
      </c>
    </row>
    <row r="60" spans="1:8" x14ac:dyDescent="0.25">
      <c r="A60" t="s">
        <v>6</v>
      </c>
      <c r="B60">
        <v>5</v>
      </c>
      <c r="C60">
        <v>0.51239603757858199</v>
      </c>
      <c r="D60">
        <v>0.54286098480224598</v>
      </c>
      <c r="E60">
        <v>1513.25305175781</v>
      </c>
      <c r="F60">
        <v>1.5528275966644201</v>
      </c>
      <c r="G60">
        <v>0.81130886077880804</v>
      </c>
      <c r="H60">
        <v>1105.04284667968</v>
      </c>
    </row>
    <row r="61" spans="1:8" x14ac:dyDescent="0.25">
      <c r="A61" t="s">
        <v>6</v>
      </c>
      <c r="B61">
        <v>6</v>
      </c>
      <c r="C61">
        <v>1.35033547878265</v>
      </c>
      <c r="D61">
        <v>0.89193040132522505</v>
      </c>
      <c r="E61">
        <v>1148.08337402343</v>
      </c>
      <c r="F61">
        <v>2.2441170215606601</v>
      </c>
      <c r="G61">
        <v>0.94646078348159701</v>
      </c>
      <c r="H61">
        <v>665.35095214843705</v>
      </c>
    </row>
    <row r="62" spans="1:8" x14ac:dyDescent="0.25">
      <c r="A62" t="s">
        <v>6</v>
      </c>
      <c r="B62">
        <v>7</v>
      </c>
      <c r="C62">
        <v>0.55939751863479603</v>
      </c>
      <c r="D62">
        <v>0.52996325492858798</v>
      </c>
      <c r="E62">
        <v>2286.41723632812</v>
      </c>
      <c r="F62">
        <v>2.9354341030120801</v>
      </c>
      <c r="G62">
        <v>1.1310621500015201</v>
      </c>
      <c r="H62">
        <v>965.47314453125</v>
      </c>
    </row>
    <row r="63" spans="1:8" x14ac:dyDescent="0.25">
      <c r="A63" t="s">
        <v>6</v>
      </c>
      <c r="B63">
        <v>8</v>
      </c>
      <c r="C63">
        <v>0.32962381839752197</v>
      </c>
      <c r="D63">
        <v>0.412069112062454</v>
      </c>
      <c r="E63">
        <v>1079.69750976562</v>
      </c>
      <c r="F63">
        <v>0.88960301876068104</v>
      </c>
      <c r="G63">
        <v>0.65554851293563798</v>
      </c>
      <c r="H63">
        <v>1844.68615722656</v>
      </c>
    </row>
    <row r="64" spans="1:8" x14ac:dyDescent="0.25">
      <c r="A64" t="s">
        <v>6</v>
      </c>
      <c r="B64">
        <v>9</v>
      </c>
      <c r="C64">
        <v>0.60734874010086004</v>
      </c>
      <c r="D64">
        <v>0.58598494529724099</v>
      </c>
      <c r="E64">
        <v>1335.71325683593</v>
      </c>
      <c r="F64">
        <v>1.61739754676818</v>
      </c>
      <c r="G64">
        <v>0.77383244037628096</v>
      </c>
      <c r="H64">
        <v>1202.63146972656</v>
      </c>
    </row>
    <row r="65" spans="1:8" x14ac:dyDescent="0.25">
      <c r="A65" t="s">
        <v>6</v>
      </c>
      <c r="B65">
        <v>10</v>
      </c>
      <c r="C65">
        <v>2.94335508346557</v>
      </c>
      <c r="D65">
        <v>1.17028176784515</v>
      </c>
      <c r="E65">
        <v>1307.29736328125</v>
      </c>
      <c r="F65">
        <v>10.347891807556101</v>
      </c>
      <c r="G65">
        <v>2.1555356979370099</v>
      </c>
      <c r="H65">
        <v>353.95770263671801</v>
      </c>
    </row>
    <row r="66" spans="1:8" x14ac:dyDescent="0.25">
      <c r="A66" t="s">
        <v>6</v>
      </c>
      <c r="B66">
        <v>11</v>
      </c>
      <c r="C66">
        <v>7.6638979911804199</v>
      </c>
      <c r="D66">
        <v>1.6096174716949401</v>
      </c>
      <c r="E66">
        <v>3095.08642578125</v>
      </c>
      <c r="F66">
        <v>10.981651306152299</v>
      </c>
      <c r="G66">
        <v>2.0118062496185298</v>
      </c>
      <c r="H66">
        <v>225.68014526367099</v>
      </c>
    </row>
    <row r="67" spans="1:8" x14ac:dyDescent="0.25">
      <c r="A67" t="s">
        <v>6</v>
      </c>
      <c r="B67">
        <v>12</v>
      </c>
      <c r="C67">
        <v>0.27618581056594799</v>
      </c>
      <c r="D67">
        <v>0.353687673807144</v>
      </c>
      <c r="E67">
        <v>84953.171875</v>
      </c>
      <c r="F67">
        <v>0.97720009088516202</v>
      </c>
      <c r="G67">
        <v>0.60985237360000599</v>
      </c>
      <c r="H67">
        <v>15909.580078125</v>
      </c>
    </row>
    <row r="68" spans="1:8" x14ac:dyDescent="0.25">
      <c r="A68" t="s">
        <v>6</v>
      </c>
      <c r="B68">
        <v>13</v>
      </c>
      <c r="C68">
        <v>0.70027798414230302</v>
      </c>
      <c r="D68">
        <v>0.50230962038040095</v>
      </c>
      <c r="E68">
        <v>22192.744140625</v>
      </c>
      <c r="F68">
        <v>0.90712958574295</v>
      </c>
      <c r="G68">
        <v>0.54087918996810902</v>
      </c>
      <c r="H68">
        <v>5848.82568359375</v>
      </c>
    </row>
    <row r="69" spans="1:8" x14ac:dyDescent="0.25">
      <c r="A69" t="s">
        <v>6</v>
      </c>
      <c r="B69">
        <v>14</v>
      </c>
      <c r="C69">
        <v>1.7633851766586299</v>
      </c>
      <c r="D69">
        <v>0.90702939033508301</v>
      </c>
      <c r="E69">
        <v>45.721500396728501</v>
      </c>
      <c r="F69">
        <v>0.97459578514099099</v>
      </c>
      <c r="G69">
        <v>0.61538994312286299</v>
      </c>
      <c r="H69">
        <v>116.274642944335</v>
      </c>
    </row>
    <row r="70" spans="1:8" x14ac:dyDescent="0.25">
      <c r="A70" t="s">
        <v>6</v>
      </c>
      <c r="B70">
        <v>15</v>
      </c>
      <c r="C70">
        <v>1.15101265907287</v>
      </c>
      <c r="D70">
        <v>0.59016412496566695</v>
      </c>
      <c r="E70">
        <v>242.401275634765</v>
      </c>
      <c r="F70">
        <v>1.5358263254165601</v>
      </c>
      <c r="G70">
        <v>0.75595903396606401</v>
      </c>
      <c r="H70">
        <v>187.83270263671801</v>
      </c>
    </row>
    <row r="71" spans="1:8" x14ac:dyDescent="0.25">
      <c r="A71" t="s">
        <v>6</v>
      </c>
      <c r="B71">
        <v>16</v>
      </c>
      <c r="C71">
        <v>0.24857921898365001</v>
      </c>
      <c r="D71">
        <v>0.295321494340896</v>
      </c>
      <c r="E71">
        <v>70.826553344726506</v>
      </c>
      <c r="F71">
        <v>1.3892476558685301</v>
      </c>
      <c r="G71">
        <v>0.72076791524886996</v>
      </c>
      <c r="H71">
        <v>69.639739990234304</v>
      </c>
    </row>
    <row r="72" spans="1:8" x14ac:dyDescent="0.25">
      <c r="A72" t="s">
        <v>6</v>
      </c>
      <c r="B72">
        <v>17</v>
      </c>
      <c r="C72">
        <v>1.70187199115753</v>
      </c>
      <c r="D72">
        <v>0.84092134237289395</v>
      </c>
      <c r="E72">
        <v>110.94304656982401</v>
      </c>
      <c r="F72">
        <v>1.79328954219818</v>
      </c>
      <c r="G72">
        <v>0.80837148427963201</v>
      </c>
      <c r="H72">
        <v>140.08337402343699</v>
      </c>
    </row>
    <row r="73" spans="1:8" x14ac:dyDescent="0.25">
      <c r="A73" t="s">
        <v>6</v>
      </c>
      <c r="B73">
        <v>18</v>
      </c>
      <c r="C73">
        <v>14.1101827621459</v>
      </c>
      <c r="D73">
        <v>2.4018261432647701</v>
      </c>
      <c r="E73">
        <v>402.61874389648398</v>
      </c>
      <c r="F73">
        <v>3.6841781139373699</v>
      </c>
      <c r="G73">
        <v>1.20301485061645</v>
      </c>
      <c r="H73">
        <v>172.77633666992099</v>
      </c>
    </row>
    <row r="74" spans="1:8" x14ac:dyDescent="0.25">
      <c r="A74" t="s">
        <v>7</v>
      </c>
      <c r="B74">
        <v>1</v>
      </c>
      <c r="C74">
        <v>11.346722602844199</v>
      </c>
      <c r="D74">
        <v>2.4745416641235298</v>
      </c>
      <c r="E74">
        <v>100</v>
      </c>
      <c r="F74">
        <v>8.7641754150390607</v>
      </c>
      <c r="G74">
        <v>2.0771229267120299</v>
      </c>
      <c r="H74">
        <v>100</v>
      </c>
    </row>
    <row r="75" spans="1:8" x14ac:dyDescent="0.25">
      <c r="A75" t="s">
        <v>7</v>
      </c>
      <c r="B75">
        <v>2</v>
      </c>
      <c r="C75" s="1">
        <v>9.5505185981892199E-9</v>
      </c>
      <c r="D75" s="1">
        <v>8.2480299170129001E-5</v>
      </c>
      <c r="E75">
        <v>99.944892883300696</v>
      </c>
      <c r="F75" s="1">
        <v>1.63981397349743E-7</v>
      </c>
      <c r="G75">
        <v>3.31359828123822E-4</v>
      </c>
      <c r="H75">
        <v>99.988021850585895</v>
      </c>
    </row>
    <row r="76" spans="1:8" x14ac:dyDescent="0.25">
      <c r="A76" t="s">
        <v>7</v>
      </c>
      <c r="B76">
        <v>3</v>
      </c>
      <c r="C76" s="1">
        <v>1.7972510590880101E-7</v>
      </c>
      <c r="D76">
        <v>3.6470833583734902E-4</v>
      </c>
      <c r="E76">
        <v>100</v>
      </c>
      <c r="F76" s="1">
        <v>2.8038864456902902E-6</v>
      </c>
      <c r="G76">
        <v>1.32179504726082E-3</v>
      </c>
      <c r="H76">
        <v>100</v>
      </c>
    </row>
    <row r="77" spans="1:8" x14ac:dyDescent="0.25">
      <c r="A77" t="s">
        <v>7</v>
      </c>
      <c r="B77">
        <v>4</v>
      </c>
      <c r="C77">
        <v>3.8715399568900401E-4</v>
      </c>
      <c r="D77">
        <v>1.7199842259287799E-2</v>
      </c>
      <c r="E77">
        <v>100</v>
      </c>
      <c r="F77">
        <v>5.475087556988E-3</v>
      </c>
      <c r="G77">
        <v>5.7131636887788703E-2</v>
      </c>
      <c r="H77">
        <v>100</v>
      </c>
    </row>
    <row r="78" spans="1:8" x14ac:dyDescent="0.25">
      <c r="A78" t="s">
        <v>7</v>
      </c>
      <c r="B78">
        <v>5</v>
      </c>
      <c r="C78">
        <v>3.6638941615819903E-2</v>
      </c>
      <c r="D78">
        <v>0.13220879435539201</v>
      </c>
      <c r="E78">
        <v>100</v>
      </c>
      <c r="F78">
        <v>0.51128542423248202</v>
      </c>
      <c r="G78">
        <v>0.439705491065979</v>
      </c>
      <c r="H78">
        <v>100</v>
      </c>
    </row>
    <row r="79" spans="1:8" x14ac:dyDescent="0.25">
      <c r="A79" t="s">
        <v>7</v>
      </c>
      <c r="B79">
        <v>6</v>
      </c>
      <c r="C79">
        <v>0.33013027906417802</v>
      </c>
      <c r="D79">
        <v>0.43427839875221202</v>
      </c>
      <c r="E79">
        <v>100</v>
      </c>
      <c r="F79">
        <v>0.86823922395706099</v>
      </c>
      <c r="G79">
        <v>0.62847000360488803</v>
      </c>
      <c r="H79">
        <v>100</v>
      </c>
    </row>
    <row r="80" spans="1:8" x14ac:dyDescent="0.25">
      <c r="A80" t="s">
        <v>7</v>
      </c>
      <c r="B80">
        <v>7</v>
      </c>
      <c r="C80">
        <v>9.3986861407756805E-2</v>
      </c>
      <c r="D80">
        <v>0.238947033882141</v>
      </c>
      <c r="E80">
        <v>100</v>
      </c>
      <c r="F80">
        <v>1.11397516727447</v>
      </c>
      <c r="G80">
        <v>0.73519665002822798</v>
      </c>
      <c r="H80">
        <v>100</v>
      </c>
    </row>
    <row r="81" spans="1:8" x14ac:dyDescent="0.25">
      <c r="A81" t="s">
        <v>7</v>
      </c>
      <c r="B81">
        <v>8</v>
      </c>
      <c r="C81">
        <v>1.3826364651322301E-2</v>
      </c>
      <c r="D81">
        <v>0.10140904039144499</v>
      </c>
      <c r="E81">
        <v>100</v>
      </c>
      <c r="F81">
        <v>0.185934007167816</v>
      </c>
      <c r="G81">
        <v>0.313651323318481</v>
      </c>
      <c r="H81">
        <v>100</v>
      </c>
    </row>
    <row r="82" spans="1:8" x14ac:dyDescent="0.25">
      <c r="A82" t="s">
        <v>7</v>
      </c>
      <c r="B82">
        <v>9</v>
      </c>
      <c r="C82">
        <v>7.0209778845310197E-2</v>
      </c>
      <c r="D82">
        <v>0.17736990749835899</v>
      </c>
      <c r="E82">
        <v>100</v>
      </c>
      <c r="F82">
        <v>0.64186286926269498</v>
      </c>
      <c r="G82">
        <v>0.51035857200622503</v>
      </c>
      <c r="H82">
        <v>100</v>
      </c>
    </row>
    <row r="83" spans="1:8" x14ac:dyDescent="0.25">
      <c r="A83" t="s">
        <v>7</v>
      </c>
      <c r="B83">
        <v>10</v>
      </c>
      <c r="C83">
        <v>0.76852363348007202</v>
      </c>
      <c r="D83">
        <v>0.65563690662384</v>
      </c>
      <c r="E83">
        <v>100</v>
      </c>
      <c r="F83">
        <v>14.163997650146401</v>
      </c>
      <c r="G83">
        <v>2.6348676681518501</v>
      </c>
      <c r="H83">
        <v>100</v>
      </c>
    </row>
    <row r="84" spans="1:8" x14ac:dyDescent="0.25">
      <c r="A84" t="s">
        <v>7</v>
      </c>
      <c r="B84">
        <v>11</v>
      </c>
      <c r="C84">
        <v>6.6768331527709899</v>
      </c>
      <c r="D84">
        <v>2.14693260192871</v>
      </c>
      <c r="E84">
        <v>100</v>
      </c>
      <c r="F84">
        <v>10.346798896789499</v>
      </c>
      <c r="G84">
        <v>2.1583340167999201</v>
      </c>
      <c r="H84">
        <v>100</v>
      </c>
    </row>
    <row r="85" spans="1:8" x14ac:dyDescent="0.25">
      <c r="A85" t="s">
        <v>7</v>
      </c>
      <c r="B85">
        <v>12</v>
      </c>
      <c r="C85">
        <v>2.2192714214324898</v>
      </c>
      <c r="D85">
        <v>1.0023605823516799</v>
      </c>
      <c r="E85">
        <v>99.897888183593693</v>
      </c>
      <c r="F85">
        <v>5.8714561462402299</v>
      </c>
      <c r="G85">
        <v>1.72469317913055</v>
      </c>
      <c r="H85">
        <v>100</v>
      </c>
    </row>
    <row r="86" spans="1:8" x14ac:dyDescent="0.25">
      <c r="A86" t="s">
        <v>7</v>
      </c>
      <c r="B86">
        <v>13</v>
      </c>
      <c r="C86">
        <v>2.54466652870178</v>
      </c>
      <c r="D86">
        <v>1.11730289459228</v>
      </c>
      <c r="E86">
        <v>100</v>
      </c>
      <c r="F86">
        <v>2.9021725654602002</v>
      </c>
      <c r="G86">
        <v>1.26895904541015</v>
      </c>
      <c r="H86">
        <v>100</v>
      </c>
    </row>
    <row r="87" spans="1:8" x14ac:dyDescent="0.25">
      <c r="A87" t="s">
        <v>7</v>
      </c>
      <c r="B87">
        <v>14</v>
      </c>
      <c r="C87">
        <v>8.4783439636230398</v>
      </c>
      <c r="D87">
        <v>2.2365527153015101</v>
      </c>
      <c r="E87">
        <v>100</v>
      </c>
      <c r="F87">
        <v>5.0321135520934996</v>
      </c>
      <c r="G87">
        <v>1.6569744348526001</v>
      </c>
      <c r="H87">
        <v>100</v>
      </c>
    </row>
    <row r="88" spans="1:8" x14ac:dyDescent="0.25">
      <c r="A88" t="s">
        <v>7</v>
      </c>
      <c r="B88">
        <v>15</v>
      </c>
      <c r="C88">
        <v>2.6386458873748699</v>
      </c>
      <c r="D88">
        <v>1.1940335035323999</v>
      </c>
      <c r="E88">
        <v>100</v>
      </c>
      <c r="F88">
        <v>3.0160119533538801</v>
      </c>
      <c r="G88">
        <v>1.3771615028381301</v>
      </c>
      <c r="H88">
        <v>100</v>
      </c>
    </row>
    <row r="89" spans="1:8" x14ac:dyDescent="0.25">
      <c r="A89" t="s">
        <v>7</v>
      </c>
      <c r="B89">
        <v>16</v>
      </c>
      <c r="C89">
        <v>3.1210470199584899</v>
      </c>
      <c r="D89">
        <v>1.43271136283874</v>
      </c>
      <c r="E89">
        <v>100</v>
      </c>
      <c r="F89">
        <v>4.3572716712951598</v>
      </c>
      <c r="G89">
        <v>1.68660151958465</v>
      </c>
      <c r="H89">
        <v>100</v>
      </c>
    </row>
    <row r="90" spans="1:8" x14ac:dyDescent="0.25">
      <c r="A90" t="s">
        <v>7</v>
      </c>
      <c r="B90">
        <v>17</v>
      </c>
      <c r="C90">
        <v>3.42403888702392</v>
      </c>
      <c r="D90">
        <v>1.6403771638870199</v>
      </c>
      <c r="E90">
        <v>100</v>
      </c>
      <c r="F90">
        <v>4.2145862579345703</v>
      </c>
      <c r="G90">
        <v>1.6581300497055</v>
      </c>
      <c r="H90">
        <v>100</v>
      </c>
    </row>
    <row r="91" spans="1:8" x14ac:dyDescent="0.25">
      <c r="A91" t="s">
        <v>7</v>
      </c>
      <c r="B91">
        <v>18</v>
      </c>
      <c r="C91">
        <v>12.7248544692993</v>
      </c>
      <c r="D91">
        <v>2.44107985496521</v>
      </c>
      <c r="E91">
        <v>100</v>
      </c>
      <c r="F91">
        <v>6.0517859458923304</v>
      </c>
      <c r="G91">
        <v>1.86491703987121</v>
      </c>
      <c r="H91">
        <v>100</v>
      </c>
    </row>
    <row r="92" spans="1:8" x14ac:dyDescent="0.25">
      <c r="A92" t="s">
        <v>8</v>
      </c>
      <c r="B92">
        <v>1</v>
      </c>
      <c r="C92">
        <v>4.94341564178466</v>
      </c>
      <c r="D92">
        <v>1.6498342752456601</v>
      </c>
      <c r="E92">
        <v>117.78076171875</v>
      </c>
      <c r="F92">
        <v>5.1206870079040501</v>
      </c>
      <c r="G92">
        <v>1.37188613414764</v>
      </c>
      <c r="H92">
        <v>191.90582275390599</v>
      </c>
    </row>
    <row r="93" spans="1:8" x14ac:dyDescent="0.25">
      <c r="A93" t="s">
        <v>8</v>
      </c>
      <c r="B93">
        <v>2</v>
      </c>
      <c r="C93">
        <v>0.54840731620788497</v>
      </c>
      <c r="D93">
        <v>0.51676678657531705</v>
      </c>
      <c r="E93">
        <v>1194289.5</v>
      </c>
      <c r="F93">
        <v>0.54822450876235895</v>
      </c>
      <c r="G93">
        <v>0.516571044921875</v>
      </c>
      <c r="H93">
        <v>1211749</v>
      </c>
    </row>
    <row r="94" spans="1:8" x14ac:dyDescent="0.25">
      <c r="A94" t="s">
        <v>8</v>
      </c>
      <c r="B94">
        <v>3</v>
      </c>
      <c r="C94">
        <v>0.54822313785552901</v>
      </c>
      <c r="D94">
        <v>0.51653194427490201</v>
      </c>
      <c r="E94">
        <v>272395.46875</v>
      </c>
      <c r="F94">
        <v>0.549319148063659</v>
      </c>
      <c r="G94">
        <v>0.51743549108505205</v>
      </c>
      <c r="H94">
        <v>382975.9375</v>
      </c>
    </row>
    <row r="95" spans="1:8" x14ac:dyDescent="0.25">
      <c r="A95" t="s">
        <v>8</v>
      </c>
      <c r="B95">
        <v>4</v>
      </c>
      <c r="C95">
        <v>0.55877375602722101</v>
      </c>
      <c r="D95">
        <v>0.52632856369018499</v>
      </c>
      <c r="E95">
        <v>5801.80615234375</v>
      </c>
      <c r="F95">
        <v>0.51145917177200295</v>
      </c>
      <c r="G95">
        <v>0.488175868988037</v>
      </c>
      <c r="H95">
        <v>12404.0283203125</v>
      </c>
    </row>
    <row r="96" spans="1:8" x14ac:dyDescent="0.25">
      <c r="A96" t="s">
        <v>8</v>
      </c>
      <c r="B96">
        <v>5</v>
      </c>
      <c r="C96">
        <v>0.51865357160568204</v>
      </c>
      <c r="D96">
        <v>0.49972224235534601</v>
      </c>
      <c r="E96">
        <v>1652.01171875</v>
      </c>
      <c r="F96">
        <v>1.3059288263320901</v>
      </c>
      <c r="G96">
        <v>0.828535497188568</v>
      </c>
      <c r="H96">
        <v>1328.14538574218</v>
      </c>
    </row>
    <row r="97" spans="1:8" x14ac:dyDescent="0.25">
      <c r="A97" t="s">
        <v>8</v>
      </c>
      <c r="B97">
        <v>6</v>
      </c>
      <c r="C97">
        <v>1.43816101551055</v>
      </c>
      <c r="D97">
        <v>0.93707096576690596</v>
      </c>
      <c r="E97">
        <v>778.64367675781205</v>
      </c>
      <c r="F97">
        <v>2.6622977256774898</v>
      </c>
      <c r="G97">
        <v>1.2197029590606601</v>
      </c>
      <c r="H97">
        <v>1350.94982910156</v>
      </c>
    </row>
    <row r="98" spans="1:8" x14ac:dyDescent="0.25">
      <c r="A98" t="s">
        <v>8</v>
      </c>
      <c r="B98">
        <v>7</v>
      </c>
      <c r="C98">
        <v>0.929826140403747</v>
      </c>
      <c r="D98">
        <v>0.70720726251602095</v>
      </c>
      <c r="E98">
        <v>2785.50390625</v>
      </c>
      <c r="F98">
        <v>2.55994296073913</v>
      </c>
      <c r="G98">
        <v>1.19656610488891</v>
      </c>
      <c r="H98">
        <v>1227.64782714843</v>
      </c>
    </row>
    <row r="99" spans="1:8" x14ac:dyDescent="0.25">
      <c r="A99" t="s">
        <v>8</v>
      </c>
      <c r="B99">
        <v>8</v>
      </c>
      <c r="C99">
        <v>0.47789394855499201</v>
      </c>
      <c r="D99">
        <v>0.45662513375282199</v>
      </c>
      <c r="E99">
        <v>1163.3056640625</v>
      </c>
      <c r="F99">
        <v>1.81198501586914</v>
      </c>
      <c r="G99">
        <v>0.91227340698242099</v>
      </c>
      <c r="H99">
        <v>4109.171875</v>
      </c>
    </row>
    <row r="100" spans="1:8" x14ac:dyDescent="0.25">
      <c r="A100" t="s">
        <v>8</v>
      </c>
      <c r="B100">
        <v>9</v>
      </c>
      <c r="C100">
        <v>0.48206868767738298</v>
      </c>
      <c r="D100">
        <v>0.48693132400512601</v>
      </c>
      <c r="E100">
        <v>1311.93420410156</v>
      </c>
      <c r="F100">
        <v>1.3907432556152299</v>
      </c>
      <c r="G100">
        <v>0.86797511577606201</v>
      </c>
      <c r="H100">
        <v>2157.11083984375</v>
      </c>
    </row>
    <row r="101" spans="1:8" x14ac:dyDescent="0.25">
      <c r="A101" t="s">
        <v>8</v>
      </c>
      <c r="B101">
        <v>10</v>
      </c>
      <c r="C101">
        <v>1.9254224300384499</v>
      </c>
      <c r="D101">
        <v>1.1049958467483501</v>
      </c>
      <c r="E101">
        <v>1503.81481933593</v>
      </c>
      <c r="F101">
        <v>9.3116703033447195</v>
      </c>
      <c r="G101">
        <v>1.9676985740661599</v>
      </c>
      <c r="H101">
        <v>226.20297241210901</v>
      </c>
    </row>
    <row r="102" spans="1:8" x14ac:dyDescent="0.25">
      <c r="A102" t="s">
        <v>8</v>
      </c>
      <c r="B102">
        <v>11</v>
      </c>
      <c r="C102">
        <v>3.1141076087951598</v>
      </c>
      <c r="D102">
        <v>0.97236913442611606</v>
      </c>
      <c r="E102">
        <v>604.935791015625</v>
      </c>
      <c r="F102">
        <v>6.6230511665344203</v>
      </c>
      <c r="G102">
        <v>1.49969387054443</v>
      </c>
      <c r="H102">
        <v>175.031814575195</v>
      </c>
    </row>
    <row r="103" spans="1:8" x14ac:dyDescent="0.25">
      <c r="A103" t="s">
        <v>8</v>
      </c>
      <c r="B103">
        <v>12</v>
      </c>
      <c r="C103">
        <v>7.2290882468223502E-2</v>
      </c>
      <c r="D103">
        <v>0.19854968786239599</v>
      </c>
      <c r="E103">
        <v>294797.53125</v>
      </c>
      <c r="F103">
        <v>0.90466231107711703</v>
      </c>
      <c r="G103">
        <v>0.53080099821090698</v>
      </c>
      <c r="H103">
        <v>44328.0859375</v>
      </c>
    </row>
    <row r="104" spans="1:8" x14ac:dyDescent="0.25">
      <c r="A104" t="s">
        <v>8</v>
      </c>
      <c r="B104">
        <v>13</v>
      </c>
      <c r="C104">
        <v>0.99835789203643799</v>
      </c>
      <c r="D104">
        <v>0.50923633575439398</v>
      </c>
      <c r="E104">
        <v>40051.65625</v>
      </c>
      <c r="F104">
        <v>1.47814428806304</v>
      </c>
      <c r="G104">
        <v>0.649272680282592</v>
      </c>
      <c r="H104">
        <v>11550.9384765625</v>
      </c>
    </row>
    <row r="105" spans="1:8" x14ac:dyDescent="0.25">
      <c r="A105" t="s">
        <v>8</v>
      </c>
      <c r="B105">
        <v>14</v>
      </c>
      <c r="C105">
        <v>1.3723603487014699</v>
      </c>
      <c r="D105">
        <v>0.74913209676742498</v>
      </c>
      <c r="E105">
        <v>133.259506225585</v>
      </c>
      <c r="F105">
        <v>0.77798932790756203</v>
      </c>
      <c r="G105">
        <v>0.48919281363487199</v>
      </c>
      <c r="H105">
        <v>103.876670837402</v>
      </c>
    </row>
    <row r="106" spans="1:8" x14ac:dyDescent="0.25">
      <c r="A106" t="s">
        <v>8</v>
      </c>
      <c r="B106">
        <v>15</v>
      </c>
      <c r="C106">
        <v>1.8827781677246</v>
      </c>
      <c r="D106">
        <v>0.77914768457412698</v>
      </c>
      <c r="E106">
        <v>269.43359375</v>
      </c>
      <c r="F106">
        <v>1.4083956480026201</v>
      </c>
      <c r="G106">
        <v>0.74989628791809004</v>
      </c>
      <c r="H106">
        <v>186.63705444335901</v>
      </c>
    </row>
    <row r="107" spans="1:8" x14ac:dyDescent="0.25">
      <c r="A107" t="s">
        <v>8</v>
      </c>
      <c r="B107">
        <v>16</v>
      </c>
      <c r="C107">
        <v>0.28165563941001798</v>
      </c>
      <c r="D107">
        <v>0.31199663877487099</v>
      </c>
      <c r="E107">
        <v>151.69432067871</v>
      </c>
      <c r="F107">
        <v>0.97813981771469105</v>
      </c>
      <c r="G107">
        <v>0.54106175899505604</v>
      </c>
      <c r="H107">
        <v>67.837760925292898</v>
      </c>
    </row>
    <row r="108" spans="1:8" x14ac:dyDescent="0.25">
      <c r="A108" t="s">
        <v>8</v>
      </c>
      <c r="B108">
        <v>17</v>
      </c>
      <c r="C108">
        <v>1.33273613452911</v>
      </c>
      <c r="D108">
        <v>0.72568601369857699</v>
      </c>
      <c r="E108">
        <v>203.86723327636699</v>
      </c>
      <c r="F108">
        <v>1.1828240156173699</v>
      </c>
      <c r="G108">
        <v>0.60078340768813998</v>
      </c>
      <c r="H108">
        <v>119.061302185058</v>
      </c>
    </row>
    <row r="109" spans="1:8" x14ac:dyDescent="0.25">
      <c r="A109" t="s">
        <v>8</v>
      </c>
      <c r="B109">
        <v>18</v>
      </c>
      <c r="C109">
        <v>3.9863510131835902</v>
      </c>
      <c r="D109">
        <v>1.28221046924591</v>
      </c>
      <c r="E109">
        <v>210.00975036621</v>
      </c>
      <c r="F109">
        <v>2.09122467041015</v>
      </c>
      <c r="G109">
        <v>0.96937322616577104</v>
      </c>
      <c r="H109">
        <v>174.66683959960901</v>
      </c>
    </row>
    <row r="110" spans="1:8" x14ac:dyDescent="0.25">
      <c r="A110" t="s">
        <v>16</v>
      </c>
      <c r="B110">
        <v>1</v>
      </c>
      <c r="C110">
        <v>11.3169612884521</v>
      </c>
      <c r="D110">
        <v>2.4683480262756299</v>
      </c>
      <c r="E110">
        <v>100.16795349121</v>
      </c>
      <c r="F110">
        <v>8.6394634246826101</v>
      </c>
      <c r="G110">
        <v>2.0609803199768</v>
      </c>
      <c r="H110">
        <v>103.74851989746</v>
      </c>
    </row>
    <row r="111" spans="1:8" x14ac:dyDescent="0.25">
      <c r="A111" t="s">
        <v>16</v>
      </c>
      <c r="B111">
        <v>2</v>
      </c>
      <c r="C111" s="1">
        <v>9.6746664013380707E-9</v>
      </c>
      <c r="D111" s="1">
        <v>8.31837896839715E-5</v>
      </c>
      <c r="E111">
        <v>101.570846557617</v>
      </c>
      <c r="F111" s="1">
        <v>1.6264459645753901E-7</v>
      </c>
      <c r="G111">
        <v>3.2993883360177203E-4</v>
      </c>
      <c r="H111">
        <v>120.10774993896401</v>
      </c>
    </row>
    <row r="112" spans="1:8" x14ac:dyDescent="0.25">
      <c r="A112" t="s">
        <v>16</v>
      </c>
      <c r="B112">
        <v>3</v>
      </c>
      <c r="C112" s="1">
        <v>1.8111246902208201E-7</v>
      </c>
      <c r="D112">
        <v>3.6638349411077797E-4</v>
      </c>
      <c r="E112">
        <v>100.616340637207</v>
      </c>
      <c r="F112" s="1">
        <v>2.76880291494308E-6</v>
      </c>
      <c r="G112">
        <v>1.31170300301164E-3</v>
      </c>
      <c r="H112">
        <v>126.46587371826099</v>
      </c>
    </row>
    <row r="113" spans="1:8" x14ac:dyDescent="0.25">
      <c r="A113" t="s">
        <v>16</v>
      </c>
      <c r="B113">
        <v>4</v>
      </c>
      <c r="C113">
        <v>3.8908515125513001E-4</v>
      </c>
      <c r="D113">
        <v>1.7245598137378599E-2</v>
      </c>
      <c r="E113">
        <v>100.276657104492</v>
      </c>
      <c r="F113">
        <v>5.4085110314190301E-3</v>
      </c>
      <c r="G113">
        <v>5.6736517697572701E-2</v>
      </c>
      <c r="H113">
        <v>121.20822906494099</v>
      </c>
    </row>
    <row r="114" spans="1:8" x14ac:dyDescent="0.25">
      <c r="A114" t="s">
        <v>16</v>
      </c>
      <c r="B114">
        <v>5</v>
      </c>
      <c r="C114">
        <v>3.6811549216508803E-2</v>
      </c>
      <c r="D114">
        <v>0.132825791835784</v>
      </c>
      <c r="E114">
        <v>103.287879943847</v>
      </c>
      <c r="F114">
        <v>0.50302875041961603</v>
      </c>
      <c r="G114">
        <v>0.43700909614562899</v>
      </c>
      <c r="H114">
        <v>109.64804077148401</v>
      </c>
    </row>
    <row r="115" spans="1:8" x14ac:dyDescent="0.25">
      <c r="A115" t="s">
        <v>16</v>
      </c>
      <c r="B115">
        <v>6</v>
      </c>
      <c r="C115">
        <v>0.33200034499168302</v>
      </c>
      <c r="D115">
        <v>0.43499296903610202</v>
      </c>
      <c r="E115">
        <v>100.323448181152</v>
      </c>
      <c r="F115">
        <v>0.85501438379287698</v>
      </c>
      <c r="G115">
        <v>0.62330347299575795</v>
      </c>
      <c r="H115">
        <v>106.213623046875</v>
      </c>
    </row>
    <row r="116" spans="1:8" x14ac:dyDescent="0.25">
      <c r="A116" t="s">
        <v>16</v>
      </c>
      <c r="B116">
        <v>7</v>
      </c>
      <c r="C116">
        <v>9.4201460480690002E-2</v>
      </c>
      <c r="D116">
        <v>0.23877365887165</v>
      </c>
      <c r="E116">
        <v>99.359855651855398</v>
      </c>
      <c r="F116">
        <v>1.09830451011657</v>
      </c>
      <c r="G116">
        <v>0.72969698905944802</v>
      </c>
      <c r="H116">
        <v>122.876052856445</v>
      </c>
    </row>
    <row r="117" spans="1:8" x14ac:dyDescent="0.25">
      <c r="A117" t="s">
        <v>16</v>
      </c>
      <c r="B117">
        <v>8</v>
      </c>
      <c r="C117">
        <v>1.3862053863704199E-2</v>
      </c>
      <c r="D117">
        <v>0.101471997797489</v>
      </c>
      <c r="E117">
        <v>99.823333740234304</v>
      </c>
      <c r="F117">
        <v>0.183088153600692</v>
      </c>
      <c r="G117">
        <v>0.310967087745666</v>
      </c>
      <c r="H117">
        <v>123.63274383544901</v>
      </c>
    </row>
    <row r="118" spans="1:8" x14ac:dyDescent="0.25">
      <c r="A118" t="s">
        <v>16</v>
      </c>
      <c r="B118">
        <v>9</v>
      </c>
      <c r="C118">
        <v>7.0565856993198395E-2</v>
      </c>
      <c r="D118">
        <v>0.17817774415016099</v>
      </c>
      <c r="E118">
        <v>103.30632781982401</v>
      </c>
      <c r="F118">
        <v>0.63334000110626198</v>
      </c>
      <c r="G118">
        <v>0.50830161571502597</v>
      </c>
      <c r="H118">
        <v>124.847702026367</v>
      </c>
    </row>
    <row r="119" spans="1:8" x14ac:dyDescent="0.25">
      <c r="A119" t="s">
        <v>16</v>
      </c>
      <c r="B119">
        <v>10</v>
      </c>
      <c r="C119">
        <v>0.77070975303649902</v>
      </c>
      <c r="D119">
        <v>0.65732669830322199</v>
      </c>
      <c r="E119">
        <v>101.468467712402</v>
      </c>
      <c r="F119">
        <v>13.9703350067138</v>
      </c>
      <c r="G119">
        <v>2.62141680717468</v>
      </c>
      <c r="H119">
        <v>105.936164855957</v>
      </c>
    </row>
    <row r="120" spans="1:8" x14ac:dyDescent="0.25">
      <c r="A120" t="s">
        <v>16</v>
      </c>
      <c r="B120">
        <v>11</v>
      </c>
      <c r="C120">
        <v>6.6797304153442303</v>
      </c>
      <c r="D120">
        <v>2.14685606956481</v>
      </c>
      <c r="E120">
        <v>105.43211364746</v>
      </c>
      <c r="F120">
        <v>10.2149391174316</v>
      </c>
      <c r="G120">
        <v>2.15163254737854</v>
      </c>
      <c r="H120">
        <v>103.71639251708901</v>
      </c>
    </row>
    <row r="121" spans="1:8" x14ac:dyDescent="0.25">
      <c r="A121" t="s">
        <v>16</v>
      </c>
      <c r="B121">
        <v>12</v>
      </c>
      <c r="C121">
        <v>2.2289566993713299</v>
      </c>
      <c r="D121">
        <v>1.0062443017959499</v>
      </c>
      <c r="E121">
        <v>2922.67211914062</v>
      </c>
      <c r="F121">
        <v>5.7477293014526296</v>
      </c>
      <c r="G121">
        <v>1.70602166652679</v>
      </c>
      <c r="H121">
        <v>2122.04248046875</v>
      </c>
    </row>
    <row r="122" spans="1:8" x14ac:dyDescent="0.25">
      <c r="A122" t="s">
        <v>16</v>
      </c>
      <c r="B122">
        <v>13</v>
      </c>
      <c r="C122">
        <v>2.54470491409301</v>
      </c>
      <c r="D122">
        <v>1.1191484928131099</v>
      </c>
      <c r="E122">
        <v>106.263771057128</v>
      </c>
      <c r="F122">
        <v>2.8459508419036799</v>
      </c>
      <c r="G122">
        <v>1.2540414333343499</v>
      </c>
      <c r="H122">
        <v>943.92041015625</v>
      </c>
    </row>
    <row r="123" spans="1:8" x14ac:dyDescent="0.25">
      <c r="A123" t="s">
        <v>16</v>
      </c>
      <c r="B123">
        <v>14</v>
      </c>
      <c r="C123">
        <v>8.4692077636718697</v>
      </c>
      <c r="D123">
        <v>2.2337067127227699</v>
      </c>
      <c r="E123">
        <v>106.635772705078</v>
      </c>
      <c r="F123">
        <v>4.9548745155334402</v>
      </c>
      <c r="G123">
        <v>1.6443561315536499</v>
      </c>
      <c r="H123">
        <v>102.201950073242</v>
      </c>
    </row>
    <row r="124" spans="1:8" x14ac:dyDescent="0.25">
      <c r="A124" t="s">
        <v>16</v>
      </c>
      <c r="B124">
        <v>15</v>
      </c>
      <c r="C124">
        <v>2.6345865726470898</v>
      </c>
      <c r="D124">
        <v>1.1940451860427801</v>
      </c>
      <c r="E124">
        <v>100.53019714355401</v>
      </c>
      <c r="F124">
        <v>2.9615736007690399</v>
      </c>
      <c r="G124">
        <v>1.3624123334884599</v>
      </c>
      <c r="H124">
        <v>101.31890106201099</v>
      </c>
    </row>
    <row r="125" spans="1:8" x14ac:dyDescent="0.25">
      <c r="A125" t="s">
        <v>16</v>
      </c>
      <c r="B125">
        <v>16</v>
      </c>
      <c r="C125">
        <v>3.1284437179565399</v>
      </c>
      <c r="D125">
        <v>1.4351725578308101</v>
      </c>
      <c r="E125">
        <v>100.44066619873</v>
      </c>
      <c r="F125">
        <v>4.2836403846740696</v>
      </c>
      <c r="G125">
        <v>1.67675733566284</v>
      </c>
      <c r="H125">
        <v>101.43000793457</v>
      </c>
    </row>
    <row r="126" spans="1:8" x14ac:dyDescent="0.25">
      <c r="A126" t="s">
        <v>16</v>
      </c>
      <c r="B126">
        <v>17</v>
      </c>
      <c r="C126">
        <v>3.4211950302124001</v>
      </c>
      <c r="D126">
        <v>1.6401914358139</v>
      </c>
      <c r="E126">
        <v>101.14068603515599</v>
      </c>
      <c r="F126">
        <v>4.1514925956726003</v>
      </c>
      <c r="G126">
        <v>1.6484724283218299</v>
      </c>
      <c r="H126">
        <v>102.20384979248</v>
      </c>
    </row>
    <row r="127" spans="1:8" x14ac:dyDescent="0.25">
      <c r="A127" t="s">
        <v>16</v>
      </c>
      <c r="B127">
        <v>18</v>
      </c>
      <c r="C127">
        <v>12.740419387817299</v>
      </c>
      <c r="D127">
        <v>2.4435060024261399</v>
      </c>
      <c r="E127">
        <v>104.72144317626901</v>
      </c>
      <c r="F127">
        <v>5.9752664566040004</v>
      </c>
      <c r="G127">
        <v>1.85746157169342</v>
      </c>
      <c r="H127">
        <v>101.204460144042</v>
      </c>
    </row>
    <row r="128" spans="1:8" x14ac:dyDescent="0.25">
      <c r="A128" t="s">
        <v>17</v>
      </c>
      <c r="B128">
        <v>1</v>
      </c>
      <c r="C128">
        <v>7.5137209892272896</v>
      </c>
      <c r="D128">
        <v>1.99302613735198</v>
      </c>
      <c r="E128">
        <v>151.48202514648401</v>
      </c>
      <c r="F128">
        <v>7.6281075477600098</v>
      </c>
      <c r="G128">
        <v>1.8578453063964799</v>
      </c>
      <c r="H128">
        <v>165.81988525390599</v>
      </c>
    </row>
    <row r="129" spans="1:8" x14ac:dyDescent="0.25">
      <c r="A129" t="s">
        <v>17</v>
      </c>
      <c r="B129">
        <v>2</v>
      </c>
      <c r="C129">
        <v>2.0263168811797998</v>
      </c>
      <c r="D129">
        <v>1.0364091396331701</v>
      </c>
      <c r="E129">
        <v>2718324.25</v>
      </c>
      <c r="F129">
        <v>2.0260477066039999</v>
      </c>
      <c r="G129">
        <v>1.0362958908080999</v>
      </c>
      <c r="H129">
        <v>2126521.25</v>
      </c>
    </row>
    <row r="130" spans="1:8" x14ac:dyDescent="0.25">
      <c r="A130" t="s">
        <v>17</v>
      </c>
      <c r="B130">
        <v>3</v>
      </c>
      <c r="C130">
        <v>2.0259513854980402</v>
      </c>
      <c r="D130">
        <v>1.0362188816070499</v>
      </c>
      <c r="E130">
        <v>521866.28125</v>
      </c>
      <c r="F130">
        <v>2.0268573760986301</v>
      </c>
      <c r="G130">
        <v>1.0363532304763701</v>
      </c>
      <c r="H130">
        <v>639359.5</v>
      </c>
    </row>
    <row r="131" spans="1:8" x14ac:dyDescent="0.25">
      <c r="A131" t="s">
        <v>17</v>
      </c>
      <c r="B131">
        <v>4</v>
      </c>
      <c r="C131">
        <v>2.0379216670989901</v>
      </c>
      <c r="D131">
        <v>1.0404905080795199</v>
      </c>
      <c r="E131">
        <v>11114.70703125</v>
      </c>
      <c r="F131">
        <v>2.3014822006225502</v>
      </c>
      <c r="G131">
        <v>1.0833548307418801</v>
      </c>
      <c r="H131">
        <v>22615.87109375</v>
      </c>
    </row>
    <row r="132" spans="1:8" x14ac:dyDescent="0.25">
      <c r="A132" t="s">
        <v>17</v>
      </c>
      <c r="B132">
        <v>5</v>
      </c>
      <c r="C132">
        <v>2.4975442886352499</v>
      </c>
      <c r="D132">
        <v>1.0891206264495801</v>
      </c>
      <c r="E132">
        <v>3711.38061523437</v>
      </c>
      <c r="F132">
        <v>3.53605008125305</v>
      </c>
      <c r="G132">
        <v>1.34658563137054</v>
      </c>
      <c r="H132">
        <v>2051.4765625</v>
      </c>
    </row>
    <row r="133" spans="1:8" x14ac:dyDescent="0.25">
      <c r="A133" t="s">
        <v>17</v>
      </c>
      <c r="B133">
        <v>6</v>
      </c>
      <c r="C133">
        <v>2.4467992782592698</v>
      </c>
      <c r="D133">
        <v>1.1943199634552</v>
      </c>
      <c r="E133">
        <v>891.89813232421795</v>
      </c>
      <c r="F133">
        <v>3.5475406646728498</v>
      </c>
      <c r="G133">
        <v>1.4151359796523999</v>
      </c>
      <c r="H133">
        <v>1209.09826660156</v>
      </c>
    </row>
    <row r="134" spans="1:8" x14ac:dyDescent="0.25">
      <c r="A134" t="s">
        <v>17</v>
      </c>
      <c r="B134">
        <v>7</v>
      </c>
      <c r="C134">
        <v>3.3054347038268999</v>
      </c>
      <c r="D134">
        <v>1.2781109809875399</v>
      </c>
      <c r="E134">
        <v>4537.29931640625</v>
      </c>
      <c r="F134">
        <v>3.5578052997589098</v>
      </c>
      <c r="G134">
        <v>1.43392777442932</v>
      </c>
      <c r="H134">
        <v>993.59808349609295</v>
      </c>
    </row>
    <row r="135" spans="1:8" x14ac:dyDescent="0.25">
      <c r="A135" t="s">
        <v>17</v>
      </c>
      <c r="B135">
        <v>8</v>
      </c>
      <c r="C135">
        <v>2.5390877723693799</v>
      </c>
      <c r="D135">
        <v>1.1107472181320099</v>
      </c>
      <c r="E135">
        <v>2889.85766601562</v>
      </c>
      <c r="F135">
        <v>2.27159571647644</v>
      </c>
      <c r="G135">
        <v>1.15074062347412</v>
      </c>
      <c r="H135">
        <v>4022.65405273437</v>
      </c>
    </row>
    <row r="136" spans="1:8" x14ac:dyDescent="0.25">
      <c r="A136" t="s">
        <v>17</v>
      </c>
      <c r="B136">
        <v>9</v>
      </c>
      <c r="C136">
        <v>2.6158931255340501</v>
      </c>
      <c r="D136">
        <v>1.1120574474334699</v>
      </c>
      <c r="E136">
        <v>3215.66088867187</v>
      </c>
      <c r="F136">
        <v>3.3648395538329998</v>
      </c>
      <c r="G136">
        <v>1.3434644937515201</v>
      </c>
      <c r="H136">
        <v>2529.068359375</v>
      </c>
    </row>
    <row r="137" spans="1:8" x14ac:dyDescent="0.25">
      <c r="A137" t="s">
        <v>17</v>
      </c>
      <c r="B137">
        <v>10</v>
      </c>
      <c r="C137">
        <v>2.65140604972839</v>
      </c>
      <c r="D137">
        <v>1.27861487865448</v>
      </c>
      <c r="E137">
        <v>2154.82421875</v>
      </c>
      <c r="F137">
        <v>9.2920904159545898</v>
      </c>
      <c r="G137">
        <v>2.0760195255279501</v>
      </c>
      <c r="H137">
        <v>145.81707763671801</v>
      </c>
    </row>
    <row r="138" spans="1:8" x14ac:dyDescent="0.25">
      <c r="A138" t="s">
        <v>17</v>
      </c>
      <c r="B138">
        <v>11</v>
      </c>
      <c r="C138">
        <v>5.5934166908264098</v>
      </c>
      <c r="D138">
        <v>1.6211414337158201</v>
      </c>
      <c r="E138">
        <v>710.10931396484295</v>
      </c>
      <c r="F138">
        <v>7.3793764114379803</v>
      </c>
      <c r="G138">
        <v>1.8404952287673899</v>
      </c>
      <c r="H138">
        <v>197.04322814941401</v>
      </c>
    </row>
    <row r="139" spans="1:8" x14ac:dyDescent="0.25">
      <c r="A139" t="s">
        <v>17</v>
      </c>
      <c r="B139">
        <v>12</v>
      </c>
      <c r="C139">
        <v>0.65411806106567305</v>
      </c>
      <c r="D139">
        <v>0.51687020063400202</v>
      </c>
      <c r="E139">
        <v>150712.40625</v>
      </c>
      <c r="F139">
        <v>1.8713399171829199</v>
      </c>
      <c r="G139">
        <v>0.85754227638244596</v>
      </c>
      <c r="H139">
        <v>22313.36328125</v>
      </c>
    </row>
    <row r="140" spans="1:8" x14ac:dyDescent="0.25">
      <c r="A140" t="s">
        <v>17</v>
      </c>
      <c r="B140">
        <v>13</v>
      </c>
      <c r="C140">
        <v>1.8995323181152299</v>
      </c>
      <c r="D140">
        <v>0.91840046644210804</v>
      </c>
      <c r="E140">
        <v>15763.08203125</v>
      </c>
      <c r="F140">
        <v>1.8276381492614699</v>
      </c>
      <c r="G140">
        <v>0.87646514177322299</v>
      </c>
      <c r="H140">
        <v>5618.41650390625</v>
      </c>
    </row>
    <row r="141" spans="1:8" x14ac:dyDescent="0.25">
      <c r="A141" t="s">
        <v>17</v>
      </c>
      <c r="B141">
        <v>14</v>
      </c>
      <c r="C141">
        <v>3.40111184120178</v>
      </c>
      <c r="D141">
        <v>1.2179285287857</v>
      </c>
      <c r="E141">
        <v>149.56723022460901</v>
      </c>
      <c r="F141">
        <v>1.6934002637863099</v>
      </c>
      <c r="G141">
        <v>0.84077394008636397</v>
      </c>
      <c r="H141">
        <v>211.89967346191401</v>
      </c>
    </row>
    <row r="142" spans="1:8" x14ac:dyDescent="0.25">
      <c r="A142" t="s">
        <v>17</v>
      </c>
      <c r="B142">
        <v>15</v>
      </c>
      <c r="C142">
        <v>1.96418857574462</v>
      </c>
      <c r="D142">
        <v>0.94013947248458796</v>
      </c>
      <c r="E142">
        <v>391.42681884765602</v>
      </c>
      <c r="F142">
        <v>1.74642038345336</v>
      </c>
      <c r="G142">
        <v>0.94577115774154596</v>
      </c>
      <c r="H142">
        <v>238.24462890625</v>
      </c>
    </row>
    <row r="143" spans="1:8" x14ac:dyDescent="0.25">
      <c r="A143" t="s">
        <v>17</v>
      </c>
      <c r="B143">
        <v>16</v>
      </c>
      <c r="C143">
        <v>1.7934325933456401</v>
      </c>
      <c r="D143">
        <v>0.934864461421966</v>
      </c>
      <c r="E143">
        <v>193.32301330566401</v>
      </c>
      <c r="F143">
        <v>2.3248143196105899</v>
      </c>
      <c r="G143">
        <v>1.16451108455657</v>
      </c>
      <c r="H143">
        <v>155.06845092773401</v>
      </c>
    </row>
    <row r="144" spans="1:8" x14ac:dyDescent="0.25">
      <c r="A144" t="s">
        <v>17</v>
      </c>
      <c r="B144">
        <v>17</v>
      </c>
      <c r="C144">
        <v>4.25482082366943</v>
      </c>
      <c r="D144">
        <v>1.47718298435211</v>
      </c>
      <c r="E144">
        <v>258.51828002929602</v>
      </c>
      <c r="F144">
        <v>3.0422716140746999</v>
      </c>
      <c r="G144">
        <v>1.27423703670501</v>
      </c>
      <c r="H144">
        <v>202.52098083496</v>
      </c>
    </row>
    <row r="145" spans="1:8" x14ac:dyDescent="0.25">
      <c r="A145" t="s">
        <v>17</v>
      </c>
      <c r="B145">
        <v>18</v>
      </c>
      <c r="C145">
        <v>6.4628233909606898</v>
      </c>
      <c r="D145">
        <v>1.78031313419342</v>
      </c>
      <c r="E145">
        <v>152.01129150390599</v>
      </c>
      <c r="F145">
        <v>3.15141677856445</v>
      </c>
      <c r="G145">
        <v>1.2779889106750399</v>
      </c>
      <c r="H145">
        <v>146.35699462890599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1B59-C54D-4662-A1EC-3202EB69C57C}">
  <dimension ref="A1:H48"/>
  <sheetViews>
    <sheetView topLeftCell="A10" workbookViewId="0">
      <selection activeCell="H51" sqref="H51"/>
    </sheetView>
  </sheetViews>
  <sheetFormatPr defaultRowHeight="15" x14ac:dyDescent="0.25"/>
  <cols>
    <col min="1" max="1" width="9.140625" customWidth="1"/>
    <col min="2" max="2" width="11" bestFit="1" customWidth="1"/>
  </cols>
  <sheetData>
    <row r="1" spans="1:8" x14ac:dyDescent="0.25">
      <c r="A1" t="s">
        <v>21</v>
      </c>
      <c r="B1" t="s">
        <v>2</v>
      </c>
      <c r="C1" t="s">
        <v>14</v>
      </c>
      <c r="D1" t="s">
        <v>18</v>
      </c>
      <c r="E1" t="s">
        <v>11</v>
      </c>
      <c r="F1" t="s">
        <v>19</v>
      </c>
      <c r="G1" t="s">
        <v>20</v>
      </c>
    </row>
    <row r="2" spans="1:8" x14ac:dyDescent="0.25">
      <c r="A2" t="s">
        <v>3</v>
      </c>
      <c r="B2">
        <f>AVERAGEIF(Table1[[Name]:[Name]],$A2,Table1[Loss])</f>
        <v>3.6892546174958056</v>
      </c>
      <c r="C2">
        <f>AVERAGEIF(Table1[[Name]:[Name]],$A2,Table1[MAE])</f>
        <v>1.0904275095631895</v>
      </c>
      <c r="D2">
        <f>AVERAGEIF(Table1[[Name]:[Name]],$A2,Table1[MAPE (%)])</f>
        <v>2190.6995514763726</v>
      </c>
      <c r="E2">
        <f>AVERAGEIF(Table1[[Name]:[Name]],$A2,Table1[Validation Loss])</f>
        <v>3.5649467062730569</v>
      </c>
      <c r="F2">
        <f>AVERAGEIF(Table1[[Name]:[Name]],$A2,Table1[Validation MAE])</f>
        <v>1.1226833229965332</v>
      </c>
      <c r="G2">
        <f>AVERAGEIF(Table1[[Name]:[Name]],$A2,Table1[Validation MAPE (%)])</f>
        <v>4285.5014953613281</v>
      </c>
    </row>
    <row r="3" spans="1:8" x14ac:dyDescent="0.25">
      <c r="A3" t="s">
        <v>4</v>
      </c>
      <c r="B3">
        <f>AVERAGEIF(Table1[[Name]:[Name]],$A3,Table1[Loss])</f>
        <v>3.5784325484807228E-2</v>
      </c>
      <c r="C3">
        <f>AVERAGEIF(Table1[[Name]:[Name]],$A3,Table1[MAE])</f>
        <v>8.9783643682797551E-2</v>
      </c>
      <c r="D3">
        <f>AVERAGEIF(Table1[[Name]:[Name]],$A3,Table1[MAPE (%)])</f>
        <v>24335.724559783936</v>
      </c>
      <c r="E3">
        <f>AVERAGEIF(Table1[[Name]:[Name]],$A3,Table1[Validation Loss])</f>
        <v>4.4751259601778358E-2</v>
      </c>
      <c r="F3">
        <f>AVERAGEIF(Table1[[Name]:[Name]],$A3,Table1[Validation MAE])</f>
        <v>8.8608811919887731E-2</v>
      </c>
      <c r="G3">
        <f>AVERAGEIF(Table1[[Name]:[Name]],$A3,Table1[Validation MAPE (%)])</f>
        <v>16980.570111142264</v>
      </c>
    </row>
    <row r="4" spans="1:8" x14ac:dyDescent="0.25">
      <c r="A4" t="s">
        <v>5</v>
      </c>
      <c r="B4">
        <f>AVERAGEIF(Table1[[Name]:[Name]],$A4,Table1[Loss])</f>
        <v>3.3670890794424624</v>
      </c>
      <c r="C4">
        <f>AVERAGEIF(Table1[[Name]:[Name]],$A4,Table1[MAE])</f>
        <v>1.1294451324631329</v>
      </c>
      <c r="D4">
        <f>AVERAGEIF(Table1[[Name]:[Name]],$A4,Table1[MAPE (%)])</f>
        <v>8118.706444634332</v>
      </c>
      <c r="E4">
        <f>AVERAGEIF(Table1[[Name]:[Name]],$A4,Table1[Validation Loss])</f>
        <v>4.3155644919703002</v>
      </c>
      <c r="F4">
        <f>AVERAGEIF(Table1[[Name]:[Name]],$A4,Table1[Validation MAE])</f>
        <v>1.2420178622544145</v>
      </c>
      <c r="G4">
        <f>AVERAGEIF(Table1[[Name]:[Name]],$A4,Table1[Validation MAPE (%)])</f>
        <v>7678.3768179151748</v>
      </c>
    </row>
    <row r="5" spans="1:8" x14ac:dyDescent="0.25">
      <c r="A5" t="s">
        <v>6</v>
      </c>
      <c r="B5">
        <f>AVERAGEIF(Table1[[Name]:[Name]],$A5,Table1[Loss])</f>
        <v>3.0380031798914447E-2</v>
      </c>
      <c r="C5">
        <f>AVERAGEIF(Table1[[Name]:[Name]],$A5,Table1[MAE])</f>
        <v>6.8786081651018627E-2</v>
      </c>
      <c r="D5">
        <f>AVERAGEIF(Table1[[Name]:[Name]],$A5,Table1[MAPE (%)])</f>
        <v>7736.4411692089507</v>
      </c>
      <c r="E5">
        <f>AVERAGEIF(Table1[[Name]:[Name]],$A5,Table1[Validation Loss])</f>
        <v>4.0477126118882149E-2</v>
      </c>
      <c r="F5">
        <f>AVERAGEIF(Table1[[Name]:[Name]],$A5,Table1[Validation MAE])</f>
        <v>7.2773432152138676E-2</v>
      </c>
      <c r="G5">
        <f>AVERAGEIF(Table1[[Name]:[Name]],$A5,Table1[Validation MAPE (%)])</f>
        <v>4383.4071203337771</v>
      </c>
    </row>
    <row r="6" spans="1:8" x14ac:dyDescent="0.25">
      <c r="A6" t="s">
        <v>7</v>
      </c>
      <c r="B6">
        <f>AVERAGEIF(Table1[[Name]:[Name]],$A6,Table1[Loss])</f>
        <v>3.6959901665325825</v>
      </c>
      <c r="C6">
        <f>AVERAGEIF(Table1[[Name]:[Name]],$A6,Table1[MAE])</f>
        <v>1.1119296808182164</v>
      </c>
      <c r="D6">
        <f>AVERAGEIF(Table1[[Name]:[Name]],$A6,Table1[MAPE (%)])</f>
        <v>6671.1252712673613</v>
      </c>
      <c r="E6">
        <f>AVERAGEIF(Table1[[Name]:[Name]],$A6,Table1[Validation Loss])</f>
        <v>4.1724862506109828</v>
      </c>
      <c r="F6">
        <f>AVERAGEIF(Table1[[Name]:[Name]],$A6,Table1[Validation MAE])</f>
        <v>1.2316985652594428</v>
      </c>
      <c r="G6">
        <f>AVERAGEIF(Table1[[Name]:[Name]],$A6,Table1[Validation MAPE (%)])</f>
        <v>1721.192993164062</v>
      </c>
    </row>
    <row r="7" spans="1:8" x14ac:dyDescent="0.25">
      <c r="A7" t="s">
        <v>8</v>
      </c>
      <c r="B7">
        <f>AVERAGEIF(Table1[[Name]:[Name]],$A7,Table1[Loss])</f>
        <v>2.5483020742992912E-2</v>
      </c>
      <c r="C7">
        <f>AVERAGEIF(Table1[[Name]:[Name]],$A7,Table1[MAE])</f>
        <v>4.2681349130968209E-2</v>
      </c>
      <c r="D7">
        <f>AVERAGEIF(Table1[[Name]:[Name]],$A7,Table1[MAPE (%)])</f>
        <v>7602.2071450816256</v>
      </c>
      <c r="E7">
        <f>AVERAGEIF(Table1[[Name]:[Name]],$A7,Table1[Validation Loss])</f>
        <v>4.2162614719321291E-2</v>
      </c>
      <c r="F7">
        <f>AVERAGEIF(Table1[[Name]:[Name]],$A7,Table1[Validation MAE])</f>
        <v>4.9092067405581377E-2</v>
      </c>
      <c r="G7">
        <f>AVERAGEIF(Table1[[Name]:[Name]],$A7,Table1[Validation MAPE (%)])</f>
        <v>4075.2311441103616</v>
      </c>
    </row>
    <row r="8" spans="1:8" x14ac:dyDescent="0.25">
      <c r="A8" t="s">
        <v>9</v>
      </c>
      <c r="B8">
        <f>AVERAGEIF(Table1[[Name]:[Name]],$A8,Table1[Loss])</f>
        <v>2.217152680040492E-2</v>
      </c>
      <c r="C8">
        <f>AVERAGEIF(Table1[[Name]:[Name]],$A8,Table1[MAE])</f>
        <v>1.0226254826869103E-2</v>
      </c>
      <c r="D8">
        <f>AVERAGEIF(Table1[[Name]:[Name]],$A8,Table1[MAPE (%)])</f>
        <v>4.6432240075535169</v>
      </c>
      <c r="E8">
        <f>AVERAGEIF(Table1[[Name]:[Name]],$A8,Table1[Validation Loss])</f>
        <v>3.1112911276599986E-2</v>
      </c>
      <c r="F8">
        <f>AVERAGEIF(Table1[[Name]:[Name]],$A8,Table1[Validation MAE])</f>
        <v>1.2063581346827329E-2</v>
      </c>
      <c r="G8">
        <f>AVERAGEIF(Table1[[Name]:[Name]],$A8,Table1[Validation MAPE (%)])</f>
        <v>5.0168700019518413</v>
      </c>
    </row>
    <row r="9" spans="1:8" x14ac:dyDescent="0.25">
      <c r="A9" t="s">
        <v>10</v>
      </c>
      <c r="B9">
        <f>AVERAGEIF(Table1[[Name]:[Name]],$A9,Table1[Loss])</f>
        <v>2.3041689574407966E-2</v>
      </c>
      <c r="C9">
        <f>AVERAGEIF(Table1[[Name]:[Name]],$A9,Table1[MAE])</f>
        <v>2.4369470826867499E-2</v>
      </c>
      <c r="D9">
        <f>AVERAGEIF(Table1[[Name]:[Name]],$A9,Table1[MAPE (%)])</f>
        <v>7607.2879016531842</v>
      </c>
      <c r="E9">
        <f>AVERAGEIF(Table1[[Name]:[Name]],$A9,Table1[Validation Loss])</f>
        <v>3.17625780589878E-2</v>
      </c>
      <c r="F9">
        <f>AVERAGEIF(Table1[[Name]:[Name]],$A9,Table1[Validation MAE])</f>
        <v>2.4233488210787323E-2</v>
      </c>
      <c r="G9">
        <f>AVERAGEIF(Table1[[Name]:[Name]],$A9,Table1[Validation MAPE (%)])</f>
        <v>1807.3713881638314</v>
      </c>
    </row>
    <row r="11" spans="1:8" x14ac:dyDescent="0.25">
      <c r="B11" t="s">
        <v>38</v>
      </c>
      <c r="C11" t="s">
        <v>40</v>
      </c>
      <c r="D11" t="s">
        <v>39</v>
      </c>
      <c r="E11" t="s">
        <v>41</v>
      </c>
      <c r="F11" t="s">
        <v>42</v>
      </c>
      <c r="G11" t="s">
        <v>13</v>
      </c>
      <c r="H11" t="s">
        <v>43</v>
      </c>
    </row>
    <row r="12" spans="1:8" x14ac:dyDescent="0.25">
      <c r="A12" s="10" t="s">
        <v>10</v>
      </c>
      <c r="B12" s="11">
        <v>1</v>
      </c>
      <c r="C12" s="11">
        <v>6.6015906631946494E-2</v>
      </c>
      <c r="D12" s="11">
        <v>5.5377110838889999E-2</v>
      </c>
      <c r="E12" s="11">
        <v>7.2692079544067303</v>
      </c>
      <c r="F12" s="11">
        <v>0.105316787958145</v>
      </c>
      <c r="G12" s="11">
        <v>5.2025992423295898E-2</v>
      </c>
      <c r="H12" s="12">
        <v>11.3223886489868</v>
      </c>
    </row>
    <row r="13" spans="1:8" x14ac:dyDescent="0.25">
      <c r="A13" s="13" t="s">
        <v>10</v>
      </c>
      <c r="B13" s="14">
        <v>2</v>
      </c>
      <c r="C13" s="14">
        <v>7.7171286102384296E-4</v>
      </c>
      <c r="D13" s="14">
        <v>1.5792414546012799E-2</v>
      </c>
      <c r="E13" s="14">
        <v>109558.2890625</v>
      </c>
      <c r="F13" s="14">
        <v>7.7194208279251998E-4</v>
      </c>
      <c r="G13" s="14">
        <v>1.5798483043909E-2</v>
      </c>
      <c r="H13" s="15">
        <v>23997.2109375</v>
      </c>
    </row>
    <row r="14" spans="1:8" x14ac:dyDescent="0.25">
      <c r="A14" s="10" t="s">
        <v>10</v>
      </c>
      <c r="B14" s="11">
        <v>3</v>
      </c>
      <c r="C14" s="11">
        <v>7.7204592525959004E-4</v>
      </c>
      <c r="D14" s="11">
        <v>1.58012341707944E-2</v>
      </c>
      <c r="E14" s="11">
        <v>26456.31640625</v>
      </c>
      <c r="F14" s="11">
        <v>7.7038607560098095E-4</v>
      </c>
      <c r="G14" s="11">
        <v>1.5768047422170601E-2</v>
      </c>
      <c r="H14" s="12">
        <v>6943.97998046875</v>
      </c>
    </row>
    <row r="15" spans="1:8" x14ac:dyDescent="0.25">
      <c r="A15" s="13" t="s">
        <v>10</v>
      </c>
      <c r="B15" s="14">
        <v>4</v>
      </c>
      <c r="C15" s="14">
        <v>7.5430364813655604E-4</v>
      </c>
      <c r="D15" s="14">
        <v>1.54160400852561E-2</v>
      </c>
      <c r="E15" s="14">
        <v>222.32389831542901</v>
      </c>
      <c r="F15" s="14">
        <v>8.3543139044195403E-4</v>
      </c>
      <c r="G15" s="14">
        <v>1.69863421469926E-2</v>
      </c>
      <c r="H15" s="15">
        <v>1218.8779296875</v>
      </c>
    </row>
    <row r="16" spans="1:8" x14ac:dyDescent="0.25">
      <c r="A16" s="10" t="s">
        <v>10</v>
      </c>
      <c r="B16" s="11">
        <v>5</v>
      </c>
      <c r="C16" s="11">
        <v>1.06204627081751E-3</v>
      </c>
      <c r="D16" s="11">
        <v>1.9810302183032001E-2</v>
      </c>
      <c r="E16" s="11">
        <v>67.525581359863196</v>
      </c>
      <c r="F16" s="11">
        <v>1.70508201699703E-3</v>
      </c>
      <c r="G16" s="11">
        <v>2.1818043664097699E-2</v>
      </c>
      <c r="H16" s="12">
        <v>43.717826843261697</v>
      </c>
    </row>
    <row r="17" spans="1:8" x14ac:dyDescent="0.25">
      <c r="A17" s="13" t="s">
        <v>10</v>
      </c>
      <c r="B17" s="14">
        <v>6</v>
      </c>
      <c r="C17" s="14">
        <v>1.6613082261756E-3</v>
      </c>
      <c r="D17" s="14">
        <v>2.4939086288213699E-2</v>
      </c>
      <c r="E17" s="14">
        <v>26.7660217285156</v>
      </c>
      <c r="F17" s="14">
        <v>1.27948774024844E-3</v>
      </c>
      <c r="G17" s="14">
        <v>1.90327074378728E-2</v>
      </c>
      <c r="H17" s="15">
        <v>17.3919258117675</v>
      </c>
    </row>
    <row r="18" spans="1:8" x14ac:dyDescent="0.25">
      <c r="A18" s="10" t="s">
        <v>10</v>
      </c>
      <c r="B18" s="11">
        <v>7</v>
      </c>
      <c r="C18" s="11">
        <v>1.16864999290555E-3</v>
      </c>
      <c r="D18" s="11">
        <v>2.1899849176406801E-2</v>
      </c>
      <c r="E18" s="11">
        <v>59.945953369140597</v>
      </c>
      <c r="F18" s="11">
        <v>2.1929978393018198E-3</v>
      </c>
      <c r="G18" s="11">
        <v>2.1564908325672101E-2</v>
      </c>
      <c r="H18" s="12">
        <v>43.870986938476499</v>
      </c>
    </row>
    <row r="19" spans="1:8" x14ac:dyDescent="0.25">
      <c r="A19" s="13" t="s">
        <v>10</v>
      </c>
      <c r="B19" s="14">
        <v>8</v>
      </c>
      <c r="C19" s="14">
        <v>9.1022404376417398E-4</v>
      </c>
      <c r="D19" s="14">
        <v>1.8352996557950901E-2</v>
      </c>
      <c r="E19" s="14">
        <v>48.370037078857401</v>
      </c>
      <c r="F19" s="14">
        <v>6.5997370984405203E-4</v>
      </c>
      <c r="G19" s="14">
        <v>1.5994340181350701E-2</v>
      </c>
      <c r="H19" s="15">
        <v>42.891304016113203</v>
      </c>
    </row>
    <row r="20" spans="1:8" x14ac:dyDescent="0.25">
      <c r="A20" s="10" t="s">
        <v>10</v>
      </c>
      <c r="B20" s="11">
        <v>9</v>
      </c>
      <c r="C20" s="11">
        <v>1.20817206334322E-3</v>
      </c>
      <c r="D20" s="11">
        <v>2.1296897903084699E-2</v>
      </c>
      <c r="E20" s="11">
        <v>106.08494567871</v>
      </c>
      <c r="F20" s="11">
        <v>1.65491073857992E-3</v>
      </c>
      <c r="G20" s="11">
        <v>2.0263696089386898E-2</v>
      </c>
      <c r="H20" s="12">
        <v>38.501491546630803</v>
      </c>
    </row>
    <row r="21" spans="1:8" x14ac:dyDescent="0.25">
      <c r="A21" s="13" t="s">
        <v>10</v>
      </c>
      <c r="B21" s="14">
        <v>10</v>
      </c>
      <c r="C21" s="14">
        <v>3.2609071582555701E-2</v>
      </c>
      <c r="D21" s="14">
        <v>3.8416687399148899E-2</v>
      </c>
      <c r="E21" s="14">
        <v>75.096229553222599</v>
      </c>
      <c r="F21" s="14">
        <v>5.6290622800588601E-2</v>
      </c>
      <c r="G21" s="14">
        <v>4.8793032765388399E-2</v>
      </c>
      <c r="H21" s="15">
        <v>4.6197819709777797</v>
      </c>
    </row>
    <row r="22" spans="1:8" x14ac:dyDescent="0.25">
      <c r="A22" s="10" t="s">
        <v>10</v>
      </c>
      <c r="B22" s="11">
        <v>11</v>
      </c>
      <c r="C22" s="11">
        <v>0.109757132828235</v>
      </c>
      <c r="D22" s="11">
        <v>5.6807383894920301E-2</v>
      </c>
      <c r="E22" s="11">
        <v>44.012420654296797</v>
      </c>
      <c r="F22" s="11">
        <v>0.177461072802543</v>
      </c>
      <c r="G22" s="11">
        <v>5.3479574620723697E-2</v>
      </c>
      <c r="H22" s="12">
        <v>7.5358119010925204</v>
      </c>
    </row>
    <row r="23" spans="1:8" x14ac:dyDescent="0.25">
      <c r="A23" s="13" t="s">
        <v>10</v>
      </c>
      <c r="B23" s="14">
        <v>12</v>
      </c>
      <c r="C23" s="14">
        <v>1.62445176392793E-2</v>
      </c>
      <c r="D23" s="14">
        <v>1.6503671184182101E-2</v>
      </c>
      <c r="E23" s="14">
        <v>172.35314941406199</v>
      </c>
      <c r="F23" s="14">
        <v>1.5866670757532099E-2</v>
      </c>
      <c r="G23" s="14">
        <v>1.52508141472935E-2</v>
      </c>
      <c r="H23" s="15">
        <v>48.529148101806598</v>
      </c>
    </row>
    <row r="24" spans="1:8" x14ac:dyDescent="0.25">
      <c r="A24" s="10" t="s">
        <v>10</v>
      </c>
      <c r="B24" s="11">
        <v>13</v>
      </c>
      <c r="C24" s="11">
        <v>1.6516692936420399E-2</v>
      </c>
      <c r="D24" s="11">
        <v>1.4213810674846099E-2</v>
      </c>
      <c r="E24" s="11">
        <v>75.338218688964801</v>
      </c>
      <c r="F24" s="11">
        <v>2.4363923817873001E-2</v>
      </c>
      <c r="G24" s="11">
        <v>1.45314624533057E-2</v>
      </c>
      <c r="H24" s="12">
        <v>80.230918884277301</v>
      </c>
    </row>
    <row r="25" spans="1:8" x14ac:dyDescent="0.25">
      <c r="A25" s="13" t="s">
        <v>10</v>
      </c>
      <c r="B25" s="14">
        <v>14</v>
      </c>
      <c r="C25" s="14">
        <v>1.7809584736824001E-2</v>
      </c>
      <c r="D25" s="14">
        <v>1.9800810143351499E-2</v>
      </c>
      <c r="E25" s="14">
        <v>1.2230972051620399</v>
      </c>
      <c r="F25" s="14">
        <v>2.4886626750230699E-2</v>
      </c>
      <c r="G25" s="14">
        <v>2.4303454905748301E-2</v>
      </c>
      <c r="H25" s="15">
        <v>2.0316460132598801</v>
      </c>
    </row>
    <row r="26" spans="1:8" x14ac:dyDescent="0.25">
      <c r="A26" s="10" t="s">
        <v>10</v>
      </c>
      <c r="B26" s="11">
        <v>15</v>
      </c>
      <c r="C26" s="11">
        <v>1.6606813296675599E-2</v>
      </c>
      <c r="D26" s="11">
        <v>1.0966549627482799E-2</v>
      </c>
      <c r="E26" s="11">
        <v>2.1872684955596902</v>
      </c>
      <c r="F26" s="11">
        <v>2.4409929290413801E-2</v>
      </c>
      <c r="G26" s="11">
        <v>1.4417166821658599E-2</v>
      </c>
      <c r="H26" s="12">
        <v>1.3626394271850499</v>
      </c>
    </row>
    <row r="27" spans="1:8" x14ac:dyDescent="0.25">
      <c r="A27" s="13" t="s">
        <v>10</v>
      </c>
      <c r="B27" s="14">
        <v>16</v>
      </c>
      <c r="C27" s="14">
        <v>5.3683832287788301E-2</v>
      </c>
      <c r="D27" s="14">
        <v>1.55700035393238E-2</v>
      </c>
      <c r="E27" s="14">
        <v>1.2274302244186399</v>
      </c>
      <c r="F27" s="14">
        <v>5.8093056082725497E-2</v>
      </c>
      <c r="G27" s="14">
        <v>1.89116112887859E-2</v>
      </c>
      <c r="H27" s="15">
        <v>1.2398976087570099</v>
      </c>
    </row>
    <row r="28" spans="1:8" x14ac:dyDescent="0.25">
      <c r="A28" s="10" t="s">
        <v>10</v>
      </c>
      <c r="B28" s="11">
        <v>17</v>
      </c>
      <c r="C28" s="11">
        <v>4.4852495193481397E-2</v>
      </c>
      <c r="D28" s="11">
        <v>2.2847039625048599E-2</v>
      </c>
      <c r="E28" s="11">
        <v>3.6762568950653001</v>
      </c>
      <c r="F28" s="11">
        <v>3.9538312703370999E-2</v>
      </c>
      <c r="G28" s="11">
        <v>1.82707365602254E-2</v>
      </c>
      <c r="H28" s="12">
        <v>26.505121231079102</v>
      </c>
    </row>
    <row r="29" spans="1:8" x14ac:dyDescent="0.25">
      <c r="A29" s="13" t="s">
        <v>10</v>
      </c>
      <c r="B29" s="14">
        <v>18</v>
      </c>
      <c r="C29" s="14">
        <v>3.23459021747112E-2</v>
      </c>
      <c r="D29" s="14">
        <v>3.48385870456695E-2</v>
      </c>
      <c r="E29" s="14">
        <v>3.1770443916320801</v>
      </c>
      <c r="F29" s="14">
        <v>3.5629190504550899E-2</v>
      </c>
      <c r="G29" s="14">
        <v>2.8992373496294001E-2</v>
      </c>
      <c r="H29" s="15">
        <v>2.8652503490447998</v>
      </c>
    </row>
    <row r="31" spans="1:8" x14ac:dyDescent="0.25">
      <c r="A31" s="10" t="s">
        <v>9</v>
      </c>
      <c r="B31" s="11">
        <v>1</v>
      </c>
      <c r="C31" s="11">
        <v>6.1552003026008599E-2</v>
      </c>
      <c r="D31" s="11">
        <v>2.04945243895053E-2</v>
      </c>
      <c r="E31" s="11">
        <v>5.00514793395996</v>
      </c>
      <c r="F31" s="11">
        <v>0.102275118231773</v>
      </c>
      <c r="G31" s="11">
        <v>2.6233682408928798E-2</v>
      </c>
      <c r="H31" s="12">
        <v>18.585807800292901</v>
      </c>
    </row>
    <row r="32" spans="1:8" x14ac:dyDescent="0.25">
      <c r="A32" s="13" t="s">
        <v>9</v>
      </c>
      <c r="B32" s="14">
        <v>2</v>
      </c>
      <c r="C32" s="16">
        <v>3.4120460363357101E-13</v>
      </c>
      <c r="D32" s="16">
        <v>4.0999248085427098E-7</v>
      </c>
      <c r="E32" s="14">
        <v>1.8007893562316799</v>
      </c>
      <c r="F32" s="16">
        <v>3.4654130693506602E-12</v>
      </c>
      <c r="G32" s="16">
        <v>1.2338098258623999E-6</v>
      </c>
      <c r="H32" s="15">
        <v>1.4963862895965501</v>
      </c>
    </row>
    <row r="33" spans="1:8" x14ac:dyDescent="0.25">
      <c r="A33" s="10" t="s">
        <v>9</v>
      </c>
      <c r="B33" s="11">
        <v>3</v>
      </c>
      <c r="C33" s="17">
        <v>4.6354278922244798E-12</v>
      </c>
      <c r="D33" s="17">
        <v>1.4374435295394499E-6</v>
      </c>
      <c r="E33" s="11">
        <v>1.5433256626129099</v>
      </c>
      <c r="F33" s="17">
        <v>4.4832887402534903E-11</v>
      </c>
      <c r="G33" s="17">
        <v>4.3482741602929301E-6</v>
      </c>
      <c r="H33" s="12">
        <v>1.5713905096053999</v>
      </c>
    </row>
    <row r="34" spans="1:8" x14ac:dyDescent="0.25">
      <c r="A34" s="13" t="s">
        <v>9</v>
      </c>
      <c r="B34" s="14">
        <v>4</v>
      </c>
      <c r="C34" s="16">
        <v>7.4193926558052598E-9</v>
      </c>
      <c r="D34" s="16">
        <v>5.6865876103984097E-5</v>
      </c>
      <c r="E34" s="14">
        <v>0.98155140876769997</v>
      </c>
      <c r="F34" s="16">
        <v>1.39817913691331E-7</v>
      </c>
      <c r="G34" s="14">
        <v>2.23786002607084E-4</v>
      </c>
      <c r="H34" s="15">
        <v>2.3517291545867902</v>
      </c>
    </row>
    <row r="35" spans="1:8" x14ac:dyDescent="0.25">
      <c r="A35" s="10" t="s">
        <v>9</v>
      </c>
      <c r="B35" s="11">
        <v>5</v>
      </c>
      <c r="C35" s="17">
        <v>4.9050054258259403E-6</v>
      </c>
      <c r="D35" s="11">
        <v>1.4440170489251601E-3</v>
      </c>
      <c r="E35" s="11">
        <v>3.3141195774078298</v>
      </c>
      <c r="F35" s="11">
        <v>7.3047465411946102E-4</v>
      </c>
      <c r="G35" s="11">
        <v>5.0885197706520497E-3</v>
      </c>
      <c r="H35" s="12">
        <v>4.3644509315490696</v>
      </c>
    </row>
    <row r="36" spans="1:8" x14ac:dyDescent="0.25">
      <c r="A36" s="13" t="s">
        <v>9</v>
      </c>
      <c r="B36" s="14">
        <v>6</v>
      </c>
      <c r="C36" s="14">
        <v>2.4642539210617499E-4</v>
      </c>
      <c r="D36" s="14">
        <v>9.7553497180342605E-3</v>
      </c>
      <c r="E36" s="14">
        <v>14.0549154281616</v>
      </c>
      <c r="F36" s="14">
        <v>6.5346137853339304E-4</v>
      </c>
      <c r="G36" s="14">
        <v>7.4718245305120902E-3</v>
      </c>
      <c r="H36" s="15">
        <v>4.5937190055847097</v>
      </c>
    </row>
    <row r="37" spans="1:8" x14ac:dyDescent="0.25">
      <c r="A37" s="10" t="s">
        <v>9</v>
      </c>
      <c r="B37" s="11">
        <v>7</v>
      </c>
      <c r="C37" s="17">
        <v>1.09916963992873E-5</v>
      </c>
      <c r="D37" s="11">
        <v>2.1603917703032398E-3</v>
      </c>
      <c r="E37" s="11">
        <v>4.1235842704772896</v>
      </c>
      <c r="F37" s="11">
        <v>1.33856409229338E-3</v>
      </c>
      <c r="G37" s="11">
        <v>8.4927203133702191E-3</v>
      </c>
      <c r="H37" s="12">
        <v>7.1951365470886204</v>
      </c>
    </row>
    <row r="38" spans="1:8" x14ac:dyDescent="0.25">
      <c r="A38" s="13" t="s">
        <v>9</v>
      </c>
      <c r="B38" s="14">
        <v>8</v>
      </c>
      <c r="C38" s="16">
        <v>1.86709243621407E-7</v>
      </c>
      <c r="D38" s="14">
        <v>2.9077171348035298E-4</v>
      </c>
      <c r="E38" s="14">
        <v>0.96311414241790705</v>
      </c>
      <c r="F38" s="16">
        <v>2.2857397198094902E-5</v>
      </c>
      <c r="G38" s="14">
        <v>2.5704847648739802E-3</v>
      </c>
      <c r="H38" s="15">
        <v>3.0013234615325901</v>
      </c>
    </row>
    <row r="39" spans="1:8" x14ac:dyDescent="0.25">
      <c r="A39" s="10" t="s">
        <v>9</v>
      </c>
      <c r="B39" s="11">
        <v>9</v>
      </c>
      <c r="C39" s="17">
        <v>6.4006471802713299E-6</v>
      </c>
      <c r="D39" s="11">
        <v>1.6921153292059801E-3</v>
      </c>
      <c r="E39" s="11">
        <v>4.0641856193542401</v>
      </c>
      <c r="F39" s="11">
        <v>8.1349955871701197E-4</v>
      </c>
      <c r="G39" s="11">
        <v>5.3135361522436099E-3</v>
      </c>
      <c r="H39" s="12">
        <v>5.27728176116943</v>
      </c>
    </row>
    <row r="40" spans="1:8" x14ac:dyDescent="0.25">
      <c r="A40" s="13" t="s">
        <v>9</v>
      </c>
      <c r="B40" s="14">
        <v>10</v>
      </c>
      <c r="C40" s="14">
        <v>3.0804507434368099E-2</v>
      </c>
      <c r="D40" s="14">
        <v>1.80951226502656E-2</v>
      </c>
      <c r="E40" s="14">
        <v>9.1336421966552699</v>
      </c>
      <c r="F40" s="14">
        <v>5.2609387785196297E-2</v>
      </c>
      <c r="G40" s="14">
        <v>2.4376358836889201E-2</v>
      </c>
      <c r="H40" s="15">
        <v>3.9982726573943999</v>
      </c>
    </row>
    <row r="41" spans="1:8" x14ac:dyDescent="0.25">
      <c r="A41" s="10" t="s">
        <v>9</v>
      </c>
      <c r="B41" s="11">
        <v>11</v>
      </c>
      <c r="C41" s="11">
        <v>0.106800347566604</v>
      </c>
      <c r="D41" s="11">
        <v>2.7611393481492899E-2</v>
      </c>
      <c r="E41" s="11">
        <v>13.851972579956</v>
      </c>
      <c r="F41" s="11">
        <v>0.17489883303642201</v>
      </c>
      <c r="G41" s="11">
        <v>3.6602724343538201E-2</v>
      </c>
      <c r="H41" s="12">
        <v>3.6151235103607098</v>
      </c>
    </row>
    <row r="42" spans="1:8" x14ac:dyDescent="0.25">
      <c r="A42" s="13" t="s">
        <v>9</v>
      </c>
      <c r="B42" s="14">
        <v>12</v>
      </c>
      <c r="C42" s="14">
        <v>1.6966927796602201E-2</v>
      </c>
      <c r="D42" s="14">
        <v>1.43232150003314E-2</v>
      </c>
      <c r="E42" s="14">
        <v>4.2977519035339302</v>
      </c>
      <c r="F42" s="14">
        <v>1.6808947548270201E-2</v>
      </c>
      <c r="G42" s="14">
        <v>1.32223693653941E-2</v>
      </c>
      <c r="H42" s="15">
        <v>2.9553158283233598</v>
      </c>
    </row>
    <row r="43" spans="1:8" x14ac:dyDescent="0.25">
      <c r="A43" s="10" t="s">
        <v>9</v>
      </c>
      <c r="B43" s="11">
        <v>13</v>
      </c>
      <c r="C43" s="11">
        <v>1.6775874421000401E-2</v>
      </c>
      <c r="D43" s="11">
        <v>8.3678150549530896E-3</v>
      </c>
      <c r="E43" s="11">
        <v>3.6870346069335902</v>
      </c>
      <c r="F43" s="11">
        <v>2.4910470470786001E-2</v>
      </c>
      <c r="G43" s="11">
        <v>9.3928501009941101E-3</v>
      </c>
      <c r="H43" s="12">
        <v>3.1523368358611998</v>
      </c>
    </row>
    <row r="44" spans="1:8" x14ac:dyDescent="0.25">
      <c r="A44" s="13" t="s">
        <v>9</v>
      </c>
      <c r="B44" s="14">
        <v>14</v>
      </c>
      <c r="C44" s="14">
        <v>1.8422819674015E-2</v>
      </c>
      <c r="D44" s="14">
        <v>1.55487628653645E-2</v>
      </c>
      <c r="E44" s="14">
        <v>2.6733765602111799</v>
      </c>
      <c r="F44" s="14">
        <v>2.5240559130907E-2</v>
      </c>
      <c r="G44" s="14">
        <v>1.5847772359848002E-2</v>
      </c>
      <c r="H44" s="15">
        <v>3.1953594684600799</v>
      </c>
    </row>
    <row r="45" spans="1:8" x14ac:dyDescent="0.25">
      <c r="A45" s="10" t="s">
        <v>9</v>
      </c>
      <c r="B45" s="11">
        <v>15</v>
      </c>
      <c r="C45" s="11">
        <v>1.68092213571071E-2</v>
      </c>
      <c r="D45" s="11">
        <v>8.6368629708886095E-3</v>
      </c>
      <c r="E45" s="11">
        <v>3.99030590057373</v>
      </c>
      <c r="F45" s="11">
        <v>2.49554570764303E-2</v>
      </c>
      <c r="G45" s="11">
        <v>9.6064424142241409E-3</v>
      </c>
      <c r="H45" s="12">
        <v>2.4905855655670099</v>
      </c>
    </row>
    <row r="46" spans="1:8" x14ac:dyDescent="0.25">
      <c r="A46" s="13" t="s">
        <v>9</v>
      </c>
      <c r="B46" s="14">
        <v>16</v>
      </c>
      <c r="C46" s="14">
        <v>5.4891429841518402E-2</v>
      </c>
      <c r="D46" s="14">
        <v>1.6582172363996499E-2</v>
      </c>
      <c r="E46" s="14">
        <v>2.60759973526</v>
      </c>
      <c r="F46" s="14">
        <v>6.0589998960494898E-2</v>
      </c>
      <c r="G46" s="14">
        <v>1.8165038898587199E-2</v>
      </c>
      <c r="H46" s="15">
        <v>2.2539153099060001</v>
      </c>
    </row>
    <row r="47" spans="1:8" x14ac:dyDescent="0.25">
      <c r="A47" s="10" t="s">
        <v>9</v>
      </c>
      <c r="B47" s="11">
        <v>17</v>
      </c>
      <c r="C47" s="11">
        <v>4.5178189873695297E-2</v>
      </c>
      <c r="D47" s="11">
        <v>1.7819156870245899E-2</v>
      </c>
      <c r="E47" s="11">
        <v>4.5801491737365696</v>
      </c>
      <c r="F47" s="11">
        <v>3.9743680506944601E-2</v>
      </c>
      <c r="G47" s="11">
        <v>1.63752641528844E-2</v>
      </c>
      <c r="H47" s="12">
        <v>17.1559524536132</v>
      </c>
    </row>
    <row r="48" spans="1:8" x14ac:dyDescent="0.25">
      <c r="A48" s="13" t="s">
        <v>9</v>
      </c>
      <c r="B48" s="14">
        <v>18</v>
      </c>
      <c r="C48" s="14">
        <v>3.0617244541645001E-2</v>
      </c>
      <c r="D48" s="14">
        <v>2.1192202344536702E-2</v>
      </c>
      <c r="E48" s="14">
        <v>2.9054660797119101</v>
      </c>
      <c r="F48" s="14">
        <v>3.4440953284502002E-2</v>
      </c>
      <c r="G48" s="14">
        <v>1.8155507743358602E-2</v>
      </c>
      <c r="H48" s="15">
        <v>3.0495729446411102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2769-DDF6-4EC7-8794-AA0DB2E8C7B0}">
  <dimension ref="A1:H71"/>
  <sheetViews>
    <sheetView tabSelected="1" topLeftCell="A34" zoomScale="85" zoomScaleNormal="85" workbookViewId="0">
      <selection activeCell="AE66" sqref="AE66"/>
    </sheetView>
  </sheetViews>
  <sheetFormatPr defaultRowHeight="15" x14ac:dyDescent="0.25"/>
  <cols>
    <col min="1" max="1" width="16.42578125" customWidth="1"/>
    <col min="2" max="2" width="12" bestFit="1" customWidth="1"/>
  </cols>
  <sheetData>
    <row r="1" spans="1:8" x14ac:dyDescent="0.25">
      <c r="A1" t="s">
        <v>21</v>
      </c>
      <c r="B1" t="s">
        <v>2</v>
      </c>
      <c r="C1" t="s">
        <v>14</v>
      </c>
      <c r="D1" t="s">
        <v>18</v>
      </c>
      <c r="E1" t="s">
        <v>11</v>
      </c>
      <c r="F1" t="s">
        <v>19</v>
      </c>
      <c r="G1" t="s">
        <v>20</v>
      </c>
    </row>
    <row r="2" spans="1:8" x14ac:dyDescent="0.25">
      <c r="A2" t="s">
        <v>8</v>
      </c>
      <c r="B2">
        <f>AVERAGEIF(Table2[[Name]:[Name]],$A2,Table2[Loss])</f>
        <v>1.411749074028595</v>
      </c>
      <c r="C2">
        <f>AVERAGEIF(Table2[[Name]:[Name]],$A2,Table2[MAE])</f>
        <v>0.71835235589080304</v>
      </c>
      <c r="D2">
        <f>AVERAGEIF(Table2[[Name]:[Name]],$A2,Table2[MAPE (%)])</f>
        <v>101012.34207492405</v>
      </c>
      <c r="E2">
        <f>AVERAGEIF(Table2[[Name]:[Name]],$A2,Table2[Validation Loss])</f>
        <v>2.2898160649670469</v>
      </c>
      <c r="F2">
        <f>AVERAGEIF(Table2[[Name]:[Name]],$A2,Table2[Validation MAE])</f>
        <v>0.88427195780806911</v>
      </c>
      <c r="G2">
        <f>AVERAGEIF(Table2[[Name]:[Name]],$A2,Table2[Validation MAPE (%)])</f>
        <v>93023.679790496826</v>
      </c>
    </row>
    <row r="3" spans="1:8" x14ac:dyDescent="0.25">
      <c r="A3" t="s">
        <v>4</v>
      </c>
      <c r="B3">
        <f>AVERAGEIF(Table2[[Name]:[Name]],$A3,Table2[Loss])</f>
        <v>1.5092138490743072</v>
      </c>
      <c r="C3">
        <f>AVERAGEIF(Table2[[Name]:[Name]],$A3,Table2[MAE])</f>
        <v>0.67369291848606427</v>
      </c>
      <c r="D3">
        <f>AVERAGEIF(Table2[[Name]:[Name]],$A3,Table2[MAPE (%)])</f>
        <v>83584.985840691457</v>
      </c>
      <c r="E3">
        <f>AVERAGEIF(Table2[[Name]:[Name]],$A3,Table2[Validation Loss])</f>
        <v>2.3353468759192317</v>
      </c>
      <c r="F3">
        <f>AVERAGEIF(Table2[[Name]:[Name]],$A3,Table2[Validation MAE])</f>
        <v>0.81095041996902772</v>
      </c>
      <c r="G3">
        <f>AVERAGEIF(Table2[[Name]:[Name]],$A3,Table2[Validation MAPE (%)])</f>
        <v>92769.293820910985</v>
      </c>
    </row>
    <row r="4" spans="1:8" x14ac:dyDescent="0.25">
      <c r="A4" t="s">
        <v>6</v>
      </c>
      <c r="B4">
        <f>AVERAGEIF(Table2[[Name]:[Name]],$A4,Table2[Loss])</f>
        <v>2.1423439739478889</v>
      </c>
      <c r="C4">
        <f>AVERAGEIF(Table2[[Name]:[Name]],$A4,Table2[MAE])</f>
        <v>0.79006792936060088</v>
      </c>
      <c r="D4">
        <f>AVERAGEIF(Table2[[Name]:[Name]],$A4,Table2[MAPE (%)])</f>
        <v>149630.11416901482</v>
      </c>
      <c r="E4">
        <f>AVERAGEIF(Table2[[Name]:[Name]],$A4,Table2[Validation Loss])</f>
        <v>2.7068435764974934</v>
      </c>
      <c r="F4">
        <f>AVERAGEIF(Table2[[Name]:[Name]],$A4,Table2[Validation MAE])</f>
        <v>0.91705140802595253</v>
      </c>
      <c r="G4">
        <f>AVERAGEIF(Table2[[Name]:[Name]],$A4,Table2[Validation MAPE (%)])</f>
        <v>69225.886472066239</v>
      </c>
    </row>
    <row r="5" spans="1:8" x14ac:dyDescent="0.25">
      <c r="A5" t="s">
        <v>16</v>
      </c>
      <c r="B5">
        <f>AVERAGEIF(Table2[[Name]:[Name]],$A5,Table2[Loss])</f>
        <v>3.0268192268936969</v>
      </c>
      <c r="C5">
        <f>AVERAGEIF(Table2[[Name]:[Name]],$A5,Table2[MAE])</f>
        <v>0.96936015615008231</v>
      </c>
      <c r="D5">
        <f>AVERAGEIF(Table2[[Name]:[Name]],$A5,Table2[MAPE (%)])</f>
        <v>258.77988221910192</v>
      </c>
      <c r="E5">
        <f>AVERAGEIF(Table2[[Name]:[Name]],$A5,Table2[Validation Loss])</f>
        <v>3.7235251381640233</v>
      </c>
      <c r="F5">
        <f>AVERAGEIF(Table2[[Name]:[Name]],$A5,Table2[Validation MAE])</f>
        <v>1.1472893886837265</v>
      </c>
      <c r="G5">
        <f>AVERAGEIF(Table2[[Name]:[Name]],$A5,Table2[Validation MAPE (%)])</f>
        <v>269.04017512003537</v>
      </c>
    </row>
    <row r="6" spans="1:8" x14ac:dyDescent="0.25">
      <c r="A6" t="s">
        <v>7</v>
      </c>
      <c r="B6">
        <f>AVERAGEIF(Table2[[Name]:[Name]],$A6,Table2[Loss])</f>
        <v>3.0271181741869366</v>
      </c>
      <c r="C6">
        <f>AVERAGEIF(Table2[[Name]:[Name]],$A6,Table2[MAE])</f>
        <v>0.96907719199548681</v>
      </c>
      <c r="D6">
        <f>AVERAGEIF(Table2[[Name]:[Name]],$A6,Table2[MAPE (%)])</f>
        <v>99.991265614827469</v>
      </c>
      <c r="E6">
        <f>AVERAGEIF(Table2[[Name]:[Name]],$A6,Table2[Validation Loss])</f>
        <v>3.7803969334202328</v>
      </c>
      <c r="F6">
        <f>AVERAGEIF(Table2[[Name]:[Name]],$A6,Table2[Validation MAE])</f>
        <v>1.1552182341579755</v>
      </c>
      <c r="G6">
        <f>AVERAGEIF(Table2[[Name]:[Name]],$A6,Table2[Validation MAPE (%)])</f>
        <v>99.999334547254776</v>
      </c>
    </row>
    <row r="7" spans="1:8" x14ac:dyDescent="0.25">
      <c r="A7" t="s">
        <v>5</v>
      </c>
      <c r="B7">
        <f>AVERAGEIF(Table2[[Name]:[Name]],$A7,Table2[Loss])</f>
        <v>3.0271182001588706</v>
      </c>
      <c r="C7">
        <f>AVERAGEIF(Table2[[Name]:[Name]],$A7,Table2[MAE])</f>
        <v>0.9690771919950828</v>
      </c>
      <c r="D7">
        <f>AVERAGEIF(Table2[[Name]:[Name]],$A7,Table2[MAPE (%)])</f>
        <v>99.991265190972229</v>
      </c>
      <c r="E7">
        <f>AVERAGEIF(Table2[[Name]:[Name]],$A7,Table2[Validation Loss])</f>
        <v>3.7803972314175778</v>
      </c>
      <c r="F7">
        <f>AVERAGEIF(Table2[[Name]:[Name]],$A7,Table2[Validation MAE])</f>
        <v>1.1552181861447397</v>
      </c>
      <c r="G7">
        <f>AVERAGEIF(Table2[[Name]:[Name]],$A7,Table2[Validation MAPE (%)])</f>
        <v>99.999334123399521</v>
      </c>
    </row>
    <row r="8" spans="1:8" x14ac:dyDescent="0.25">
      <c r="A8" t="s">
        <v>3</v>
      </c>
      <c r="B8">
        <f>AVERAGEIF(Table2[[Name]:[Name]],$A8,Table2[Loss])</f>
        <v>3.0271182832535382</v>
      </c>
      <c r="C8">
        <f>AVERAGEIF(Table2[[Name]:[Name]],$A8,Table2[MAE])</f>
        <v>0.96907719282332927</v>
      </c>
      <c r="D8">
        <f>AVERAGEIF(Table2[[Name]:[Name]],$A8,Table2[MAPE (%)])</f>
        <v>99.991265190972229</v>
      </c>
      <c r="E8">
        <f>AVERAGEIF(Table2[[Name]:[Name]],$A8,Table2[Validation Loss])</f>
        <v>3.7803971552819693</v>
      </c>
      <c r="F8">
        <f>AVERAGEIF(Table2[[Name]:[Name]],$A8,Table2[Validation MAE])</f>
        <v>1.1552181795220013</v>
      </c>
      <c r="G8">
        <f>AVERAGEIF(Table2[[Name]:[Name]],$A8,Table2[Validation MAPE (%)])</f>
        <v>99.999334547254776</v>
      </c>
    </row>
    <row r="9" spans="1:8" x14ac:dyDescent="0.25">
      <c r="A9" t="s">
        <v>17</v>
      </c>
      <c r="B9">
        <f>AVERAGEIF(Table2[[Name]:[Name]],$A9,Table2[Loss])</f>
        <v>3.0935289131270469</v>
      </c>
      <c r="C9">
        <f>AVERAGEIF(Table2[[Name]:[Name]],$A9,Table2[MAE])</f>
        <v>1.198664247989651</v>
      </c>
      <c r="D9">
        <f>AVERAGEIF(Table2[[Name]:[Name]],$A9,Table2[MAPE (%)])</f>
        <v>190954.89363182915</v>
      </c>
      <c r="E9">
        <f>AVERAGEIF(Table2[[Name]:[Name]],$A9,Table2[Validation Loss])</f>
        <v>3.4771719111336563</v>
      </c>
      <c r="F9">
        <f>AVERAGEIF(Table2[[Name]:[Name]],$A9,Table2[Validation MAE])</f>
        <v>1.2698615590731259</v>
      </c>
      <c r="G9">
        <f>AVERAGEIF(Table2[[Name]:[Name]],$A9,Table2[Validation MAPE (%)])</f>
        <v>157149.83706241183</v>
      </c>
    </row>
    <row r="10" spans="1:8" x14ac:dyDescent="0.25">
      <c r="D10" t="s">
        <v>37</v>
      </c>
    </row>
    <row r="15" spans="1:8" x14ac:dyDescent="0.25">
      <c r="B15" t="s">
        <v>38</v>
      </c>
      <c r="C15" t="s">
        <v>40</v>
      </c>
      <c r="D15" t="s">
        <v>39</v>
      </c>
      <c r="E15" t="s">
        <v>41</v>
      </c>
      <c r="F15" t="s">
        <v>42</v>
      </c>
      <c r="G15" t="s">
        <v>13</v>
      </c>
      <c r="H15" t="s">
        <v>43</v>
      </c>
    </row>
    <row r="16" spans="1:8" x14ac:dyDescent="0.25">
      <c r="A16" s="2" t="s">
        <v>4</v>
      </c>
      <c r="B16" s="3">
        <v>1</v>
      </c>
      <c r="C16" s="3">
        <v>4.00618124008178</v>
      </c>
      <c r="D16" s="3">
        <v>1.36710941791534</v>
      </c>
      <c r="E16" s="3">
        <v>109.509468078613</v>
      </c>
      <c r="F16" s="3">
        <v>5.3326487541198704</v>
      </c>
      <c r="G16" s="3">
        <v>1.45068454742431</v>
      </c>
      <c r="H16" s="4">
        <v>149.81121826171801</v>
      </c>
    </row>
    <row r="17" spans="1:8" x14ac:dyDescent="0.25">
      <c r="A17" s="5" t="s">
        <v>4</v>
      </c>
      <c r="B17" s="6">
        <v>2</v>
      </c>
      <c r="C17" s="6">
        <v>0.24779193103313399</v>
      </c>
      <c r="D17" s="6">
        <v>0.32344943284988398</v>
      </c>
      <c r="E17" s="6">
        <v>1116740.875</v>
      </c>
      <c r="F17" s="6">
        <v>0.247385308146476</v>
      </c>
      <c r="G17" s="6">
        <v>0.32301792502403198</v>
      </c>
      <c r="H17" s="7">
        <v>1244538.5</v>
      </c>
    </row>
    <row r="18" spans="1:8" x14ac:dyDescent="0.25">
      <c r="A18" s="2" t="s">
        <v>4</v>
      </c>
      <c r="B18" s="3">
        <v>3</v>
      </c>
      <c r="C18" s="3">
        <v>0.24712812900543199</v>
      </c>
      <c r="D18" s="3">
        <v>0.32275852560996998</v>
      </c>
      <c r="E18" s="3">
        <v>214254.703125</v>
      </c>
      <c r="F18" s="3">
        <v>0.24777121841907501</v>
      </c>
      <c r="G18" s="3">
        <v>0.323547273874282</v>
      </c>
      <c r="H18" s="4">
        <v>381143.125</v>
      </c>
    </row>
    <row r="19" spans="1:8" x14ac:dyDescent="0.25">
      <c r="A19" s="5" t="s">
        <v>4</v>
      </c>
      <c r="B19" s="6">
        <v>4</v>
      </c>
      <c r="C19" s="6">
        <v>0.26695623993873502</v>
      </c>
      <c r="D19" s="6">
        <v>0.34304317831993097</v>
      </c>
      <c r="E19" s="6">
        <v>5140.62060546875</v>
      </c>
      <c r="F19" s="6">
        <v>0.27559253573417603</v>
      </c>
      <c r="G19" s="6">
        <v>0.339607864618301</v>
      </c>
      <c r="H19" s="7">
        <v>10616.794921875</v>
      </c>
    </row>
    <row r="20" spans="1:8" x14ac:dyDescent="0.25">
      <c r="A20" s="2" t="s">
        <v>4</v>
      </c>
      <c r="B20" s="3">
        <v>5</v>
      </c>
      <c r="C20" s="3">
        <v>0.406693965196609</v>
      </c>
      <c r="D20" s="3">
        <v>0.45422428846359197</v>
      </c>
      <c r="E20" s="3">
        <v>1223.41296386718</v>
      </c>
      <c r="F20" s="3">
        <v>1.40931832790374</v>
      </c>
      <c r="G20" s="3">
        <v>0.76552903652191095</v>
      </c>
      <c r="H20" s="4">
        <v>1075.73034667968</v>
      </c>
    </row>
    <row r="21" spans="1:8" x14ac:dyDescent="0.25">
      <c r="A21" s="5" t="s">
        <v>4</v>
      </c>
      <c r="B21" s="6">
        <v>6</v>
      </c>
      <c r="C21" s="6">
        <v>1.2054527997970499</v>
      </c>
      <c r="D21" s="6">
        <v>0.756999552249908</v>
      </c>
      <c r="E21" s="6">
        <v>709.04187011718705</v>
      </c>
      <c r="F21" s="6">
        <v>2.1805489063262899</v>
      </c>
      <c r="G21" s="6">
        <v>0.92003625631332397</v>
      </c>
      <c r="H21" s="7">
        <v>700.32037353515602</v>
      </c>
    </row>
    <row r="22" spans="1:8" x14ac:dyDescent="0.25">
      <c r="A22" s="2" t="s">
        <v>4</v>
      </c>
      <c r="B22" s="3">
        <v>7</v>
      </c>
      <c r="C22" s="3">
        <v>0.81719529628753595</v>
      </c>
      <c r="D22" s="3">
        <v>0.63199865818023604</v>
      </c>
      <c r="E22" s="3">
        <v>2310.57983398437</v>
      </c>
      <c r="F22" s="3">
        <v>2.5803532600402801</v>
      </c>
      <c r="G22" s="3">
        <v>1.00830030441284</v>
      </c>
      <c r="H22" s="4">
        <v>770.339599609375</v>
      </c>
    </row>
    <row r="23" spans="1:8" x14ac:dyDescent="0.25">
      <c r="A23" s="5" t="s">
        <v>4</v>
      </c>
      <c r="B23" s="6">
        <v>8</v>
      </c>
      <c r="C23" s="6">
        <v>0.29051917791366499</v>
      </c>
      <c r="D23" s="6">
        <v>0.34330990910530002</v>
      </c>
      <c r="E23" s="6">
        <v>1414.61010742187</v>
      </c>
      <c r="F23" s="6">
        <v>0.53126233816146795</v>
      </c>
      <c r="G23" s="6">
        <v>0.46649748086929299</v>
      </c>
      <c r="H23" s="7">
        <v>1494.76025390625</v>
      </c>
    </row>
    <row r="24" spans="1:8" x14ac:dyDescent="0.25">
      <c r="A24" s="2" t="s">
        <v>4</v>
      </c>
      <c r="B24" s="3">
        <v>9</v>
      </c>
      <c r="C24" s="3">
        <v>0.55241471529006902</v>
      </c>
      <c r="D24" s="3">
        <v>0.54038333892822199</v>
      </c>
      <c r="E24" s="3">
        <v>1042.62548828125</v>
      </c>
      <c r="F24" s="3">
        <v>1.48025321960449</v>
      </c>
      <c r="G24" s="3">
        <v>0.72197979688644398</v>
      </c>
      <c r="H24" s="4">
        <v>1326.2529296875</v>
      </c>
    </row>
    <row r="25" spans="1:8" x14ac:dyDescent="0.25">
      <c r="A25" s="5" t="s">
        <v>4</v>
      </c>
      <c r="B25" s="6">
        <v>10</v>
      </c>
      <c r="C25" s="6">
        <v>1.47211802005767</v>
      </c>
      <c r="D25" s="6">
        <v>0.85688132047653198</v>
      </c>
      <c r="E25" s="6">
        <v>986.81988525390602</v>
      </c>
      <c r="F25" s="6">
        <v>8.5734453201293892</v>
      </c>
      <c r="G25" s="6">
        <v>1.9651006460189799</v>
      </c>
      <c r="H25" s="7">
        <v>245.68344116210901</v>
      </c>
    </row>
    <row r="26" spans="1:8" x14ac:dyDescent="0.25">
      <c r="A26" s="2" t="s">
        <v>4</v>
      </c>
      <c r="B26" s="3">
        <v>11</v>
      </c>
      <c r="C26" s="3">
        <v>4.5613121986389098</v>
      </c>
      <c r="D26" s="3">
        <v>1.21788358688354</v>
      </c>
      <c r="E26" s="3">
        <v>1762.228515625</v>
      </c>
      <c r="F26" s="3">
        <v>11.023276329040501</v>
      </c>
      <c r="G26" s="3">
        <v>1.92954993247985</v>
      </c>
      <c r="H26" s="4">
        <v>211.19819641113199</v>
      </c>
    </row>
    <row r="27" spans="1:8" x14ac:dyDescent="0.25">
      <c r="A27" s="5" t="s">
        <v>4</v>
      </c>
      <c r="B27" s="6">
        <v>12</v>
      </c>
      <c r="C27" s="6">
        <v>0.20087748765945401</v>
      </c>
      <c r="D27" s="6">
        <v>0.30593115091323803</v>
      </c>
      <c r="E27" s="6">
        <v>137898.90625</v>
      </c>
      <c r="F27" s="6">
        <v>0.98543643951416005</v>
      </c>
      <c r="G27" s="6">
        <v>0.59673273563384999</v>
      </c>
      <c r="H27" s="7">
        <v>21698.0546875</v>
      </c>
    </row>
    <row r="28" spans="1:8" x14ac:dyDescent="0.25">
      <c r="A28" s="2" t="s">
        <v>4</v>
      </c>
      <c r="B28" s="3">
        <v>13</v>
      </c>
      <c r="C28" s="3">
        <v>0.48114970326423601</v>
      </c>
      <c r="D28" s="3">
        <v>0.39276292920112599</v>
      </c>
      <c r="E28" s="3">
        <v>20197.578125</v>
      </c>
      <c r="F28" s="3">
        <v>0.75442677736282304</v>
      </c>
      <c r="G28" s="3">
        <v>0.45494163036346402</v>
      </c>
      <c r="H28" s="4">
        <v>5381.3095703125</v>
      </c>
    </row>
    <row r="29" spans="1:8" x14ac:dyDescent="0.25">
      <c r="A29" s="5" t="s">
        <v>4</v>
      </c>
      <c r="B29" s="6">
        <v>14</v>
      </c>
      <c r="C29" s="6">
        <v>1.36701619625091</v>
      </c>
      <c r="D29" s="6">
        <v>0.79844295978546098</v>
      </c>
      <c r="E29" s="6">
        <v>47.544822692871001</v>
      </c>
      <c r="F29" s="6">
        <v>1.1755167245864799</v>
      </c>
      <c r="G29" s="6">
        <v>0.66395670175552302</v>
      </c>
      <c r="H29" s="7">
        <v>101.517776489257</v>
      </c>
    </row>
    <row r="30" spans="1:8" x14ac:dyDescent="0.25">
      <c r="A30" s="2" t="s">
        <v>4</v>
      </c>
      <c r="B30" s="3">
        <v>15</v>
      </c>
      <c r="C30" s="3">
        <v>1.01829493045806</v>
      </c>
      <c r="D30" s="3">
        <v>0.61816984415054299</v>
      </c>
      <c r="E30" s="3">
        <v>217.94325256347599</v>
      </c>
      <c r="F30" s="3">
        <v>1.05397117137908</v>
      </c>
      <c r="G30" s="3">
        <v>0.59717929363250699</v>
      </c>
      <c r="H30" s="4">
        <v>150.18962097167901</v>
      </c>
    </row>
    <row r="31" spans="1:8" x14ac:dyDescent="0.25">
      <c r="A31" s="5" t="s">
        <v>4</v>
      </c>
      <c r="B31" s="6">
        <v>16</v>
      </c>
      <c r="C31" s="6">
        <v>0.27013635635375899</v>
      </c>
      <c r="D31" s="6">
        <v>0.31395030021667403</v>
      </c>
      <c r="E31" s="6">
        <v>77.983688354492102</v>
      </c>
      <c r="F31" s="6">
        <v>0.74960398674011197</v>
      </c>
      <c r="G31" s="6">
        <v>0.50177991390228205</v>
      </c>
      <c r="H31" s="7">
        <v>42.085994720458899</v>
      </c>
    </row>
    <row r="32" spans="1:8" x14ac:dyDescent="0.25">
      <c r="A32" s="2" t="s">
        <v>4</v>
      </c>
      <c r="B32" s="3">
        <v>17</v>
      </c>
      <c r="C32" s="3">
        <v>1.23942553997039</v>
      </c>
      <c r="D32" s="3">
        <v>0.74059432744979803</v>
      </c>
      <c r="E32" s="3">
        <v>168.00379943847599</v>
      </c>
      <c r="F32" s="3">
        <v>0.92949914932250899</v>
      </c>
      <c r="G32" s="3">
        <v>0.56836903095245295</v>
      </c>
      <c r="H32" s="4">
        <v>78.056968688964801</v>
      </c>
    </row>
    <row r="33" spans="1:8" x14ac:dyDescent="0.25">
      <c r="A33" s="5" t="s">
        <v>4</v>
      </c>
      <c r="B33" s="6">
        <v>18</v>
      </c>
      <c r="C33" s="6">
        <v>8.5151853561401296</v>
      </c>
      <c r="D33" s="6">
        <v>1.7985798120498599</v>
      </c>
      <c r="E33" s="6">
        <v>226.75833129882801</v>
      </c>
      <c r="F33" s="6">
        <v>2.5059340000152499</v>
      </c>
      <c r="G33" s="6">
        <v>1.0002971887588501</v>
      </c>
      <c r="H33" s="7">
        <v>123.55787658691401</v>
      </c>
    </row>
    <row r="35" spans="1:8" x14ac:dyDescent="0.25">
      <c r="A35" s="2" t="s">
        <v>17</v>
      </c>
      <c r="B35" s="3">
        <v>1</v>
      </c>
      <c r="C35" s="3">
        <v>7.5137209892272896</v>
      </c>
      <c r="D35" s="3">
        <v>1.99302613735198</v>
      </c>
      <c r="E35" s="3">
        <v>151.48202514648401</v>
      </c>
      <c r="F35" s="3">
        <v>7.6281075477600098</v>
      </c>
      <c r="G35" s="3">
        <v>1.8578453063964799</v>
      </c>
      <c r="H35" s="4">
        <v>165.81988525390599</v>
      </c>
    </row>
    <row r="36" spans="1:8" x14ac:dyDescent="0.25">
      <c r="A36" s="5" t="s">
        <v>17</v>
      </c>
      <c r="B36" s="6">
        <v>2</v>
      </c>
      <c r="C36" s="6">
        <v>2.0263168811797998</v>
      </c>
      <c r="D36" s="6">
        <v>1.0364091396331701</v>
      </c>
      <c r="E36" s="6">
        <v>2718324.25</v>
      </c>
      <c r="F36" s="6">
        <v>2.0260477066039999</v>
      </c>
      <c r="G36" s="6">
        <v>1.0362958908080999</v>
      </c>
      <c r="H36" s="7">
        <v>2126521.25</v>
      </c>
    </row>
    <row r="37" spans="1:8" x14ac:dyDescent="0.25">
      <c r="A37" s="2" t="s">
        <v>17</v>
      </c>
      <c r="B37" s="3">
        <v>3</v>
      </c>
      <c r="C37" s="3">
        <v>2.0259513854980402</v>
      </c>
      <c r="D37" s="3">
        <v>1.0362188816070499</v>
      </c>
      <c r="E37" s="3">
        <v>521866.28125</v>
      </c>
      <c r="F37" s="3">
        <v>2.0268573760986301</v>
      </c>
      <c r="G37" s="3">
        <v>1.0363532304763701</v>
      </c>
      <c r="H37" s="4">
        <v>639359.5</v>
      </c>
    </row>
    <row r="38" spans="1:8" x14ac:dyDescent="0.25">
      <c r="A38" s="5" t="s">
        <v>17</v>
      </c>
      <c r="B38" s="6">
        <v>4</v>
      </c>
      <c r="C38" s="6">
        <v>2.0379216670989901</v>
      </c>
      <c r="D38" s="6">
        <v>1.0404905080795199</v>
      </c>
      <c r="E38" s="6">
        <v>11114.70703125</v>
      </c>
      <c r="F38" s="6">
        <v>2.3014822006225502</v>
      </c>
      <c r="G38" s="6">
        <v>1.0833548307418801</v>
      </c>
      <c r="H38" s="7">
        <v>22615.87109375</v>
      </c>
    </row>
    <row r="39" spans="1:8" x14ac:dyDescent="0.25">
      <c r="A39" s="2" t="s">
        <v>17</v>
      </c>
      <c r="B39" s="3">
        <v>5</v>
      </c>
      <c r="C39" s="3">
        <v>2.4975442886352499</v>
      </c>
      <c r="D39" s="3">
        <v>1.0891206264495801</v>
      </c>
      <c r="E39" s="3">
        <v>3711.38061523437</v>
      </c>
      <c r="F39" s="3">
        <v>3.53605008125305</v>
      </c>
      <c r="G39" s="3">
        <v>1.34658563137054</v>
      </c>
      <c r="H39" s="4">
        <v>2051.4765625</v>
      </c>
    </row>
    <row r="40" spans="1:8" x14ac:dyDescent="0.25">
      <c r="A40" s="5" t="s">
        <v>17</v>
      </c>
      <c r="B40" s="6">
        <v>6</v>
      </c>
      <c r="C40" s="6">
        <v>2.4467992782592698</v>
      </c>
      <c r="D40" s="6">
        <v>1.1943199634552</v>
      </c>
      <c r="E40" s="6">
        <v>891.89813232421795</v>
      </c>
      <c r="F40" s="6">
        <v>3.5475406646728498</v>
      </c>
      <c r="G40" s="6">
        <v>1.4151359796523999</v>
      </c>
      <c r="H40" s="7">
        <v>1209.09826660156</v>
      </c>
    </row>
    <row r="41" spans="1:8" x14ac:dyDescent="0.25">
      <c r="A41" s="2" t="s">
        <v>17</v>
      </c>
      <c r="B41" s="3">
        <v>7</v>
      </c>
      <c r="C41" s="3">
        <v>3.3054347038268999</v>
      </c>
      <c r="D41" s="3">
        <v>1.2781109809875399</v>
      </c>
      <c r="E41" s="3">
        <v>4537.29931640625</v>
      </c>
      <c r="F41" s="3">
        <v>3.5578052997589098</v>
      </c>
      <c r="G41" s="3">
        <v>1.43392777442932</v>
      </c>
      <c r="H41" s="4">
        <v>993.59808349609295</v>
      </c>
    </row>
    <row r="42" spans="1:8" x14ac:dyDescent="0.25">
      <c r="A42" s="5" t="s">
        <v>17</v>
      </c>
      <c r="B42" s="6">
        <v>8</v>
      </c>
      <c r="C42" s="6">
        <v>2.5390877723693799</v>
      </c>
      <c r="D42" s="6">
        <v>1.1107472181320099</v>
      </c>
      <c r="E42" s="6">
        <v>2889.85766601562</v>
      </c>
      <c r="F42" s="6">
        <v>2.27159571647644</v>
      </c>
      <c r="G42" s="6">
        <v>1.15074062347412</v>
      </c>
      <c r="H42" s="7">
        <v>4022.65405273437</v>
      </c>
    </row>
    <row r="43" spans="1:8" x14ac:dyDescent="0.25">
      <c r="A43" s="2" t="s">
        <v>17</v>
      </c>
      <c r="B43" s="3">
        <v>9</v>
      </c>
      <c r="C43" s="3">
        <v>2.6158931255340501</v>
      </c>
      <c r="D43" s="3">
        <v>1.1120574474334699</v>
      </c>
      <c r="E43" s="3">
        <v>3215.66088867187</v>
      </c>
      <c r="F43" s="3">
        <v>3.3648395538329998</v>
      </c>
      <c r="G43" s="3">
        <v>1.3434644937515201</v>
      </c>
      <c r="H43" s="4">
        <v>2529.068359375</v>
      </c>
    </row>
    <row r="44" spans="1:8" x14ac:dyDescent="0.25">
      <c r="A44" s="5" t="s">
        <v>17</v>
      </c>
      <c r="B44" s="6">
        <v>10</v>
      </c>
      <c r="C44" s="6">
        <v>2.65140604972839</v>
      </c>
      <c r="D44" s="6">
        <v>1.27861487865448</v>
      </c>
      <c r="E44" s="6">
        <v>2154.82421875</v>
      </c>
      <c r="F44" s="6">
        <v>9.2920904159545898</v>
      </c>
      <c r="G44" s="6">
        <v>2.0760195255279501</v>
      </c>
      <c r="H44" s="7">
        <v>145.81707763671801</v>
      </c>
    </row>
    <row r="45" spans="1:8" x14ac:dyDescent="0.25">
      <c r="A45" s="2" t="s">
        <v>17</v>
      </c>
      <c r="B45" s="3">
        <v>11</v>
      </c>
      <c r="C45" s="3">
        <v>5.5934166908264098</v>
      </c>
      <c r="D45" s="3">
        <v>1.6211414337158201</v>
      </c>
      <c r="E45" s="3">
        <v>710.10931396484295</v>
      </c>
      <c r="F45" s="3">
        <v>7.3793764114379803</v>
      </c>
      <c r="G45" s="3">
        <v>1.8404952287673899</v>
      </c>
      <c r="H45" s="4">
        <v>197.04322814941401</v>
      </c>
    </row>
    <row r="46" spans="1:8" x14ac:dyDescent="0.25">
      <c r="A46" s="5" t="s">
        <v>17</v>
      </c>
      <c r="B46" s="6">
        <v>12</v>
      </c>
      <c r="C46" s="6">
        <v>0.65411806106567305</v>
      </c>
      <c r="D46" s="6">
        <v>0.51687020063400202</v>
      </c>
      <c r="E46" s="6">
        <v>150712.40625</v>
      </c>
      <c r="F46" s="6">
        <v>1.8713399171829199</v>
      </c>
      <c r="G46" s="6">
        <v>0.85754227638244596</v>
      </c>
      <c r="H46" s="7">
        <v>22313.36328125</v>
      </c>
    </row>
    <row r="47" spans="1:8" x14ac:dyDescent="0.25">
      <c r="A47" s="2" t="s">
        <v>17</v>
      </c>
      <c r="B47" s="3">
        <v>13</v>
      </c>
      <c r="C47" s="3">
        <v>1.8995323181152299</v>
      </c>
      <c r="D47" s="3">
        <v>0.91840046644210804</v>
      </c>
      <c r="E47" s="3">
        <v>15763.08203125</v>
      </c>
      <c r="F47" s="3">
        <v>1.8276381492614699</v>
      </c>
      <c r="G47" s="3">
        <v>0.87646514177322299</v>
      </c>
      <c r="H47" s="4">
        <v>5618.41650390625</v>
      </c>
    </row>
    <row r="48" spans="1:8" x14ac:dyDescent="0.25">
      <c r="A48" s="5" t="s">
        <v>17</v>
      </c>
      <c r="B48" s="6">
        <v>14</v>
      </c>
      <c r="C48" s="6">
        <v>3.40111184120178</v>
      </c>
      <c r="D48" s="6">
        <v>1.2179285287857</v>
      </c>
      <c r="E48" s="6">
        <v>149.56723022460901</v>
      </c>
      <c r="F48" s="6">
        <v>1.6934002637863099</v>
      </c>
      <c r="G48" s="6">
        <v>0.84077394008636397</v>
      </c>
      <c r="H48" s="7">
        <v>211.89967346191401</v>
      </c>
    </row>
    <row r="49" spans="1:8" x14ac:dyDescent="0.25">
      <c r="A49" s="2" t="s">
        <v>17</v>
      </c>
      <c r="B49" s="3">
        <v>15</v>
      </c>
      <c r="C49" s="3">
        <v>1.96418857574462</v>
      </c>
      <c r="D49" s="3">
        <v>0.94013947248458796</v>
      </c>
      <c r="E49" s="3">
        <v>391.42681884765602</v>
      </c>
      <c r="F49" s="3">
        <v>1.74642038345336</v>
      </c>
      <c r="G49" s="3">
        <v>0.94577115774154596</v>
      </c>
      <c r="H49" s="4">
        <v>238.24462890625</v>
      </c>
    </row>
    <row r="50" spans="1:8" x14ac:dyDescent="0.25">
      <c r="A50" s="5" t="s">
        <v>17</v>
      </c>
      <c r="B50" s="6">
        <v>16</v>
      </c>
      <c r="C50" s="6">
        <v>1.7934325933456401</v>
      </c>
      <c r="D50" s="6">
        <v>0.934864461421966</v>
      </c>
      <c r="E50" s="6">
        <v>193.32301330566401</v>
      </c>
      <c r="F50" s="6">
        <v>2.3248143196105899</v>
      </c>
      <c r="G50" s="6">
        <v>1.16451108455657</v>
      </c>
      <c r="H50" s="7">
        <v>155.06845092773401</v>
      </c>
    </row>
    <row r="51" spans="1:8" x14ac:dyDescent="0.25">
      <c r="A51" s="2" t="s">
        <v>17</v>
      </c>
      <c r="B51" s="3">
        <v>17</v>
      </c>
      <c r="C51" s="3">
        <v>4.25482082366943</v>
      </c>
      <c r="D51" s="3">
        <v>1.47718298435211</v>
      </c>
      <c r="E51" s="3">
        <v>258.51828002929602</v>
      </c>
      <c r="F51" s="3">
        <v>3.0422716140746999</v>
      </c>
      <c r="G51" s="3">
        <v>1.27423703670501</v>
      </c>
      <c r="H51" s="4">
        <v>202.52098083496</v>
      </c>
    </row>
    <row r="52" spans="1:8" x14ac:dyDescent="0.25">
      <c r="A52" s="5" t="s">
        <v>17</v>
      </c>
      <c r="B52" s="6">
        <v>18</v>
      </c>
      <c r="C52" s="6">
        <v>6.4628233909606898</v>
      </c>
      <c r="D52" s="6">
        <v>1.78031313419342</v>
      </c>
      <c r="E52" s="6">
        <v>152.01129150390599</v>
      </c>
      <c r="F52" s="6">
        <v>3.15141677856445</v>
      </c>
      <c r="G52" s="6">
        <v>1.2779889106750399</v>
      </c>
      <c r="H52" s="7">
        <v>146.35699462890599</v>
      </c>
    </row>
    <row r="54" spans="1:8" x14ac:dyDescent="0.25">
      <c r="A54" s="2" t="s">
        <v>16</v>
      </c>
      <c r="B54" s="3">
        <v>1</v>
      </c>
      <c r="C54" s="3">
        <v>11.3169612884521</v>
      </c>
      <c r="D54" s="3">
        <v>2.4683480262756299</v>
      </c>
      <c r="E54" s="3">
        <v>100.16795349121</v>
      </c>
      <c r="F54" s="3">
        <v>8.6394634246826101</v>
      </c>
      <c r="G54" s="3">
        <v>2.0609803199768</v>
      </c>
      <c r="H54" s="4">
        <v>103.74851989746</v>
      </c>
    </row>
    <row r="55" spans="1:8" x14ac:dyDescent="0.25">
      <c r="A55" s="5" t="s">
        <v>16</v>
      </c>
      <c r="B55" s="6">
        <v>2</v>
      </c>
      <c r="C55" s="8">
        <v>9.6746664013380707E-9</v>
      </c>
      <c r="D55" s="8">
        <v>8.31837896839715E-5</v>
      </c>
      <c r="E55" s="6">
        <v>101.570846557617</v>
      </c>
      <c r="F55" s="8">
        <v>1.6264459645753901E-7</v>
      </c>
      <c r="G55" s="6">
        <v>3.2993883360177203E-4</v>
      </c>
      <c r="H55" s="7">
        <v>120.10774993896401</v>
      </c>
    </row>
    <row r="56" spans="1:8" x14ac:dyDescent="0.25">
      <c r="A56" s="2" t="s">
        <v>16</v>
      </c>
      <c r="B56" s="3">
        <v>3</v>
      </c>
      <c r="C56" s="9">
        <v>1.8111246902208201E-7</v>
      </c>
      <c r="D56" s="3">
        <v>3.6638349411077797E-4</v>
      </c>
      <c r="E56" s="3">
        <v>100.616340637207</v>
      </c>
      <c r="F56" s="9">
        <v>2.76880291494308E-6</v>
      </c>
      <c r="G56" s="3">
        <v>1.31170300301164E-3</v>
      </c>
      <c r="H56" s="4">
        <v>126.46587371826099</v>
      </c>
    </row>
    <row r="57" spans="1:8" x14ac:dyDescent="0.25">
      <c r="A57" s="5" t="s">
        <v>16</v>
      </c>
      <c r="B57" s="6">
        <v>4</v>
      </c>
      <c r="C57" s="6">
        <v>3.8908515125513001E-4</v>
      </c>
      <c r="D57" s="6">
        <v>1.7245598137378599E-2</v>
      </c>
      <c r="E57" s="6">
        <v>100.276657104492</v>
      </c>
      <c r="F57" s="6">
        <v>5.4085110314190301E-3</v>
      </c>
      <c r="G57" s="6">
        <v>5.6736517697572701E-2</v>
      </c>
      <c r="H57" s="7">
        <v>121.20822906494099</v>
      </c>
    </row>
    <row r="58" spans="1:8" x14ac:dyDescent="0.25">
      <c r="A58" s="2" t="s">
        <v>16</v>
      </c>
      <c r="B58" s="3">
        <v>5</v>
      </c>
      <c r="C58" s="3">
        <v>3.6811549216508803E-2</v>
      </c>
      <c r="D58" s="3">
        <v>0.132825791835784</v>
      </c>
      <c r="E58" s="3">
        <v>103.287879943847</v>
      </c>
      <c r="F58" s="3">
        <v>0.50302875041961603</v>
      </c>
      <c r="G58" s="3">
        <v>0.43700909614562899</v>
      </c>
      <c r="H58" s="4">
        <v>109.64804077148401</v>
      </c>
    </row>
    <row r="59" spans="1:8" x14ac:dyDescent="0.25">
      <c r="A59" s="5" t="s">
        <v>16</v>
      </c>
      <c r="B59" s="6">
        <v>6</v>
      </c>
      <c r="C59" s="6">
        <v>0.33200034499168302</v>
      </c>
      <c r="D59" s="6">
        <v>0.43499296903610202</v>
      </c>
      <c r="E59" s="6">
        <v>100.323448181152</v>
      </c>
      <c r="F59" s="6">
        <v>0.85501438379287698</v>
      </c>
      <c r="G59" s="6">
        <v>0.62330347299575795</v>
      </c>
      <c r="H59" s="7">
        <v>106.213623046875</v>
      </c>
    </row>
    <row r="60" spans="1:8" x14ac:dyDescent="0.25">
      <c r="A60" s="2" t="s">
        <v>16</v>
      </c>
      <c r="B60" s="3">
        <v>7</v>
      </c>
      <c r="C60" s="3">
        <v>9.4201460480690002E-2</v>
      </c>
      <c r="D60" s="3">
        <v>0.23877365887165</v>
      </c>
      <c r="E60" s="3">
        <v>99.359855651855398</v>
      </c>
      <c r="F60" s="3">
        <v>1.09830451011657</v>
      </c>
      <c r="G60" s="3">
        <v>0.72969698905944802</v>
      </c>
      <c r="H60" s="4">
        <v>122.876052856445</v>
      </c>
    </row>
    <row r="61" spans="1:8" x14ac:dyDescent="0.25">
      <c r="A61" s="5" t="s">
        <v>16</v>
      </c>
      <c r="B61" s="6">
        <v>8</v>
      </c>
      <c r="C61" s="6">
        <v>1.3862053863704199E-2</v>
      </c>
      <c r="D61" s="6">
        <v>0.101471997797489</v>
      </c>
      <c r="E61" s="6">
        <v>99.823333740234304</v>
      </c>
      <c r="F61" s="6">
        <v>0.183088153600692</v>
      </c>
      <c r="G61" s="6">
        <v>0.310967087745666</v>
      </c>
      <c r="H61" s="7">
        <v>123.63274383544901</v>
      </c>
    </row>
    <row r="62" spans="1:8" x14ac:dyDescent="0.25">
      <c r="A62" s="2" t="s">
        <v>16</v>
      </c>
      <c r="B62" s="3">
        <v>9</v>
      </c>
      <c r="C62" s="3">
        <v>7.0565856993198395E-2</v>
      </c>
      <c r="D62" s="3">
        <v>0.17817774415016099</v>
      </c>
      <c r="E62" s="3">
        <v>103.30632781982401</v>
      </c>
      <c r="F62" s="3">
        <v>0.63334000110626198</v>
      </c>
      <c r="G62" s="3">
        <v>0.50830161571502597</v>
      </c>
      <c r="H62" s="4">
        <v>124.847702026367</v>
      </c>
    </row>
    <row r="63" spans="1:8" x14ac:dyDescent="0.25">
      <c r="A63" s="5" t="s">
        <v>16</v>
      </c>
      <c r="B63" s="6">
        <v>10</v>
      </c>
      <c r="C63" s="6">
        <v>0.77070975303649902</v>
      </c>
      <c r="D63" s="6">
        <v>0.65732669830322199</v>
      </c>
      <c r="E63" s="6">
        <v>101.468467712402</v>
      </c>
      <c r="F63" s="6">
        <v>13.9703350067138</v>
      </c>
      <c r="G63" s="6">
        <v>2.62141680717468</v>
      </c>
      <c r="H63" s="7">
        <v>105.936164855957</v>
      </c>
    </row>
    <row r="64" spans="1:8" x14ac:dyDescent="0.25">
      <c r="A64" s="2" t="s">
        <v>16</v>
      </c>
      <c r="B64" s="3">
        <v>11</v>
      </c>
      <c r="C64" s="3">
        <v>6.6797304153442303</v>
      </c>
      <c r="D64" s="3">
        <v>2.14685606956481</v>
      </c>
      <c r="E64" s="3">
        <v>105.43211364746</v>
      </c>
      <c r="F64" s="3">
        <v>10.2149391174316</v>
      </c>
      <c r="G64" s="3">
        <v>2.15163254737854</v>
      </c>
      <c r="H64" s="4">
        <v>103.71639251708901</v>
      </c>
    </row>
    <row r="65" spans="1:8" x14ac:dyDescent="0.25">
      <c r="A65" s="5" t="s">
        <v>16</v>
      </c>
      <c r="B65" s="6">
        <v>12</v>
      </c>
      <c r="C65" s="6">
        <v>2.2289566993713299</v>
      </c>
      <c r="D65" s="6">
        <v>1.0062443017959499</v>
      </c>
      <c r="E65" s="6">
        <v>2922.67211914062</v>
      </c>
      <c r="F65" s="6">
        <v>5.7477293014526296</v>
      </c>
      <c r="G65" s="6">
        <v>1.70602166652679</v>
      </c>
      <c r="H65" s="7">
        <v>2122.04248046875</v>
      </c>
    </row>
    <row r="66" spans="1:8" x14ac:dyDescent="0.25">
      <c r="A66" s="2" t="s">
        <v>16</v>
      </c>
      <c r="B66" s="3">
        <v>13</v>
      </c>
      <c r="C66" s="3">
        <v>2.54470491409301</v>
      </c>
      <c r="D66" s="3">
        <v>1.1191484928131099</v>
      </c>
      <c r="E66" s="3">
        <v>106.263771057128</v>
      </c>
      <c r="F66" s="3">
        <v>2.8459508419036799</v>
      </c>
      <c r="G66" s="3">
        <v>1.2540414333343499</v>
      </c>
      <c r="H66" s="4">
        <v>943.92041015625</v>
      </c>
    </row>
    <row r="67" spans="1:8" x14ac:dyDescent="0.25">
      <c r="A67" s="5" t="s">
        <v>16</v>
      </c>
      <c r="B67" s="6">
        <v>14</v>
      </c>
      <c r="C67" s="6">
        <v>8.4692077636718697</v>
      </c>
      <c r="D67" s="6">
        <v>2.2337067127227699</v>
      </c>
      <c r="E67" s="6">
        <v>106.635772705078</v>
      </c>
      <c r="F67" s="6">
        <v>4.9548745155334402</v>
      </c>
      <c r="G67" s="6">
        <v>1.6443561315536499</v>
      </c>
      <c r="H67" s="7">
        <v>102.201950073242</v>
      </c>
    </row>
    <row r="68" spans="1:8" x14ac:dyDescent="0.25">
      <c r="A68" s="2" t="s">
        <v>16</v>
      </c>
      <c r="B68" s="3">
        <v>15</v>
      </c>
      <c r="C68" s="3">
        <v>2.6345865726470898</v>
      </c>
      <c r="D68" s="3">
        <v>1.1940451860427801</v>
      </c>
      <c r="E68" s="3">
        <v>100.53019714355401</v>
      </c>
      <c r="F68" s="3">
        <v>2.9615736007690399</v>
      </c>
      <c r="G68" s="3">
        <v>1.3624123334884599</v>
      </c>
      <c r="H68" s="4">
        <v>101.31890106201099</v>
      </c>
    </row>
    <row r="69" spans="1:8" x14ac:dyDescent="0.25">
      <c r="A69" s="5" t="s">
        <v>16</v>
      </c>
      <c r="B69" s="6">
        <v>16</v>
      </c>
      <c r="C69" s="6">
        <v>3.1284437179565399</v>
      </c>
      <c r="D69" s="6">
        <v>1.4351725578308101</v>
      </c>
      <c r="E69" s="6">
        <v>100.44066619873</v>
      </c>
      <c r="F69" s="6">
        <v>4.2836403846740696</v>
      </c>
      <c r="G69" s="6">
        <v>1.67675733566284</v>
      </c>
      <c r="H69" s="7">
        <v>101.43000793457</v>
      </c>
    </row>
    <row r="70" spans="1:8" x14ac:dyDescent="0.25">
      <c r="A70" s="2" t="s">
        <v>16</v>
      </c>
      <c r="B70" s="3">
        <v>17</v>
      </c>
      <c r="C70" s="3">
        <v>3.4211950302124001</v>
      </c>
      <c r="D70" s="3">
        <v>1.6401914358139</v>
      </c>
      <c r="E70" s="3">
        <v>101.14068603515599</v>
      </c>
      <c r="F70" s="3">
        <v>4.1514925956726003</v>
      </c>
      <c r="G70" s="3">
        <v>1.6484724283218299</v>
      </c>
      <c r="H70" s="4">
        <v>102.20384979248</v>
      </c>
    </row>
    <row r="71" spans="1:8" x14ac:dyDescent="0.25">
      <c r="A71" s="5" t="s">
        <v>16</v>
      </c>
      <c r="B71" s="6">
        <v>18</v>
      </c>
      <c r="C71" s="6">
        <v>12.740419387817299</v>
      </c>
      <c r="D71" s="6">
        <v>2.4435060024261399</v>
      </c>
      <c r="E71" s="6">
        <v>104.72144317626901</v>
      </c>
      <c r="F71" s="6">
        <v>5.9752664566040004</v>
      </c>
      <c r="G71" s="6">
        <v>1.85746157169342</v>
      </c>
      <c r="H71" s="7">
        <v>101.204460144042</v>
      </c>
    </row>
  </sheetData>
  <sortState xmlns:xlrd2="http://schemas.microsoft.com/office/spreadsheetml/2017/richdata2" ref="A2:G10">
    <sortCondition ref="B1:B1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4E08-C7CE-4661-B2AB-434ABDCCAD96}">
  <dimension ref="A1:U129"/>
  <sheetViews>
    <sheetView topLeftCell="A101" zoomScaleNormal="100" workbookViewId="0">
      <selection activeCell="C99" sqref="C99"/>
    </sheetView>
  </sheetViews>
  <sheetFormatPr defaultRowHeight="15" x14ac:dyDescent="0.25"/>
  <sheetData>
    <row r="1" spans="1:20" x14ac:dyDescent="0.25">
      <c r="A1" t="s">
        <v>23</v>
      </c>
      <c r="B1" t="s">
        <v>21</v>
      </c>
      <c r="C1" t="s">
        <v>22</v>
      </c>
      <c r="D1" t="s">
        <v>33</v>
      </c>
      <c r="E1" t="s">
        <v>14</v>
      </c>
      <c r="F1" t="s">
        <v>18</v>
      </c>
      <c r="G1" t="s">
        <v>11</v>
      </c>
      <c r="H1" t="s">
        <v>19</v>
      </c>
      <c r="I1" t="s">
        <v>20</v>
      </c>
    </row>
    <row r="2" spans="1:20" x14ac:dyDescent="0.25">
      <c r="A2" t="s">
        <v>24</v>
      </c>
      <c r="B2" t="s">
        <v>26</v>
      </c>
      <c r="C2" t="s">
        <v>29</v>
      </c>
      <c r="D2">
        <v>3.6892546174958056</v>
      </c>
      <c r="E2">
        <v>1.0904275095631895</v>
      </c>
      <c r="F2">
        <v>2190.6995514763726</v>
      </c>
      <c r="G2">
        <v>3.5649467062730569</v>
      </c>
      <c r="H2">
        <v>1.1226833229965332</v>
      </c>
      <c r="I2">
        <v>4285.5014953613281</v>
      </c>
    </row>
    <row r="3" spans="1:20" x14ac:dyDescent="0.25">
      <c r="A3" t="s">
        <v>24</v>
      </c>
      <c r="B3" t="s">
        <v>26</v>
      </c>
      <c r="C3" t="s">
        <v>30</v>
      </c>
      <c r="D3">
        <v>3.5784325484807228E-2</v>
      </c>
      <c r="E3">
        <v>8.9783643682797551E-2</v>
      </c>
      <c r="F3">
        <v>24335.724559783936</v>
      </c>
      <c r="G3">
        <v>4.4751259601778358E-2</v>
      </c>
      <c r="H3">
        <v>8.8608811919887731E-2</v>
      </c>
      <c r="I3">
        <v>16980.570111142264</v>
      </c>
    </row>
    <row r="4" spans="1:20" x14ac:dyDescent="0.25">
      <c r="A4" t="s">
        <v>24</v>
      </c>
      <c r="B4" t="s">
        <v>31</v>
      </c>
      <c r="C4" t="s">
        <v>29</v>
      </c>
      <c r="D4">
        <v>3.3670890794424624</v>
      </c>
      <c r="E4">
        <v>1.1294451324631329</v>
      </c>
      <c r="F4">
        <v>8118.706444634332</v>
      </c>
      <c r="G4">
        <v>4.3155644919703002</v>
      </c>
      <c r="H4">
        <v>1.2420178622544145</v>
      </c>
      <c r="I4">
        <v>7678.3768179151748</v>
      </c>
    </row>
    <row r="5" spans="1:20" x14ac:dyDescent="0.25">
      <c r="A5" t="s">
        <v>24</v>
      </c>
      <c r="B5" t="s">
        <v>31</v>
      </c>
      <c r="C5" t="s">
        <v>30</v>
      </c>
      <c r="D5">
        <v>3.0380031798914447E-2</v>
      </c>
      <c r="E5">
        <v>6.8786081651018627E-2</v>
      </c>
      <c r="F5">
        <v>7736.4411692089507</v>
      </c>
      <c r="G5">
        <v>4.0477126118882149E-2</v>
      </c>
      <c r="H5">
        <v>7.2773432152138676E-2</v>
      </c>
      <c r="I5">
        <v>4383.4071203337771</v>
      </c>
    </row>
    <row r="6" spans="1:20" x14ac:dyDescent="0.25">
      <c r="A6" t="s">
        <v>24</v>
      </c>
      <c r="B6" t="s">
        <v>32</v>
      </c>
      <c r="C6" t="s">
        <v>29</v>
      </c>
      <c r="D6">
        <v>3.6959901665325825</v>
      </c>
      <c r="E6">
        <v>1.1119296808182164</v>
      </c>
      <c r="F6">
        <v>6671.1252712673613</v>
      </c>
      <c r="G6">
        <v>4.1724862506109828</v>
      </c>
      <c r="H6">
        <v>1.2316985652594428</v>
      </c>
      <c r="I6">
        <v>1721.192993164062</v>
      </c>
    </row>
    <row r="7" spans="1:20" x14ac:dyDescent="0.25">
      <c r="A7" t="s">
        <v>24</v>
      </c>
      <c r="B7" t="s">
        <v>32</v>
      </c>
      <c r="C7" t="s">
        <v>30</v>
      </c>
      <c r="D7">
        <v>2.5483020742992912E-2</v>
      </c>
      <c r="E7">
        <v>4.2681349130968209E-2</v>
      </c>
      <c r="F7">
        <v>7602.2071450816256</v>
      </c>
      <c r="G7">
        <v>4.2162614719321291E-2</v>
      </c>
      <c r="H7">
        <v>4.9092067405581377E-2</v>
      </c>
      <c r="I7">
        <v>4075.2311441103616</v>
      </c>
    </row>
    <row r="8" spans="1:20" x14ac:dyDescent="0.25">
      <c r="A8" t="s">
        <v>24</v>
      </c>
      <c r="B8" t="s">
        <v>25</v>
      </c>
      <c r="C8" t="s">
        <v>29</v>
      </c>
      <c r="D8">
        <v>2.217152680040492E-2</v>
      </c>
      <c r="E8">
        <v>1.0226254826869103E-2</v>
      </c>
      <c r="F8">
        <v>4.6432240075535169</v>
      </c>
      <c r="G8">
        <v>3.1112911276599986E-2</v>
      </c>
      <c r="H8">
        <v>1.2063581346827329E-2</v>
      </c>
      <c r="I8">
        <v>5.0168700019518413</v>
      </c>
    </row>
    <row r="9" spans="1:20" x14ac:dyDescent="0.25">
      <c r="A9" t="s">
        <v>24</v>
      </c>
      <c r="B9" t="s">
        <v>25</v>
      </c>
      <c r="C9" t="s">
        <v>30</v>
      </c>
      <c r="D9">
        <v>2.3041689574407966E-2</v>
      </c>
      <c r="E9">
        <v>2.4369470826867499E-2</v>
      </c>
      <c r="F9">
        <v>7607.2879016531842</v>
      </c>
      <c r="G9">
        <v>3.17625780589878E-2</v>
      </c>
      <c r="H9">
        <v>2.4233488210787323E-2</v>
      </c>
      <c r="I9">
        <v>1807.3713881638314</v>
      </c>
    </row>
    <row r="10" spans="1:20" x14ac:dyDescent="0.25">
      <c r="A10" t="s">
        <v>28</v>
      </c>
      <c r="B10" t="s">
        <v>26</v>
      </c>
      <c r="C10" t="s">
        <v>29</v>
      </c>
      <c r="D10">
        <v>3.0271182832535382</v>
      </c>
      <c r="E10">
        <v>0.96907719282332927</v>
      </c>
      <c r="F10">
        <v>99.991265190972229</v>
      </c>
      <c r="G10">
        <v>3.7803971552819693</v>
      </c>
      <c r="H10">
        <v>1.1552181795220013</v>
      </c>
      <c r="I10">
        <v>99.999334547254776</v>
      </c>
      <c r="T10" t="s">
        <v>36</v>
      </c>
    </row>
    <row r="11" spans="1:20" x14ac:dyDescent="0.25">
      <c r="A11" t="s">
        <v>28</v>
      </c>
      <c r="B11" t="s">
        <v>26</v>
      </c>
      <c r="C11" t="s">
        <v>30</v>
      </c>
      <c r="D11">
        <v>1.5092138490743072</v>
      </c>
      <c r="E11">
        <v>0.67369291848606427</v>
      </c>
      <c r="F11">
        <v>83584.985840691457</v>
      </c>
      <c r="G11">
        <v>2.3353468759192317</v>
      </c>
      <c r="H11">
        <v>0.81095041996902772</v>
      </c>
      <c r="I11">
        <v>92769.293820910985</v>
      </c>
    </row>
    <row r="12" spans="1:20" x14ac:dyDescent="0.25">
      <c r="A12" t="s">
        <v>28</v>
      </c>
      <c r="B12" t="s">
        <v>31</v>
      </c>
      <c r="C12" t="s">
        <v>29</v>
      </c>
      <c r="D12">
        <v>3.0271182001588706</v>
      </c>
      <c r="E12">
        <v>0.9690771919950828</v>
      </c>
      <c r="F12">
        <v>99.991265190972229</v>
      </c>
      <c r="G12">
        <v>3.7803972314175778</v>
      </c>
      <c r="H12">
        <v>1.1552181861447397</v>
      </c>
      <c r="I12">
        <v>99.999334123399521</v>
      </c>
    </row>
    <row r="13" spans="1:20" x14ac:dyDescent="0.25">
      <c r="A13" t="s">
        <v>28</v>
      </c>
      <c r="B13" t="s">
        <v>31</v>
      </c>
      <c r="C13" t="s">
        <v>30</v>
      </c>
      <c r="D13">
        <v>2.1423439739478889</v>
      </c>
      <c r="E13">
        <v>0.79006792936060088</v>
      </c>
      <c r="F13">
        <v>149630.11416901482</v>
      </c>
      <c r="G13">
        <v>2.7068435764974934</v>
      </c>
      <c r="H13">
        <v>0.91705140802595253</v>
      </c>
      <c r="I13">
        <v>69225.886472066239</v>
      </c>
    </row>
    <row r="14" spans="1:20" x14ac:dyDescent="0.25">
      <c r="A14" t="s">
        <v>28</v>
      </c>
      <c r="B14" t="s">
        <v>32</v>
      </c>
      <c r="C14" t="s">
        <v>29</v>
      </c>
      <c r="D14">
        <v>3.0271181741869366</v>
      </c>
      <c r="E14">
        <v>0.96907719199548681</v>
      </c>
      <c r="F14">
        <v>99.991265614827469</v>
      </c>
      <c r="G14">
        <v>3.7803969334202328</v>
      </c>
      <c r="H14">
        <v>1.1552182341579755</v>
      </c>
      <c r="I14">
        <v>99.999334547254776</v>
      </c>
    </row>
    <row r="15" spans="1:20" x14ac:dyDescent="0.25">
      <c r="A15" t="s">
        <v>28</v>
      </c>
      <c r="B15" t="s">
        <v>32</v>
      </c>
      <c r="C15" t="s">
        <v>30</v>
      </c>
      <c r="D15">
        <v>1.411749074028595</v>
      </c>
      <c r="E15">
        <v>0.71835235589080304</v>
      </c>
      <c r="F15">
        <v>101012.34207492405</v>
      </c>
      <c r="G15">
        <v>2.2898160649670469</v>
      </c>
      <c r="H15">
        <v>0.88427195780806911</v>
      </c>
      <c r="I15">
        <v>93023.679790496826</v>
      </c>
    </row>
    <row r="16" spans="1:20" x14ac:dyDescent="0.25">
      <c r="A16" t="s">
        <v>28</v>
      </c>
      <c r="B16" t="s">
        <v>27</v>
      </c>
      <c r="C16" t="s">
        <v>29</v>
      </c>
      <c r="D16">
        <v>3.0268192268936969</v>
      </c>
      <c r="E16">
        <v>0.96936015615008231</v>
      </c>
      <c r="F16">
        <v>258.77988221910192</v>
      </c>
      <c r="G16">
        <v>3.7235251381640233</v>
      </c>
      <c r="H16">
        <v>1.1472893886837265</v>
      </c>
      <c r="I16">
        <v>269.04017512003537</v>
      </c>
    </row>
    <row r="17" spans="1:21" x14ac:dyDescent="0.25">
      <c r="A17" t="s">
        <v>28</v>
      </c>
      <c r="B17" t="s">
        <v>27</v>
      </c>
      <c r="C17" t="s">
        <v>30</v>
      </c>
      <c r="D17">
        <v>3.0935289131270469</v>
      </c>
      <c r="E17">
        <v>1.198664247989651</v>
      </c>
      <c r="F17">
        <v>190954.89363182915</v>
      </c>
      <c r="G17">
        <v>3.4771719111336563</v>
      </c>
      <c r="H17">
        <v>1.2698615590731259</v>
      </c>
      <c r="I17">
        <v>157149.83706241183</v>
      </c>
    </row>
    <row r="19" spans="1:21" x14ac:dyDescent="0.25">
      <c r="B19" t="str">
        <f>_xlfn.CONCAT(A2," ",B2)</f>
        <v>SSM Dense</v>
      </c>
    </row>
    <row r="20" spans="1:21" x14ac:dyDescent="0.25">
      <c r="B20" t="str">
        <f t="shared" ref="B20:B34" si="0">_xlfn.CONCAT(A3," ",B3)</f>
        <v>SSM Dense</v>
      </c>
    </row>
    <row r="21" spans="1:21" x14ac:dyDescent="0.25">
      <c r="B21" t="str">
        <f t="shared" si="0"/>
        <v>SSM CNN</v>
      </c>
    </row>
    <row r="22" spans="1:21" x14ac:dyDescent="0.25">
      <c r="B22" t="str">
        <f t="shared" si="0"/>
        <v>SSM CNN</v>
      </c>
    </row>
    <row r="23" spans="1:21" x14ac:dyDescent="0.25">
      <c r="B23" t="str">
        <f t="shared" si="0"/>
        <v>SSM RNN</v>
      </c>
    </row>
    <row r="24" spans="1:21" x14ac:dyDescent="0.25">
      <c r="B24" t="str">
        <f t="shared" si="0"/>
        <v>SSM RNN</v>
      </c>
    </row>
    <row r="25" spans="1:21" x14ac:dyDescent="0.25">
      <c r="B25" t="str">
        <f>_xlfn.CONCAT(A8," ",B8)</f>
        <v>SSM Residual</v>
      </c>
    </row>
    <row r="26" spans="1:21" x14ac:dyDescent="0.25">
      <c r="B26" t="str">
        <f t="shared" si="0"/>
        <v>SSM Residual</v>
      </c>
    </row>
    <row r="27" spans="1:21" x14ac:dyDescent="0.25">
      <c r="B27" t="str">
        <f t="shared" si="0"/>
        <v>MSM Dense</v>
      </c>
    </row>
    <row r="28" spans="1:21" x14ac:dyDescent="0.25">
      <c r="B28" t="str">
        <f t="shared" si="0"/>
        <v>MSM Dense</v>
      </c>
    </row>
    <row r="29" spans="1:21" x14ac:dyDescent="0.25">
      <c r="B29" t="str">
        <f t="shared" si="0"/>
        <v>MSM CNN</v>
      </c>
      <c r="U29" t="s">
        <v>34</v>
      </c>
    </row>
    <row r="30" spans="1:21" x14ac:dyDescent="0.25">
      <c r="B30" t="str">
        <f>_xlfn.CONCAT(A13," ",B13)</f>
        <v>MSM CNN</v>
      </c>
      <c r="U30" t="s">
        <v>35</v>
      </c>
    </row>
    <row r="31" spans="1:21" x14ac:dyDescent="0.25">
      <c r="B31" t="str">
        <f t="shared" si="0"/>
        <v>MSM RNN</v>
      </c>
    </row>
    <row r="32" spans="1:21" x14ac:dyDescent="0.25">
      <c r="B32" t="str">
        <f t="shared" si="0"/>
        <v>MSM RNN</v>
      </c>
    </row>
    <row r="33" spans="2:2" x14ac:dyDescent="0.25">
      <c r="B33" t="str">
        <f>_xlfn.CONCAT(A16," ",B16)</f>
        <v>MSM Feedback</v>
      </c>
    </row>
    <row r="34" spans="2:2" x14ac:dyDescent="0.25">
      <c r="B34" t="str">
        <f t="shared" si="0"/>
        <v>MSM Feedback</v>
      </c>
    </row>
    <row r="92" spans="1:8" x14ac:dyDescent="0.25">
      <c r="B92" t="s">
        <v>38</v>
      </c>
      <c r="C92" t="s">
        <v>40</v>
      </c>
      <c r="D92" t="s">
        <v>39</v>
      </c>
      <c r="F92" t="s">
        <v>11</v>
      </c>
    </row>
    <row r="93" spans="1:8" x14ac:dyDescent="0.25">
      <c r="A93" s="2" t="s">
        <v>4</v>
      </c>
      <c r="B93" s="3">
        <v>1</v>
      </c>
      <c r="C93" s="3">
        <v>9.9326401948928805E-2</v>
      </c>
      <c r="D93" s="3">
        <v>0.13345251977443601</v>
      </c>
      <c r="E93" s="3">
        <v>26.9346809387207</v>
      </c>
      <c r="F93" s="3">
        <v>0.12863053381442999</v>
      </c>
      <c r="G93" s="3">
        <v>0.13709974288940399</v>
      </c>
      <c r="H93" s="4">
        <v>69.418418884277301</v>
      </c>
    </row>
    <row r="94" spans="1:8" x14ac:dyDescent="0.25">
      <c r="A94" s="5" t="s">
        <v>4</v>
      </c>
      <c r="B94" s="6">
        <v>2</v>
      </c>
      <c r="C94" s="6">
        <v>1.1171699501574E-2</v>
      </c>
      <c r="D94" s="6">
        <v>9.2425636947154999E-2</v>
      </c>
      <c r="E94" s="6">
        <v>347352.75</v>
      </c>
      <c r="F94" s="6">
        <v>1.11613711342215E-2</v>
      </c>
      <c r="G94" s="6">
        <v>9.2352420091629001E-2</v>
      </c>
      <c r="H94" s="7">
        <v>228883.796875</v>
      </c>
    </row>
    <row r="95" spans="1:8" x14ac:dyDescent="0.25">
      <c r="A95" s="2" t="s">
        <v>4</v>
      </c>
      <c r="B95" s="3">
        <v>3</v>
      </c>
      <c r="C95" s="3">
        <v>1.1156559921801E-2</v>
      </c>
      <c r="D95" s="3">
        <v>9.2318385839462197E-2</v>
      </c>
      <c r="E95" s="3">
        <v>79075.4453125</v>
      </c>
      <c r="F95" s="3">
        <v>1.12091340124607E-2</v>
      </c>
      <c r="G95" s="3">
        <v>9.2708148062229101E-2</v>
      </c>
      <c r="H95" s="4">
        <v>68643.15625</v>
      </c>
    </row>
    <row r="96" spans="1:8" x14ac:dyDescent="0.25">
      <c r="A96" s="5" t="s">
        <v>4</v>
      </c>
      <c r="B96" s="6">
        <v>4</v>
      </c>
      <c r="C96" s="6">
        <v>1.17566250264644E-2</v>
      </c>
      <c r="D96" s="6">
        <v>9.6747279167175196E-2</v>
      </c>
      <c r="E96" s="6">
        <v>1406.51623535156</v>
      </c>
      <c r="F96" s="6">
        <v>9.0816160663962295E-3</v>
      </c>
      <c r="G96" s="6">
        <v>7.5936250388622201E-2</v>
      </c>
      <c r="H96" s="7">
        <v>2873.33129882812</v>
      </c>
    </row>
    <row r="97" spans="1:8" x14ac:dyDescent="0.25">
      <c r="A97" s="2" t="s">
        <v>4</v>
      </c>
      <c r="B97" s="3">
        <v>5</v>
      </c>
      <c r="C97" s="3">
        <v>8.2763247191905906E-3</v>
      </c>
      <c r="D97" s="3">
        <v>6.9548234343528706E-2</v>
      </c>
      <c r="E97" s="3">
        <v>282.64669799804602</v>
      </c>
      <c r="F97" s="3">
        <v>7.10473023355007E-3</v>
      </c>
      <c r="G97" s="3">
        <v>6.4105108380317605E-2</v>
      </c>
      <c r="H97" s="4">
        <v>214.08525085449199</v>
      </c>
    </row>
    <row r="98" spans="1:8" x14ac:dyDescent="0.25">
      <c r="A98" s="5" t="s">
        <v>4</v>
      </c>
      <c r="B98" s="6">
        <v>6</v>
      </c>
      <c r="C98" s="6">
        <v>1.9514117389917301E-2</v>
      </c>
      <c r="D98" s="6">
        <v>0.11202879250049499</v>
      </c>
      <c r="E98" s="6">
        <v>105.72714233398401</v>
      </c>
      <c r="F98" s="6">
        <v>8.9505743235349603E-3</v>
      </c>
      <c r="G98" s="6">
        <v>7.8633204102516105E-2</v>
      </c>
      <c r="H98" s="7">
        <v>63.107555389404297</v>
      </c>
    </row>
    <row r="99" spans="1:8" x14ac:dyDescent="0.25">
      <c r="A99" s="2" t="s">
        <v>4</v>
      </c>
      <c r="B99" s="3">
        <v>7</v>
      </c>
      <c r="C99" s="3">
        <v>6.5268035978078799E-3</v>
      </c>
      <c r="D99" s="3">
        <v>6.52737095952034E-2</v>
      </c>
      <c r="E99" s="3">
        <v>170.04829406738199</v>
      </c>
      <c r="F99" s="3">
        <v>1.1428031139075701E-2</v>
      </c>
      <c r="G99" s="3">
        <v>8.4233812987804399E-2</v>
      </c>
      <c r="H99" s="4">
        <v>183.47087097167901</v>
      </c>
    </row>
    <row r="100" spans="1:8" x14ac:dyDescent="0.25">
      <c r="A100" s="5" t="s">
        <v>4</v>
      </c>
      <c r="B100" s="6">
        <v>8</v>
      </c>
      <c r="C100" s="6">
        <v>7.2029032744467198E-3</v>
      </c>
      <c r="D100" s="6">
        <v>6.5584063529968206E-2</v>
      </c>
      <c r="E100" s="6">
        <v>290.36727905273398</v>
      </c>
      <c r="F100" s="6">
        <v>1.00935855880379E-2</v>
      </c>
      <c r="G100" s="6">
        <v>9.0397119522094699E-2</v>
      </c>
      <c r="H100" s="7">
        <v>205.44264221191401</v>
      </c>
    </row>
    <row r="101" spans="1:8" x14ac:dyDescent="0.25">
      <c r="A101" s="2" t="s">
        <v>4</v>
      </c>
      <c r="B101" s="3">
        <v>9</v>
      </c>
      <c r="C101" s="3">
        <v>9.53849032521247E-3</v>
      </c>
      <c r="D101" s="3">
        <v>7.7833227813243797E-2</v>
      </c>
      <c r="E101" s="3">
        <v>500.086181640625</v>
      </c>
      <c r="F101" s="3">
        <v>8.1447996199130995E-3</v>
      </c>
      <c r="G101" s="3">
        <v>7.6880887150764396E-2</v>
      </c>
      <c r="H101" s="4">
        <v>190.0615234375</v>
      </c>
    </row>
    <row r="102" spans="1:8" x14ac:dyDescent="0.25">
      <c r="A102" s="5" t="s">
        <v>4</v>
      </c>
      <c r="B102" s="6">
        <v>10</v>
      </c>
      <c r="C102" s="6">
        <v>4.7690909355878802E-2</v>
      </c>
      <c r="D102" s="6">
        <v>0.122490055859088</v>
      </c>
      <c r="E102" s="6">
        <v>173.14366149902301</v>
      </c>
      <c r="F102" s="6">
        <v>0.111116923391819</v>
      </c>
      <c r="G102" s="6">
        <v>0.17095689475536299</v>
      </c>
      <c r="H102" s="7">
        <v>27.207027435302699</v>
      </c>
    </row>
    <row r="103" spans="1:8" x14ac:dyDescent="0.25">
      <c r="A103" s="2" t="s">
        <v>4</v>
      </c>
      <c r="B103" s="3">
        <v>11</v>
      </c>
      <c r="C103" s="3">
        <v>0.12442411482334099</v>
      </c>
      <c r="D103" s="3">
        <v>0.137441501021385</v>
      </c>
      <c r="E103" s="3">
        <v>81.478332519531193</v>
      </c>
      <c r="F103" s="3">
        <v>0.19055429100990201</v>
      </c>
      <c r="G103" s="3">
        <v>0.128501236438751</v>
      </c>
      <c r="H103" s="4">
        <v>35.541072845458899</v>
      </c>
    </row>
    <row r="104" spans="1:8" x14ac:dyDescent="0.25">
      <c r="A104" s="5" t="s">
        <v>4</v>
      </c>
      <c r="B104" s="6">
        <v>12</v>
      </c>
      <c r="C104" s="6">
        <v>3.1423293054103803E-2</v>
      </c>
      <c r="D104" s="6">
        <v>7.0379823446273804E-2</v>
      </c>
      <c r="E104" s="6">
        <v>6173.3212890625</v>
      </c>
      <c r="F104" s="6">
        <v>2.5358516722917501E-2</v>
      </c>
      <c r="G104" s="6">
        <v>5.6310616433620397E-2</v>
      </c>
      <c r="H104" s="7">
        <v>1691.10522460937</v>
      </c>
    </row>
    <row r="105" spans="1:8" x14ac:dyDescent="0.25">
      <c r="A105" s="2" t="s">
        <v>4</v>
      </c>
      <c r="B105" s="3">
        <v>13</v>
      </c>
      <c r="C105" s="3">
        <v>2.41014957427978E-2</v>
      </c>
      <c r="D105" s="3">
        <v>6.2355492264032301E-2</v>
      </c>
      <c r="E105" s="3">
        <v>2313.56567382812</v>
      </c>
      <c r="F105" s="3">
        <v>2.9896015301346699E-2</v>
      </c>
      <c r="G105" s="3">
        <v>5.8611910790205002E-2</v>
      </c>
      <c r="H105" s="4">
        <v>2488.65649414062</v>
      </c>
    </row>
    <row r="106" spans="1:8" x14ac:dyDescent="0.25">
      <c r="A106" s="5" t="s">
        <v>4</v>
      </c>
      <c r="B106" s="6">
        <v>14</v>
      </c>
      <c r="C106" s="6">
        <v>3.4620460122823701E-2</v>
      </c>
      <c r="D106" s="6">
        <v>8.4500543773174203E-2</v>
      </c>
      <c r="E106" s="6">
        <v>27.277339935302699</v>
      </c>
      <c r="F106" s="6">
        <v>3.5250611603259999E-2</v>
      </c>
      <c r="G106" s="6">
        <v>6.5669879317283603E-2</v>
      </c>
      <c r="H106" s="7">
        <v>23.729711532592699</v>
      </c>
    </row>
    <row r="107" spans="1:8" x14ac:dyDescent="0.25">
      <c r="A107" s="2" t="s">
        <v>4</v>
      </c>
      <c r="B107" s="3">
        <v>15</v>
      </c>
      <c r="C107" s="3">
        <v>2.4310572072863499E-2</v>
      </c>
      <c r="D107" s="3">
        <v>5.8121230453252702E-2</v>
      </c>
      <c r="E107" s="3">
        <v>8.01922512054443</v>
      </c>
      <c r="F107" s="3">
        <v>3.3244602382182999E-2</v>
      </c>
      <c r="G107" s="3">
        <v>6.6887453198432895E-2</v>
      </c>
      <c r="H107" s="4">
        <v>6.0349106788635201</v>
      </c>
    </row>
    <row r="108" spans="1:8" x14ac:dyDescent="0.25">
      <c r="A108" s="5" t="s">
        <v>4</v>
      </c>
      <c r="B108" s="6">
        <v>16</v>
      </c>
      <c r="C108" s="6">
        <v>7.2143666446208898E-2</v>
      </c>
      <c r="D108" s="6">
        <v>8.6792878806591006E-2</v>
      </c>
      <c r="E108" s="6">
        <v>11.6211080551147</v>
      </c>
      <c r="F108" s="6">
        <v>6.7652925848960793E-2</v>
      </c>
      <c r="G108" s="6">
        <v>7.0955522358417497E-2</v>
      </c>
      <c r="H108" s="7">
        <v>8.7397775650024396</v>
      </c>
    </row>
    <row r="109" spans="1:8" x14ac:dyDescent="0.25">
      <c r="A109" s="2" t="s">
        <v>4</v>
      </c>
      <c r="B109" s="3">
        <v>17</v>
      </c>
      <c r="C109" s="3">
        <v>5.1845077425241401E-2</v>
      </c>
      <c r="D109" s="3">
        <v>7.6973885297775199E-2</v>
      </c>
      <c r="E109" s="3">
        <v>11.816514968871999</v>
      </c>
      <c r="F109" s="3">
        <v>5.0940666347741997E-2</v>
      </c>
      <c r="G109" s="3">
        <v>7.9447180032730103E-2</v>
      </c>
      <c r="H109" s="4">
        <v>14.066665649414</v>
      </c>
    </row>
    <row r="110" spans="1:8" x14ac:dyDescent="0.25">
      <c r="A110" s="5" t="s">
        <v>4</v>
      </c>
      <c r="B110" s="6">
        <v>18</v>
      </c>
      <c r="C110" s="6">
        <v>4.9088343977928099E-2</v>
      </c>
      <c r="D110" s="6">
        <v>0.111838325858116</v>
      </c>
      <c r="E110" s="6">
        <v>32.277107238769503</v>
      </c>
      <c r="F110" s="6">
        <v>5.5703744292259202E-2</v>
      </c>
      <c r="G110" s="6">
        <v>0.10527122765779399</v>
      </c>
      <c r="H110" s="7">
        <v>29.310430526733398</v>
      </c>
    </row>
    <row r="112" spans="1:8" x14ac:dyDescent="0.25">
      <c r="A112" s="2" t="s">
        <v>10</v>
      </c>
      <c r="B112" s="3">
        <v>1</v>
      </c>
      <c r="C112" s="3">
        <v>6.6015906631946494E-2</v>
      </c>
      <c r="D112" s="3">
        <v>5.5377110838889999E-2</v>
      </c>
      <c r="E112" s="3">
        <v>7.2692079544067303</v>
      </c>
      <c r="F112" s="3">
        <v>0.105316787958145</v>
      </c>
      <c r="G112" s="3">
        <v>5.2025992423295898E-2</v>
      </c>
      <c r="H112" s="4">
        <v>11.3223886489868</v>
      </c>
    </row>
    <row r="113" spans="1:8" x14ac:dyDescent="0.25">
      <c r="A113" s="5" t="s">
        <v>10</v>
      </c>
      <c r="B113" s="6">
        <v>2</v>
      </c>
      <c r="C113" s="6">
        <v>7.7171286102384296E-4</v>
      </c>
      <c r="D113" s="6">
        <v>1.5792414546012799E-2</v>
      </c>
      <c r="E113" s="6">
        <v>109558.2890625</v>
      </c>
      <c r="F113" s="6">
        <v>7.7194208279251998E-4</v>
      </c>
      <c r="G113" s="6">
        <v>1.5798483043909E-2</v>
      </c>
      <c r="H113" s="7">
        <v>23997.2109375</v>
      </c>
    </row>
    <row r="114" spans="1:8" x14ac:dyDescent="0.25">
      <c r="A114" s="2" t="s">
        <v>10</v>
      </c>
      <c r="B114" s="3">
        <v>3</v>
      </c>
      <c r="C114" s="3">
        <v>7.7204592525959004E-4</v>
      </c>
      <c r="D114" s="3">
        <v>1.58012341707944E-2</v>
      </c>
      <c r="E114" s="3">
        <v>26456.31640625</v>
      </c>
      <c r="F114" s="3">
        <v>7.7038607560098095E-4</v>
      </c>
      <c r="G114" s="3">
        <v>1.5768047422170601E-2</v>
      </c>
      <c r="H114" s="4">
        <v>6943.97998046875</v>
      </c>
    </row>
    <row r="115" spans="1:8" x14ac:dyDescent="0.25">
      <c r="A115" s="5" t="s">
        <v>10</v>
      </c>
      <c r="B115" s="6">
        <v>4</v>
      </c>
      <c r="C115" s="6">
        <v>7.5430364813655604E-4</v>
      </c>
      <c r="D115" s="6">
        <v>1.54160400852561E-2</v>
      </c>
      <c r="E115" s="6">
        <v>222.32389831542901</v>
      </c>
      <c r="F115" s="6">
        <v>8.3543139044195403E-4</v>
      </c>
      <c r="G115" s="6">
        <v>1.69863421469926E-2</v>
      </c>
      <c r="H115" s="7">
        <v>1218.8779296875</v>
      </c>
    </row>
    <row r="116" spans="1:8" x14ac:dyDescent="0.25">
      <c r="A116" s="2" t="s">
        <v>10</v>
      </c>
      <c r="B116" s="3">
        <v>5</v>
      </c>
      <c r="C116" s="3">
        <v>1.06204627081751E-3</v>
      </c>
      <c r="D116" s="3">
        <v>1.9810302183032001E-2</v>
      </c>
      <c r="E116" s="3">
        <v>67.525581359863196</v>
      </c>
      <c r="F116" s="3">
        <v>1.70508201699703E-3</v>
      </c>
      <c r="G116" s="3">
        <v>2.1818043664097699E-2</v>
      </c>
      <c r="H116" s="4">
        <v>43.717826843261697</v>
      </c>
    </row>
    <row r="117" spans="1:8" x14ac:dyDescent="0.25">
      <c r="A117" s="5" t="s">
        <v>10</v>
      </c>
      <c r="B117" s="6">
        <v>6</v>
      </c>
      <c r="C117" s="6">
        <v>1.6613082261756E-3</v>
      </c>
      <c r="D117" s="6">
        <v>2.4939086288213699E-2</v>
      </c>
      <c r="E117" s="6">
        <v>26.7660217285156</v>
      </c>
      <c r="F117" s="6">
        <v>1.27948774024844E-3</v>
      </c>
      <c r="G117" s="6">
        <v>1.90327074378728E-2</v>
      </c>
      <c r="H117" s="7">
        <v>17.3919258117675</v>
      </c>
    </row>
    <row r="118" spans="1:8" x14ac:dyDescent="0.25">
      <c r="A118" s="2" t="s">
        <v>10</v>
      </c>
      <c r="B118" s="3">
        <v>7</v>
      </c>
      <c r="C118" s="3">
        <v>1.16864999290555E-3</v>
      </c>
      <c r="D118" s="3">
        <v>2.1899849176406801E-2</v>
      </c>
      <c r="E118" s="3">
        <v>59.945953369140597</v>
      </c>
      <c r="F118" s="3">
        <v>2.1929978393018198E-3</v>
      </c>
      <c r="G118" s="3">
        <v>2.1564908325672101E-2</v>
      </c>
      <c r="H118" s="4">
        <v>43.870986938476499</v>
      </c>
    </row>
    <row r="119" spans="1:8" x14ac:dyDescent="0.25">
      <c r="A119" s="5" t="s">
        <v>10</v>
      </c>
      <c r="B119" s="6">
        <v>8</v>
      </c>
      <c r="C119" s="6">
        <v>9.1022404376417398E-4</v>
      </c>
      <c r="D119" s="6">
        <v>1.8352996557950901E-2</v>
      </c>
      <c r="E119" s="6">
        <v>48.370037078857401</v>
      </c>
      <c r="F119" s="6">
        <v>6.5997370984405203E-4</v>
      </c>
      <c r="G119" s="6">
        <v>1.5994340181350701E-2</v>
      </c>
      <c r="H119" s="7">
        <v>42.891304016113203</v>
      </c>
    </row>
    <row r="120" spans="1:8" x14ac:dyDescent="0.25">
      <c r="A120" s="2" t="s">
        <v>10</v>
      </c>
      <c r="B120" s="3">
        <v>9</v>
      </c>
      <c r="C120" s="3">
        <v>1.20817206334322E-3</v>
      </c>
      <c r="D120" s="3">
        <v>2.1296897903084699E-2</v>
      </c>
      <c r="E120" s="3">
        <v>106.08494567871</v>
      </c>
      <c r="F120" s="3">
        <v>1.65491073857992E-3</v>
      </c>
      <c r="G120" s="3">
        <v>2.0263696089386898E-2</v>
      </c>
      <c r="H120" s="4">
        <v>38.501491546630803</v>
      </c>
    </row>
    <row r="121" spans="1:8" x14ac:dyDescent="0.25">
      <c r="A121" s="5" t="s">
        <v>10</v>
      </c>
      <c r="B121" s="6">
        <v>10</v>
      </c>
      <c r="C121" s="6">
        <v>3.2609071582555701E-2</v>
      </c>
      <c r="D121" s="6">
        <v>3.8416687399148899E-2</v>
      </c>
      <c r="E121" s="6">
        <v>75.096229553222599</v>
      </c>
      <c r="F121" s="6">
        <v>5.6290622800588601E-2</v>
      </c>
      <c r="G121" s="6">
        <v>4.8793032765388399E-2</v>
      </c>
      <c r="H121" s="7">
        <v>4.6197819709777797</v>
      </c>
    </row>
    <row r="122" spans="1:8" x14ac:dyDescent="0.25">
      <c r="A122" s="2" t="s">
        <v>10</v>
      </c>
      <c r="B122" s="3">
        <v>11</v>
      </c>
      <c r="C122" s="3">
        <v>0.109757132828235</v>
      </c>
      <c r="D122" s="3">
        <v>5.6807383894920301E-2</v>
      </c>
      <c r="E122" s="3">
        <v>44.012420654296797</v>
      </c>
      <c r="F122" s="3">
        <v>0.177461072802543</v>
      </c>
      <c r="G122" s="3">
        <v>5.3479574620723697E-2</v>
      </c>
      <c r="H122" s="4">
        <v>7.5358119010925204</v>
      </c>
    </row>
    <row r="123" spans="1:8" x14ac:dyDescent="0.25">
      <c r="A123" s="5" t="s">
        <v>10</v>
      </c>
      <c r="B123" s="6">
        <v>12</v>
      </c>
      <c r="C123" s="6">
        <v>1.62445176392793E-2</v>
      </c>
      <c r="D123" s="6">
        <v>1.6503671184182101E-2</v>
      </c>
      <c r="E123" s="6">
        <v>172.35314941406199</v>
      </c>
      <c r="F123" s="6">
        <v>1.5866670757532099E-2</v>
      </c>
      <c r="G123" s="6">
        <v>1.52508141472935E-2</v>
      </c>
      <c r="H123" s="7">
        <v>48.529148101806598</v>
      </c>
    </row>
    <row r="124" spans="1:8" x14ac:dyDescent="0.25">
      <c r="A124" s="2" t="s">
        <v>10</v>
      </c>
      <c r="B124" s="3">
        <v>13</v>
      </c>
      <c r="C124" s="3">
        <v>1.6516692936420399E-2</v>
      </c>
      <c r="D124" s="3">
        <v>1.4213810674846099E-2</v>
      </c>
      <c r="E124" s="3">
        <v>75.338218688964801</v>
      </c>
      <c r="F124" s="3">
        <v>2.4363923817873001E-2</v>
      </c>
      <c r="G124" s="3">
        <v>1.45314624533057E-2</v>
      </c>
      <c r="H124" s="4">
        <v>80.230918884277301</v>
      </c>
    </row>
    <row r="125" spans="1:8" x14ac:dyDescent="0.25">
      <c r="A125" s="5" t="s">
        <v>10</v>
      </c>
      <c r="B125" s="6">
        <v>14</v>
      </c>
      <c r="C125" s="6">
        <v>1.7809584736824001E-2</v>
      </c>
      <c r="D125" s="6">
        <v>1.9800810143351499E-2</v>
      </c>
      <c r="E125" s="6">
        <v>1.2230972051620399</v>
      </c>
      <c r="F125" s="6">
        <v>2.4886626750230699E-2</v>
      </c>
      <c r="G125" s="6">
        <v>2.4303454905748301E-2</v>
      </c>
      <c r="H125" s="7">
        <v>2.0316460132598801</v>
      </c>
    </row>
    <row r="126" spans="1:8" x14ac:dyDescent="0.25">
      <c r="A126" s="2" t="s">
        <v>10</v>
      </c>
      <c r="B126" s="3">
        <v>15</v>
      </c>
      <c r="C126" s="3">
        <v>1.6606813296675599E-2</v>
      </c>
      <c r="D126" s="3">
        <v>1.0966549627482799E-2</v>
      </c>
      <c r="E126" s="3">
        <v>2.1872684955596902</v>
      </c>
      <c r="F126" s="3">
        <v>2.4409929290413801E-2</v>
      </c>
      <c r="G126" s="3">
        <v>1.4417166821658599E-2</v>
      </c>
      <c r="H126" s="4">
        <v>1.3626394271850499</v>
      </c>
    </row>
    <row r="127" spans="1:8" x14ac:dyDescent="0.25">
      <c r="A127" s="5" t="s">
        <v>10</v>
      </c>
      <c r="B127" s="6">
        <v>16</v>
      </c>
      <c r="C127" s="6">
        <v>5.3683832287788301E-2</v>
      </c>
      <c r="D127" s="6">
        <v>1.55700035393238E-2</v>
      </c>
      <c r="E127" s="6">
        <v>1.2274302244186399</v>
      </c>
      <c r="F127" s="6">
        <v>5.8093056082725497E-2</v>
      </c>
      <c r="G127" s="6">
        <v>1.89116112887859E-2</v>
      </c>
      <c r="H127" s="7">
        <v>1.2398976087570099</v>
      </c>
    </row>
    <row r="128" spans="1:8" x14ac:dyDescent="0.25">
      <c r="A128" s="2" t="s">
        <v>10</v>
      </c>
      <c r="B128" s="3">
        <v>17</v>
      </c>
      <c r="C128" s="3">
        <v>4.4852495193481397E-2</v>
      </c>
      <c r="D128" s="3">
        <v>2.2847039625048599E-2</v>
      </c>
      <c r="E128" s="3">
        <v>3.6762568950653001</v>
      </c>
      <c r="F128" s="3">
        <v>3.9538312703370999E-2</v>
      </c>
      <c r="G128" s="3">
        <v>1.82707365602254E-2</v>
      </c>
      <c r="H128" s="4">
        <v>26.505121231079102</v>
      </c>
    </row>
    <row r="129" spans="1:8" x14ac:dyDescent="0.25">
      <c r="A129" s="5" t="s">
        <v>10</v>
      </c>
      <c r="B129" s="6">
        <v>18</v>
      </c>
      <c r="C129" s="6">
        <v>3.23459021747112E-2</v>
      </c>
      <c r="D129" s="6">
        <v>3.48385870456695E-2</v>
      </c>
      <c r="E129" s="6">
        <v>3.1770443916320801</v>
      </c>
      <c r="F129" s="6">
        <v>3.5629190504550899E-2</v>
      </c>
      <c r="G129" s="6">
        <v>2.8992373496294001E-2</v>
      </c>
      <c r="H129" s="7">
        <v>2.8652503490447998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ssm_performance</vt:lpstr>
      <vt:lpstr>msm_performance</vt:lpstr>
      <vt:lpstr>ssm_summary</vt:lpstr>
      <vt:lpstr>msm_summary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Jung</dc:creator>
  <cp:lastModifiedBy>Jane Jung</cp:lastModifiedBy>
  <dcterms:created xsi:type="dcterms:W3CDTF">2024-02-20T06:26:14Z</dcterms:created>
  <dcterms:modified xsi:type="dcterms:W3CDTF">2024-02-21T06:48:27Z</dcterms:modified>
</cp:coreProperties>
</file>