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8460" windowHeight="6015"/>
  </bookViews>
  <sheets>
    <sheet name="HOME" sheetId="2" r:id="rId1"/>
    <sheet name="PRODUCTS" sheetId="1" r:id="rId2"/>
    <sheet name="RAW MATERIALS" sheetId="3" r:id="rId3"/>
    <sheet name="BOM" sheetId="4" r:id="rId4"/>
    <sheet name="ORDERS" sheetId="5" r:id="rId5"/>
    <sheet name="Sheet1" sheetId="6" r:id="rId6"/>
  </sheets>
  <definedNames>
    <definedName name="I_CHK_DT">ORDERS!#REF!</definedName>
    <definedName name="L_PRODUCTS">T_PRODUCTS[PRODUCT NAME]</definedName>
    <definedName name="L_RAWMATS">T_RAWMATS[RAW MATERIAL NAME]</definedName>
    <definedName name="TD">TODAY()</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4" l="1"/>
  <c r="E8" i="3" s="1"/>
  <c r="F8" i="3" s="1"/>
  <c r="E10" i="4" l="1"/>
  <c r="E7" i="3" l="1"/>
  <c r="F11" i="4" s="1"/>
  <c r="G11" i="4" s="1"/>
  <c r="F7" i="3" l="1"/>
  <c r="F10" i="4"/>
  <c r="G10" i="4" s="1"/>
  <c r="F4" i="5" s="1" a="1"/>
  <c r="F4" i="5" s="1"/>
</calcChain>
</file>

<file path=xl/sharedStrings.xml><?xml version="1.0" encoding="utf-8"?>
<sst xmlns="http://schemas.openxmlformats.org/spreadsheetml/2006/main" count="75" uniqueCount="68">
  <si>
    <t>V1</t>
  </si>
  <si>
    <t>PRODUCT NAME</t>
  </si>
  <si>
    <t>RE-ORDER POINT</t>
  </si>
  <si>
    <t>STARTING INVENTORY</t>
  </si>
  <si>
    <t>Calculated</t>
  </si>
  <si>
    <t>RAW MATERIAL NAME</t>
  </si>
  <si>
    <t>PRODUCT</t>
  </si>
  <si>
    <t>RAW MATERIAL</t>
  </si>
  <si>
    <t>UNITS</t>
  </si>
  <si>
    <t>AVAILABLE RAW MATERIALS NOW</t>
  </si>
  <si>
    <t>HOW MANY PRODUCTS CAN BE MADE?</t>
  </si>
  <si>
    <t>ORDER NUMBER</t>
  </si>
  <si>
    <t>ORDER DATE</t>
  </si>
  <si>
    <t>ORDER TYPE</t>
  </si>
  <si>
    <t>EXPECTED DATE</t>
  </si>
  <si>
    <t>QUANTITY</t>
  </si>
  <si>
    <t>NOTES</t>
  </si>
  <si>
    <t>AVAILABLE NOW</t>
  </si>
  <si>
    <t>TO ORDER</t>
  </si>
  <si>
    <t>PRODUCT OR RAW MATERIAL NAME</t>
  </si>
  <si>
    <t>PURCHASES</t>
  </si>
  <si>
    <t>Inventory you have when you first start using this template</t>
  </si>
  <si>
    <t>Inventory level below which you should replenish stock</t>
  </si>
  <si>
    <t>Unique Product Name</t>
  </si>
  <si>
    <t>Should we order now?</t>
  </si>
  <si>
    <t>If an order has multiple product items, enter them in separate rows.</t>
  </si>
  <si>
    <t>Optional to store any information.</t>
  </si>
  <si>
    <t>Units</t>
  </si>
  <si>
    <t>Enter Product name for Sale orders and Raw Material name for Purchase orders</t>
  </si>
  <si>
    <t>Date when inventory reaches or leaves warehouse</t>
  </si>
  <si>
    <t>Date when order is placed</t>
  </si>
  <si>
    <t>Purchase or Sale Order type</t>
  </si>
  <si>
    <t>Order Number</t>
  </si>
  <si>
    <t>ORDERS</t>
  </si>
  <si>
    <t>Enter purchase and sale orders in the below table.</t>
  </si>
  <si>
    <t>PRODUCTS</t>
  </si>
  <si>
    <t>RAW MATERIALS</t>
  </si>
  <si>
    <t>Unique Raw Material Name</t>
  </si>
  <si>
    <t>Units purchased till now</t>
  </si>
  <si>
    <t>Units available in stock now</t>
  </si>
  <si>
    <t>BILL OF MATERIALS</t>
  </si>
  <si>
    <t>Total raw material units used till now</t>
  </si>
  <si>
    <t>RAW MATERIAL UNITS  USED TILL NOW</t>
  </si>
  <si>
    <t>Available raw materials  now</t>
  </si>
  <si>
    <t>Units of Products that can be made</t>
  </si>
  <si>
    <t>These three calculations are needed to calculate inventory. Please do not edit.</t>
  </si>
  <si>
    <t>See Sample below: To create Banana Berry Shake (L), we need 1 Banana, 5 Strawberries and 10 Blueberries.</t>
  </si>
  <si>
    <t>UNIT OF MEASURE</t>
  </si>
  <si>
    <t>AVAILABILITY</t>
  </si>
  <si>
    <t>SALES QUANTITY AS OF TODAY</t>
  </si>
  <si>
    <t>CHECK TODAY'S AVAILABILITY</t>
  </si>
  <si>
    <t>MANUFACTURING INVENTORY TRACKER</t>
  </si>
  <si>
    <t>You can ignore this data.</t>
  </si>
  <si>
    <r>
      <rPr>
        <b/>
        <sz val="11"/>
        <color theme="1"/>
        <rFont val="游ゴシック"/>
        <family val="2"/>
        <scheme val="minor"/>
      </rPr>
      <t>INSTRUCTIONS</t>
    </r>
    <r>
      <rPr>
        <sz val="11"/>
        <color theme="1"/>
        <rFont val="游ゴシック"/>
        <family val="2"/>
        <scheme val="minor"/>
      </rPr>
      <t xml:space="preserve">
1. Enter Products in Products sheet
2. Enter Raw Materials in Raw Materials sheet
3. Enter Bill of Materials in BOM shet
4. Enter orders in Orders sheet after checking availability
5. View Current raw material stock in Raw Materials sheet
</t>
    </r>
  </si>
  <si>
    <t>General Tips about using Excel templates from www.indzara.com</t>
  </si>
  <si>
    <t>Enter each product in a separate row (Start from row 5)</t>
  </si>
  <si>
    <t>Enter each Raw Material in a separate row (Start from row 7)</t>
  </si>
  <si>
    <t>Enter recipe for each product (Start from row 10)</t>
  </si>
  <si>
    <t>How to enter data in Excel Tables?</t>
  </si>
  <si>
    <t>Test1</t>
  </si>
  <si>
    <t>Test1</t>
    <phoneticPr fontId="13"/>
  </si>
  <si>
    <t>Test2</t>
  </si>
  <si>
    <t>Test2</t>
    <phoneticPr fontId="13"/>
  </si>
  <si>
    <t>rm1</t>
  </si>
  <si>
    <t>rm1</t>
    <phoneticPr fontId="13"/>
  </si>
  <si>
    <t>rm2</t>
  </si>
  <si>
    <t>rm2</t>
    <phoneticPr fontId="13"/>
  </si>
  <si>
    <t>pc</t>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</si>
</sst>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dd\-mmm\-yyyy"/>
  </numFmts>
  <fonts count="14" x14ac:knownFonts="1">
    <font>
      <sz val="11"/>
      <color theme="1"/>
      <name val="游ゴシック"/>
      <family val="2"/>
      <scheme val="minor"/>
    </font>
    <font>
      <b/>
      <sz val="11"/>
      <color theme="1"/>
      <name val="游ゴシック"/>
      <family val="2"/>
      <scheme val="minor"/>
    </font>
    <font>
      <sz val="11"/>
      <color theme="0"/>
      <name val="游ゴシック"/>
      <family val="2"/>
      <scheme val="minor"/>
    </font>
    <font>
      <sz val="24"/>
      <color theme="0"/>
      <name val="游ゴシック"/>
      <family val="2"/>
      <scheme val="minor"/>
    </font>
    <font>
      <i/>
      <sz val="11"/>
      <color theme="1"/>
      <name val="游ゴシック"/>
      <family val="2"/>
      <scheme val="minor"/>
    </font>
    <font>
      <b/>
      <sz val="18"/>
      <color theme="0"/>
      <name val="游ゴシック"/>
      <family val="2"/>
      <scheme val="minor"/>
    </font>
    <font>
      <i/>
      <sz val="14"/>
      <color theme="1"/>
      <name val="游ゴシック"/>
      <family val="2"/>
      <scheme val="minor"/>
    </font>
    <font>
      <b/>
      <i/>
      <sz val="11"/>
      <color theme="1"/>
      <name val="游ゴシック"/>
      <family val="2"/>
      <scheme val="minor"/>
    </font>
    <font>
      <b/>
      <sz val="11"/>
      <color theme="0"/>
      <name val="游ゴシック"/>
      <family val="2"/>
      <scheme val="minor"/>
    </font>
    <font>
      <b/>
      <sz val="12"/>
      <color theme="5"/>
      <name val="游ゴシック"/>
      <family val="2"/>
      <scheme val="minor"/>
    </font>
    <font>
      <i/>
      <sz val="10"/>
      <color theme="1"/>
      <name val="游ゴシック"/>
      <family val="2"/>
      <scheme val="minor"/>
    </font>
    <font>
      <u/>
      <sz val="11"/>
      <color theme="10"/>
      <name val="游ゴシック"/>
      <family val="2"/>
      <scheme val="minor"/>
    </font>
    <font>
      <i/>
      <sz val="12"/>
      <color theme="1"/>
      <name val="游ゴシック"/>
      <family val="2"/>
      <scheme val="minor"/>
    </font>
    <font>
      <sz val="6"/>
      <name val="游ゴシック"/>
      <family val="3"/>
      <charset val="128"/>
      <scheme val="minor"/>
    </font>
  </fonts>
  <fills count="8">
    <fill>
      <patternFill patternType="none"/>
    </fill>
    <fill>
      <patternFill patternType="gray125"/>
    </fill>
    <fill>
      <patternFill patternType="solid">
        <fgColor theme="5"/>
        <bgColor indexed="64"/>
      </patternFill>
    </fill>
    <fill>
      <patternFill patternType="solid">
        <fgColor rgb="FF00B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5" tint="0.5999938962981048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theme="0"/>
      </left>
      <right style="medium">
        <color theme="0"/>
      </right>
      <top style="medium">
        <color theme="0"/>
      </top>
      <bottom style="medium">
        <color theme="0"/>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0" fillId="2" borderId="0" xfId="0" applyFill="1"/>
    <xf numFmtId="0" fontId="0" fillId="4" borderId="0" xfId="0" applyFill="1"/>
    <xf numFmtId="0" fontId="0" fillId="5" borderId="0" xfId="0" applyFill="1"/>
    <xf numFmtId="0" fontId="0" fillId="0" borderId="0" xfId="0" applyFont="1"/>
    <xf numFmtId="0" fontId="3" fillId="2" borderId="0" xfId="0" applyFont="1" applyFill="1"/>
    <xf numFmtId="0" fontId="2" fillId="2" borderId="0" xfId="0" applyFont="1" applyFill="1"/>
    <xf numFmtId="176" fontId="0" fillId="0" borderId="0" xfId="0" applyNumberFormat="1"/>
    <xf numFmtId="14" fontId="0" fillId="0" borderId="0" xfId="0" applyNumberFormat="1"/>
    <xf numFmtId="2"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2" fontId="0" fillId="5" borderId="0" xfId="0" applyNumberFormat="1" applyFill="1" applyAlignment="1">
      <alignment horizontal="center"/>
    </xf>
    <xf numFmtId="0" fontId="4" fillId="0" borderId="0" xfId="0" applyFont="1" applyAlignment="1">
      <alignment wrapText="1"/>
    </xf>
    <xf numFmtId="0" fontId="0" fillId="4" borderId="0" xfId="0" applyFill="1" applyAlignment="1">
      <alignment horizontal="center"/>
    </xf>
    <xf numFmtId="0" fontId="4" fillId="0" borderId="0" xfId="0" applyFont="1"/>
    <xf numFmtId="0" fontId="1" fillId="0" borderId="0" xfId="0" applyFont="1"/>
    <xf numFmtId="0" fontId="5" fillId="2" borderId="0" xfId="0" applyFont="1" applyFill="1"/>
    <xf numFmtId="0" fontId="4" fillId="4" borderId="0" xfId="0" applyFont="1" applyFill="1" applyAlignment="1">
      <alignment wrapText="1"/>
    </xf>
    <xf numFmtId="0" fontId="6" fillId="0" borderId="0" xfId="0" applyFont="1"/>
    <xf numFmtId="0" fontId="2" fillId="3" borderId="0" xfId="0" applyFont="1" applyFill="1" applyAlignment="1">
      <alignment horizontal="center" vertical="center" wrapText="1"/>
    </xf>
    <xf numFmtId="0" fontId="4" fillId="0" borderId="0" xfId="0" applyFont="1" applyAlignment="1">
      <alignment horizontal="left" wrapText="1"/>
    </xf>
    <xf numFmtId="0" fontId="7" fillId="0" borderId="0" xfId="0" applyFont="1"/>
    <xf numFmtId="0" fontId="1" fillId="0" borderId="0" xfId="0" applyFont="1" applyAlignment="1">
      <alignment horizontal="center"/>
    </xf>
    <xf numFmtId="0" fontId="10" fillId="0" borderId="0" xfId="0" applyFont="1"/>
    <xf numFmtId="0" fontId="9" fillId="6" borderId="3" xfId="0" applyFont="1" applyFill="1" applyBorder="1" applyAlignment="1">
      <alignment horizontal="center"/>
    </xf>
    <xf numFmtId="0" fontId="8" fillId="2" borderId="1" xfId="0" applyFont="1" applyFill="1" applyBorder="1"/>
    <xf numFmtId="0" fontId="2" fillId="2" borderId="2" xfId="0" applyFont="1" applyFill="1" applyBorder="1"/>
    <xf numFmtId="0" fontId="0" fillId="7" borderId="3" xfId="0" applyFill="1" applyBorder="1" applyAlignment="1">
      <alignment horizontal="center"/>
    </xf>
    <xf numFmtId="0" fontId="0" fillId="0" borderId="0" xfId="0" applyAlignment="1">
      <alignment wrapText="1"/>
    </xf>
    <xf numFmtId="0" fontId="11" fillId="0" borderId="0" xfId="1"/>
    <xf numFmtId="0" fontId="12" fillId="0" borderId="0" xfId="0" applyFont="1"/>
    <xf numFmtId="0" fontId="0" fillId="0" borderId="0" xfId="0" applyNumberFormat="1"/>
    <xf numFmtId="0" fontId="0" fillId="4" borderId="0" xfId="0" applyNumberFormat="1" applyFill="1"/>
    <xf numFmtId="0" fontId="0" fillId="4" borderId="0" xfId="0" applyNumberFormat="1" applyFill="1" applyAlignment="1">
      <alignment horizontal="center"/>
    </xf>
    <xf numFmtId="0" fontId="0" fillId="5" borderId="0" xfId="0" applyNumberFormat="1" applyFill="1"/>
  </cellXfs>
  <cellStyles count="2">
    <cellStyle name="Hyperlink" xfId="1" builtinId="8"/>
    <cellStyle name="Normal" xfId="0" builtinId="0"/>
  </cellStyles>
  <dxfs count="18">
    <dxf>
      <font>
        <b/>
        <i val="0"/>
        <color rgb="FFC00000"/>
      </font>
    </dxf>
    <dxf>
      <font>
        <b/>
        <i val="0"/>
        <color rgb="FFC00000"/>
      </font>
    </dxf>
    <dxf>
      <font>
        <b/>
        <i val="0"/>
        <color rgb="FFC00000"/>
      </font>
    </dxf>
    <dxf>
      <numFmt numFmtId="176" formatCode="dd\-mmm\-yyyy"/>
    </dxf>
    <dxf>
      <numFmt numFmtId="176" formatCode="dd\-mmm\-yyyy"/>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2" formatCode="0.00"/>
      <fill>
        <patternFill patternType="solid">
          <fgColor indexed="64"/>
          <bgColor theme="9" tint="0.59999389629810485"/>
        </patternFill>
      </fil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center" textRotation="0" wrapText="1" indent="0" justifyLastLine="0" shrinkToFit="0" readingOrder="0"/>
    </dxf>
    <dxf>
      <numFmt numFmtId="0" formatCode="General"/>
      <fill>
        <patternFill patternType="solid">
          <fgColor indexed="64"/>
          <bgColor theme="9" tint="0.79998168889431442"/>
        </patternFill>
      </fill>
      <alignment horizontal="center" vertical="bottom" textRotation="0" wrapText="0" indent="0" justifyLastLine="0" shrinkToFit="0" readingOrder="0"/>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alignment horizontal="center" vertical="center" textRotation="0" wrapText="1" indent="0" justifyLastLine="0" shrinkToFit="0" readingOrder="0"/>
    </dxf>
    <dxf>
      <font>
        <b/>
        <i val="0"/>
        <color rgb="FFC00000"/>
      </font>
    </dxf>
    <dxf>
      <numFmt numFmtId="0" formatCode="Genera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indzara.com/" TargetMode="External"/><Relationship Id="rId1" Type="http://schemas.openxmlformats.org/officeDocument/2006/relationships/hyperlink" Target="https://indzara.com/2016/08/free-manufacturing-inventory-tracker/"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xdr:colOff>
      <xdr:row>4</xdr:row>
      <xdr:rowOff>285750</xdr:rowOff>
    </xdr:from>
    <xdr:to>
      <xdr:col>8</xdr:col>
      <xdr:colOff>281609</xdr:colOff>
      <xdr:row>4</xdr:row>
      <xdr:rowOff>977348</xdr:rowOff>
    </xdr:to>
    <xdr:sp macro="" textlink="">
      <xdr:nvSpPr>
        <xdr:cNvPr id="4" name="Rectangle: Rounded Corners 3">
          <a:hlinkClick xmlns:r="http://schemas.openxmlformats.org/officeDocument/2006/relationships" r:id="rId1"/>
        </xdr:cNvPr>
        <xdr:cNvSpPr/>
      </xdr:nvSpPr>
      <xdr:spPr>
        <a:xfrm>
          <a:off x="5532784" y="1064315"/>
          <a:ext cx="2352260" cy="691598"/>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accent2"/>
              </a:solidFill>
            </a:rPr>
            <a:t>Support for this Template</a:t>
          </a:r>
        </a:p>
      </xdr:txBody>
    </xdr:sp>
    <xdr:clientData/>
  </xdr:twoCellAnchor>
  <xdr:twoCellAnchor>
    <xdr:from>
      <xdr:col>4</xdr:col>
      <xdr:colOff>0</xdr:colOff>
      <xdr:row>4</xdr:row>
      <xdr:rowOff>1143000</xdr:rowOff>
    </xdr:from>
    <xdr:to>
      <xdr:col>8</xdr:col>
      <xdr:colOff>289891</xdr:colOff>
      <xdr:row>7</xdr:row>
      <xdr:rowOff>49695</xdr:rowOff>
    </xdr:to>
    <xdr:sp macro="" textlink="">
      <xdr:nvSpPr>
        <xdr:cNvPr id="5" name="Rectangle: Rounded Corners 4">
          <a:hlinkClick xmlns:r="http://schemas.openxmlformats.org/officeDocument/2006/relationships" r:id="rId2"/>
        </xdr:cNvPr>
        <xdr:cNvSpPr/>
      </xdr:nvSpPr>
      <xdr:spPr>
        <a:xfrm>
          <a:off x="5532783" y="1921565"/>
          <a:ext cx="2360543" cy="993913"/>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solidFill>
                <a:schemeClr val="accent2"/>
              </a:solidFill>
            </a:rPr>
            <a:t>For more Excel Templates, please visit indzara.com</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85724</xdr:colOff>
      <xdr:row>3</xdr:row>
      <xdr:rowOff>95250</xdr:rowOff>
    </xdr:from>
    <xdr:to>
      <xdr:col>2</xdr:col>
      <xdr:colOff>291543</xdr:colOff>
      <xdr:row>7</xdr:row>
      <xdr:rowOff>218939</xdr:rowOff>
    </xdr:to>
    <xdr:pic>
      <xdr:nvPicPr>
        <xdr:cNvPr id="2" name="Picture 1"/>
        <xdr:cNvPicPr>
          <a:picLocks noChangeAspect="1"/>
        </xdr:cNvPicPr>
      </xdr:nvPicPr>
      <xdr:blipFill>
        <a:blip xmlns:r="http://schemas.openxmlformats.org/officeDocument/2006/relationships" r:embed="rId1"/>
        <a:stretch>
          <a:fillRect/>
        </a:stretch>
      </xdr:blipFill>
      <xdr:spPr>
        <a:xfrm>
          <a:off x="85724" y="819150"/>
          <a:ext cx="3864247" cy="933314"/>
        </a:xfrm>
        <a:prstGeom prst="rect">
          <a:avLst/>
        </a:prstGeom>
        <a:ln w="19050">
          <a:solidFill>
            <a:schemeClr val="tx1"/>
          </a:solidFill>
        </a:ln>
      </xdr:spPr>
    </xdr:pic>
    <xdr:clientData/>
  </xdr:twoCellAnchor>
</xdr:wsDr>
</file>

<file path=xl/tables/table1.xml><?xml version="1.0" encoding="utf-8"?>
<table xmlns="http://schemas.openxmlformats.org/spreadsheetml/2006/main" id="1" name="T_PRODUCTS" displayName="T_PRODUCTS" ref="A4:B6" totalsRowShown="0" headerRowDxfId="17">
  <autoFilter ref="A4:B6"/>
  <tableColumns count="2">
    <tableColumn id="1" name="PRODUCT NAME"/>
    <tableColumn id="2" name="SALES QUANTITY AS OF TODAY" dataDxfId="16"/>
  </tableColumns>
  <tableStyleInfo name="TableStyleMedium17" showFirstColumn="0" showLastColumn="0" showRowStripes="1" showColumnStripes="0"/>
</table>
</file>

<file path=xl/tables/table2.xml><?xml version="1.0" encoding="utf-8"?>
<table xmlns="http://schemas.openxmlformats.org/spreadsheetml/2006/main" id="2" name="T_RAWMATS" displayName="T_RAWMATS" ref="A6:F8" totalsRowShown="0" headerRowDxfId="14">
  <autoFilter ref="A6:F8"/>
  <tableColumns count="6">
    <tableColumn id="1" name="RAW MATERIAL NAME"/>
    <tableColumn id="3" name="STARTING INVENTORY"/>
    <tableColumn id="2" name="RE-ORDER POINT"/>
    <tableColumn id="10" name="PURCHASES" dataDxfId="13"/>
    <tableColumn id="7" name="AVAILABLE NOW" dataDxfId="12">
      <calculatedColumnFormula>IFERROR(T_RAWMATS[[#This Row],[STARTING INVENTORY]]+T_RAWMATS[[#This Row],[PURCHASES]]-(SUMIF(T_BOM[RAW MATERIAL],T_RAWMATS[[#This Row],[RAW MATERIAL NAME]],T_BOM[RAW MATERIAL UNITS  USED TILL NOW])),"")</calculatedColumnFormula>
    </tableColumn>
    <tableColumn id="9" name="TO ORDER" dataDxfId="11">
      <calculatedColumnFormula>IFERROR(IF(T_RAWMATS[[#This Row],[AVAILABLE NOW]]&lt;=T_RAWMATS[[#This Row],[RE-ORDER POINT]],"YES","NO"),"")</calculatedColumnFormula>
    </tableColumn>
  </tableColumns>
  <tableStyleInfo name="TableStyleMedium17" showFirstColumn="0" showLastColumn="0" showRowStripes="1" showColumnStripes="0"/>
</table>
</file>

<file path=xl/tables/table3.xml><?xml version="1.0" encoding="utf-8"?>
<table xmlns="http://schemas.openxmlformats.org/spreadsheetml/2006/main" id="3" name="T_BOM" displayName="T_BOM" ref="A9:G11" totalsRowShown="0" headerRowDxfId="10">
  <autoFilter ref="A9:G11"/>
  <tableColumns count="7">
    <tableColumn id="1" name="PRODUCT"/>
    <tableColumn id="2" name="RAW MATERIAL"/>
    <tableColumn id="3" name="UNITS" dataDxfId="9"/>
    <tableColumn id="7" name="UNIT OF MEASURE" dataDxfId="8"/>
    <tableColumn id="4" name="RAW MATERIAL UNITS  USED TILL NOW" dataDxfId="7">
      <calculatedColumnFormula>IFERROR(SUMIFS(T_ORDERS[QUANTITY],T_ORDERS[ORDER TYPE],"SALE",T_ORDERS[EXPECTED DATE],"&lt;="&amp;TD,T_ORDERS[PRODUCT OR RAW MATERIAL NAME],T_BOM[[#This Row],[PRODUCT]])*T_BOM[[#This Row],[UNITS]],"")</calculatedColumnFormula>
    </tableColumn>
    <tableColumn id="5" name="AVAILABLE RAW MATERIALS NOW" dataDxfId="6">
      <calculatedColumnFormula>IFERROR(INDEX(T_RAWMATS[AVAILABLE NOW],MATCH(T_BOM[[#This Row],[RAW MATERIAL]],T_RAWMATS[RAW MATERIAL NAME],0)),"")</calculatedColumnFormula>
    </tableColumn>
    <tableColumn id="6" name="HOW MANY PRODUCTS CAN BE MADE?" dataDxfId="5">
      <calculatedColumnFormula>IFERROR(IF(ROUNDDOWN(T_BOM[[#This Row],[AVAILABLE RAW MATERIALS NOW]]/T_BOM[[#This Row],[UNITS]],0)&lt;=0,0,ROUNDDOWN(T_BOM[[#This Row],[AVAILABLE RAW MATERIALS NOW]]/T_BOM[[#This Row],[UNITS]],0)),"")</calculatedColumnFormula>
    </tableColumn>
  </tableColumns>
  <tableStyleInfo name="TableStyleMedium17" showFirstColumn="0" showLastColumn="0" showRowStripes="1" showColumnStripes="0"/>
</table>
</file>

<file path=xl/tables/table4.xml><?xml version="1.0" encoding="utf-8"?>
<table xmlns="http://schemas.openxmlformats.org/spreadsheetml/2006/main" id="4" name="T_ORDERS" displayName="T_ORDERS" ref="A7:G8" totalsRowShown="0">
  <autoFilter ref="A7:G8"/>
  <tableColumns count="7">
    <tableColumn id="1" name="ORDER NUMBER"/>
    <tableColumn id="4" name="ORDER TYPE"/>
    <tableColumn id="2" name="ORDER DATE" dataDxfId="4"/>
    <tableColumn id="8" name="EXPECTED DATE" dataDxfId="3"/>
    <tableColumn id="9" name="PRODUCT OR RAW MATERIAL NAME"/>
    <tableColumn id="10" name="QUANTITY"/>
    <tableColumn id="5" name="NOTES"/>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dzara.com/faq-items/introduction-excel-tables-data-entry/" TargetMode="External"/><Relationship Id="rId1" Type="http://schemas.openxmlformats.org/officeDocument/2006/relationships/hyperlink" Target="https://indzara.com/faq-items/3-tips-starting-use-templat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showGridLines="0" tabSelected="1" zoomScale="115" zoomScaleNormal="115" workbookViewId="0">
      <selection activeCell="B6" sqref="B6"/>
    </sheetView>
  </sheetViews>
  <sheetFormatPr defaultRowHeight="18.75" x14ac:dyDescent="0.4"/>
  <cols>
    <col min="1" max="1" width="7.375" customWidth="1"/>
    <col min="2" max="2" width="57.125" customWidth="1"/>
    <col min="5" max="5" width="3.375" customWidth="1"/>
    <col min="11" max="11" width="9.75" bestFit="1" customWidth="1"/>
  </cols>
  <sheetData>
    <row r="1" spans="1:11" ht="39.75" x14ac:dyDescent="0.8">
      <c r="A1" s="5" t="s">
        <v>51</v>
      </c>
      <c r="B1" s="6"/>
      <c r="C1" s="6"/>
      <c r="D1" s="6"/>
      <c r="J1" t="s">
        <v>0</v>
      </c>
    </row>
    <row r="3" spans="1:11" x14ac:dyDescent="0.4">
      <c r="B3" s="30" t="s">
        <v>54</v>
      </c>
    </row>
    <row r="4" spans="1:11" x14ac:dyDescent="0.4">
      <c r="B4" s="30" t="s">
        <v>58</v>
      </c>
      <c r="K4" s="8"/>
    </row>
    <row r="5" spans="1:11" ht="134.25" customHeight="1" x14ac:dyDescent="0.4">
      <c r="B5" s="29" t="s">
        <v>53</v>
      </c>
    </row>
  </sheetData>
  <phoneticPr fontId="13"/>
  <hyperlinks>
    <hyperlink ref="B3" r:id="rId1"/>
    <hyperlink ref="B4" r:id="rId2"/>
  </hyperlinks>
  <pageMargins left="0.7" right="0.7" top="0.75" bottom="0.75" header="0.3" footer="0.3"/>
  <pageSetup orientation="portrait" horizontalDpi="4294967293"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zoomScale="115" zoomScaleNormal="115" workbookViewId="0">
      <selection activeCell="A6" sqref="A6"/>
    </sheetView>
  </sheetViews>
  <sheetFormatPr defaultRowHeight="18.75" x14ac:dyDescent="0.4"/>
  <cols>
    <col min="1" max="1" width="33.75" customWidth="1"/>
    <col min="2" max="2" width="22.25" customWidth="1"/>
  </cols>
  <sheetData>
    <row r="1" spans="1:2" ht="30" x14ac:dyDescent="0.6">
      <c r="A1" s="17" t="s">
        <v>35</v>
      </c>
    </row>
    <row r="2" spans="1:2" ht="19.5" x14ac:dyDescent="0.4">
      <c r="A2" s="31" t="s">
        <v>55</v>
      </c>
    </row>
    <row r="3" spans="1:2" x14ac:dyDescent="0.4">
      <c r="A3" s="13" t="s">
        <v>23</v>
      </c>
      <c r="B3" s="15" t="s">
        <v>4</v>
      </c>
    </row>
    <row r="4" spans="1:2" ht="32.25" customHeight="1" x14ac:dyDescent="0.4">
      <c r="A4" s="10" t="s">
        <v>1</v>
      </c>
      <c r="B4" s="11" t="s">
        <v>49</v>
      </c>
    </row>
    <row r="5" spans="1:2" x14ac:dyDescent="0.4">
      <c r="A5" t="s">
        <v>60</v>
      </c>
      <c r="B5">
        <v>5</v>
      </c>
    </row>
    <row r="6" spans="1:2" x14ac:dyDescent="0.4">
      <c r="A6" t="s">
        <v>62</v>
      </c>
      <c r="B6" s="32">
        <v>5</v>
      </c>
    </row>
  </sheetData>
  <phoneticPr fontId="13"/>
  <conditionalFormatting sqref="B5:B6">
    <cfRule type="colorScale" priority="3">
      <colorScale>
        <cfvo type="min"/>
        <cfvo type="percentile" val="50"/>
        <cfvo type="max"/>
        <color rgb="FFF8696B"/>
        <color rgb="FFFFEB84"/>
        <color rgb="FF63BE7B"/>
      </colorScale>
    </cfRule>
  </conditionalFormatting>
  <conditionalFormatting sqref="B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zoomScale="115" zoomScaleNormal="115" workbookViewId="0">
      <selection activeCell="C11" sqref="C11"/>
    </sheetView>
  </sheetViews>
  <sheetFormatPr defaultRowHeight="18.75" x14ac:dyDescent="0.4"/>
  <cols>
    <col min="1" max="1" width="19.375" customWidth="1"/>
    <col min="2" max="2" width="19.125" customWidth="1"/>
    <col min="3" max="3" width="20.625" customWidth="1"/>
    <col min="4" max="4" width="16" customWidth="1"/>
    <col min="5" max="5" width="14.375" customWidth="1"/>
    <col min="6" max="6" width="13.625" customWidth="1"/>
  </cols>
  <sheetData>
    <row r="1" spans="1:6" ht="30" x14ac:dyDescent="0.6">
      <c r="A1" s="17" t="s">
        <v>36</v>
      </c>
      <c r="B1" s="1"/>
    </row>
    <row r="2" spans="1:6" ht="19.5" x14ac:dyDescent="0.4">
      <c r="A2" s="31" t="s">
        <v>56</v>
      </c>
    </row>
    <row r="3" spans="1:6" ht="15" customHeight="1" x14ac:dyDescent="0.5">
      <c r="A3" s="19"/>
    </row>
    <row r="4" spans="1:6" x14ac:dyDescent="0.4">
      <c r="D4" s="16" t="s">
        <v>4</v>
      </c>
      <c r="E4" s="16" t="s">
        <v>4</v>
      </c>
      <c r="F4" s="16" t="s">
        <v>4</v>
      </c>
    </row>
    <row r="5" spans="1:6" ht="56.25" x14ac:dyDescent="0.4">
      <c r="A5" s="21" t="s">
        <v>37</v>
      </c>
      <c r="B5" s="13" t="s">
        <v>21</v>
      </c>
      <c r="C5" s="13" t="s">
        <v>22</v>
      </c>
      <c r="D5" s="18" t="s">
        <v>38</v>
      </c>
      <c r="E5" s="18" t="s">
        <v>39</v>
      </c>
      <c r="F5" s="18" t="s">
        <v>24</v>
      </c>
    </row>
    <row r="6" spans="1:6" ht="35.25" customHeight="1" x14ac:dyDescent="0.4">
      <c r="A6" s="10" t="s">
        <v>5</v>
      </c>
      <c r="B6" s="10" t="s">
        <v>3</v>
      </c>
      <c r="C6" s="10" t="s">
        <v>2</v>
      </c>
      <c r="D6" s="20" t="s">
        <v>20</v>
      </c>
      <c r="E6" s="20" t="s">
        <v>17</v>
      </c>
      <c r="F6" s="20" t="s">
        <v>18</v>
      </c>
    </row>
    <row r="7" spans="1:6" x14ac:dyDescent="0.4">
      <c r="A7" t="s">
        <v>64</v>
      </c>
      <c r="B7">
        <v>10</v>
      </c>
      <c r="C7">
        <v>22</v>
      </c>
      <c r="D7" s="2">
        <v>15</v>
      </c>
      <c r="E7" s="2">
        <f ca="1">IFERROR(T_RAWMATS[[#This Row],[STARTING INVENTORY]]+T_RAWMATS[[#This Row],[PURCHASES]]-(SUMIF(T_BOM[RAW MATERIAL],T_RAWMATS[[#This Row],[RAW MATERIAL NAME]],T_BOM[RAW MATERIAL UNITS  USED TILL NOW])),"")</f>
        <v>25</v>
      </c>
      <c r="F7" s="14" t="str">
        <f ca="1">IFERROR(IF(T_RAWMATS[[#This Row],[AVAILABLE NOW]]&lt;=T_RAWMATS[[#This Row],[RE-ORDER POINT]],"YES","NO"),"")</f>
        <v>NO</v>
      </c>
    </row>
    <row r="8" spans="1:6" x14ac:dyDescent="0.4">
      <c r="A8" t="s">
        <v>66</v>
      </c>
      <c r="B8">
        <v>15</v>
      </c>
      <c r="C8">
        <v>22</v>
      </c>
      <c r="D8" s="33">
        <v>15</v>
      </c>
      <c r="E8" s="33">
        <f ca="1">IFERROR(T_RAWMATS[[#This Row],[STARTING INVENTORY]]+T_RAWMATS[[#This Row],[PURCHASES]]-(SUMIF(T_BOM[RAW MATERIAL],T_RAWMATS[[#This Row],[RAW MATERIAL NAME]],T_BOM[RAW MATERIAL UNITS  USED TILL NOW])),"")</f>
        <v>30</v>
      </c>
      <c r="F8" s="34" t="str">
        <f ca="1">IFERROR(IF(T_RAWMATS[[#This Row],[AVAILABLE NOW]]&lt;=T_RAWMATS[[#This Row],[RE-ORDER POINT]],"YES","NO"),"")</f>
        <v>NO</v>
      </c>
    </row>
  </sheetData>
  <phoneticPr fontId="13"/>
  <conditionalFormatting sqref="A7:A8">
    <cfRule type="expression" dxfId="15" priority="2">
      <formula>$F7="YES"</formula>
    </cfRule>
  </conditionalFormatting>
  <conditionalFormatting sqref="A8">
    <cfRule type="expression" dxfId="2" priority="1">
      <formula>$F8="YES"</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zoomScaleNormal="100" workbookViewId="0">
      <selection activeCell="F10" sqref="F10"/>
    </sheetView>
  </sheetViews>
  <sheetFormatPr defaultRowHeight="18.75" x14ac:dyDescent="0.4"/>
  <cols>
    <col min="1" max="1" width="29.25" customWidth="1"/>
    <col min="2" max="2" width="25.625" customWidth="1"/>
    <col min="3" max="4" width="13.375" customWidth="1"/>
    <col min="5" max="5" width="23.875" customWidth="1"/>
    <col min="6" max="6" width="22.75" customWidth="1"/>
    <col min="7" max="7" width="24.25" customWidth="1"/>
  </cols>
  <sheetData>
    <row r="1" spans="1:11" ht="30" x14ac:dyDescent="0.6">
      <c r="A1" s="17" t="s">
        <v>40</v>
      </c>
    </row>
    <row r="2" spans="1:11" ht="19.5" x14ac:dyDescent="0.4">
      <c r="A2" s="31" t="s">
        <v>57</v>
      </c>
    </row>
    <row r="3" spans="1:11" x14ac:dyDescent="0.4">
      <c r="A3" s="4" t="s">
        <v>46</v>
      </c>
      <c r="K3" s="16"/>
    </row>
    <row r="4" spans="1:11" x14ac:dyDescent="0.4">
      <c r="A4" s="4"/>
      <c r="K4" s="16"/>
    </row>
    <row r="5" spans="1:11" ht="24" x14ac:dyDescent="0.5">
      <c r="A5" s="19"/>
      <c r="K5" s="16"/>
    </row>
    <row r="6" spans="1:11" x14ac:dyDescent="0.4">
      <c r="E6" s="22" t="s">
        <v>45</v>
      </c>
    </row>
    <row r="7" spans="1:11" x14ac:dyDescent="0.4">
      <c r="E7" s="15" t="s">
        <v>52</v>
      </c>
    </row>
    <row r="8" spans="1:11" ht="37.5" x14ac:dyDescent="0.4">
      <c r="E8" s="13" t="s">
        <v>41</v>
      </c>
      <c r="F8" s="13" t="s">
        <v>43</v>
      </c>
      <c r="G8" s="13" t="s">
        <v>44</v>
      </c>
    </row>
    <row r="9" spans="1:11" ht="35.25" customHeight="1" x14ac:dyDescent="0.4">
      <c r="A9" s="10" t="s">
        <v>6</v>
      </c>
      <c r="B9" s="10" t="s">
        <v>7</v>
      </c>
      <c r="C9" s="10" t="s">
        <v>8</v>
      </c>
      <c r="D9" s="10" t="s">
        <v>47</v>
      </c>
      <c r="E9" s="11" t="s">
        <v>42</v>
      </c>
      <c r="F9" s="11" t="s">
        <v>9</v>
      </c>
      <c r="G9" s="11" t="s">
        <v>10</v>
      </c>
    </row>
    <row r="10" spans="1:11" x14ac:dyDescent="0.4">
      <c r="A10" t="s">
        <v>61</v>
      </c>
      <c r="B10" t="s">
        <v>63</v>
      </c>
      <c r="C10" s="9">
        <v>2</v>
      </c>
      <c r="D10" s="9" t="s">
        <v>67</v>
      </c>
      <c r="E10" s="12">
        <f ca="1">IFERROR(SUMIFS(T_ORDERS[QUANTITY],T_ORDERS[ORDER TYPE],"SALE",T_ORDERS[EXPECTED DATE],"&lt;="&amp;TD,T_ORDERS[PRODUCT OR RAW MATERIAL NAME],T_BOM[[#This Row],[PRODUCT]])*T_BOM[[#This Row],[UNITS]],"")</f>
        <v>0</v>
      </c>
      <c r="F10" s="3">
        <f ca="1">IFERROR(INDEX(T_RAWMATS[AVAILABLE NOW],MATCH(T_BOM[[#This Row],[RAW MATERIAL]],T_RAWMATS[RAW MATERIAL NAME],0)),"")</f>
        <v>25</v>
      </c>
      <c r="G10" s="3">
        <f ca="1">IFERROR(IF(ROUNDDOWN(T_BOM[[#This Row],[AVAILABLE RAW MATERIALS NOW]]/T_BOM[[#This Row],[UNITS]],0)&lt;=0,0,ROUNDDOWN(T_BOM[[#This Row],[AVAILABLE RAW MATERIALS NOW]]/T_BOM[[#This Row],[UNITS]],0)),"")</f>
        <v>12</v>
      </c>
    </row>
    <row r="11" spans="1:11" x14ac:dyDescent="0.4">
      <c r="A11" t="s">
        <v>59</v>
      </c>
      <c r="B11" t="s">
        <v>65</v>
      </c>
      <c r="C11" s="9">
        <v>2</v>
      </c>
      <c r="D11" s="9" t="s">
        <v>67</v>
      </c>
      <c r="E11" s="12">
        <f ca="1">IFERROR(SUMIFS(T_ORDERS[QUANTITY],T_ORDERS[ORDER TYPE],"SALE",T_ORDERS[EXPECTED DATE],"&lt;="&amp;TD,T_ORDERS[PRODUCT OR RAW MATERIAL NAME],T_BOM[[#This Row],[PRODUCT]])*T_BOM[[#This Row],[UNITS]],"")</f>
        <v>0</v>
      </c>
      <c r="F11" s="35">
        <f ca="1">IFERROR(INDEX(T_RAWMATS[AVAILABLE NOW],MATCH(T_BOM[[#This Row],[RAW MATERIAL]],T_RAWMATS[RAW MATERIAL NAME],0)),"")</f>
        <v>30</v>
      </c>
      <c r="G11" s="35">
        <f ca="1">IFERROR(IF(ROUNDDOWN(T_BOM[[#This Row],[AVAILABLE RAW MATERIALS NOW]]/T_BOM[[#This Row],[UNITS]],0)&lt;=0,0,ROUNDDOWN(T_BOM[[#This Row],[AVAILABLE RAW MATERIALS NOW]]/T_BOM[[#This Row],[UNITS]],0)),"")</f>
        <v>15</v>
      </c>
    </row>
  </sheetData>
  <phoneticPr fontId="13"/>
  <dataValidations count="2">
    <dataValidation type="list" allowBlank="1" showInputMessage="1" showErrorMessage="1" sqref="A10:A11">
      <formula1>L_PRODUCTS</formula1>
    </dataValidation>
    <dataValidation type="list" allowBlank="1" showInputMessage="1" showErrorMessage="1" sqref="B10:B11">
      <formula1>L_RAWMATS</formula1>
    </dataValidation>
  </dataValidation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topLeftCell="C1" zoomScale="115" zoomScaleNormal="115" workbookViewId="0">
      <selection activeCell="E4" sqref="E4"/>
    </sheetView>
  </sheetViews>
  <sheetFormatPr defaultRowHeight="18.75" x14ac:dyDescent="0.4"/>
  <cols>
    <col min="1" max="1" width="18.875" customWidth="1"/>
    <col min="2" max="2" width="17.875" customWidth="1"/>
    <col min="3" max="3" width="18.125" customWidth="1"/>
    <col min="4" max="4" width="19.125" customWidth="1"/>
    <col min="5" max="5" width="37.875" customWidth="1"/>
    <col min="6" max="6" width="17.125" bestFit="1" customWidth="1"/>
    <col min="7" max="7" width="31.75" customWidth="1"/>
    <col min="8" max="8" width="19.75" bestFit="1" customWidth="1"/>
    <col min="9" max="9" width="22.875" customWidth="1"/>
  </cols>
  <sheetData>
    <row r="1" spans="1:7" ht="30" x14ac:dyDescent="0.6">
      <c r="A1" s="17" t="s">
        <v>33</v>
      </c>
    </row>
    <row r="2" spans="1:7" x14ac:dyDescent="0.4">
      <c r="A2" s="15" t="s">
        <v>34</v>
      </c>
      <c r="D2" s="26" t="s">
        <v>50</v>
      </c>
      <c r="E2" s="27"/>
      <c r="F2" s="27"/>
    </row>
    <row r="3" spans="1:7" ht="19.5" thickBot="1" x14ac:dyDescent="0.45">
      <c r="A3" s="24" t="s">
        <v>25</v>
      </c>
      <c r="E3" s="23" t="s">
        <v>6</v>
      </c>
      <c r="F3" s="23" t="s">
        <v>48</v>
      </c>
    </row>
    <row r="4" spans="1:7" ht="20.25" thickBot="1" x14ac:dyDescent="0.45">
      <c r="A4" s="15"/>
      <c r="E4" s="28" t="s">
        <v>59</v>
      </c>
      <c r="F4" s="25">
        <f t="array" aca="1" ref="F4" ca="1">IFERROR(MIN(IF(T_BOM[PRODUCT]=$E$4,T_BOM[HOW MANY PRODUCTS CAN BE MADE?],"")),"")</f>
        <v>15</v>
      </c>
    </row>
    <row r="5" spans="1:7" x14ac:dyDescent="0.4">
      <c r="A5" s="15"/>
    </row>
    <row r="6" spans="1:7" ht="56.25" x14ac:dyDescent="0.4">
      <c r="A6" s="13" t="s">
        <v>32</v>
      </c>
      <c r="B6" s="13" t="s">
        <v>31</v>
      </c>
      <c r="C6" s="13" t="s">
        <v>30</v>
      </c>
      <c r="D6" s="13" t="s">
        <v>29</v>
      </c>
      <c r="E6" s="13" t="s">
        <v>28</v>
      </c>
      <c r="F6" s="13" t="s">
        <v>27</v>
      </c>
      <c r="G6" s="13" t="s">
        <v>26</v>
      </c>
    </row>
    <row r="7" spans="1:7" x14ac:dyDescent="0.4">
      <c r="A7" t="s">
        <v>11</v>
      </c>
      <c r="B7" t="s">
        <v>13</v>
      </c>
      <c r="C7" t="s">
        <v>12</v>
      </c>
      <c r="D7" t="s">
        <v>14</v>
      </c>
      <c r="E7" t="s">
        <v>19</v>
      </c>
      <c r="F7" t="s">
        <v>15</v>
      </c>
      <c r="G7" t="s">
        <v>16</v>
      </c>
    </row>
    <row r="8" spans="1:7" x14ac:dyDescent="0.4">
      <c r="C8" s="7">
        <v>44132</v>
      </c>
      <c r="D8" s="7">
        <v>44135</v>
      </c>
      <c r="E8" t="s">
        <v>59</v>
      </c>
      <c r="F8">
        <v>5</v>
      </c>
    </row>
  </sheetData>
  <phoneticPr fontId="13"/>
  <dataValidations count="3">
    <dataValidation type="list" allowBlank="1" showInputMessage="1" showErrorMessage="1" sqref="B8">
      <formula1>"PURCHASE, SALE"</formula1>
    </dataValidation>
    <dataValidation type="list" allowBlank="1" showInputMessage="1" showErrorMessage="1" sqref="E4">
      <formula1>L_PRODUCTS</formula1>
    </dataValidation>
    <dataValidation type="list" allowBlank="1" showInputMessage="1" showErrorMessage="1" sqref="E8">
      <formula1>IF($B8="PURCHASE",L_RAWMATS,L_PRODUCTS)</formula1>
    </dataValidation>
  </dataValidations>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HOME</vt:lpstr>
      <vt:lpstr>PRODUCTS</vt:lpstr>
      <vt:lpstr>RAW MATERIALS</vt:lpstr>
      <vt:lpstr>BOM</vt:lpstr>
      <vt:lpstr>ORDERS</vt:lpstr>
      <vt:lpstr>Sheet1</vt:lpstr>
      <vt:lpstr>L_PRODUCTS</vt:lpstr>
      <vt:lpstr>L_RAWMATS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HRD</cp:lastModifiedBy>
  <dcterms:created xsi:type="dcterms:W3CDTF">2016-08-12T19:21:11Z</dcterms:created>
  <dcterms:modified xsi:type="dcterms:W3CDTF">2020-10-28T06:54:17Z</dcterms:modified>
</cp:coreProperties>
</file>