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brightway\"/>
    </mc:Choice>
  </mc:AlternateContent>
  <xr:revisionPtr revIDLastSave="0" documentId="13_ncr:1_{552A7873-AF4C-4798-9209-FAA4EAD2E10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how_to_excel_lci" sheetId="1" r:id="rId1"/>
    <sheet name="lci_data" sheetId="2" r:id="rId2"/>
    <sheet name="0 UFO travel" sheetId="3" r:id="rId3"/>
    <sheet name="1 UFO production" sheetId="4" r:id="rId4"/>
    <sheet name="Fuel production" sheetId="5" r:id="rId5"/>
    <sheet name="Tabelle2" sheetId="7" r:id="rId6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5" l="1"/>
  <c r="D20" i="5"/>
  <c r="E20" i="5"/>
  <c r="C26" i="5"/>
  <c r="C29" i="5"/>
  <c r="C15" i="3" l="1"/>
</calcChain>
</file>

<file path=xl/sharedStrings.xml><?xml version="1.0" encoding="utf-8"?>
<sst xmlns="http://schemas.openxmlformats.org/spreadsheetml/2006/main" count="447" uniqueCount="142">
  <si>
    <t>skip</t>
  </si>
  <si>
    <t>A</t>
  </si>
  <si>
    <t>B</t>
  </si>
  <si>
    <t>C</t>
  </si>
  <si>
    <t>D</t>
  </si>
  <si>
    <t>E</t>
  </si>
  <si>
    <t>F</t>
  </si>
  <si>
    <t>G</t>
  </si>
  <si>
    <t>cutoff</t>
  </si>
  <si>
    <t>Database</t>
  </si>
  <si>
    <t>Activity</t>
  </si>
  <si>
    <t>code</t>
  </si>
  <si>
    <t>location</t>
  </si>
  <si>
    <t>amount</t>
  </si>
  <si>
    <t>type</t>
  </si>
  <si>
    <t>unit</t>
  </si>
  <si>
    <t>reference product</t>
  </si>
  <si>
    <t>Exchanges</t>
  </si>
  <si>
    <t>name</t>
  </si>
  <si>
    <t>database</t>
  </si>
  <si>
    <t>uncertainty type</t>
  </si>
  <si>
    <t>loc</t>
  </si>
  <si>
    <t>scale</t>
  </si>
  <si>
    <t>shape</t>
  </si>
  <si>
    <t>minimum</t>
  </si>
  <si>
    <t>maximum</t>
  </si>
  <si>
    <t>categories</t>
  </si>
  <si>
    <t>kilogram</t>
  </si>
  <si>
    <t>process</t>
  </si>
  <si>
    <t>technosphere</t>
  </si>
  <si>
    <t>…</t>
  </si>
  <si>
    <t>←</t>
  </si>
  <si>
    <t>↓</t>
  </si>
  <si>
    <t>&lt;name&gt;</t>
  </si>
  <si>
    <t>&lt;code&gt;</t>
  </si>
  <si>
    <t>&lt;location&gt;</t>
  </si>
  <si>
    <t>&lt;amount&gt;</t>
  </si>
  <si>
    <t>&lt;type&gt;</t>
  </si>
  <si>
    <t>&lt;unit&gt;</t>
  </si>
  <si>
    <t>&lt;categories&gt;</t>
  </si>
  <si>
    <t>comment</t>
  </si>
  <si>
    <t>&lt;comment&gt;</t>
  </si>
  <si>
    <t>biosphere</t>
  </si>
  <si>
    <t>none</t>
  </si>
  <si>
    <t>Example LCI:</t>
  </si>
  <si>
    <t>UFO</t>
  </si>
  <si>
    <t>Image, of how activities and exchanges interact with each other</t>
  </si>
  <si>
    <t>Fuel: Gulp, which is a mix of dirty chai and rainbow drops</t>
  </si>
  <si>
    <t>UFO production scenarios with energy mix, atom, PV/wind</t>
  </si>
  <si>
    <t>UFO production</t>
  </si>
  <si>
    <t>production amount</t>
  </si>
  <si>
    <t>Optional. Tells the importer, at which column to crop the data…</t>
  </si>
  <si>
    <t>Optional. Worksheets will be skipped if A1 = 'skip'</t>
  </si>
  <si>
    <t>In order for the excel importer of brightway to read your lci data correctly, it has to be formatted in a specific way. Here is an example:</t>
  </si>
  <si>
    <t>Requiered. Only on the first sheet, to tell the importer the name of your foreground database.</t>
  </si>
  <si>
    <t>&lt;reference product&gt;</t>
  </si>
  <si>
    <t>...which in this case is here at the 13th column.</t>
  </si>
  <si>
    <t>&lt;database&gt;</t>
  </si>
  <si>
    <t>&lt;uncertainty type&gt;</t>
  </si>
  <si>
    <t>&lt;loc&gt;</t>
  </si>
  <si>
    <t>&lt;scale&gt;</t>
  </si>
  <si>
    <t>&lt;shape&gt;</t>
  </si>
  <si>
    <t>&lt;minimum&gt;</t>
  </si>
  <si>
    <t>&lt;maximum&gt;</t>
  </si>
  <si>
    <t>&lt;database name&gt;</t>
  </si>
  <si>
    <t>UFO LCA</t>
  </si>
  <si>
    <t>fuel production</t>
  </si>
  <si>
    <t>kilometer</t>
  </si>
  <si>
    <t>transport, UFO</t>
  </si>
  <si>
    <t>2b9a942df21edfd9531037c5cf153960</t>
  </si>
  <si>
    <t>GLO</t>
  </si>
  <si>
    <t>UFO fuel</t>
  </si>
  <si>
    <t>e7a204979e1431869f0bd66e9c209bc4</t>
  </si>
  <si>
    <t>fuselage production</t>
  </si>
  <si>
    <t>drive system production</t>
  </si>
  <si>
    <t>fuselage</t>
  </si>
  <si>
    <t>drive system</t>
  </si>
  <si>
    <t>6d09363bbe4b36e979408e0cdf0a8d68</t>
  </si>
  <si>
    <t>market for titanium</t>
  </si>
  <si>
    <t>titanium</t>
  </si>
  <si>
    <t>market for glass fibre</t>
  </si>
  <si>
    <t>glass fibre</t>
  </si>
  <si>
    <t>Minerals</t>
  </si>
  <si>
    <t>Only known production facility in Eldoria.</t>
  </si>
  <si>
    <t>extra terrestrial, transport</t>
  </si>
  <si>
    <t>3b744612b8cca3ace776f2ec29e51da8</t>
  </si>
  <si>
    <t>Infrastructure &amp; Machinery; Transport</t>
  </si>
  <si>
    <t>market for steel, unalloyed</t>
  </si>
  <si>
    <t>star dust production</t>
  </si>
  <si>
    <t>star dust</t>
  </si>
  <si>
    <t>electricity production, wind, 1-3MW turbine, onshore</t>
  </si>
  <si>
    <t>electricity, high voltage</t>
  </si>
  <si>
    <t>IE</t>
  </si>
  <si>
    <t>ecoinvent-3.11-cutoff</t>
  </si>
  <si>
    <t>Phosphate</t>
  </si>
  <si>
    <t>ecoinvent-3.11-biosphere</t>
  </si>
  <si>
    <t>Iron ion</t>
  </si>
  <si>
    <t>Water</t>
  </si>
  <si>
    <t>cubic meter</t>
  </si>
  <si>
    <t>173a514a11af70dfbb0eff313f1aea01</t>
  </si>
  <si>
    <t>a8bf742fba7b4f1238f1055435cfc579</t>
  </si>
  <si>
    <t>Fuels</t>
  </si>
  <si>
    <t>espresso production</t>
  </si>
  <si>
    <t>espresso</t>
  </si>
  <si>
    <t>18092041c636ea3c49222d04eeddd53d</t>
  </si>
  <si>
    <t>market for coffee maker</t>
  </si>
  <si>
    <t>Estimated working hours of 2129.16 h.</t>
  </si>
  <si>
    <t>market for coffee, green bean</t>
  </si>
  <si>
    <t>coffee, green bean</t>
  </si>
  <si>
    <t>market for biowaste, kitchen and garden waste</t>
  </si>
  <si>
    <t>biowaste, kitchen and garden waste</t>
  </si>
  <si>
    <t>rainbow droplet production</t>
  </si>
  <si>
    <t>rainbow droplet</t>
  </si>
  <si>
    <t>4d961aa1565fc4de5a8b2637b17a6f98</t>
  </si>
  <si>
    <t>coffee maker</t>
  </si>
  <si>
    <t>&lt;…&gt;</t>
  </si>
  <si>
    <t>Required</t>
  </si>
  <si>
    <t>Optional</t>
  </si>
  <si>
    <t>Individual</t>
  </si>
  <si>
    <t>Each activtiy must have an individual code.</t>
  </si>
  <si>
    <t>Activities are used to describe individual processes of the product system.</t>
  </si>
  <si>
    <t>Always = "process"</t>
  </si>
  <si>
    <t>Always = 1 (The scaling adjusts the quantity at the consuming activity level.)</t>
  </si>
  <si>
    <t>Optional: Multiple worksheets can be used to structure the activities.</t>
  </si>
  <si>
    <t>Activities can be stacked in a worksheet.</t>
  </si>
  <si>
    <t>Estimated 10 min for 1 liter espresso.</t>
  </si>
  <si>
    <t>60 ml = 20 g</t>
  </si>
  <si>
    <t>60 ml espresso with 20g beans.</t>
  </si>
  <si>
    <t>0,1% loss</t>
  </si>
  <si>
    <t>tap water</t>
  </si>
  <si>
    <t>market for tap water</t>
  </si>
  <si>
    <t>RoW</t>
  </si>
  <si>
    <t>s.a.</t>
  </si>
  <si>
    <t>waste</t>
  </si>
  <si>
    <t>UFOs run on 1 kilogram fuel per 100 km, can literally travel anywhere.</t>
  </si>
  <si>
    <t>If you compress 1 rainbow, you get 1 rainbow droplet.</t>
  </si>
  <si>
    <t>water</t>
  </si>
  <si>
    <t>Always = "none" for technosphere flows; required for biosphere flows (air, water, land, ..).</t>
  </si>
  <si>
    <t>steel, unalloyed</t>
  </si>
  <si>
    <t>kilowatt</t>
  </si>
  <si>
    <t>Basic units:</t>
  </si>
  <si>
    <t>kilowatt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</si>
</sst>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2" fillId="0" borderId="0" xfId="0" applyFont="1"/>
    <xf numFmtId="0" fontId="0" fillId="2" borderId="2" xfId="0" applyFill="1" applyBorder="1" applyAlignment="1">
      <alignment horizontal="center"/>
    </xf>
    <xf numFmtId="0" fontId="0" fillId="3" borderId="8" xfId="0" applyFill="1" applyBorder="1"/>
    <xf numFmtId="0" fontId="2" fillId="3" borderId="8" xfId="0" applyFont="1" applyFill="1" applyBorder="1"/>
    <xf numFmtId="0" fontId="2" fillId="4" borderId="8" xfId="0" applyFont="1" applyFill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5" fillId="0" borderId="0" xfId="0" applyFont="1"/>
    <xf numFmtId="0" fontId="0" fillId="5" borderId="8" xfId="0" applyFill="1" applyBorder="1"/>
    <xf numFmtId="0" fontId="2" fillId="5" borderId="8" xfId="0" applyFont="1" applyFill="1" applyBorder="1"/>
    <xf numFmtId="0" fontId="6" fillId="0" borderId="0" xfId="0" applyFont="1" applyBorder="1" applyAlignment="1">
      <alignment horizontal="right"/>
    </xf>
    <xf numFmtId="0" fontId="5" fillId="0" borderId="0" xfId="0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2" fillId="0" borderId="0" xfId="0" applyFont="1" applyBorder="1"/>
    <xf numFmtId="0" fontId="0" fillId="3" borderId="9" xfId="0" applyFill="1" applyBorder="1"/>
    <xf numFmtId="0" fontId="2" fillId="5" borderId="0" xfId="0" applyFont="1" applyFill="1"/>
    <xf numFmtId="0" fontId="0" fillId="3" borderId="8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3" borderId="8" xfId="0" applyFill="1" applyBorder="1" applyAlignment="1"/>
    <xf numFmtId="0" fontId="0" fillId="4" borderId="8" xfId="0" applyFill="1" applyBorder="1"/>
    <xf numFmtId="0" fontId="0" fillId="5" borderId="10" xfId="0" applyFill="1" applyBorder="1"/>
    <xf numFmtId="0" fontId="0" fillId="4" borderId="10" xfId="0" applyFill="1" applyBorder="1"/>
    <xf numFmtId="0" fontId="0" fillId="3" borderId="10" xfId="0" applyFill="1" applyBorder="1"/>
    <xf numFmtId="0" fontId="0" fillId="5" borderId="9" xfId="0" applyFill="1" applyBorder="1"/>
    <xf numFmtId="0" fontId="0" fillId="4" borderId="9" xfId="0" applyFill="1" applyBorder="1"/>
    <xf numFmtId="0" fontId="7" fillId="0" borderId="0" xfId="0" applyFont="1" applyAlignment="1">
      <alignment horizontal="center"/>
    </xf>
  </cellXfs>
  <cellStyles count="2">
    <cellStyle name="Standard" xfId="0" builtinId="0"/>
    <cellStyle name="Standard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116840</xdr:rowOff>
    </xdr:to>
    <xdr:sp macro="" textlink="">
      <xdr:nvSpPr>
        <xdr:cNvPr id="2049" name="AutoShape 1" descr="Various stages of Czochralski crystal growth: (a) meltdown; ">
          <a:extLst>
            <a:ext uri="{FF2B5EF4-FFF2-40B4-BE49-F238E27FC236}">
              <a16:creationId xmlns:a16="http://schemas.microsoft.com/office/drawing/2014/main" id="{6700AC10-3D45-481B-BE86-F370FE2C9D5A}"/>
            </a:ext>
          </a:extLst>
        </xdr:cNvPr>
        <xdr:cNvSpPr>
          <a:spLocks noChangeAspect="1" noChangeArrowheads="1"/>
        </xdr:cNvSpPr>
      </xdr:nvSpPr>
      <xdr:spPr bwMode="auto">
        <a:xfrm>
          <a:off x="396240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1</xdr:colOff>
      <xdr:row>17</xdr:row>
      <xdr:rowOff>0</xdr:rowOff>
    </xdr:to>
    <xdr:pic>
      <xdr:nvPicPr>
        <xdr:cNvPr id="3" name="Grafik 2" descr="https://i.pinimg.com/736x/27/e9/3b/27e93bc416e08f720534c84af425b6cf.jpg">
          <a:extLst>
            <a:ext uri="{FF2B5EF4-FFF2-40B4-BE49-F238E27FC236}">
              <a16:creationId xmlns:a16="http://schemas.microsoft.com/office/drawing/2014/main" id="{FFED4FDA-89E5-42BB-9491-0BA50EC2EC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26"/>
        <a:stretch/>
      </xdr:blipFill>
      <xdr:spPr bwMode="auto">
        <a:xfrm>
          <a:off x="793750" y="368300"/>
          <a:ext cx="2381251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</xdr:colOff>
      <xdr:row>2</xdr:row>
      <xdr:rowOff>2540</xdr:rowOff>
    </xdr:from>
    <xdr:to>
      <xdr:col>4</xdr:col>
      <xdr:colOff>1271</xdr:colOff>
      <xdr:row>17</xdr:row>
      <xdr:rowOff>2540</xdr:rowOff>
    </xdr:to>
    <xdr:pic>
      <xdr:nvPicPr>
        <xdr:cNvPr id="4" name="Grafik 3" descr="https://i.pinimg.com/736x/27/e9/3b/27e93bc416e08f720534c84af425b6cf.jpg">
          <a:extLst>
            <a:ext uri="{FF2B5EF4-FFF2-40B4-BE49-F238E27FC236}">
              <a16:creationId xmlns:a16="http://schemas.microsoft.com/office/drawing/2014/main" id="{A0E94647-C934-4537-8BAB-BDB17CE335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26"/>
        <a:stretch/>
      </xdr:blipFill>
      <xdr:spPr bwMode="auto">
        <a:xfrm>
          <a:off x="793750" y="368300"/>
          <a:ext cx="2377441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13</xdr:col>
      <xdr:colOff>0</xdr:colOff>
      <xdr:row>24</xdr:row>
      <xdr:rowOff>37674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6BA17936-8684-48FB-A334-ACE05638E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914400"/>
          <a:ext cx="6339840" cy="3512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workbookViewId="0">
      <selection activeCell="F27" sqref="F27"/>
    </sheetView>
  </sheetViews>
  <sheetFormatPr baseColWidth="10" defaultColWidth="8.88671875" defaultRowHeight="14.4" x14ac:dyDescent="0.3"/>
  <cols>
    <col min="2" max="2" width="3.5546875" customWidth="1"/>
    <col min="3" max="3" width="16.77734375" bestFit="1" customWidth="1"/>
    <col min="4" max="4" width="18.77734375" bestFit="1" customWidth="1"/>
    <col min="5" max="5" width="9.33203125" bestFit="1" customWidth="1"/>
    <col min="6" max="6" width="6.109375" customWidth="1"/>
    <col min="7" max="7" width="8.77734375" bestFit="1" customWidth="1"/>
    <col min="8" max="8" width="9.6640625" bestFit="1" customWidth="1"/>
    <col min="9" max="9" width="11.6640625" customWidth="1"/>
    <col min="10" max="10" width="10.44140625" bestFit="1" customWidth="1"/>
    <col min="11" max="11" width="16.33203125" bestFit="1" customWidth="1"/>
    <col min="12" max="12" width="5.44140625" bestFit="1" customWidth="1"/>
    <col min="13" max="13" width="7.109375" bestFit="1" customWidth="1"/>
    <col min="14" max="14" width="7.77734375" bestFit="1" customWidth="1"/>
    <col min="15" max="15" width="10.5546875" bestFit="1" customWidth="1"/>
    <col min="16" max="17" width="11" bestFit="1" customWidth="1"/>
  </cols>
  <sheetData>
    <row r="1" spans="1:15" x14ac:dyDescent="0.3">
      <c r="A1" s="18" t="s">
        <v>0</v>
      </c>
      <c r="B1" s="18" t="s">
        <v>52</v>
      </c>
    </row>
    <row r="2" spans="1:15" x14ac:dyDescent="0.3">
      <c r="A2" s="18"/>
      <c r="B2" s="18" t="s">
        <v>123</v>
      </c>
    </row>
    <row r="4" spans="1:15" x14ac:dyDescent="0.3">
      <c r="B4" t="s">
        <v>53</v>
      </c>
    </row>
    <row r="5" spans="1:15" x14ac:dyDescent="0.3">
      <c r="B5" s="7"/>
      <c r="C5" s="6" t="s">
        <v>1</v>
      </c>
      <c r="D5" s="6" t="s">
        <v>2</v>
      </c>
      <c r="E5" s="6" t="s">
        <v>3</v>
      </c>
      <c r="F5" s="6" t="s">
        <v>4</v>
      </c>
      <c r="G5" s="5" t="s">
        <v>5</v>
      </c>
      <c r="H5" s="5" t="s">
        <v>6</v>
      </c>
      <c r="I5" s="4" t="s">
        <v>7</v>
      </c>
      <c r="J5" s="10" t="s">
        <v>30</v>
      </c>
    </row>
    <row r="6" spans="1:15" x14ac:dyDescent="0.3">
      <c r="B6" s="8">
        <v>1</v>
      </c>
      <c r="C6" s="2" t="s">
        <v>8</v>
      </c>
      <c r="D6" s="2">
        <v>13</v>
      </c>
      <c r="E6" s="21" t="s">
        <v>31</v>
      </c>
      <c r="F6" s="22" t="s">
        <v>51</v>
      </c>
      <c r="G6" s="22"/>
      <c r="H6" s="22"/>
      <c r="I6" s="22"/>
      <c r="J6" s="18"/>
      <c r="K6" s="18"/>
      <c r="L6" s="18"/>
      <c r="M6" s="18"/>
      <c r="O6" s="23" t="s">
        <v>56</v>
      </c>
    </row>
    <row r="7" spans="1:15" x14ac:dyDescent="0.3">
      <c r="B7" s="8">
        <v>2</v>
      </c>
      <c r="C7" s="25" t="s">
        <v>9</v>
      </c>
      <c r="D7" s="2" t="s">
        <v>64</v>
      </c>
      <c r="E7" s="14" t="s">
        <v>31</v>
      </c>
      <c r="F7" s="15" t="s">
        <v>54</v>
      </c>
      <c r="G7" s="22"/>
      <c r="H7" s="22"/>
      <c r="I7" s="22"/>
      <c r="J7" s="18"/>
      <c r="K7" s="18"/>
      <c r="L7" s="18"/>
      <c r="M7" s="18"/>
      <c r="O7" s="24" t="s">
        <v>32</v>
      </c>
    </row>
    <row r="8" spans="1:15" x14ac:dyDescent="0.3">
      <c r="B8" s="8">
        <v>3</v>
      </c>
      <c r="C8" s="2"/>
      <c r="D8" s="2"/>
      <c r="E8" s="14"/>
      <c r="F8" s="15"/>
      <c r="G8" s="2"/>
      <c r="H8" s="2"/>
      <c r="I8" s="2"/>
    </row>
    <row r="9" spans="1:15" x14ac:dyDescent="0.3">
      <c r="B9" s="8">
        <v>4</v>
      </c>
      <c r="C9" s="20" t="s">
        <v>10</v>
      </c>
      <c r="D9" s="19" t="s">
        <v>33</v>
      </c>
      <c r="E9" s="17"/>
      <c r="H9" s="2"/>
      <c r="I9" t="s">
        <v>120</v>
      </c>
    </row>
    <row r="10" spans="1:15" x14ac:dyDescent="0.3">
      <c r="B10" s="8">
        <v>5</v>
      </c>
      <c r="C10" s="19" t="s">
        <v>11</v>
      </c>
      <c r="D10" s="19" t="s">
        <v>34</v>
      </c>
      <c r="E10" s="2"/>
      <c r="H10" s="2"/>
      <c r="I10" t="s">
        <v>119</v>
      </c>
    </row>
    <row r="11" spans="1:15" x14ac:dyDescent="0.3">
      <c r="B11" s="8">
        <v>6</v>
      </c>
      <c r="C11" s="19" t="s">
        <v>14</v>
      </c>
      <c r="D11" s="19" t="s">
        <v>28</v>
      </c>
      <c r="E11" s="14" t="s">
        <v>31</v>
      </c>
      <c r="F11" s="1" t="s">
        <v>121</v>
      </c>
      <c r="I11" s="2" t="s">
        <v>124</v>
      </c>
    </row>
    <row r="12" spans="1:15" x14ac:dyDescent="0.3">
      <c r="B12" s="8">
        <v>7</v>
      </c>
      <c r="C12" s="19" t="s">
        <v>16</v>
      </c>
      <c r="D12" s="19" t="s">
        <v>55</v>
      </c>
      <c r="E12" s="17"/>
      <c r="I12" s="2"/>
    </row>
    <row r="13" spans="1:15" x14ac:dyDescent="0.3">
      <c r="B13" s="8">
        <v>8</v>
      </c>
      <c r="C13" s="19" t="s">
        <v>13</v>
      </c>
      <c r="D13" s="19">
        <v>1</v>
      </c>
      <c r="E13" s="14" t="s">
        <v>31</v>
      </c>
      <c r="F13" s="15" t="s">
        <v>122</v>
      </c>
      <c r="G13" s="2"/>
      <c r="H13" s="2"/>
      <c r="I13" s="2"/>
    </row>
    <row r="14" spans="1:15" x14ac:dyDescent="0.3">
      <c r="B14" s="8">
        <v>9</v>
      </c>
      <c r="C14" s="19" t="s">
        <v>15</v>
      </c>
      <c r="D14" s="19" t="s">
        <v>38</v>
      </c>
      <c r="E14" s="2"/>
      <c r="F14" s="2"/>
      <c r="G14" s="2"/>
      <c r="H14" s="2"/>
      <c r="I14" s="2"/>
    </row>
    <row r="15" spans="1:15" x14ac:dyDescent="0.3">
      <c r="B15" s="8">
        <v>10</v>
      </c>
      <c r="C15" s="31" t="s">
        <v>12</v>
      </c>
      <c r="D15" s="31" t="s">
        <v>35</v>
      </c>
      <c r="E15" s="2"/>
      <c r="F15" s="32"/>
      <c r="G15" s="2" t="s">
        <v>116</v>
      </c>
      <c r="I15" s="2"/>
    </row>
    <row r="16" spans="1:15" x14ac:dyDescent="0.3">
      <c r="B16" s="3">
        <v>11</v>
      </c>
      <c r="C16" s="31" t="s">
        <v>26</v>
      </c>
      <c r="D16" s="31" t="s">
        <v>39</v>
      </c>
      <c r="E16" s="2"/>
      <c r="F16" s="33"/>
      <c r="G16" s="2" t="s">
        <v>117</v>
      </c>
      <c r="I16" s="2"/>
    </row>
    <row r="17" spans="2:18" x14ac:dyDescent="0.3">
      <c r="B17" s="3">
        <v>12</v>
      </c>
      <c r="C17" s="31" t="s">
        <v>40</v>
      </c>
      <c r="D17" s="31" t="s">
        <v>41</v>
      </c>
      <c r="E17" s="2"/>
      <c r="F17" s="34"/>
      <c r="G17" s="2" t="s">
        <v>118</v>
      </c>
      <c r="I17" s="2"/>
    </row>
    <row r="18" spans="2:18" x14ac:dyDescent="0.3">
      <c r="B18" s="10" t="s">
        <v>30</v>
      </c>
      <c r="C18" s="11" t="s">
        <v>30</v>
      </c>
      <c r="D18" s="11" t="s">
        <v>115</v>
      </c>
      <c r="E18" s="17"/>
      <c r="F18" s="16"/>
      <c r="I18" s="1" t="s">
        <v>137</v>
      </c>
    </row>
    <row r="19" spans="2:18" x14ac:dyDescent="0.3">
      <c r="C19" s="27" t="s">
        <v>17</v>
      </c>
      <c r="D19" s="19"/>
      <c r="I19" s="37" t="s">
        <v>32</v>
      </c>
    </row>
    <row r="20" spans="2:18" x14ac:dyDescent="0.3">
      <c r="C20" s="20" t="s">
        <v>18</v>
      </c>
      <c r="D20" s="20" t="s">
        <v>16</v>
      </c>
      <c r="E20" s="20" t="s">
        <v>13</v>
      </c>
      <c r="F20" s="20" t="s">
        <v>15</v>
      </c>
      <c r="G20" s="20" t="s">
        <v>14</v>
      </c>
      <c r="H20" s="20" t="s">
        <v>12</v>
      </c>
      <c r="I20" s="20" t="s">
        <v>26</v>
      </c>
      <c r="J20" s="20" t="s">
        <v>19</v>
      </c>
      <c r="K20" s="20" t="s">
        <v>40</v>
      </c>
      <c r="L20" s="13" t="s">
        <v>20</v>
      </c>
      <c r="M20" s="13" t="s">
        <v>21</v>
      </c>
      <c r="N20" s="13" t="s">
        <v>22</v>
      </c>
      <c r="O20" s="13" t="s">
        <v>23</v>
      </c>
      <c r="P20" s="13" t="s">
        <v>24</v>
      </c>
      <c r="Q20" s="13" t="s">
        <v>25</v>
      </c>
      <c r="R20" s="12" t="s">
        <v>30</v>
      </c>
    </row>
    <row r="21" spans="2:18" x14ac:dyDescent="0.3">
      <c r="C21" s="19" t="s">
        <v>33</v>
      </c>
      <c r="D21" s="19" t="s">
        <v>55</v>
      </c>
      <c r="E21" s="19" t="s">
        <v>36</v>
      </c>
      <c r="F21" s="19" t="s">
        <v>38</v>
      </c>
      <c r="G21" s="19" t="s">
        <v>37</v>
      </c>
      <c r="H21" s="19" t="s">
        <v>35</v>
      </c>
      <c r="I21" s="19" t="s">
        <v>39</v>
      </c>
      <c r="J21" s="35" t="s">
        <v>57</v>
      </c>
      <c r="K21" s="19" t="s">
        <v>41</v>
      </c>
      <c r="L21" s="31" t="s">
        <v>58</v>
      </c>
      <c r="M21" s="31" t="s">
        <v>59</v>
      </c>
      <c r="N21" s="36" t="s">
        <v>60</v>
      </c>
      <c r="O21" s="31" t="s">
        <v>61</v>
      </c>
      <c r="P21" s="31" t="s">
        <v>62</v>
      </c>
      <c r="Q21" s="31" t="s">
        <v>63</v>
      </c>
      <c r="R21" s="11" t="s">
        <v>115</v>
      </c>
    </row>
    <row r="24" spans="2:18" x14ac:dyDescent="0.3">
      <c r="C24" s="9"/>
    </row>
    <row r="25" spans="2:18" x14ac:dyDescent="0.3">
      <c r="C25" t="s">
        <v>140</v>
      </c>
    </row>
    <row r="26" spans="2:18" x14ac:dyDescent="0.3">
      <c r="C26" t="s">
        <v>27</v>
      </c>
    </row>
    <row r="27" spans="2:18" x14ac:dyDescent="0.3">
      <c r="C27" t="s">
        <v>98</v>
      </c>
    </row>
    <row r="28" spans="2:18" x14ac:dyDescent="0.3">
      <c r="C28" t="s">
        <v>139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2D95-35AE-4AF2-9ECB-D8B602C442C0}">
  <dimension ref="A1:H33"/>
  <sheetViews>
    <sheetView zoomScale="94" workbookViewId="0">
      <selection activeCell="D27" sqref="D27"/>
    </sheetView>
  </sheetViews>
  <sheetFormatPr baseColWidth="10" defaultRowHeight="14.4" x14ac:dyDescent="0.3"/>
  <sheetData>
    <row r="1" spans="1:1" x14ac:dyDescent="0.3">
      <c r="A1" t="s">
        <v>0</v>
      </c>
    </row>
    <row r="28" spans="7:8" x14ac:dyDescent="0.3">
      <c r="G28" t="s">
        <v>44</v>
      </c>
      <c r="H28" t="s">
        <v>45</v>
      </c>
    </row>
    <row r="29" spans="7:8" x14ac:dyDescent="0.3">
      <c r="G29" t="s">
        <v>47</v>
      </c>
    </row>
    <row r="30" spans="7:8" x14ac:dyDescent="0.3">
      <c r="G30" t="s">
        <v>48</v>
      </c>
    </row>
    <row r="33" spans="7:7" x14ac:dyDescent="0.3">
      <c r="G33" t="s">
        <v>46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770B-D58F-4A12-AE50-D15AC98BE0D5}">
  <dimension ref="A1:I15"/>
  <sheetViews>
    <sheetView workbookViewId="0">
      <selection activeCell="B15" sqref="B15"/>
    </sheetView>
  </sheetViews>
  <sheetFormatPr baseColWidth="10" defaultRowHeight="14.4" x14ac:dyDescent="0.3"/>
  <cols>
    <col min="1" max="1" width="16.77734375" bestFit="1" customWidth="1"/>
    <col min="2" max="2" width="32.21875" bestFit="1" customWidth="1"/>
    <col min="3" max="3" width="7.6640625" bestFit="1" customWidth="1"/>
    <col min="4" max="4" width="8" bestFit="1" customWidth="1"/>
    <col min="5" max="5" width="7.77734375" bestFit="1" customWidth="1"/>
    <col min="6" max="6" width="12.109375" bestFit="1" customWidth="1"/>
    <col min="7" max="7" width="12.109375" customWidth="1"/>
    <col min="8" max="8" width="8.6640625" bestFit="1" customWidth="1"/>
    <col min="9" max="9" width="9.109375" bestFit="1" customWidth="1"/>
  </cols>
  <sheetData>
    <row r="1" spans="1:9" x14ac:dyDescent="0.3">
      <c r="A1" s="25" t="s">
        <v>9</v>
      </c>
      <c r="B1" s="2" t="s">
        <v>65</v>
      </c>
      <c r="C1" s="14"/>
      <c r="D1" s="15"/>
      <c r="E1" s="22"/>
      <c r="F1" s="22"/>
      <c r="G1" s="22"/>
      <c r="H1" s="18"/>
      <c r="I1" s="18"/>
    </row>
    <row r="2" spans="1:9" x14ac:dyDescent="0.3">
      <c r="A2" s="2"/>
      <c r="B2" s="2"/>
      <c r="C2" s="14"/>
      <c r="D2" s="15"/>
      <c r="E2" s="2"/>
      <c r="F2" s="2"/>
      <c r="G2" s="2"/>
    </row>
    <row r="3" spans="1:9" x14ac:dyDescent="0.3">
      <c r="A3" s="20" t="s">
        <v>10</v>
      </c>
      <c r="B3" s="19" t="s">
        <v>68</v>
      </c>
      <c r="C3" s="17"/>
      <c r="D3" s="2"/>
      <c r="E3" s="2"/>
      <c r="F3" s="2"/>
      <c r="G3" s="2"/>
    </row>
    <row r="4" spans="1:9" x14ac:dyDescent="0.3">
      <c r="A4" s="19" t="s">
        <v>11</v>
      </c>
      <c r="B4" s="19" t="s">
        <v>69</v>
      </c>
      <c r="C4" s="2"/>
      <c r="D4" s="2"/>
      <c r="E4" s="2"/>
      <c r="F4" s="2"/>
      <c r="G4" s="2"/>
    </row>
    <row r="5" spans="1:9" x14ac:dyDescent="0.3">
      <c r="A5" s="19" t="s">
        <v>14</v>
      </c>
      <c r="B5" s="19" t="s">
        <v>28</v>
      </c>
      <c r="C5" s="17"/>
      <c r="E5" s="2"/>
    </row>
    <row r="6" spans="1:9" x14ac:dyDescent="0.3">
      <c r="A6" s="19" t="s">
        <v>16</v>
      </c>
      <c r="B6" s="19" t="s">
        <v>68</v>
      </c>
      <c r="C6" s="17"/>
      <c r="E6" s="2"/>
    </row>
    <row r="7" spans="1:9" x14ac:dyDescent="0.3">
      <c r="A7" s="19" t="s">
        <v>50</v>
      </c>
      <c r="B7" s="19">
        <v>1</v>
      </c>
      <c r="C7" s="2"/>
      <c r="D7" s="2"/>
      <c r="E7" s="2"/>
      <c r="F7" s="2"/>
      <c r="G7" s="2"/>
    </row>
    <row r="8" spans="1:9" x14ac:dyDescent="0.3">
      <c r="A8" s="19" t="s">
        <v>15</v>
      </c>
      <c r="B8" s="19" t="s">
        <v>67</v>
      </c>
      <c r="C8" s="2"/>
      <c r="D8" s="2"/>
      <c r="E8" s="2"/>
      <c r="F8" s="2"/>
      <c r="G8" s="2"/>
    </row>
    <row r="9" spans="1:9" x14ac:dyDescent="0.3">
      <c r="A9" s="19" t="s">
        <v>12</v>
      </c>
      <c r="B9" s="19" t="s">
        <v>70</v>
      </c>
      <c r="C9" s="2"/>
      <c r="D9" s="2"/>
      <c r="E9" s="2"/>
      <c r="F9" s="2"/>
      <c r="G9" s="2"/>
    </row>
    <row r="10" spans="1:9" x14ac:dyDescent="0.3">
      <c r="A10" s="19" t="s">
        <v>26</v>
      </c>
      <c r="B10" s="19" t="s">
        <v>84</v>
      </c>
      <c r="C10" s="2"/>
      <c r="E10" s="2"/>
    </row>
    <row r="11" spans="1:9" ht="28.8" x14ac:dyDescent="0.3">
      <c r="A11" s="19" t="s">
        <v>40</v>
      </c>
      <c r="B11" s="29" t="s">
        <v>134</v>
      </c>
      <c r="C11" s="17"/>
      <c r="D11" s="16"/>
    </row>
    <row r="12" spans="1:9" x14ac:dyDescent="0.3">
      <c r="A12" s="27" t="s">
        <v>17</v>
      </c>
      <c r="B12" s="29"/>
    </row>
    <row r="13" spans="1:9" x14ac:dyDescent="0.3">
      <c r="A13" s="12" t="s">
        <v>18</v>
      </c>
      <c r="B13" s="12" t="s">
        <v>16</v>
      </c>
      <c r="C13" s="12" t="s">
        <v>13</v>
      </c>
      <c r="D13" s="12" t="s">
        <v>15</v>
      </c>
      <c r="E13" s="12" t="s">
        <v>12</v>
      </c>
      <c r="F13" s="12" t="s">
        <v>14</v>
      </c>
      <c r="G13" s="12" t="s">
        <v>26</v>
      </c>
      <c r="H13" s="12" t="s">
        <v>19</v>
      </c>
      <c r="I13" s="12" t="s">
        <v>40</v>
      </c>
    </row>
    <row r="14" spans="1:9" x14ac:dyDescent="0.3">
      <c r="A14" s="11" t="s">
        <v>49</v>
      </c>
      <c r="B14" s="11" t="s">
        <v>45</v>
      </c>
      <c r="C14" s="11">
        <v>1</v>
      </c>
      <c r="D14" s="11" t="s">
        <v>15</v>
      </c>
      <c r="E14" s="11" t="s">
        <v>70</v>
      </c>
      <c r="F14" s="11" t="s">
        <v>29</v>
      </c>
      <c r="G14" s="26" t="s">
        <v>43</v>
      </c>
      <c r="H14" s="26" t="s">
        <v>65</v>
      </c>
      <c r="I14" s="11"/>
    </row>
    <row r="15" spans="1:9" x14ac:dyDescent="0.3">
      <c r="A15" s="11" t="s">
        <v>66</v>
      </c>
      <c r="B15" s="11" t="s">
        <v>71</v>
      </c>
      <c r="C15" s="11">
        <f>1/100</f>
        <v>0.01</v>
      </c>
      <c r="D15" s="11" t="s">
        <v>27</v>
      </c>
      <c r="E15" s="11" t="s">
        <v>70</v>
      </c>
      <c r="F15" s="11" t="s">
        <v>29</v>
      </c>
      <c r="G15" s="26" t="s">
        <v>43</v>
      </c>
      <c r="H15" s="26" t="s">
        <v>65</v>
      </c>
      <c r="I15" s="1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5097-4245-4362-9D3D-D0A84584361E}">
  <dimension ref="A1:I58"/>
  <sheetViews>
    <sheetView topLeftCell="A40" workbookViewId="0">
      <selection activeCell="D29" sqref="D29"/>
    </sheetView>
  </sheetViews>
  <sheetFormatPr baseColWidth="10" defaultRowHeight="14.4" x14ac:dyDescent="0.3"/>
  <cols>
    <col min="1" max="1" width="25.88671875" bestFit="1" customWidth="1"/>
    <col min="2" max="2" width="32.88671875" bestFit="1" customWidth="1"/>
    <col min="4" max="4" width="12.6640625" bestFit="1" customWidth="1"/>
    <col min="6" max="6" width="12.109375" bestFit="1" customWidth="1"/>
    <col min="7" max="7" width="12.109375" customWidth="1"/>
    <col min="8" max="8" width="22.109375" bestFit="1" customWidth="1"/>
  </cols>
  <sheetData>
    <row r="1" spans="1:9" x14ac:dyDescent="0.3">
      <c r="A1" s="20" t="s">
        <v>10</v>
      </c>
      <c r="B1" s="19" t="s">
        <v>49</v>
      </c>
      <c r="C1" s="17"/>
      <c r="D1" s="2"/>
      <c r="E1" s="2"/>
      <c r="F1" s="2"/>
      <c r="G1" s="2"/>
    </row>
    <row r="2" spans="1:9" x14ac:dyDescent="0.3">
      <c r="A2" s="19" t="s">
        <v>11</v>
      </c>
      <c r="B2" s="19" t="s">
        <v>72</v>
      </c>
      <c r="C2" s="2"/>
      <c r="D2" s="2"/>
      <c r="E2" s="2"/>
      <c r="F2" s="2"/>
      <c r="G2" s="2"/>
    </row>
    <row r="3" spans="1:9" x14ac:dyDescent="0.3">
      <c r="A3" s="19" t="s">
        <v>14</v>
      </c>
      <c r="B3" s="19" t="s">
        <v>28</v>
      </c>
      <c r="C3" s="17"/>
      <c r="E3" s="2"/>
    </row>
    <row r="4" spans="1:9" x14ac:dyDescent="0.3">
      <c r="A4" s="19" t="s">
        <v>16</v>
      </c>
      <c r="B4" s="19" t="s">
        <v>45</v>
      </c>
      <c r="C4" s="17"/>
      <c r="E4" s="2"/>
    </row>
    <row r="5" spans="1:9" x14ac:dyDescent="0.3">
      <c r="A5" s="19" t="s">
        <v>13</v>
      </c>
      <c r="B5" s="19">
        <v>1</v>
      </c>
      <c r="C5" s="2"/>
      <c r="D5" s="2"/>
      <c r="E5" s="2"/>
      <c r="F5" s="2"/>
      <c r="G5" s="2"/>
    </row>
    <row r="6" spans="1:9" x14ac:dyDescent="0.3">
      <c r="A6" s="19" t="s">
        <v>15</v>
      </c>
      <c r="B6" s="19" t="s">
        <v>15</v>
      </c>
      <c r="C6" s="2"/>
      <c r="D6" s="2"/>
      <c r="E6" s="2"/>
      <c r="F6" s="2"/>
      <c r="G6" s="2"/>
    </row>
    <row r="7" spans="1:9" x14ac:dyDescent="0.3">
      <c r="A7" s="19" t="s">
        <v>12</v>
      </c>
      <c r="B7" s="19" t="s">
        <v>70</v>
      </c>
      <c r="C7" s="2"/>
      <c r="E7" s="2"/>
      <c r="F7" s="2"/>
      <c r="G7" s="2"/>
    </row>
    <row r="8" spans="1:9" x14ac:dyDescent="0.3">
      <c r="A8" s="19" t="s">
        <v>26</v>
      </c>
      <c r="B8" s="19"/>
      <c r="C8" s="2"/>
      <c r="E8" s="2"/>
    </row>
    <row r="9" spans="1:9" ht="28.8" x14ac:dyDescent="0.3">
      <c r="A9" s="19" t="s">
        <v>40</v>
      </c>
      <c r="B9" s="29" t="s">
        <v>83</v>
      </c>
      <c r="C9" s="17"/>
      <c r="D9" s="16"/>
    </row>
    <row r="10" spans="1:9" x14ac:dyDescent="0.3">
      <c r="A10" s="27" t="s">
        <v>17</v>
      </c>
      <c r="B10" s="29"/>
    </row>
    <row r="11" spans="1:9" x14ac:dyDescent="0.3">
      <c r="A11" s="12" t="s">
        <v>18</v>
      </c>
      <c r="B11" s="12" t="s">
        <v>16</v>
      </c>
      <c r="C11" s="12" t="s">
        <v>13</v>
      </c>
      <c r="D11" s="12" t="s">
        <v>15</v>
      </c>
      <c r="E11" s="12" t="s">
        <v>12</v>
      </c>
      <c r="F11" s="12" t="s">
        <v>14</v>
      </c>
      <c r="G11" s="12" t="s">
        <v>26</v>
      </c>
      <c r="H11" s="12" t="s">
        <v>19</v>
      </c>
      <c r="I11" s="12" t="s">
        <v>40</v>
      </c>
    </row>
    <row r="12" spans="1:9" x14ac:dyDescent="0.3">
      <c r="A12" s="11" t="s">
        <v>73</v>
      </c>
      <c r="B12" s="11" t="s">
        <v>75</v>
      </c>
      <c r="C12" s="11">
        <v>1</v>
      </c>
      <c r="D12" s="11" t="s">
        <v>15</v>
      </c>
      <c r="E12" s="11" t="s">
        <v>70</v>
      </c>
      <c r="F12" s="11" t="s">
        <v>29</v>
      </c>
      <c r="G12" s="11" t="s">
        <v>43</v>
      </c>
      <c r="H12" s="11" t="s">
        <v>65</v>
      </c>
      <c r="I12" s="11"/>
    </row>
    <row r="13" spans="1:9" x14ac:dyDescent="0.3">
      <c r="A13" s="11" t="s">
        <v>74</v>
      </c>
      <c r="B13" s="11" t="s">
        <v>76</v>
      </c>
      <c r="C13" s="11">
        <v>1</v>
      </c>
      <c r="D13" s="11" t="s">
        <v>15</v>
      </c>
      <c r="E13" s="11" t="s">
        <v>70</v>
      </c>
      <c r="F13" s="11" t="s">
        <v>29</v>
      </c>
      <c r="G13" s="11" t="s">
        <v>43</v>
      </c>
      <c r="H13" s="11" t="s">
        <v>65</v>
      </c>
      <c r="I13" s="11"/>
    </row>
    <row r="15" spans="1:9" x14ac:dyDescent="0.3">
      <c r="A15" s="20" t="s">
        <v>10</v>
      </c>
      <c r="B15" s="19" t="s">
        <v>73</v>
      </c>
      <c r="C15" s="17"/>
      <c r="D15" s="2"/>
      <c r="E15" s="2"/>
      <c r="F15" s="2"/>
      <c r="G15" s="2"/>
    </row>
    <row r="16" spans="1:9" x14ac:dyDescent="0.3">
      <c r="A16" s="19" t="s">
        <v>11</v>
      </c>
      <c r="B16" s="19" t="s">
        <v>77</v>
      </c>
      <c r="C16" s="2"/>
      <c r="D16" s="2"/>
      <c r="E16" s="2"/>
      <c r="F16" s="2"/>
      <c r="G16" s="2"/>
    </row>
    <row r="17" spans="1:9" x14ac:dyDescent="0.3">
      <c r="A17" s="19" t="s">
        <v>14</v>
      </c>
      <c r="B17" s="19" t="s">
        <v>28</v>
      </c>
      <c r="C17" s="17"/>
      <c r="E17" s="2"/>
    </row>
    <row r="18" spans="1:9" x14ac:dyDescent="0.3">
      <c r="A18" s="19" t="s">
        <v>16</v>
      </c>
      <c r="B18" s="19" t="s">
        <v>75</v>
      </c>
      <c r="C18" s="17"/>
      <c r="E18" s="2"/>
    </row>
    <row r="19" spans="1:9" x14ac:dyDescent="0.3">
      <c r="A19" s="19" t="s">
        <v>50</v>
      </c>
      <c r="B19" s="19">
        <v>1</v>
      </c>
      <c r="C19" s="2"/>
      <c r="E19" s="2"/>
      <c r="F19" s="2"/>
      <c r="G19" s="2"/>
    </row>
    <row r="20" spans="1:9" x14ac:dyDescent="0.3">
      <c r="A20" s="19" t="s">
        <v>15</v>
      </c>
      <c r="B20" s="19" t="s">
        <v>15</v>
      </c>
      <c r="C20" s="2"/>
      <c r="E20" s="2"/>
      <c r="F20" s="2"/>
      <c r="G20" s="2"/>
    </row>
    <row r="21" spans="1:9" x14ac:dyDescent="0.3">
      <c r="A21" s="19" t="s">
        <v>12</v>
      </c>
      <c r="B21" s="19" t="s">
        <v>70</v>
      </c>
      <c r="C21" s="2"/>
      <c r="D21" s="2"/>
      <c r="E21" s="2"/>
      <c r="F21" s="2"/>
      <c r="G21" s="2"/>
    </row>
    <row r="22" spans="1:9" x14ac:dyDescent="0.3">
      <c r="A22" s="19" t="s">
        <v>26</v>
      </c>
      <c r="B22" s="19"/>
      <c r="C22" s="2"/>
      <c r="D22" s="2"/>
      <c r="E22" s="2"/>
    </row>
    <row r="23" spans="1:9" x14ac:dyDescent="0.3">
      <c r="A23" s="19" t="s">
        <v>40</v>
      </c>
      <c r="B23" s="29"/>
      <c r="C23" s="17"/>
      <c r="D23" s="16"/>
    </row>
    <row r="24" spans="1:9" x14ac:dyDescent="0.3">
      <c r="A24" s="27" t="s">
        <v>17</v>
      </c>
      <c r="B24" s="29"/>
    </row>
    <row r="25" spans="1:9" x14ac:dyDescent="0.3">
      <c r="A25" s="12" t="s">
        <v>18</v>
      </c>
      <c r="B25" s="12" t="s">
        <v>16</v>
      </c>
      <c r="C25" s="12" t="s">
        <v>13</v>
      </c>
      <c r="D25" s="12" t="s">
        <v>15</v>
      </c>
      <c r="E25" s="12" t="s">
        <v>12</v>
      </c>
      <c r="F25" s="12" t="s">
        <v>14</v>
      </c>
      <c r="G25" s="12" t="s">
        <v>26</v>
      </c>
      <c r="H25" s="12" t="s">
        <v>19</v>
      </c>
      <c r="I25" s="12" t="s">
        <v>40</v>
      </c>
    </row>
    <row r="26" spans="1:9" x14ac:dyDescent="0.3">
      <c r="A26" s="11" t="s">
        <v>78</v>
      </c>
      <c r="B26" s="11" t="s">
        <v>79</v>
      </c>
      <c r="C26" s="11">
        <v>200</v>
      </c>
      <c r="D26" s="11" t="s">
        <v>27</v>
      </c>
      <c r="E26" s="11" t="s">
        <v>70</v>
      </c>
      <c r="F26" s="11" t="s">
        <v>29</v>
      </c>
      <c r="G26" s="11" t="s">
        <v>43</v>
      </c>
      <c r="H26" s="11" t="s">
        <v>93</v>
      </c>
      <c r="I26" s="11"/>
    </row>
    <row r="27" spans="1:9" x14ac:dyDescent="0.3">
      <c r="A27" s="11" t="s">
        <v>80</v>
      </c>
      <c r="B27" s="11" t="s">
        <v>81</v>
      </c>
      <c r="C27" s="11">
        <v>42</v>
      </c>
      <c r="D27" s="11" t="s">
        <v>27</v>
      </c>
      <c r="E27" s="11" t="s">
        <v>70</v>
      </c>
      <c r="F27" s="11" t="s">
        <v>29</v>
      </c>
      <c r="G27" s="11" t="s">
        <v>43</v>
      </c>
      <c r="H27" s="11" t="s">
        <v>93</v>
      </c>
      <c r="I27" s="11"/>
    </row>
    <row r="28" spans="1:9" ht="28.8" x14ac:dyDescent="0.3">
      <c r="A28" s="28" t="s">
        <v>90</v>
      </c>
      <c r="B28" s="11" t="s">
        <v>91</v>
      </c>
      <c r="C28" s="11">
        <v>100</v>
      </c>
      <c r="D28" s="11" t="s">
        <v>141</v>
      </c>
      <c r="E28" s="11" t="s">
        <v>92</v>
      </c>
      <c r="F28" s="11" t="s">
        <v>29</v>
      </c>
      <c r="G28" s="11" t="s">
        <v>43</v>
      </c>
      <c r="H28" s="11" t="s">
        <v>93</v>
      </c>
      <c r="I28" s="11"/>
    </row>
    <row r="30" spans="1:9" x14ac:dyDescent="0.3">
      <c r="A30" s="20" t="s">
        <v>10</v>
      </c>
      <c r="B30" s="19" t="s">
        <v>74</v>
      </c>
      <c r="C30" s="17"/>
      <c r="D30" s="2"/>
      <c r="E30" s="2"/>
      <c r="F30" s="2"/>
      <c r="G30" s="2"/>
    </row>
    <row r="31" spans="1:9" x14ac:dyDescent="0.3">
      <c r="A31" s="19" t="s">
        <v>11</v>
      </c>
      <c r="B31" s="19" t="s">
        <v>85</v>
      </c>
      <c r="C31" s="2"/>
      <c r="D31" s="2"/>
      <c r="E31" s="2"/>
      <c r="F31" s="2"/>
      <c r="G31" s="2"/>
    </row>
    <row r="32" spans="1:9" x14ac:dyDescent="0.3">
      <c r="A32" s="19" t="s">
        <v>14</v>
      </c>
      <c r="B32" s="19" t="s">
        <v>28</v>
      </c>
      <c r="C32" s="17"/>
      <c r="E32" s="2"/>
    </row>
    <row r="33" spans="1:9" x14ac:dyDescent="0.3">
      <c r="A33" s="19" t="s">
        <v>16</v>
      </c>
      <c r="B33" s="19" t="s">
        <v>76</v>
      </c>
      <c r="C33" s="17"/>
      <c r="E33" s="2"/>
    </row>
    <row r="34" spans="1:9" x14ac:dyDescent="0.3">
      <c r="A34" s="19" t="s">
        <v>50</v>
      </c>
      <c r="B34" s="19">
        <v>1</v>
      </c>
      <c r="C34" s="2"/>
      <c r="E34" s="2"/>
      <c r="F34" s="2"/>
      <c r="G34" s="2"/>
    </row>
    <row r="35" spans="1:9" x14ac:dyDescent="0.3">
      <c r="A35" s="19" t="s">
        <v>15</v>
      </c>
      <c r="B35" s="19" t="s">
        <v>15</v>
      </c>
      <c r="C35" s="2"/>
      <c r="D35" s="2"/>
      <c r="E35" s="2"/>
      <c r="F35" s="2"/>
      <c r="G35" s="2"/>
    </row>
    <row r="36" spans="1:9" x14ac:dyDescent="0.3">
      <c r="A36" s="19" t="s">
        <v>12</v>
      </c>
      <c r="B36" s="19" t="s">
        <v>70</v>
      </c>
      <c r="C36" s="2"/>
      <c r="D36" s="2"/>
      <c r="E36" s="2"/>
      <c r="F36" s="2"/>
      <c r="G36" s="2"/>
    </row>
    <row r="37" spans="1:9" x14ac:dyDescent="0.3">
      <c r="A37" s="19" t="s">
        <v>26</v>
      </c>
      <c r="B37" s="19" t="s">
        <v>86</v>
      </c>
      <c r="C37" s="2"/>
      <c r="D37" s="2"/>
      <c r="E37" s="2"/>
    </row>
    <row r="38" spans="1:9" x14ac:dyDescent="0.3">
      <c r="A38" s="19" t="s">
        <v>40</v>
      </c>
      <c r="B38" s="29"/>
      <c r="C38" s="17"/>
      <c r="D38" s="16"/>
    </row>
    <row r="39" spans="1:9" x14ac:dyDescent="0.3">
      <c r="A39" s="27" t="s">
        <v>17</v>
      </c>
      <c r="B39" s="29"/>
    </row>
    <row r="40" spans="1:9" x14ac:dyDescent="0.3">
      <c r="A40" s="12" t="s">
        <v>18</v>
      </c>
      <c r="B40" s="12" t="s">
        <v>16</v>
      </c>
      <c r="C40" s="12" t="s">
        <v>13</v>
      </c>
      <c r="D40" s="12" t="s">
        <v>15</v>
      </c>
      <c r="E40" s="12" t="s">
        <v>12</v>
      </c>
      <c r="F40" s="12" t="s">
        <v>14</v>
      </c>
      <c r="G40" s="12" t="s">
        <v>26</v>
      </c>
      <c r="H40" s="12" t="s">
        <v>19</v>
      </c>
      <c r="I40" s="12" t="s">
        <v>40</v>
      </c>
    </row>
    <row r="41" spans="1:9" x14ac:dyDescent="0.3">
      <c r="A41" s="11" t="s">
        <v>87</v>
      </c>
      <c r="B41" s="11" t="s">
        <v>138</v>
      </c>
      <c r="C41" s="11">
        <v>100</v>
      </c>
      <c r="D41" s="11" t="s">
        <v>27</v>
      </c>
      <c r="E41" s="11" t="s">
        <v>70</v>
      </c>
      <c r="F41" s="11" t="s">
        <v>29</v>
      </c>
      <c r="G41" s="11" t="s">
        <v>43</v>
      </c>
      <c r="H41" s="11" t="s">
        <v>93</v>
      </c>
      <c r="I41" s="11"/>
    </row>
    <row r="42" spans="1:9" x14ac:dyDescent="0.3">
      <c r="A42" s="11" t="s">
        <v>88</v>
      </c>
      <c r="B42" s="11" t="s">
        <v>89</v>
      </c>
      <c r="C42" s="11">
        <v>100</v>
      </c>
      <c r="D42" s="11" t="s">
        <v>27</v>
      </c>
      <c r="E42" s="11" t="s">
        <v>70</v>
      </c>
      <c r="F42" s="11" t="s">
        <v>29</v>
      </c>
      <c r="G42" s="11" t="s">
        <v>43</v>
      </c>
      <c r="H42" s="11" t="s">
        <v>65</v>
      </c>
      <c r="I42" s="11"/>
    </row>
    <row r="43" spans="1:9" ht="28.8" x14ac:dyDescent="0.3">
      <c r="A43" s="28" t="s">
        <v>90</v>
      </c>
      <c r="B43" s="11" t="s">
        <v>91</v>
      </c>
      <c r="C43" s="11">
        <v>60</v>
      </c>
      <c r="D43" s="11" t="s">
        <v>141</v>
      </c>
      <c r="E43" s="11" t="s">
        <v>92</v>
      </c>
      <c r="F43" s="11" t="s">
        <v>29</v>
      </c>
      <c r="G43" s="11" t="s">
        <v>43</v>
      </c>
      <c r="H43" s="11" t="s">
        <v>93</v>
      </c>
      <c r="I43" s="11"/>
    </row>
    <row r="45" spans="1:9" x14ac:dyDescent="0.3">
      <c r="A45" s="20" t="s">
        <v>10</v>
      </c>
      <c r="B45" s="19" t="s">
        <v>88</v>
      </c>
      <c r="C45" s="17"/>
      <c r="D45" s="2"/>
      <c r="E45" s="2"/>
      <c r="F45" s="2"/>
      <c r="G45" s="2"/>
    </row>
    <row r="46" spans="1:9" x14ac:dyDescent="0.3">
      <c r="A46" s="19" t="s">
        <v>11</v>
      </c>
      <c r="B46" s="19" t="s">
        <v>99</v>
      </c>
      <c r="C46" s="2"/>
      <c r="D46" s="2"/>
      <c r="E46" s="2"/>
      <c r="F46" s="2"/>
      <c r="G46" s="2"/>
    </row>
    <row r="47" spans="1:9" x14ac:dyDescent="0.3">
      <c r="A47" s="19" t="s">
        <v>14</v>
      </c>
      <c r="B47" s="19" t="s">
        <v>28</v>
      </c>
      <c r="C47" s="17"/>
      <c r="E47" s="2"/>
    </row>
    <row r="48" spans="1:9" x14ac:dyDescent="0.3">
      <c r="A48" s="19" t="s">
        <v>16</v>
      </c>
      <c r="B48" s="19" t="s">
        <v>89</v>
      </c>
      <c r="C48" s="17"/>
      <c r="E48" s="2"/>
    </row>
    <row r="49" spans="1:9" x14ac:dyDescent="0.3">
      <c r="A49" s="19" t="s">
        <v>50</v>
      </c>
      <c r="B49" s="19">
        <v>1</v>
      </c>
      <c r="C49" s="2"/>
      <c r="D49" s="2"/>
      <c r="E49" s="2"/>
      <c r="F49" s="2"/>
      <c r="G49" s="2"/>
    </row>
    <row r="50" spans="1:9" x14ac:dyDescent="0.3">
      <c r="A50" s="19" t="s">
        <v>15</v>
      </c>
      <c r="B50" s="19" t="s">
        <v>27</v>
      </c>
      <c r="C50" s="2"/>
      <c r="E50" s="2"/>
      <c r="F50" s="2"/>
      <c r="G50" s="2"/>
    </row>
    <row r="51" spans="1:9" x14ac:dyDescent="0.3">
      <c r="A51" s="19" t="s">
        <v>12</v>
      </c>
      <c r="B51" s="19" t="s">
        <v>70</v>
      </c>
      <c r="C51" s="2"/>
      <c r="E51" s="2"/>
      <c r="F51" s="2"/>
      <c r="G51" s="2"/>
    </row>
    <row r="52" spans="1:9" x14ac:dyDescent="0.3">
      <c r="A52" s="19" t="s">
        <v>26</v>
      </c>
      <c r="B52" s="19"/>
      <c r="C52" s="2"/>
      <c r="D52" s="2"/>
      <c r="E52" s="2"/>
    </row>
    <row r="53" spans="1:9" x14ac:dyDescent="0.3">
      <c r="A53" s="19" t="s">
        <v>40</v>
      </c>
      <c r="B53" s="29"/>
      <c r="C53" s="17"/>
      <c r="D53" s="16"/>
    </row>
    <row r="54" spans="1:9" x14ac:dyDescent="0.3">
      <c r="A54" s="27" t="s">
        <v>17</v>
      </c>
      <c r="B54" s="29"/>
    </row>
    <row r="55" spans="1:9" x14ac:dyDescent="0.3">
      <c r="A55" s="12" t="s">
        <v>18</v>
      </c>
      <c r="B55" s="12" t="s">
        <v>16</v>
      </c>
      <c r="C55" s="12" t="s">
        <v>13</v>
      </c>
      <c r="D55" s="12" t="s">
        <v>15</v>
      </c>
      <c r="E55" s="12" t="s">
        <v>12</v>
      </c>
      <c r="F55" s="12" t="s">
        <v>14</v>
      </c>
      <c r="G55" s="12" t="s">
        <v>26</v>
      </c>
      <c r="H55" s="12" t="s">
        <v>19</v>
      </c>
      <c r="I55" s="12" t="s">
        <v>40</v>
      </c>
    </row>
    <row r="56" spans="1:9" x14ac:dyDescent="0.3">
      <c r="A56" s="28" t="s">
        <v>94</v>
      </c>
      <c r="B56" s="11" t="s">
        <v>43</v>
      </c>
      <c r="C56" s="11">
        <v>0.6</v>
      </c>
      <c r="D56" s="11" t="s">
        <v>27</v>
      </c>
      <c r="E56" s="11" t="s">
        <v>70</v>
      </c>
      <c r="F56" s="11" t="s">
        <v>42</v>
      </c>
      <c r="G56" s="11" t="s">
        <v>136</v>
      </c>
      <c r="H56" s="11" t="s">
        <v>95</v>
      </c>
      <c r="I56" s="11"/>
    </row>
    <row r="57" spans="1:9" x14ac:dyDescent="0.3">
      <c r="A57" s="28" t="s">
        <v>96</v>
      </c>
      <c r="B57" s="11" t="s">
        <v>43</v>
      </c>
      <c r="C57" s="11">
        <v>2.2999999999999998</v>
      </c>
      <c r="D57" s="11" t="s">
        <v>27</v>
      </c>
      <c r="E57" s="11" t="s">
        <v>70</v>
      </c>
      <c r="F57" s="11" t="s">
        <v>42</v>
      </c>
      <c r="G57" s="11" t="s">
        <v>136</v>
      </c>
      <c r="H57" s="11" t="s">
        <v>95</v>
      </c>
      <c r="I57" s="11"/>
    </row>
    <row r="58" spans="1:9" x14ac:dyDescent="0.3">
      <c r="A58" s="28" t="s">
        <v>97</v>
      </c>
      <c r="B58" s="11" t="s">
        <v>43</v>
      </c>
      <c r="C58" s="11">
        <v>0.5</v>
      </c>
      <c r="D58" s="11" t="s">
        <v>98</v>
      </c>
      <c r="E58" s="11" t="s">
        <v>70</v>
      </c>
      <c r="F58" s="11" t="s">
        <v>42</v>
      </c>
      <c r="G58" s="11" t="s">
        <v>136</v>
      </c>
      <c r="H58" s="11" t="s">
        <v>95</v>
      </c>
      <c r="I58" s="1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9E15-B2D9-44EE-8ABE-9CC0FE695E15}">
  <dimension ref="A1:I42"/>
  <sheetViews>
    <sheetView topLeftCell="A23" workbookViewId="0">
      <selection activeCell="B34" sqref="B34"/>
    </sheetView>
  </sheetViews>
  <sheetFormatPr baseColWidth="10" defaultRowHeight="14.4" x14ac:dyDescent="0.3"/>
  <cols>
    <col min="1" max="1" width="25.44140625" customWidth="1"/>
    <col min="2" max="2" width="33.21875" bestFit="1" customWidth="1"/>
    <col min="6" max="6" width="12.109375" bestFit="1" customWidth="1"/>
    <col min="7" max="7" width="12.109375" customWidth="1"/>
    <col min="8" max="8" width="22.109375" bestFit="1" customWidth="1"/>
    <col min="9" max="9" width="17.88671875" customWidth="1"/>
  </cols>
  <sheetData>
    <row r="1" spans="1:9" x14ac:dyDescent="0.3">
      <c r="A1" s="20" t="s">
        <v>10</v>
      </c>
      <c r="B1" s="19" t="s">
        <v>66</v>
      </c>
      <c r="C1" s="17"/>
      <c r="D1" s="2"/>
      <c r="E1" s="2"/>
      <c r="F1" s="2"/>
      <c r="G1" s="2"/>
    </row>
    <row r="2" spans="1:9" x14ac:dyDescent="0.3">
      <c r="A2" s="19" t="s">
        <v>11</v>
      </c>
      <c r="B2" s="19" t="s">
        <v>100</v>
      </c>
      <c r="C2" s="2"/>
      <c r="D2" s="2"/>
      <c r="E2" s="2"/>
      <c r="F2" s="2"/>
      <c r="G2" s="2"/>
    </row>
    <row r="3" spans="1:9" x14ac:dyDescent="0.3">
      <c r="A3" s="19" t="s">
        <v>14</v>
      </c>
      <c r="B3" s="19" t="s">
        <v>28</v>
      </c>
      <c r="C3" s="17"/>
      <c r="E3" s="2"/>
    </row>
    <row r="4" spans="1:9" x14ac:dyDescent="0.3">
      <c r="A4" s="19" t="s">
        <v>16</v>
      </c>
      <c r="B4" s="19" t="s">
        <v>71</v>
      </c>
      <c r="C4" s="17"/>
      <c r="E4" s="2"/>
    </row>
    <row r="5" spans="1:9" x14ac:dyDescent="0.3">
      <c r="A5" s="19" t="s">
        <v>50</v>
      </c>
      <c r="B5" s="19">
        <v>1</v>
      </c>
      <c r="C5" s="2"/>
      <c r="D5" s="2"/>
      <c r="E5" s="2"/>
    </row>
    <row r="6" spans="1:9" x14ac:dyDescent="0.3">
      <c r="A6" s="19" t="s">
        <v>15</v>
      </c>
      <c r="B6" s="19" t="s">
        <v>27</v>
      </c>
      <c r="C6" s="2"/>
      <c r="D6" s="2"/>
      <c r="E6" s="2"/>
    </row>
    <row r="7" spans="1:9" x14ac:dyDescent="0.3">
      <c r="A7" s="19" t="s">
        <v>12</v>
      </c>
      <c r="B7" s="19" t="s">
        <v>70</v>
      </c>
      <c r="C7" s="2"/>
      <c r="D7" s="2"/>
      <c r="E7" s="2"/>
      <c r="F7" s="2"/>
      <c r="G7" s="2"/>
    </row>
    <row r="8" spans="1:9" x14ac:dyDescent="0.3">
      <c r="A8" s="19" t="s">
        <v>26</v>
      </c>
      <c r="B8" s="19" t="s">
        <v>101</v>
      </c>
      <c r="C8" s="2"/>
      <c r="D8" s="2"/>
      <c r="E8" s="2"/>
    </row>
    <row r="9" spans="1:9" x14ac:dyDescent="0.3">
      <c r="A9" s="19" t="s">
        <v>40</v>
      </c>
      <c r="B9" s="19"/>
      <c r="C9" s="17"/>
      <c r="D9" s="16"/>
    </row>
    <row r="10" spans="1:9" x14ac:dyDescent="0.3">
      <c r="A10" s="27" t="s">
        <v>17</v>
      </c>
      <c r="B10" s="19"/>
    </row>
    <row r="11" spans="1:9" x14ac:dyDescent="0.3">
      <c r="A11" s="12" t="s">
        <v>18</v>
      </c>
      <c r="B11" s="12" t="s">
        <v>16</v>
      </c>
      <c r="C11" s="12" t="s">
        <v>13</v>
      </c>
      <c r="D11" s="12" t="s">
        <v>15</v>
      </c>
      <c r="E11" s="12" t="s">
        <v>12</v>
      </c>
      <c r="F11" s="12" t="s">
        <v>14</v>
      </c>
      <c r="G11" s="12" t="s">
        <v>26</v>
      </c>
      <c r="H11" s="12" t="s">
        <v>19</v>
      </c>
      <c r="I11" s="12" t="s">
        <v>40</v>
      </c>
    </row>
    <row r="12" spans="1:9" x14ac:dyDescent="0.3">
      <c r="A12" s="11" t="s">
        <v>102</v>
      </c>
      <c r="B12" s="11" t="s">
        <v>103</v>
      </c>
      <c r="C12" s="11">
        <v>4.0000000000000001E-3</v>
      </c>
      <c r="D12" s="11" t="s">
        <v>98</v>
      </c>
      <c r="E12" s="11" t="s">
        <v>70</v>
      </c>
      <c r="F12" s="11" t="s">
        <v>29</v>
      </c>
      <c r="G12" s="11"/>
      <c r="H12" s="11" t="s">
        <v>65</v>
      </c>
      <c r="I12" s="11"/>
    </row>
    <row r="13" spans="1:9" x14ac:dyDescent="0.3">
      <c r="A13" s="11" t="s">
        <v>111</v>
      </c>
      <c r="B13" s="11" t="s">
        <v>112</v>
      </c>
      <c r="C13" s="11">
        <v>1</v>
      </c>
      <c r="D13" s="11" t="s">
        <v>15</v>
      </c>
      <c r="E13" s="11" t="s">
        <v>70</v>
      </c>
      <c r="F13" s="11" t="s">
        <v>29</v>
      </c>
      <c r="G13" s="11"/>
      <c r="H13" s="11" t="s">
        <v>65</v>
      </c>
      <c r="I13" s="11"/>
    </row>
    <row r="15" spans="1:9" x14ac:dyDescent="0.3">
      <c r="A15" s="20" t="s">
        <v>10</v>
      </c>
      <c r="B15" s="19" t="s">
        <v>102</v>
      </c>
      <c r="C15" s="17"/>
      <c r="D15" s="2"/>
      <c r="E15" s="2"/>
      <c r="F15" s="2"/>
      <c r="G15" s="2"/>
    </row>
    <row r="16" spans="1:9" x14ac:dyDescent="0.3">
      <c r="A16" s="19" t="s">
        <v>11</v>
      </c>
      <c r="B16" s="19" t="s">
        <v>104</v>
      </c>
      <c r="C16" s="2"/>
      <c r="D16" s="2"/>
      <c r="E16" s="2"/>
      <c r="F16" s="2"/>
      <c r="G16" s="2"/>
    </row>
    <row r="17" spans="1:9" x14ac:dyDescent="0.3">
      <c r="A17" s="19" t="s">
        <v>14</v>
      </c>
      <c r="B17" s="19" t="s">
        <v>28</v>
      </c>
      <c r="C17" s="17"/>
      <c r="E17" s="2"/>
    </row>
    <row r="18" spans="1:9" x14ac:dyDescent="0.3">
      <c r="A18" s="19" t="s">
        <v>16</v>
      </c>
      <c r="B18" s="19" t="s">
        <v>103</v>
      </c>
      <c r="C18" s="17"/>
      <c r="D18" s="2" t="s">
        <v>126</v>
      </c>
      <c r="E18" s="2"/>
    </row>
    <row r="19" spans="1:9" x14ac:dyDescent="0.3">
      <c r="A19" s="19" t="s">
        <v>50</v>
      </c>
      <c r="B19" s="19">
        <v>1</v>
      </c>
      <c r="C19" s="2"/>
      <c r="D19" s="2">
        <f>20/60</f>
        <v>0.33333333333333331</v>
      </c>
      <c r="E19" s="2"/>
      <c r="F19" s="2"/>
      <c r="G19" s="2"/>
    </row>
    <row r="20" spans="1:9" x14ac:dyDescent="0.3">
      <c r="A20" s="19" t="s">
        <v>15</v>
      </c>
      <c r="B20" s="19" t="s">
        <v>98</v>
      </c>
      <c r="C20" s="2"/>
      <c r="D20" s="2">
        <f>D19*1000</f>
        <v>333.33333333333331</v>
      </c>
      <c r="E20">
        <f>D20*1000</f>
        <v>333333.33333333331</v>
      </c>
      <c r="G20" s="2"/>
    </row>
    <row r="21" spans="1:9" x14ac:dyDescent="0.3">
      <c r="A21" s="19" t="s">
        <v>12</v>
      </c>
      <c r="B21" s="19" t="s">
        <v>70</v>
      </c>
      <c r="C21" s="2"/>
      <c r="D21" s="2"/>
      <c r="G21" s="2"/>
    </row>
    <row r="22" spans="1:9" x14ac:dyDescent="0.3">
      <c r="A22" s="19" t="s">
        <v>26</v>
      </c>
      <c r="B22" s="19" t="s">
        <v>101</v>
      </c>
      <c r="C22" s="2"/>
      <c r="D22" s="2"/>
    </row>
    <row r="23" spans="1:9" x14ac:dyDescent="0.3">
      <c r="A23" s="19" t="s">
        <v>40</v>
      </c>
      <c r="B23" s="19" t="s">
        <v>125</v>
      </c>
      <c r="C23" s="17"/>
      <c r="D23" s="16"/>
    </row>
    <row r="24" spans="1:9" x14ac:dyDescent="0.3">
      <c r="A24" s="27" t="s">
        <v>17</v>
      </c>
      <c r="B24" s="19"/>
    </row>
    <row r="25" spans="1:9" x14ac:dyDescent="0.3">
      <c r="A25" s="12" t="s">
        <v>18</v>
      </c>
      <c r="B25" s="12" t="s">
        <v>16</v>
      </c>
      <c r="C25" s="12" t="s">
        <v>13</v>
      </c>
      <c r="D25" s="12" t="s">
        <v>15</v>
      </c>
      <c r="E25" s="12" t="s">
        <v>12</v>
      </c>
      <c r="F25" s="12" t="s">
        <v>14</v>
      </c>
      <c r="G25" s="12" t="s">
        <v>26</v>
      </c>
      <c r="H25" s="12" t="s">
        <v>19</v>
      </c>
      <c r="I25" s="12" t="s">
        <v>40</v>
      </c>
    </row>
    <row r="26" spans="1:9" ht="28.8" x14ac:dyDescent="0.3">
      <c r="A26" s="30" t="s">
        <v>105</v>
      </c>
      <c r="B26" s="30" t="s">
        <v>114</v>
      </c>
      <c r="C26" s="30">
        <f>(10000/60)/2129.16</f>
        <v>7.827813159493259E-2</v>
      </c>
      <c r="D26" s="30" t="s">
        <v>15</v>
      </c>
      <c r="E26" s="30" t="s">
        <v>70</v>
      </c>
      <c r="F26" s="30" t="s">
        <v>29</v>
      </c>
      <c r="G26" s="30"/>
      <c r="H26" s="30" t="s">
        <v>93</v>
      </c>
      <c r="I26" s="28" t="s">
        <v>106</v>
      </c>
    </row>
    <row r="27" spans="1:9" ht="28.8" x14ac:dyDescent="0.3">
      <c r="A27" s="30" t="s">
        <v>107</v>
      </c>
      <c r="B27" s="30" t="s">
        <v>108</v>
      </c>
      <c r="C27" s="30">
        <v>33333.33</v>
      </c>
      <c r="D27" s="30" t="s">
        <v>27</v>
      </c>
      <c r="E27" s="30" t="s">
        <v>70</v>
      </c>
      <c r="F27" s="30" t="s">
        <v>29</v>
      </c>
      <c r="G27" s="30"/>
      <c r="H27" s="30" t="s">
        <v>93</v>
      </c>
      <c r="I27" s="28" t="s">
        <v>127</v>
      </c>
    </row>
    <row r="28" spans="1:9" x14ac:dyDescent="0.3">
      <c r="A28" s="30" t="s">
        <v>130</v>
      </c>
      <c r="B28" s="30" t="s">
        <v>129</v>
      </c>
      <c r="C28" s="30">
        <v>1000</v>
      </c>
      <c r="D28" s="30" t="s">
        <v>27</v>
      </c>
      <c r="E28" s="30" t="s">
        <v>131</v>
      </c>
      <c r="F28" s="30" t="s">
        <v>29</v>
      </c>
      <c r="G28" s="30"/>
      <c r="H28" s="30" t="s">
        <v>93</v>
      </c>
      <c r="I28" s="28" t="s">
        <v>132</v>
      </c>
    </row>
    <row r="29" spans="1:9" ht="28.8" x14ac:dyDescent="0.3">
      <c r="A29" s="28" t="s">
        <v>109</v>
      </c>
      <c r="B29" s="30" t="s">
        <v>110</v>
      </c>
      <c r="C29" s="30">
        <f>-(C27*0.999)</f>
        <v>-33299.99667</v>
      </c>
      <c r="D29" s="30" t="s">
        <v>27</v>
      </c>
      <c r="E29" s="30" t="s">
        <v>70</v>
      </c>
      <c r="F29" s="30" t="s">
        <v>133</v>
      </c>
      <c r="G29" s="30"/>
      <c r="H29" s="30" t="s">
        <v>93</v>
      </c>
      <c r="I29" s="30" t="s">
        <v>128</v>
      </c>
    </row>
    <row r="31" spans="1:9" x14ac:dyDescent="0.3">
      <c r="A31" s="20" t="s">
        <v>10</v>
      </c>
      <c r="B31" s="19" t="s">
        <v>111</v>
      </c>
      <c r="C31" s="17"/>
      <c r="D31" s="2"/>
      <c r="E31" s="2"/>
      <c r="F31" s="2"/>
      <c r="G31" s="2"/>
    </row>
    <row r="32" spans="1:9" x14ac:dyDescent="0.3">
      <c r="A32" s="19" t="s">
        <v>11</v>
      </c>
      <c r="B32" s="19" t="s">
        <v>113</v>
      </c>
      <c r="C32" s="2"/>
      <c r="D32" s="2"/>
      <c r="E32" s="2"/>
      <c r="F32" s="2"/>
      <c r="G32" s="2"/>
    </row>
    <row r="33" spans="1:9" x14ac:dyDescent="0.3">
      <c r="A33" s="19" t="s">
        <v>14</v>
      </c>
      <c r="B33" s="19" t="s">
        <v>28</v>
      </c>
      <c r="C33" s="17"/>
      <c r="E33" s="2"/>
    </row>
    <row r="34" spans="1:9" x14ac:dyDescent="0.3">
      <c r="A34" s="19" t="s">
        <v>16</v>
      </c>
      <c r="B34" s="19" t="s">
        <v>112</v>
      </c>
      <c r="C34" s="17"/>
      <c r="E34" s="2"/>
    </row>
    <row r="35" spans="1:9" x14ac:dyDescent="0.3">
      <c r="A35" s="19" t="s">
        <v>50</v>
      </c>
      <c r="B35" s="19">
        <v>1</v>
      </c>
      <c r="C35" s="2"/>
      <c r="D35" s="2"/>
      <c r="E35" s="2"/>
    </row>
    <row r="36" spans="1:9" x14ac:dyDescent="0.3">
      <c r="A36" s="19" t="s">
        <v>15</v>
      </c>
      <c r="B36" s="19" t="s">
        <v>15</v>
      </c>
      <c r="C36" s="2"/>
      <c r="D36" s="2"/>
      <c r="E36" s="2"/>
      <c r="F36" s="2"/>
      <c r="G36" s="2"/>
    </row>
    <row r="37" spans="1:9" x14ac:dyDescent="0.3">
      <c r="A37" s="19" t="s">
        <v>12</v>
      </c>
      <c r="B37" s="19" t="s">
        <v>70</v>
      </c>
      <c r="C37" s="2"/>
      <c r="D37" s="2"/>
      <c r="E37" s="2"/>
      <c r="F37" s="2"/>
      <c r="G37" s="2"/>
    </row>
    <row r="38" spans="1:9" x14ac:dyDescent="0.3">
      <c r="A38" s="19" t="s">
        <v>26</v>
      </c>
      <c r="B38" s="19" t="s">
        <v>82</v>
      </c>
      <c r="C38" s="2"/>
      <c r="D38" s="2"/>
      <c r="E38" s="2"/>
    </row>
    <row r="39" spans="1:9" ht="28.8" x14ac:dyDescent="0.3">
      <c r="A39" s="19" t="s">
        <v>40</v>
      </c>
      <c r="B39" s="29" t="s">
        <v>135</v>
      </c>
      <c r="C39" s="17"/>
      <c r="D39" s="16"/>
    </row>
    <row r="40" spans="1:9" x14ac:dyDescent="0.3">
      <c r="A40" s="27" t="s">
        <v>17</v>
      </c>
      <c r="B40" s="19"/>
    </row>
    <row r="41" spans="1:9" x14ac:dyDescent="0.3">
      <c r="A41" s="12" t="s">
        <v>18</v>
      </c>
      <c r="B41" s="12" t="s">
        <v>16</v>
      </c>
      <c r="C41" s="12" t="s">
        <v>13</v>
      </c>
      <c r="D41" s="12" t="s">
        <v>15</v>
      </c>
      <c r="E41" s="12" t="s">
        <v>12</v>
      </c>
      <c r="F41" s="12" t="s">
        <v>14</v>
      </c>
      <c r="G41" s="12" t="s">
        <v>26</v>
      </c>
      <c r="H41" s="12" t="s">
        <v>19</v>
      </c>
      <c r="I41" s="12" t="s">
        <v>40</v>
      </c>
    </row>
    <row r="42" spans="1:9" x14ac:dyDescent="0.3">
      <c r="A42" s="28" t="s">
        <v>97</v>
      </c>
      <c r="B42" s="11" t="s">
        <v>43</v>
      </c>
      <c r="C42" s="11">
        <v>100</v>
      </c>
      <c r="D42" s="11" t="s">
        <v>98</v>
      </c>
      <c r="E42" s="11" t="s">
        <v>70</v>
      </c>
      <c r="F42" s="11" t="s">
        <v>42</v>
      </c>
      <c r="G42" s="11" t="s">
        <v>136</v>
      </c>
      <c r="H42" s="11" t="s">
        <v>95</v>
      </c>
      <c r="I42" s="11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8AF9-42D0-46EF-AEA8-AB036D17B231}">
  <dimension ref="A1"/>
  <sheetViews>
    <sheetView workbookViewId="0">
      <selection activeCell="A4" sqref="A4:I18"/>
    </sheetView>
  </sheetViews>
  <sheetFormatPr baseColWidth="10" defaultRowHeight="14.4" x14ac:dyDescent="0.3"/>
  <sheetData>
    <row r="1" spans="1:1" x14ac:dyDescent="0.3">
      <c r="A1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how_to_excel_lci</vt:lpstr>
      <vt:lpstr>lci_data</vt:lpstr>
      <vt:lpstr>0 UFO travel</vt:lpstr>
      <vt:lpstr>1 UFO production</vt:lpstr>
      <vt:lpstr>Fuel production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Feitkenhauer</dc:creator>
  <cp:lastModifiedBy>Jan Feitkenhauer</cp:lastModifiedBy>
  <dcterms:created xsi:type="dcterms:W3CDTF">2015-06-05T18:19:34Z</dcterms:created>
  <dcterms:modified xsi:type="dcterms:W3CDTF">2025-03-03T17:37:26Z</dcterms:modified>
</cp:coreProperties>
</file>