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i unidad\TecNM\4to Semestre\5. Metodos numericos\Unidad 4\Tareas - Trabajos\"/>
    </mc:Choice>
  </mc:AlternateContent>
  <xr:revisionPtr revIDLastSave="0" documentId="13_ncr:1_{BA570B61-4E79-4BC1-ADD1-27DC446E6E45}" xr6:coauthVersionLast="47" xr6:coauthVersionMax="47" xr10:uidLastSave="{00000000-0000-0000-0000-000000000000}"/>
  <bookViews>
    <workbookView xWindow="-108" yWindow="-108" windowWidth="23256" windowHeight="12576" activeTab="2" xr2:uid="{7BBEF012-2DA4-48D8-B1DA-3CE80E5C9F16}"/>
  </bookViews>
  <sheets>
    <sheet name="Derivada" sheetId="1" r:id="rId1"/>
    <sheet name="Integral Formula de Simpson" sheetId="2" r:id="rId2"/>
    <sheet name="Integral Formula de Trapec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B9" i="3"/>
  <c r="C9" i="3" s="1"/>
  <c r="D9" i="3" s="1"/>
  <c r="F5" i="3"/>
  <c r="B10" i="3" s="1"/>
  <c r="C10" i="3" s="1"/>
  <c r="D10" i="3" s="1"/>
  <c r="D5" i="3"/>
  <c r="E10" i="1"/>
  <c r="F10" i="1" s="1"/>
  <c r="B9" i="2"/>
  <c r="F5" i="2"/>
  <c r="D5" i="1"/>
  <c r="C5" i="1"/>
  <c r="E5" i="1" s="1"/>
  <c r="B10" i="2" l="1"/>
  <c r="C10" i="2" s="1"/>
  <c r="D10" i="2" s="1"/>
  <c r="B11" i="3"/>
  <c r="C11" i="3" s="1"/>
  <c r="D11" i="3" s="1"/>
  <c r="C9" i="2"/>
  <c r="D9" i="2" s="1"/>
  <c r="B12" i="3" l="1"/>
  <c r="B11" i="2"/>
  <c r="C11" i="2" s="1"/>
  <c r="B13" i="3"/>
  <c r="B14" i="3" s="1"/>
  <c r="C12" i="3"/>
  <c r="D12" i="3" s="1"/>
  <c r="B12" i="2"/>
  <c r="C12" i="2" s="1"/>
  <c r="D11" i="2"/>
  <c r="I11" i="1"/>
  <c r="I12" i="1"/>
  <c r="I13" i="1"/>
  <c r="I10" i="1"/>
  <c r="B10" i="1"/>
  <c r="C10" i="1" s="1"/>
  <c r="C14" i="3" l="1"/>
  <c r="D14" i="3" s="1"/>
  <c r="B15" i="3"/>
  <c r="C13" i="3"/>
  <c r="D13" i="3" s="1"/>
  <c r="D12" i="2"/>
  <c r="B13" i="2"/>
  <c r="B11" i="1"/>
  <c r="C11" i="1" s="1"/>
  <c r="E11" i="1"/>
  <c r="F11" i="1" s="1"/>
  <c r="B16" i="3" l="1"/>
  <c r="C15" i="3"/>
  <c r="D15" i="3" s="1"/>
  <c r="C13" i="2"/>
  <c r="D13" i="2" s="1"/>
  <c r="B14" i="2"/>
  <c r="J11" i="1"/>
  <c r="J10" i="1"/>
  <c r="E12" i="1"/>
  <c r="F12" i="1" s="1"/>
  <c r="B12" i="1"/>
  <c r="C12" i="1" s="1"/>
  <c r="B17" i="3" l="1"/>
  <c r="C16" i="3"/>
  <c r="D16" i="3" s="1"/>
  <c r="C14" i="2"/>
  <c r="D14" i="2" s="1"/>
  <c r="B15" i="2"/>
  <c r="B13" i="1"/>
  <c r="C13" i="1" s="1"/>
  <c r="J12" i="1"/>
  <c r="J13" i="1"/>
  <c r="E13" i="1"/>
  <c r="F13" i="1" s="1"/>
  <c r="B18" i="3" l="1"/>
  <c r="C17" i="3"/>
  <c r="D17" i="3" s="1"/>
  <c r="C15" i="2"/>
  <c r="D15" i="2" s="1"/>
  <c r="B16" i="2"/>
  <c r="C18" i="3" l="1"/>
  <c r="D18" i="3" s="1"/>
  <c r="B19" i="3"/>
  <c r="B17" i="2"/>
  <c r="C16" i="2"/>
  <c r="D16" i="2" s="1"/>
  <c r="C19" i="3" l="1"/>
  <c r="D19" i="3" s="1"/>
  <c r="B20" i="3"/>
  <c r="C17" i="2"/>
  <c r="D17" i="2" s="1"/>
  <c r="B18" i="2"/>
  <c r="B21" i="3" l="1"/>
  <c r="C20" i="3"/>
  <c r="D20" i="3" s="1"/>
  <c r="B19" i="2"/>
  <c r="C18" i="2"/>
  <c r="D18" i="2" s="1"/>
  <c r="B22" i="3" l="1"/>
  <c r="C21" i="3"/>
  <c r="D21" i="3" s="1"/>
  <c r="C19" i="2"/>
  <c r="D19" i="2" s="1"/>
  <c r="B20" i="2"/>
  <c r="C22" i="3" l="1"/>
  <c r="D22" i="3" s="1"/>
  <c r="B23" i="3"/>
  <c r="C20" i="2"/>
  <c r="D20" i="2" s="1"/>
  <c r="B21" i="2"/>
  <c r="B24" i="3" l="1"/>
  <c r="C23" i="3"/>
  <c r="D23" i="3" s="1"/>
  <c r="B22" i="2"/>
  <c r="C21" i="2"/>
  <c r="D21" i="2" s="1"/>
  <c r="B25" i="3" l="1"/>
  <c r="C24" i="3"/>
  <c r="D24" i="3" s="1"/>
  <c r="B23" i="2"/>
  <c r="C22" i="2"/>
  <c r="D22" i="2" s="1"/>
  <c r="B26" i="3" l="1"/>
  <c r="C25" i="3"/>
  <c r="D25" i="3" s="1"/>
  <c r="C23" i="2"/>
  <c r="D23" i="2" s="1"/>
  <c r="B24" i="2"/>
  <c r="B27" i="3" l="1"/>
  <c r="C26" i="3"/>
  <c r="D26" i="3" s="1"/>
  <c r="B25" i="2"/>
  <c r="C24" i="2"/>
  <c r="D24" i="2" s="1"/>
  <c r="B28" i="3" l="1"/>
  <c r="C27" i="3"/>
  <c r="D27" i="3" s="1"/>
  <c r="C25" i="2"/>
  <c r="D25" i="2" s="1"/>
  <c r="B26" i="2"/>
  <c r="B29" i="3" l="1"/>
  <c r="C28" i="3"/>
  <c r="D28" i="3" s="1"/>
  <c r="B27" i="2"/>
  <c r="C26" i="2"/>
  <c r="D26" i="2" s="1"/>
  <c r="B30" i="3" l="1"/>
  <c r="C29" i="3"/>
  <c r="D29" i="3" s="1"/>
  <c r="C27" i="2"/>
  <c r="D27" i="2" s="1"/>
  <c r="B28" i="2"/>
  <c r="C30" i="3" l="1"/>
  <c r="D30" i="3" s="1"/>
  <c r="B31" i="3"/>
  <c r="C28" i="2"/>
  <c r="D28" i="2" s="1"/>
  <c r="B29" i="2"/>
  <c r="B32" i="3" l="1"/>
  <c r="C31" i="3"/>
  <c r="D31" i="3" s="1"/>
  <c r="B30" i="2"/>
  <c r="C29" i="2"/>
  <c r="D29" i="2" s="1"/>
  <c r="B33" i="3" l="1"/>
  <c r="C32" i="3"/>
  <c r="D32" i="3" s="1"/>
  <c r="C30" i="2"/>
  <c r="D30" i="2" s="1"/>
  <c r="B31" i="2"/>
  <c r="B34" i="3" l="1"/>
  <c r="C33" i="3"/>
  <c r="D33" i="3" s="1"/>
  <c r="C31" i="2"/>
  <c r="D31" i="2" s="1"/>
  <c r="B32" i="2"/>
  <c r="C34" i="3" l="1"/>
  <c r="D34" i="3" s="1"/>
  <c r="B35" i="3"/>
  <c r="B33" i="2"/>
  <c r="C32" i="2"/>
  <c r="D32" i="2" s="1"/>
  <c r="C35" i="3" l="1"/>
  <c r="D35" i="3" s="1"/>
  <c r="B36" i="3"/>
  <c r="C33" i="2"/>
  <c r="D33" i="2" s="1"/>
  <c r="B34" i="2"/>
  <c r="B37" i="3" l="1"/>
  <c r="C36" i="3"/>
  <c r="D36" i="3" s="1"/>
  <c r="C34" i="2"/>
  <c r="D34" i="2" s="1"/>
  <c r="B35" i="2"/>
  <c r="B38" i="3" l="1"/>
  <c r="C37" i="3"/>
  <c r="D37" i="3" s="1"/>
  <c r="C35" i="2"/>
  <c r="D35" i="2" s="1"/>
  <c r="B36" i="2"/>
  <c r="B39" i="3" l="1"/>
  <c r="C38" i="3"/>
  <c r="D38" i="3" s="1"/>
  <c r="C36" i="2"/>
  <c r="D36" i="2" s="1"/>
  <c r="B37" i="2"/>
  <c r="C39" i="3" l="1"/>
  <c r="D39" i="3" s="1"/>
  <c r="B40" i="3"/>
  <c r="B38" i="2"/>
  <c r="C37" i="2"/>
  <c r="D37" i="2" s="1"/>
  <c r="B41" i="3" l="1"/>
  <c r="C40" i="3"/>
  <c r="D40" i="3" s="1"/>
  <c r="C38" i="2"/>
  <c r="D38" i="2" s="1"/>
  <c r="B39" i="2"/>
  <c r="C41" i="3" l="1"/>
  <c r="D41" i="3" s="1"/>
  <c r="B42" i="3"/>
  <c r="C39" i="2"/>
  <c r="D39" i="2" s="1"/>
  <c r="B40" i="2"/>
  <c r="C42" i="3" l="1"/>
  <c r="D42" i="3" s="1"/>
  <c r="B43" i="3"/>
  <c r="B41" i="2"/>
  <c r="C40" i="2"/>
  <c r="D40" i="2" s="1"/>
  <c r="C43" i="3" l="1"/>
  <c r="D43" i="3" s="1"/>
  <c r="B44" i="3"/>
  <c r="C41" i="2"/>
  <c r="D41" i="2" s="1"/>
  <c r="B42" i="2"/>
  <c r="B45" i="3" l="1"/>
  <c r="C44" i="3"/>
  <c r="D44" i="3" s="1"/>
  <c r="C42" i="2"/>
  <c r="D42" i="2" s="1"/>
  <c r="B43" i="2"/>
  <c r="B46" i="3" l="1"/>
  <c r="C45" i="3"/>
  <c r="D45" i="3" s="1"/>
  <c r="C43" i="2"/>
  <c r="D43" i="2" s="1"/>
  <c r="B44" i="2"/>
  <c r="B47" i="3" l="1"/>
  <c r="C46" i="3"/>
  <c r="D46" i="3" s="1"/>
  <c r="C44" i="2"/>
  <c r="D44" i="2" s="1"/>
  <c r="B45" i="2"/>
  <c r="B48" i="3" l="1"/>
  <c r="C47" i="3"/>
  <c r="D47" i="3" s="1"/>
  <c r="B46" i="2"/>
  <c r="C45" i="2"/>
  <c r="D45" i="2" s="1"/>
  <c r="B49" i="3" l="1"/>
  <c r="C48" i="3"/>
  <c r="D48" i="3" s="1"/>
  <c r="B47" i="2"/>
  <c r="C46" i="2"/>
  <c r="D46" i="2" s="1"/>
  <c r="B50" i="3" l="1"/>
  <c r="C49" i="3"/>
  <c r="D49" i="3" s="1"/>
  <c r="C47" i="2"/>
  <c r="D47" i="2" s="1"/>
  <c r="B48" i="2"/>
  <c r="C50" i="3" l="1"/>
  <c r="D50" i="3" s="1"/>
  <c r="B51" i="3"/>
  <c r="B49" i="2"/>
  <c r="C48" i="2"/>
  <c r="D48" i="2" s="1"/>
  <c r="C51" i="3" l="1"/>
  <c r="D51" i="3" s="1"/>
  <c r="B52" i="3"/>
  <c r="C49" i="2"/>
  <c r="D49" i="2" s="1"/>
  <c r="B50" i="2"/>
  <c r="C52" i="3" l="1"/>
  <c r="D52" i="3" s="1"/>
  <c r="B53" i="3"/>
  <c r="C50" i="2"/>
  <c r="D50" i="2" s="1"/>
  <c r="B51" i="2"/>
  <c r="C53" i="3" l="1"/>
  <c r="D53" i="3" s="1"/>
  <c r="B54" i="3"/>
  <c r="C51" i="2"/>
  <c r="D51" i="2" s="1"/>
  <c r="B52" i="2"/>
  <c r="C54" i="3" l="1"/>
  <c r="D54" i="3" s="1"/>
  <c r="B55" i="3"/>
  <c r="C52" i="2"/>
  <c r="D52" i="2" s="1"/>
  <c r="B53" i="2"/>
  <c r="B56" i="3" l="1"/>
  <c r="C55" i="3"/>
  <c r="D55" i="3" s="1"/>
  <c r="B54" i="2"/>
  <c r="C53" i="2"/>
  <c r="D53" i="2" s="1"/>
  <c r="C56" i="3" l="1"/>
  <c r="D56" i="3" s="1"/>
  <c r="B57" i="3"/>
  <c r="B55" i="2"/>
  <c r="C54" i="2"/>
  <c r="D54" i="2" s="1"/>
  <c r="B58" i="3" l="1"/>
  <c r="C57" i="3"/>
  <c r="D57" i="3" s="1"/>
  <c r="C55" i="2"/>
  <c r="D55" i="2" s="1"/>
  <c r="B56" i="2"/>
  <c r="C58" i="3" l="1"/>
  <c r="D58" i="3" s="1"/>
  <c r="B59" i="3"/>
  <c r="C56" i="2"/>
  <c r="D56" i="2" s="1"/>
  <c r="B57" i="2"/>
  <c r="C59" i="3" l="1"/>
  <c r="D59" i="3" s="1"/>
  <c r="B60" i="3"/>
  <c r="C57" i="2"/>
  <c r="D57" i="2" s="1"/>
  <c r="B58" i="2"/>
  <c r="C60" i="3" l="1"/>
  <c r="D60" i="3" s="1"/>
  <c r="B61" i="3"/>
  <c r="B59" i="2"/>
  <c r="C58" i="2"/>
  <c r="D58" i="2" s="1"/>
  <c r="B62" i="3" l="1"/>
  <c r="C61" i="3"/>
  <c r="D61" i="3" s="1"/>
  <c r="C59" i="2"/>
  <c r="D59" i="2" s="1"/>
  <c r="B60" i="2"/>
  <c r="C62" i="3" l="1"/>
  <c r="D62" i="3" s="1"/>
  <c r="B63" i="3"/>
  <c r="C60" i="2"/>
  <c r="D60" i="2" s="1"/>
  <c r="B61" i="2"/>
  <c r="C63" i="3" l="1"/>
  <c r="D63" i="3" s="1"/>
  <c r="B64" i="3"/>
  <c r="B62" i="2"/>
  <c r="C61" i="2"/>
  <c r="D61" i="2" s="1"/>
  <c r="C64" i="3" l="1"/>
  <c r="D64" i="3" s="1"/>
  <c r="B65" i="3"/>
  <c r="C62" i="2"/>
  <c r="D62" i="2" s="1"/>
  <c r="B63" i="2"/>
  <c r="C65" i="3" l="1"/>
  <c r="D65" i="3" s="1"/>
  <c r="B66" i="3"/>
  <c r="B64" i="2"/>
  <c r="C63" i="2"/>
  <c r="D63" i="2" s="1"/>
  <c r="B67" i="3" l="1"/>
  <c r="C66" i="3"/>
  <c r="D66" i="3" s="1"/>
  <c r="C64" i="2"/>
  <c r="D64" i="2" s="1"/>
  <c r="B65" i="2"/>
  <c r="C67" i="3" l="1"/>
  <c r="D67" i="3" s="1"/>
  <c r="B68" i="3"/>
  <c r="C65" i="2"/>
  <c r="D65" i="2" s="1"/>
  <c r="B66" i="2"/>
  <c r="C68" i="3" l="1"/>
  <c r="D68" i="3" s="1"/>
  <c r="B69" i="3"/>
  <c r="B67" i="2"/>
  <c r="C66" i="2"/>
  <c r="D66" i="2" s="1"/>
  <c r="B70" i="3" l="1"/>
  <c r="C69" i="3"/>
  <c r="D69" i="3" s="1"/>
  <c r="B68" i="2"/>
  <c r="C67" i="2"/>
  <c r="D67" i="2" s="1"/>
  <c r="B71" i="3" l="1"/>
  <c r="C70" i="3"/>
  <c r="D70" i="3" s="1"/>
  <c r="C68" i="2"/>
  <c r="D68" i="2" s="1"/>
  <c r="B69" i="2"/>
  <c r="B72" i="3" l="1"/>
  <c r="C71" i="3"/>
  <c r="D71" i="3" s="1"/>
  <c r="B70" i="2"/>
  <c r="C69" i="2"/>
  <c r="D69" i="2" s="1"/>
  <c r="B73" i="3" l="1"/>
  <c r="C72" i="3"/>
  <c r="D72" i="3" s="1"/>
  <c r="C70" i="2"/>
  <c r="D70" i="2" s="1"/>
  <c r="B71" i="2"/>
  <c r="C73" i="3" l="1"/>
  <c r="D73" i="3" s="1"/>
  <c r="B74" i="3"/>
  <c r="B72" i="2"/>
  <c r="C71" i="2"/>
  <c r="D71" i="2" s="1"/>
  <c r="C74" i="3" l="1"/>
  <c r="D74" i="3" s="1"/>
  <c r="B75" i="3"/>
  <c r="B73" i="2"/>
  <c r="C72" i="2"/>
  <c r="D72" i="2" s="1"/>
  <c r="C75" i="3" l="1"/>
  <c r="D75" i="3" s="1"/>
  <c r="B76" i="3"/>
  <c r="B74" i="2"/>
  <c r="C73" i="2"/>
  <c r="D73" i="2" s="1"/>
  <c r="C76" i="3" l="1"/>
  <c r="D76" i="3" s="1"/>
  <c r="B77" i="3"/>
  <c r="C74" i="2"/>
  <c r="D74" i="2" s="1"/>
  <c r="B75" i="2"/>
  <c r="B78" i="3" l="1"/>
  <c r="C77" i="3"/>
  <c r="D77" i="3" s="1"/>
  <c r="C75" i="2"/>
  <c r="D75" i="2" s="1"/>
  <c r="B76" i="2"/>
  <c r="C78" i="3" l="1"/>
  <c r="D78" i="3" s="1"/>
  <c r="B79" i="3"/>
  <c r="C76" i="2"/>
  <c r="D76" i="2" s="1"/>
  <c r="B77" i="2"/>
  <c r="C79" i="3" l="1"/>
  <c r="D79" i="3" s="1"/>
  <c r="B80" i="3"/>
  <c r="B78" i="2"/>
  <c r="C77" i="2"/>
  <c r="D77" i="2" s="1"/>
  <c r="B81" i="3" l="1"/>
  <c r="C80" i="3"/>
  <c r="D80" i="3" s="1"/>
  <c r="C78" i="2"/>
  <c r="D78" i="2" s="1"/>
  <c r="B79" i="2"/>
  <c r="B82" i="3" l="1"/>
  <c r="C81" i="3"/>
  <c r="D81" i="3" s="1"/>
  <c r="B80" i="2"/>
  <c r="C79" i="2"/>
  <c r="D79" i="2" s="1"/>
  <c r="C82" i="3" l="1"/>
  <c r="D82" i="3" s="1"/>
  <c r="B83" i="3"/>
  <c r="B81" i="2"/>
  <c r="C80" i="2"/>
  <c r="D80" i="2" s="1"/>
  <c r="C83" i="3" l="1"/>
  <c r="D83" i="3" s="1"/>
  <c r="B84" i="3"/>
  <c r="C81" i="2"/>
  <c r="D81" i="2" s="1"/>
  <c r="B82" i="2"/>
  <c r="B85" i="3" l="1"/>
  <c r="C84" i="3"/>
  <c r="D84" i="3" s="1"/>
  <c r="C82" i="2"/>
  <c r="D82" i="2" s="1"/>
  <c r="B83" i="2"/>
  <c r="B86" i="3" l="1"/>
  <c r="C85" i="3"/>
  <c r="D85" i="3" s="1"/>
  <c r="B84" i="2"/>
  <c r="C83" i="2"/>
  <c r="D83" i="2" s="1"/>
  <c r="C86" i="3" l="1"/>
  <c r="D86" i="3" s="1"/>
  <c r="B87" i="3"/>
  <c r="C84" i="2"/>
  <c r="D84" i="2" s="1"/>
  <c r="B85" i="2"/>
  <c r="B88" i="3" l="1"/>
  <c r="C87" i="3"/>
  <c r="D87" i="3" s="1"/>
  <c r="B86" i="2"/>
  <c r="C85" i="2"/>
  <c r="D85" i="2" s="1"/>
  <c r="B89" i="3" l="1"/>
  <c r="C88" i="3"/>
  <c r="D88" i="3" s="1"/>
  <c r="C86" i="2"/>
  <c r="D86" i="2" s="1"/>
  <c r="B87" i="2"/>
  <c r="C89" i="3" l="1"/>
  <c r="D89" i="3" s="1"/>
  <c r="B90" i="3"/>
  <c r="B88" i="2"/>
  <c r="C87" i="2"/>
  <c r="D87" i="2" s="1"/>
  <c r="C90" i="3" l="1"/>
  <c r="D90" i="3" s="1"/>
  <c r="B91" i="3"/>
  <c r="B89" i="2"/>
  <c r="C88" i="2"/>
  <c r="D88" i="2" s="1"/>
  <c r="B92" i="3" l="1"/>
  <c r="C91" i="3"/>
  <c r="D91" i="3" s="1"/>
  <c r="C89" i="2"/>
  <c r="D89" i="2" s="1"/>
  <c r="B90" i="2"/>
  <c r="C92" i="3" l="1"/>
  <c r="D92" i="3" s="1"/>
  <c r="B93" i="3"/>
  <c r="B91" i="2"/>
  <c r="C90" i="2"/>
  <c r="D90" i="2" s="1"/>
  <c r="B94" i="3" l="1"/>
  <c r="C93" i="3"/>
  <c r="D93" i="3" s="1"/>
  <c r="C91" i="2"/>
  <c r="D91" i="2" s="1"/>
  <c r="B92" i="2"/>
  <c r="C94" i="3" l="1"/>
  <c r="D94" i="3" s="1"/>
  <c r="B95" i="3"/>
  <c r="C92" i="2"/>
  <c r="D92" i="2" s="1"/>
  <c r="B93" i="2"/>
  <c r="B96" i="3" l="1"/>
  <c r="C95" i="3"/>
  <c r="D95" i="3" s="1"/>
  <c r="B94" i="2"/>
  <c r="C93" i="2"/>
  <c r="D93" i="2" s="1"/>
  <c r="B97" i="3" l="1"/>
  <c r="C96" i="3"/>
  <c r="D96" i="3" s="1"/>
  <c r="B95" i="2"/>
  <c r="C94" i="2"/>
  <c r="D94" i="2" s="1"/>
  <c r="B98" i="3" l="1"/>
  <c r="C97" i="3"/>
  <c r="D97" i="3" s="1"/>
  <c r="B96" i="2"/>
  <c r="C95" i="2"/>
  <c r="D95" i="2" s="1"/>
  <c r="C98" i="3" l="1"/>
  <c r="D98" i="3" s="1"/>
  <c r="B99" i="3"/>
  <c r="B97" i="2"/>
  <c r="C96" i="2"/>
  <c r="D96" i="2" s="1"/>
  <c r="B100" i="3" l="1"/>
  <c r="C99" i="3"/>
  <c r="D99" i="3" s="1"/>
  <c r="C97" i="2"/>
  <c r="D97" i="2" s="1"/>
  <c r="B98" i="2"/>
  <c r="C100" i="3" l="1"/>
  <c r="D100" i="3" s="1"/>
  <c r="B101" i="3"/>
  <c r="C98" i="2"/>
  <c r="D98" i="2" s="1"/>
  <c r="B99" i="2"/>
  <c r="B102" i="3" l="1"/>
  <c r="C101" i="3"/>
  <c r="D101" i="3" s="1"/>
  <c r="C99" i="2"/>
  <c r="D99" i="2" s="1"/>
  <c r="B100" i="2"/>
  <c r="C102" i="3" l="1"/>
  <c r="D102" i="3" s="1"/>
  <c r="B103" i="3"/>
  <c r="C100" i="2"/>
  <c r="D100" i="2" s="1"/>
  <c r="B101" i="2"/>
  <c r="C103" i="3" l="1"/>
  <c r="D103" i="3" s="1"/>
  <c r="B104" i="3"/>
  <c r="B102" i="2"/>
  <c r="C101" i="2"/>
  <c r="D101" i="2" s="1"/>
  <c r="B105" i="3" l="1"/>
  <c r="C104" i="3"/>
  <c r="D104" i="3" s="1"/>
  <c r="B103" i="2"/>
  <c r="C102" i="2"/>
  <c r="D102" i="2" s="1"/>
  <c r="C105" i="3" l="1"/>
  <c r="D105" i="3" s="1"/>
  <c r="B106" i="3"/>
  <c r="C103" i="2"/>
  <c r="D103" i="2" s="1"/>
  <c r="B104" i="2"/>
  <c r="C106" i="3" l="1"/>
  <c r="D106" i="3" s="1"/>
  <c r="B107" i="3"/>
  <c r="B105" i="2"/>
  <c r="C104" i="2"/>
  <c r="D104" i="2" s="1"/>
  <c r="C107" i="3" l="1"/>
  <c r="D107" i="3" s="1"/>
  <c r="B108" i="3"/>
  <c r="C105" i="2"/>
  <c r="D105" i="2" s="1"/>
  <c r="B106" i="2"/>
  <c r="C108" i="3" l="1"/>
  <c r="D108" i="3" s="1"/>
  <c r="I9" i="3" s="1"/>
  <c r="B109" i="3"/>
  <c r="C109" i="3" s="1"/>
  <c r="D109" i="3" s="1"/>
  <c r="B107" i="2"/>
  <c r="C106" i="2"/>
  <c r="D106" i="2" s="1"/>
  <c r="C107" i="2" l="1"/>
  <c r="D107" i="2" s="1"/>
  <c r="B108" i="2"/>
  <c r="C108" i="2" l="1"/>
  <c r="D108" i="2" s="1"/>
  <c r="B109" i="2"/>
  <c r="C109" i="2" s="1"/>
  <c r="D109" i="2" s="1"/>
  <c r="I9" i="2" s="1"/>
</calcChain>
</file>

<file path=xl/sharedStrings.xml><?xml version="1.0" encoding="utf-8"?>
<sst xmlns="http://schemas.openxmlformats.org/spreadsheetml/2006/main" count="86" uniqueCount="43">
  <si>
    <t>f(x)</t>
  </si>
  <si>
    <t>h</t>
  </si>
  <si>
    <t>x</t>
  </si>
  <si>
    <t>Pasos Positivos</t>
  </si>
  <si>
    <t>Pasos Negativos</t>
  </si>
  <si>
    <t>xi_n</t>
  </si>
  <si>
    <t>Dato</t>
  </si>
  <si>
    <t>Valor</t>
  </si>
  <si>
    <t>f'(x)</t>
  </si>
  <si>
    <t>f''(x)</t>
  </si>
  <si>
    <t>xi+n</t>
  </si>
  <si>
    <t>xi+1</t>
  </si>
  <si>
    <t>xi+2</t>
  </si>
  <si>
    <t>xi+3</t>
  </si>
  <si>
    <t>xi+4</t>
  </si>
  <si>
    <t>xi-1</t>
  </si>
  <si>
    <t>xi-2</t>
  </si>
  <si>
    <t>xi-3</t>
  </si>
  <si>
    <t>xi-4</t>
  </si>
  <si>
    <t>f'''(x)</t>
  </si>
  <si>
    <t>f''''(x)</t>
  </si>
  <si>
    <t>Métodos Numéricos</t>
  </si>
  <si>
    <t>Grupo: 4SD</t>
  </si>
  <si>
    <t>Docente: Jimenez Cabrera Roberto</t>
  </si>
  <si>
    <t>N. Control</t>
  </si>
  <si>
    <t>Martínez Mendoza Jesús Ángel</t>
  </si>
  <si>
    <t>Alumno:</t>
  </si>
  <si>
    <t>U4. Diferenciación numérica</t>
  </si>
  <si>
    <t>n</t>
  </si>
  <si>
    <t>a</t>
  </si>
  <si>
    <t>b</t>
  </si>
  <si>
    <t>Incremento</t>
  </si>
  <si>
    <t>Resultado</t>
  </si>
  <si>
    <t>Iteración</t>
  </si>
  <si>
    <t>Resultado Calculado</t>
  </si>
  <si>
    <t>Datos</t>
  </si>
  <si>
    <t>Resultados</t>
  </si>
  <si>
    <t>*Copiar formula</t>
  </si>
  <si>
    <t>*Formato aplicado</t>
  </si>
  <si>
    <t>*</t>
  </si>
  <si>
    <t>U4. Fórmual de los Trapecios</t>
  </si>
  <si>
    <t>U4. Fórmula de Simpson 1/3</t>
  </si>
  <si>
    <t>Valores Calculados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</si>
</sst>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"/>
    <numFmt numFmtId="166" formatCode="0.00000000"/>
    <numFmt numFmtId="167" formatCode="0.0000000"/>
    <numFmt numFmtId="172" formatCode="0.0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00FF9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5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/>
    <xf numFmtId="0" fontId="0" fillId="0" borderId="3" xfId="0" applyBorder="1" applyAlignment="1">
      <alignment horizontal="center"/>
    </xf>
    <xf numFmtId="0" fontId="7" fillId="2" borderId="3" xfId="5" applyBorder="1" applyAlignment="1">
      <alignment horizontal="center"/>
    </xf>
    <xf numFmtId="0" fontId="2" fillId="3" borderId="3" xfId="6" applyBorder="1" applyAlignment="1">
      <alignment horizontal="center"/>
    </xf>
    <xf numFmtId="0" fontId="7" fillId="4" borderId="3" xfId="7" applyBorder="1" applyAlignment="1">
      <alignment horizontal="center"/>
    </xf>
    <xf numFmtId="0" fontId="3" fillId="0" borderId="0" xfId="1"/>
    <xf numFmtId="0" fontId="4" fillId="0" borderId="1" xfId="2"/>
    <xf numFmtId="0" fontId="5" fillId="0" borderId="2" xfId="3"/>
    <xf numFmtId="0" fontId="6" fillId="0" borderId="0" xfId="4"/>
    <xf numFmtId="164" fontId="0" fillId="6" borderId="3" xfId="0" applyNumberForma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2" fillId="5" borderId="3" xfId="8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7" fillId="2" borderId="3" xfId="5" applyBorder="1" applyAlignment="1">
      <alignment horizontal="center"/>
    </xf>
    <xf numFmtId="0" fontId="7" fillId="2" borderId="3" xfId="5" applyBorder="1" applyAlignment="1">
      <alignment horizontal="center"/>
    </xf>
    <xf numFmtId="0" fontId="8" fillId="0" borderId="0" xfId="0" applyFont="1"/>
    <xf numFmtId="167" fontId="2" fillId="5" borderId="3" xfId="8" applyNumberFormat="1" applyBorder="1" applyAlignment="1">
      <alignment horizontal="center"/>
    </xf>
    <xf numFmtId="0" fontId="7" fillId="2" borderId="3" xfId="5" applyBorder="1" applyAlignment="1">
      <alignment horizontal="center"/>
    </xf>
    <xf numFmtId="166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6" fontId="2" fillId="5" borderId="3" xfId="8" applyNumberFormat="1" applyBorder="1" applyAlignment="1">
      <alignment horizontal="center"/>
    </xf>
    <xf numFmtId="172" fontId="0" fillId="6" borderId="3" xfId="0" applyNumberFormat="1" applyFill="1" applyBorder="1" applyAlignment="1">
      <alignment horizontal="center"/>
    </xf>
  </cellXfs>
  <cellStyles count="9">
    <cellStyle name="20% - Énfasis1" xfId="6" builtinId="30"/>
    <cellStyle name="40% - Énfasis4" xfId="8" builtinId="43"/>
    <cellStyle name="Celda vinculada" xfId="3" builtinId="24"/>
    <cellStyle name="Énfasis1" xfId="5" builtinId="29"/>
    <cellStyle name="Énfasis2" xfId="7" builtinId="33"/>
    <cellStyle name="Normal" xfId="0" builtinId="0"/>
    <cellStyle name="Texto explicativo" xfId="4" builtinId="53"/>
    <cellStyle name="Título" xfId="1" builtinId="15"/>
    <cellStyle name="Título 2" xfId="2" builtinId="17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9423B2E-CAE0-44A4-A05C-43A63AAFF0A0}">
  <we:reference id="wa200002468" version="1.0.0.0" store="es-ES" storeType="OMEX"/>
  <we:alternateReferences>
    <we:reference id="wa200002468" version="1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_xldudf_INTERPXY</we:customFunctionIds>
        <we:customFunctionIds>_xldudf_DERIVXY</we:customFunctionIds>
        <we:customFunctionIds>_xldudf_QUADXY</we:customFunctionIds>
        <we:customFunctionIds>_xldudf_INTERPXYZ</we:customFunctionIds>
        <we:customFunctionIds>_xldudf_GRIDXYZ</we:customFunctionIds>
        <we:customFunctionIds>_xldudf_QUADF</we:customFunctionIds>
        <we:customFunctionIds>_xldudf_DERIVF</we:customFunctionIds>
        <we:customFunctionIds>_xldudf_NLSOLVE</we:customFunctionIds>
        <we:customFunctionIds>_xldudf_IVSOLVE</we:customFunctionIds>
        <we:customFunctionIds>_xldudf_ARRAYVAL</we:customFunctionIds>
        <we:customFunctionIds>_xldudf_DYNVAL</we:customFunctionIds>
        <we:customFunctionIds>_xldudf_BVSOLVE</we:customFunctionIds>
        <we:customFunctionIds>_xldudf_PDSOLVE</we:customFunctionIds>
        <we:customFunctionIds>_xldudf_PDASOLVE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94CA-48FE-4B39-9119-6F6F685B17A6}">
  <dimension ref="A1:K13"/>
  <sheetViews>
    <sheetView workbookViewId="0">
      <selection activeCell="J16" sqref="J16"/>
    </sheetView>
  </sheetViews>
  <sheetFormatPr baseColWidth="10" defaultRowHeight="14.4" x14ac:dyDescent="0.3"/>
  <cols>
    <col min="3" max="3" width="12.21875" bestFit="1" customWidth="1"/>
    <col min="6" max="6" width="13.21875" bestFit="1" customWidth="1"/>
    <col min="10" max="10" width="18.21875" customWidth="1"/>
  </cols>
  <sheetData>
    <row r="1" spans="1:11" ht="23.4" x14ac:dyDescent="0.45">
      <c r="F1" s="6" t="s">
        <v>21</v>
      </c>
    </row>
    <row r="2" spans="1:11" ht="18" thickBot="1" x14ac:dyDescent="0.4">
      <c r="E2" s="7" t="s">
        <v>27</v>
      </c>
    </row>
    <row r="3" spans="1:11" ht="15" thickTop="1" x14ac:dyDescent="0.3"/>
    <row r="4" spans="1:11" ht="15" thickBot="1" x14ac:dyDescent="0.35">
      <c r="A4" s="3" t="s">
        <v>6</v>
      </c>
      <c r="B4" s="3" t="s">
        <v>2</v>
      </c>
      <c r="C4" s="3" t="s">
        <v>0</v>
      </c>
      <c r="D4" s="3" t="s">
        <v>2</v>
      </c>
      <c r="E4" s="3" t="s">
        <v>0</v>
      </c>
      <c r="F4" s="3" t="s">
        <v>1</v>
      </c>
      <c r="H4" s="8" t="s">
        <v>22</v>
      </c>
      <c r="J4" s="8" t="s">
        <v>26</v>
      </c>
      <c r="K4" s="8" t="s">
        <v>24</v>
      </c>
    </row>
    <row r="5" spans="1:11" ht="15.6" thickTop="1" thickBot="1" x14ac:dyDescent="0.35">
      <c r="A5" s="3" t="s">
        <v>7</v>
      </c>
      <c r="B5" s="12">
        <v>0.1</v>
      </c>
      <c r="C5" s="12">
        <f>(B5-1)/(B5+2)</f>
        <v>-0.42857142857142855</v>
      </c>
      <c r="D5" s="2">
        <f>B5</f>
        <v>0.1</v>
      </c>
      <c r="E5" s="2">
        <f>C5</f>
        <v>-0.42857142857142855</v>
      </c>
      <c r="F5" s="11">
        <v>0.1</v>
      </c>
      <c r="H5" s="8" t="s">
        <v>23</v>
      </c>
      <c r="J5" s="9" t="s">
        <v>25</v>
      </c>
      <c r="K5" s="9">
        <v>22161152</v>
      </c>
    </row>
    <row r="6" spans="1:11" ht="15" thickTop="1" x14ac:dyDescent="0.3"/>
    <row r="7" spans="1:11" x14ac:dyDescent="0.3">
      <c r="C7" s="16" t="s">
        <v>37</v>
      </c>
      <c r="F7" s="16" t="s">
        <v>37</v>
      </c>
    </row>
    <row r="8" spans="1:11" x14ac:dyDescent="0.3">
      <c r="A8" s="18" t="s">
        <v>3</v>
      </c>
      <c r="B8" s="18"/>
      <c r="C8" s="18"/>
      <c r="D8" s="18" t="s">
        <v>4</v>
      </c>
      <c r="E8" s="18"/>
      <c r="F8" s="18"/>
      <c r="G8" s="1"/>
      <c r="H8" s="1"/>
    </row>
    <row r="9" spans="1:11" x14ac:dyDescent="0.3">
      <c r="A9" s="4" t="s">
        <v>10</v>
      </c>
      <c r="B9" s="2" t="s">
        <v>2</v>
      </c>
      <c r="C9" s="2" t="s">
        <v>0</v>
      </c>
      <c r="D9" s="4" t="s">
        <v>5</v>
      </c>
      <c r="E9" s="2" t="s">
        <v>2</v>
      </c>
      <c r="F9" s="2" t="s">
        <v>0</v>
      </c>
      <c r="H9" s="3" t="s">
        <v>0</v>
      </c>
      <c r="I9" s="5" t="s">
        <v>2</v>
      </c>
      <c r="J9" s="5" t="s">
        <v>42</v>
      </c>
    </row>
    <row r="10" spans="1:11" x14ac:dyDescent="0.3">
      <c r="A10" s="4" t="s">
        <v>11</v>
      </c>
      <c r="B10" s="13">
        <f>B5+$F$5</f>
        <v>0.2</v>
      </c>
      <c r="C10" s="17">
        <f>(B10-1)/(B10+2)</f>
        <v>-0.36363636363636365</v>
      </c>
      <c r="D10" s="4" t="s">
        <v>15</v>
      </c>
      <c r="E10" s="13">
        <f>B5-$F$5</f>
        <v>0</v>
      </c>
      <c r="F10" s="17">
        <f>(E10-1)/(E10+2)</f>
        <v>-0.5</v>
      </c>
      <c r="H10" s="3" t="s">
        <v>8</v>
      </c>
      <c r="I10" s="2">
        <f>$B$5</f>
        <v>0.1</v>
      </c>
      <c r="J10" s="10">
        <f>(C10-F10)/(2*(F5))</f>
        <v>0.68181818181818177</v>
      </c>
    </row>
    <row r="11" spans="1:11" x14ac:dyDescent="0.3">
      <c r="A11" s="4" t="s">
        <v>12</v>
      </c>
      <c r="B11" s="13">
        <f>B10+$F$5</f>
        <v>0.30000000000000004</v>
      </c>
      <c r="C11" s="17">
        <f t="shared" ref="C11:C13" si="0">(B11-1)/(B11+2)</f>
        <v>-0.30434782608695654</v>
      </c>
      <c r="D11" s="4" t="s">
        <v>16</v>
      </c>
      <c r="E11" s="13">
        <f>E10-$F$5</f>
        <v>-0.1</v>
      </c>
      <c r="F11" s="17">
        <f t="shared" ref="F11:F13" si="1">(E11-1)/(E11+2)</f>
        <v>-0.57894736842105265</v>
      </c>
      <c r="H11" s="3" t="s">
        <v>9</v>
      </c>
      <c r="I11" s="2">
        <f>$B$5</f>
        <v>0.1</v>
      </c>
      <c r="J11" s="10">
        <f>(C10-2*C5+F10)/(F5^2)</f>
        <v>-0.64935064935065501</v>
      </c>
    </row>
    <row r="12" spans="1:11" x14ac:dyDescent="0.3">
      <c r="A12" s="4" t="s">
        <v>13</v>
      </c>
      <c r="B12" s="13">
        <f>B11+$F$5</f>
        <v>0.4</v>
      </c>
      <c r="C12" s="17">
        <f t="shared" si="0"/>
        <v>-0.25</v>
      </c>
      <c r="D12" s="4" t="s">
        <v>17</v>
      </c>
      <c r="E12" s="13">
        <f>E11-$F$5</f>
        <v>-0.2</v>
      </c>
      <c r="F12" s="17">
        <f t="shared" si="1"/>
        <v>-0.66666666666666663</v>
      </c>
      <c r="H12" s="3" t="s">
        <v>19</v>
      </c>
      <c r="I12" s="2">
        <f>$B$5</f>
        <v>0.1</v>
      </c>
      <c r="J12" s="10">
        <f>(C11-2*C10+2*F10-F11)/(2*F5^3)</f>
        <v>0.93613480341170319</v>
      </c>
    </row>
    <row r="13" spans="1:11" x14ac:dyDescent="0.3">
      <c r="A13" s="4" t="s">
        <v>14</v>
      </c>
      <c r="B13" s="13">
        <f>B12+$F$5</f>
        <v>0.5</v>
      </c>
      <c r="C13" s="17">
        <f t="shared" si="0"/>
        <v>-0.2</v>
      </c>
      <c r="D13" s="4" t="s">
        <v>18</v>
      </c>
      <c r="E13" s="13">
        <f>E12-$F$5</f>
        <v>-0.30000000000000004</v>
      </c>
      <c r="F13" s="17">
        <f t="shared" si="1"/>
        <v>-0.76470588235294124</v>
      </c>
      <c r="H13" s="3" t="s">
        <v>20</v>
      </c>
      <c r="I13" s="2">
        <f>$B$5</f>
        <v>0.1</v>
      </c>
      <c r="J13" s="10">
        <f>(C11-4*C10+6*C5-4*F10+F11)/(F5^4)</f>
        <v>-1.7831139112578489</v>
      </c>
    </row>
  </sheetData>
  <mergeCells count="2">
    <mergeCell ref="D8:F8"/>
    <mergeCell ref="A8:C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24D9-D054-4F5C-948D-A56C898BF934}">
  <dimension ref="A1:L109"/>
  <sheetViews>
    <sheetView workbookViewId="0">
      <selection activeCell="D5" sqref="D5"/>
    </sheetView>
  </sheetViews>
  <sheetFormatPr baseColWidth="10" defaultRowHeight="14.4" x14ac:dyDescent="0.3"/>
  <cols>
    <col min="8" max="8" width="12" bestFit="1" customWidth="1"/>
    <col min="9" max="9" width="17.6640625" bestFit="1" customWidth="1"/>
  </cols>
  <sheetData>
    <row r="1" spans="1:12" ht="23.4" x14ac:dyDescent="0.45">
      <c r="F1" s="6" t="s">
        <v>21</v>
      </c>
    </row>
    <row r="2" spans="1:12" ht="18" thickBot="1" x14ac:dyDescent="0.4">
      <c r="E2" s="7" t="s">
        <v>41</v>
      </c>
    </row>
    <row r="3" spans="1:12" ht="15" thickTop="1" x14ac:dyDescent="0.3"/>
    <row r="4" spans="1:12" ht="15" thickBot="1" x14ac:dyDescent="0.35">
      <c r="A4" s="14" t="s">
        <v>6</v>
      </c>
      <c r="B4" s="14" t="s">
        <v>29</v>
      </c>
      <c r="C4" s="14" t="s">
        <v>30</v>
      </c>
      <c r="D4" s="14" t="s">
        <v>0</v>
      </c>
      <c r="E4" s="14" t="s">
        <v>28</v>
      </c>
      <c r="F4" s="14" t="s">
        <v>31</v>
      </c>
      <c r="H4" s="8" t="s">
        <v>22</v>
      </c>
      <c r="J4" s="8" t="s">
        <v>26</v>
      </c>
      <c r="K4" s="8"/>
      <c r="L4" s="8" t="s">
        <v>24</v>
      </c>
    </row>
    <row r="5" spans="1:12" ht="15.6" thickTop="1" thickBot="1" x14ac:dyDescent="0.35">
      <c r="A5" s="14" t="s">
        <v>7</v>
      </c>
      <c r="B5" s="12">
        <v>1</v>
      </c>
      <c r="C5" s="12">
        <v>3</v>
      </c>
      <c r="D5" s="12">
        <f>(2*C5+3)/(C5^2+3*C5+2)</f>
        <v>0.45</v>
      </c>
      <c r="E5" s="11">
        <v>100</v>
      </c>
      <c r="F5" s="2">
        <f>(C5-B5)/E5</f>
        <v>0.02</v>
      </c>
      <c r="H5" s="8" t="s">
        <v>23</v>
      </c>
      <c r="J5" s="9" t="s">
        <v>25</v>
      </c>
      <c r="L5" s="9">
        <v>22161152</v>
      </c>
    </row>
    <row r="6" spans="1:12" ht="15" thickTop="1" x14ac:dyDescent="0.3"/>
    <row r="7" spans="1:12" x14ac:dyDescent="0.3">
      <c r="C7" s="16" t="s">
        <v>37</v>
      </c>
    </row>
    <row r="8" spans="1:12" x14ac:dyDescent="0.3">
      <c r="A8" s="14" t="s">
        <v>33</v>
      </c>
      <c r="B8" s="14" t="s">
        <v>2</v>
      </c>
      <c r="C8" s="14" t="s">
        <v>0</v>
      </c>
      <c r="D8" s="14" t="s">
        <v>32</v>
      </c>
      <c r="H8" s="14" t="s">
        <v>35</v>
      </c>
      <c r="I8" s="5" t="s">
        <v>34</v>
      </c>
    </row>
    <row r="9" spans="1:12" x14ac:dyDescent="0.3">
      <c r="A9" s="4">
        <v>0</v>
      </c>
      <c r="B9" s="20">
        <f>B5</f>
        <v>1</v>
      </c>
      <c r="C9" s="21">
        <f>(2*B9+3)/(B9^2+3*B9+2)</f>
        <v>0.83333333333333337</v>
      </c>
      <c r="D9" s="19">
        <f>C9</f>
        <v>0.83333333333333337</v>
      </c>
      <c r="H9" s="14" t="s">
        <v>36</v>
      </c>
      <c r="I9" s="22">
        <f>((C5-B5)/(3*E5))*(SUM(D9:D109))</f>
        <v>1.2039728046956615</v>
      </c>
    </row>
    <row r="10" spans="1:12" x14ac:dyDescent="0.3">
      <c r="A10" s="4">
        <v>1</v>
      </c>
      <c r="B10" s="20">
        <f>B9+$F$5</f>
        <v>1.02</v>
      </c>
      <c r="C10" s="21">
        <f t="shared" ref="C10:C13" si="0">(2*B10+3)/(B10^2+3*B10+2)</f>
        <v>0.8261753327650645</v>
      </c>
      <c r="D10" s="19">
        <f>4*C10</f>
        <v>3.304701331060258</v>
      </c>
    </row>
    <row r="11" spans="1:12" x14ac:dyDescent="0.3">
      <c r="A11" s="4">
        <v>2</v>
      </c>
      <c r="B11" s="20">
        <f>B10+$F$5</f>
        <v>1.04</v>
      </c>
      <c r="C11" s="21">
        <f t="shared" si="0"/>
        <v>0.81914344685242524</v>
      </c>
      <c r="D11" s="19">
        <f>2*C11</f>
        <v>1.6382868937048505</v>
      </c>
    </row>
    <row r="12" spans="1:12" x14ac:dyDescent="0.3">
      <c r="A12" s="4">
        <v>3</v>
      </c>
      <c r="B12" s="20">
        <f>B11+$F$5</f>
        <v>1.06</v>
      </c>
      <c r="C12" s="21">
        <f t="shared" si="0"/>
        <v>0.81223427882479848</v>
      </c>
      <c r="D12" s="19">
        <f>4*C12</f>
        <v>3.2489371152991939</v>
      </c>
    </row>
    <row r="13" spans="1:12" x14ac:dyDescent="0.3">
      <c r="A13" s="4">
        <v>4</v>
      </c>
      <c r="B13" s="20">
        <f>B12+$F$5</f>
        <v>1.08</v>
      </c>
      <c r="C13" s="21">
        <f t="shared" si="0"/>
        <v>0.8054445554445554</v>
      </c>
      <c r="D13" s="19">
        <f>2*C13</f>
        <v>1.6108891108891108</v>
      </c>
      <c r="E13" s="16" t="s">
        <v>38</v>
      </c>
    </row>
    <row r="14" spans="1:12" x14ac:dyDescent="0.3">
      <c r="A14" s="4">
        <v>5</v>
      </c>
      <c r="B14" s="20">
        <f t="shared" ref="B14:B77" si="1">B13+$F$5</f>
        <v>1.1000000000000001</v>
      </c>
      <c r="C14" s="21">
        <f t="shared" ref="C14:C77" si="2">(2*B14+3)/(B14^2+3*B14+2)</f>
        <v>0.79877112135176642</v>
      </c>
      <c r="D14" s="19">
        <f t="shared" ref="D14" si="3">4*C14</f>
        <v>3.1950844854070657</v>
      </c>
    </row>
    <row r="15" spans="1:12" x14ac:dyDescent="0.3">
      <c r="A15" s="4">
        <v>6</v>
      </c>
      <c r="B15" s="20">
        <f t="shared" si="1"/>
        <v>1.1200000000000001</v>
      </c>
      <c r="C15" s="21">
        <f t="shared" si="2"/>
        <v>0.79221093372036766</v>
      </c>
      <c r="D15" s="19">
        <f t="shared" ref="D15" si="4">2*C15</f>
        <v>1.5844218674407353</v>
      </c>
    </row>
    <row r="16" spans="1:12" x14ac:dyDescent="0.3">
      <c r="A16" s="4">
        <v>7</v>
      </c>
      <c r="B16" s="20">
        <f t="shared" si="1"/>
        <v>1.1400000000000001</v>
      </c>
      <c r="C16" s="21">
        <f t="shared" si="2"/>
        <v>0.78576105720578604</v>
      </c>
      <c r="D16" s="19">
        <f t="shared" ref="D16" si="5">4*C16</f>
        <v>3.1430442288231442</v>
      </c>
    </row>
    <row r="17" spans="1:4" x14ac:dyDescent="0.3">
      <c r="A17" s="4">
        <v>8</v>
      </c>
      <c r="B17" s="20">
        <f t="shared" si="1"/>
        <v>1.1600000000000001</v>
      </c>
      <c r="C17" s="21">
        <f t="shared" si="2"/>
        <v>0.77941865916549458</v>
      </c>
      <c r="D17" s="19">
        <f t="shared" ref="D17" si="6">2*C17</f>
        <v>1.5588373183309892</v>
      </c>
    </row>
    <row r="18" spans="1:4" x14ac:dyDescent="0.3">
      <c r="A18" s="4">
        <v>9</v>
      </c>
      <c r="B18" s="20">
        <f t="shared" si="1"/>
        <v>1.1800000000000002</v>
      </c>
      <c r="C18" s="21">
        <f t="shared" si="2"/>
        <v>0.77318100513530663</v>
      </c>
      <c r="D18" s="19">
        <f t="shared" ref="D18" si="7">4*C18</f>
        <v>3.0927240205412265</v>
      </c>
    </row>
    <row r="19" spans="1:4" x14ac:dyDescent="0.3">
      <c r="A19" s="4">
        <v>10</v>
      </c>
      <c r="B19" s="20">
        <f t="shared" si="1"/>
        <v>1.2000000000000002</v>
      </c>
      <c r="C19" s="21">
        <f t="shared" si="2"/>
        <v>0.76704545454545447</v>
      </c>
      <c r="D19" s="19">
        <f t="shared" ref="D19" si="8">2*C19</f>
        <v>1.5340909090909089</v>
      </c>
    </row>
    <row r="20" spans="1:4" x14ac:dyDescent="0.3">
      <c r="A20" s="4">
        <v>11</v>
      </c>
      <c r="B20" s="20">
        <f t="shared" si="1"/>
        <v>1.2200000000000002</v>
      </c>
      <c r="C20" s="21">
        <f t="shared" si="2"/>
        <v>0.76100945666163056</v>
      </c>
      <c r="D20" s="19">
        <f t="shared" ref="D20" si="9">4*C20</f>
        <v>3.0440378266465222</v>
      </c>
    </row>
    <row r="21" spans="1:4" x14ac:dyDescent="0.3">
      <c r="A21" s="4">
        <v>12</v>
      </c>
      <c r="B21" s="20">
        <f t="shared" si="1"/>
        <v>1.2400000000000002</v>
      </c>
      <c r="C21" s="21">
        <f t="shared" si="2"/>
        <v>0.75507054673721341</v>
      </c>
      <c r="D21" s="19">
        <f t="shared" ref="D21" si="10">2*C21</f>
        <v>1.5101410934744268</v>
      </c>
    </row>
    <row r="22" spans="1:4" x14ac:dyDescent="0.3">
      <c r="A22" s="4">
        <v>13</v>
      </c>
      <c r="B22" s="20">
        <f t="shared" si="1"/>
        <v>1.2600000000000002</v>
      </c>
      <c r="C22" s="21">
        <f t="shared" si="2"/>
        <v>0.74922634236386332</v>
      </c>
      <c r="D22" s="19">
        <f t="shared" ref="D22" si="11">4*C22</f>
        <v>2.9969053694554533</v>
      </c>
    </row>
    <row r="23" spans="1:4" x14ac:dyDescent="0.3">
      <c r="A23" s="4">
        <v>14</v>
      </c>
      <c r="B23" s="20">
        <f t="shared" si="1"/>
        <v>1.2800000000000002</v>
      </c>
      <c r="C23" s="21">
        <f t="shared" si="2"/>
        <v>0.74347454000855795</v>
      </c>
      <c r="D23" s="19">
        <f t="shared" ref="D23" si="12">2*C23</f>
        <v>1.4869490800171159</v>
      </c>
    </row>
    <row r="24" spans="1:4" x14ac:dyDescent="0.3">
      <c r="A24" s="4">
        <v>15</v>
      </c>
      <c r="B24" s="20">
        <f t="shared" si="1"/>
        <v>1.3000000000000003</v>
      </c>
      <c r="C24" s="21">
        <f t="shared" si="2"/>
        <v>0.73781291172595509</v>
      </c>
      <c r="D24" s="19">
        <f t="shared" ref="D24" si="13">4*C24</f>
        <v>2.9512516469038204</v>
      </c>
    </row>
    <row r="25" spans="1:4" x14ac:dyDescent="0.3">
      <c r="A25" s="4">
        <v>16</v>
      </c>
      <c r="B25" s="20">
        <f t="shared" si="1"/>
        <v>1.3200000000000003</v>
      </c>
      <c r="C25" s="21">
        <f t="shared" si="2"/>
        <v>0.73223930203572907</v>
      </c>
      <c r="D25" s="19">
        <f t="shared" ref="D25" si="14">2*C25</f>
        <v>1.4644786040714581</v>
      </c>
    </row>
    <row r="26" spans="1:4" x14ac:dyDescent="0.3">
      <c r="A26" s="4">
        <v>17</v>
      </c>
      <c r="B26" s="20">
        <f t="shared" si="1"/>
        <v>1.3400000000000003</v>
      </c>
      <c r="C26" s="21">
        <f t="shared" si="2"/>
        <v>0.72675162495521772</v>
      </c>
      <c r="D26" s="19">
        <f t="shared" ref="D26" si="15">4*C26</f>
        <v>2.9070064998208709</v>
      </c>
    </row>
    <row r="27" spans="1:4" x14ac:dyDescent="0.3">
      <c r="A27" s="4">
        <v>18</v>
      </c>
      <c r="B27" s="20">
        <f t="shared" si="1"/>
        <v>1.3600000000000003</v>
      </c>
      <c r="C27" s="21">
        <f t="shared" si="2"/>
        <v>0.72134786117836958</v>
      </c>
      <c r="D27" s="19">
        <f t="shared" ref="D27" si="16">2*C27</f>
        <v>1.4426957223567392</v>
      </c>
    </row>
    <row r="28" spans="1:4" x14ac:dyDescent="0.3">
      <c r="A28" s="4">
        <v>19</v>
      </c>
      <c r="B28" s="20">
        <f t="shared" si="1"/>
        <v>1.3800000000000003</v>
      </c>
      <c r="C28" s="21">
        <f t="shared" si="2"/>
        <v>0.71602605539257125</v>
      </c>
      <c r="D28" s="19">
        <f t="shared" ref="D28" si="17">4*C28</f>
        <v>2.864104221570285</v>
      </c>
    </row>
    <row r="29" spans="1:4" x14ac:dyDescent="0.3">
      <c r="A29" s="4">
        <v>20</v>
      </c>
      <c r="B29" s="20">
        <f t="shared" si="1"/>
        <v>1.4000000000000004</v>
      </c>
      <c r="C29" s="21">
        <f t="shared" si="2"/>
        <v>0.71078431372549011</v>
      </c>
      <c r="D29" s="19">
        <f t="shared" ref="D29" si="18">2*C29</f>
        <v>1.4215686274509802</v>
      </c>
    </row>
    <row r="30" spans="1:4" x14ac:dyDescent="0.3">
      <c r="A30" s="4">
        <v>21</v>
      </c>
      <c r="B30" s="20">
        <f t="shared" si="1"/>
        <v>1.4200000000000004</v>
      </c>
      <c r="C30" s="21">
        <f t="shared" si="2"/>
        <v>0.70562080131458105</v>
      </c>
      <c r="D30" s="19">
        <f t="shared" ref="D30" si="19">4*C30</f>
        <v>2.8224832052583242</v>
      </c>
    </row>
    <row r="31" spans="1:4" x14ac:dyDescent="0.3">
      <c r="A31" s="4">
        <v>22</v>
      </c>
      <c r="B31" s="20">
        <f t="shared" si="1"/>
        <v>1.4400000000000004</v>
      </c>
      <c r="C31" s="21">
        <f t="shared" si="2"/>
        <v>0.700533739992375</v>
      </c>
      <c r="D31" s="19">
        <f t="shared" ref="D31" si="20">2*C31</f>
        <v>1.40106747998475</v>
      </c>
    </row>
    <row r="32" spans="1:4" x14ac:dyDescent="0.3">
      <c r="A32" s="4">
        <v>23</v>
      </c>
      <c r="B32" s="20">
        <f t="shared" si="1"/>
        <v>1.4600000000000004</v>
      </c>
      <c r="C32" s="21">
        <f t="shared" si="2"/>
        <v>0.69552140608111279</v>
      </c>
      <c r="D32" s="19">
        <f t="shared" ref="D32" si="21">4*C32</f>
        <v>2.7820856243244512</v>
      </c>
    </row>
    <row r="33" spans="1:4" x14ac:dyDescent="0.3">
      <c r="A33" s="4">
        <v>24</v>
      </c>
      <c r="B33" s="20">
        <f t="shared" si="1"/>
        <v>1.4800000000000004</v>
      </c>
      <c r="C33" s="21">
        <f t="shared" si="2"/>
        <v>0.69058212829069332</v>
      </c>
      <c r="D33" s="19">
        <f t="shared" ref="D33" si="22">2*C33</f>
        <v>1.3811642565813866</v>
      </c>
    </row>
    <row r="34" spans="1:4" x14ac:dyDescent="0.3">
      <c r="A34" s="4">
        <v>25</v>
      </c>
      <c r="B34" s="20">
        <f t="shared" si="1"/>
        <v>1.5000000000000004</v>
      </c>
      <c r="C34" s="21">
        <f t="shared" si="2"/>
        <v>0.6857142857142855</v>
      </c>
      <c r="D34" s="19">
        <f t="shared" ref="D34" si="23">4*C34</f>
        <v>2.742857142857142</v>
      </c>
    </row>
    <row r="35" spans="1:4" x14ac:dyDescent="0.3">
      <c r="A35" s="4">
        <v>26</v>
      </c>
      <c r="B35" s="20">
        <f t="shared" si="1"/>
        <v>1.5200000000000005</v>
      </c>
      <c r="C35" s="21">
        <f t="shared" si="2"/>
        <v>0.6809163059163057</v>
      </c>
      <c r="D35" s="19">
        <f t="shared" ref="D35" si="24">2*C35</f>
        <v>1.3618326118326114</v>
      </c>
    </row>
    <row r="36" spans="1:4" x14ac:dyDescent="0.3">
      <c r="A36" s="4">
        <v>27</v>
      </c>
      <c r="B36" s="20">
        <f t="shared" si="1"/>
        <v>1.5400000000000005</v>
      </c>
      <c r="C36" s="21">
        <f t="shared" si="2"/>
        <v>0.67618666310778941</v>
      </c>
      <c r="D36" s="19">
        <f t="shared" ref="D36" si="25">4*C36</f>
        <v>2.7047466524311576</v>
      </c>
    </row>
    <row r="37" spans="1:4" x14ac:dyDescent="0.3">
      <c r="A37" s="4">
        <v>28</v>
      </c>
      <c r="B37" s="20">
        <f t="shared" si="1"/>
        <v>1.5600000000000005</v>
      </c>
      <c r="C37" s="21">
        <f t="shared" si="2"/>
        <v>0.67152387640449418</v>
      </c>
      <c r="D37" s="19">
        <f t="shared" ref="D37" si="26">2*C37</f>
        <v>1.3430477528089884</v>
      </c>
    </row>
    <row r="38" spans="1:4" x14ac:dyDescent="0.3">
      <c r="A38" s="4">
        <v>29</v>
      </c>
      <c r="B38" s="20">
        <f t="shared" si="1"/>
        <v>1.5800000000000005</v>
      </c>
      <c r="C38" s="21">
        <f t="shared" si="2"/>
        <v>0.66692650816335353</v>
      </c>
      <c r="D38" s="19">
        <f t="shared" ref="D38" si="27">4*C38</f>
        <v>2.6677060326534141</v>
      </c>
    </row>
    <row r="39" spans="1:4" x14ac:dyDescent="0.3">
      <c r="A39" s="4">
        <v>30</v>
      </c>
      <c r="B39" s="20">
        <f t="shared" si="1"/>
        <v>1.6000000000000005</v>
      </c>
      <c r="C39" s="21">
        <f t="shared" si="2"/>
        <v>0.66239316239316226</v>
      </c>
      <c r="D39" s="19">
        <f t="shared" ref="D39" si="28">2*C39</f>
        <v>1.3247863247863245</v>
      </c>
    </row>
    <row r="40" spans="1:4" x14ac:dyDescent="0.3">
      <c r="A40" s="4">
        <v>31</v>
      </c>
      <c r="B40" s="20">
        <f t="shared" si="1"/>
        <v>1.6200000000000006</v>
      </c>
      <c r="C40" s="21">
        <f t="shared" si="2"/>
        <v>0.65792248323562896</v>
      </c>
      <c r="D40" s="19">
        <f t="shared" ref="D40" si="29">4*C40</f>
        <v>2.6316899329425159</v>
      </c>
    </row>
    <row r="41" spans="1:4" x14ac:dyDescent="0.3">
      <c r="A41" s="4">
        <v>32</v>
      </c>
      <c r="B41" s="20">
        <f t="shared" si="1"/>
        <v>1.6400000000000006</v>
      </c>
      <c r="C41" s="21">
        <f t="shared" si="2"/>
        <v>0.65351315351315331</v>
      </c>
      <c r="D41" s="19">
        <f t="shared" ref="D41" si="30">2*C41</f>
        <v>1.3070263070263066</v>
      </c>
    </row>
    <row r="42" spans="1:4" x14ac:dyDescent="0.3">
      <c r="A42" s="4">
        <v>33</v>
      </c>
      <c r="B42" s="20">
        <f t="shared" si="1"/>
        <v>1.6600000000000006</v>
      </c>
      <c r="C42" s="21">
        <f t="shared" si="2"/>
        <v>0.64916389333990687</v>
      </c>
      <c r="D42" s="19">
        <f t="shared" ref="D42" si="31">4*C42</f>
        <v>2.5966555733596275</v>
      </c>
    </row>
    <row r="43" spans="1:4" x14ac:dyDescent="0.3">
      <c r="A43" s="4">
        <v>34</v>
      </c>
      <c r="B43" s="20">
        <f t="shared" si="1"/>
        <v>1.6800000000000006</v>
      </c>
      <c r="C43" s="21">
        <f t="shared" si="2"/>
        <v>0.64487345879299141</v>
      </c>
      <c r="D43" s="19">
        <f t="shared" ref="D43" si="32">2*C43</f>
        <v>1.2897469175859828</v>
      </c>
    </row>
    <row r="44" spans="1:4" x14ac:dyDescent="0.3">
      <c r="A44" s="4">
        <v>35</v>
      </c>
      <c r="B44" s="20">
        <f t="shared" si="1"/>
        <v>1.7000000000000006</v>
      </c>
      <c r="C44" s="21">
        <f t="shared" si="2"/>
        <v>0.64064064064064052</v>
      </c>
      <c r="D44" s="19">
        <f t="shared" ref="D44" si="33">4*C44</f>
        <v>2.5625625625625621</v>
      </c>
    </row>
    <row r="45" spans="1:4" x14ac:dyDescent="0.3">
      <c r="A45" s="4">
        <v>36</v>
      </c>
      <c r="B45" s="20">
        <f t="shared" si="1"/>
        <v>1.7200000000000006</v>
      </c>
      <c r="C45" s="21">
        <f t="shared" si="2"/>
        <v>0.63646426312460447</v>
      </c>
      <c r="D45" s="19">
        <f t="shared" ref="D45" si="34">2*C45</f>
        <v>1.2729285262492089</v>
      </c>
    </row>
    <row r="46" spans="1:4" x14ac:dyDescent="0.3">
      <c r="A46" s="4">
        <v>37</v>
      </c>
      <c r="B46" s="20">
        <f t="shared" si="1"/>
        <v>1.7400000000000007</v>
      </c>
      <c r="C46" s="21">
        <f t="shared" si="2"/>
        <v>0.6323431827940198</v>
      </c>
      <c r="D46" s="19">
        <f t="shared" ref="D46" si="35">4*C46</f>
        <v>2.5293727311760792</v>
      </c>
    </row>
    <row r="47" spans="1:4" x14ac:dyDescent="0.3">
      <c r="A47" s="4">
        <v>38</v>
      </c>
      <c r="B47" s="20">
        <f t="shared" si="1"/>
        <v>1.7600000000000007</v>
      </c>
      <c r="C47" s="21">
        <f t="shared" si="2"/>
        <v>0.62827628738822061</v>
      </c>
      <c r="D47" s="19">
        <f t="shared" ref="D47" si="36">2*C47</f>
        <v>1.2565525747764412</v>
      </c>
    </row>
    <row r="48" spans="1:4" x14ac:dyDescent="0.3">
      <c r="A48" s="4">
        <v>39</v>
      </c>
      <c r="B48" s="20">
        <f t="shared" si="1"/>
        <v>1.7800000000000007</v>
      </c>
      <c r="C48" s="21">
        <f t="shared" si="2"/>
        <v>0.62426249476609186</v>
      </c>
      <c r="D48" s="19">
        <f t="shared" ref="D48" si="37">4*C48</f>
        <v>2.4970499790643674</v>
      </c>
    </row>
    <row r="49" spans="1:4" x14ac:dyDescent="0.3">
      <c r="A49" s="4">
        <v>40</v>
      </c>
      <c r="B49" s="20">
        <f t="shared" si="1"/>
        <v>1.8000000000000007</v>
      </c>
      <c r="C49" s="21">
        <f t="shared" si="2"/>
        <v>0.62030075187969913</v>
      </c>
      <c r="D49" s="19">
        <f t="shared" ref="D49" si="38">2*C49</f>
        <v>1.2406015037593983</v>
      </c>
    </row>
    <row r="50" spans="1:4" x14ac:dyDescent="0.3">
      <c r="A50" s="4">
        <v>41</v>
      </c>
      <c r="B50" s="20">
        <f t="shared" si="1"/>
        <v>1.8200000000000007</v>
      </c>
      <c r="C50" s="21">
        <f t="shared" si="2"/>
        <v>0.61639003379005597</v>
      </c>
      <c r="D50" s="19">
        <f t="shared" ref="D50" si="39">4*C50</f>
        <v>2.4655601351602239</v>
      </c>
    </row>
    <row r="51" spans="1:4" x14ac:dyDescent="0.3">
      <c r="A51" s="4">
        <v>42</v>
      </c>
      <c r="B51" s="20">
        <f t="shared" si="1"/>
        <v>1.8400000000000007</v>
      </c>
      <c r="C51" s="21">
        <f t="shared" si="2"/>
        <v>0.61252934272300452</v>
      </c>
      <c r="D51" s="19">
        <f t="shared" ref="D51" si="40">2*C51</f>
        <v>1.225058685446009</v>
      </c>
    </row>
    <row r="52" spans="1:4" x14ac:dyDescent="0.3">
      <c r="A52" s="4">
        <v>43</v>
      </c>
      <c r="B52" s="20">
        <f t="shared" si="1"/>
        <v>1.8600000000000008</v>
      </c>
      <c r="C52" s="21">
        <f t="shared" si="2"/>
        <v>0.60871770716330298</v>
      </c>
      <c r="D52" s="19">
        <f t="shared" ref="D52" si="41">4*C52</f>
        <v>2.4348708286532119</v>
      </c>
    </row>
    <row r="53" spans="1:4" x14ac:dyDescent="0.3">
      <c r="A53" s="4">
        <v>44</v>
      </c>
      <c r="B53" s="20">
        <f t="shared" si="1"/>
        <v>1.8800000000000008</v>
      </c>
      <c r="C53" s="21">
        <f t="shared" si="2"/>
        <v>0.60495418098510867</v>
      </c>
      <c r="D53" s="19">
        <f t="shared" ref="D53" si="42">2*C53</f>
        <v>1.2099083619702173</v>
      </c>
    </row>
    <row r="54" spans="1:4" x14ac:dyDescent="0.3">
      <c r="A54" s="4">
        <v>45</v>
      </c>
      <c r="B54" s="20">
        <f t="shared" si="1"/>
        <v>1.9000000000000008</v>
      </c>
      <c r="C54" s="21">
        <f t="shared" si="2"/>
        <v>0.60123784261715274</v>
      </c>
      <c r="D54" s="19">
        <f t="shared" ref="D54" si="43">4*C54</f>
        <v>2.404951370468611</v>
      </c>
    </row>
    <row r="55" spans="1:4" x14ac:dyDescent="0.3">
      <c r="A55" s="4">
        <v>46</v>
      </c>
      <c r="B55" s="20">
        <f t="shared" si="1"/>
        <v>1.9200000000000008</v>
      </c>
      <c r="C55" s="21">
        <f t="shared" si="2"/>
        <v>0.59756779424098394</v>
      </c>
      <c r="D55" s="19">
        <f t="shared" ref="D55" si="44">2*C55</f>
        <v>1.1951355884819679</v>
      </c>
    </row>
    <row r="56" spans="1:4" x14ac:dyDescent="0.3">
      <c r="A56" s="4">
        <v>47</v>
      </c>
      <c r="B56" s="20">
        <f t="shared" si="1"/>
        <v>1.9400000000000008</v>
      </c>
      <c r="C56" s="21">
        <f t="shared" si="2"/>
        <v>0.59394316102075329</v>
      </c>
      <c r="D56" s="19">
        <f t="shared" ref="D56" si="45">4*C56</f>
        <v>2.3757726440830131</v>
      </c>
    </row>
    <row r="57" spans="1:4" x14ac:dyDescent="0.3">
      <c r="A57" s="4">
        <v>48</v>
      </c>
      <c r="B57" s="20">
        <f t="shared" si="1"/>
        <v>1.9600000000000009</v>
      </c>
      <c r="C57" s="21">
        <f t="shared" si="2"/>
        <v>0.5903630903630902</v>
      </c>
      <c r="D57" s="19">
        <f t="shared" ref="D57" si="46">2*C57</f>
        <v>1.1807261807261804</v>
      </c>
    </row>
    <row r="58" spans="1:4" x14ac:dyDescent="0.3">
      <c r="A58" s="4">
        <v>49</v>
      </c>
      <c r="B58" s="20">
        <f t="shared" si="1"/>
        <v>1.9800000000000009</v>
      </c>
      <c r="C58" s="21">
        <f t="shared" si="2"/>
        <v>0.58682675120569272</v>
      </c>
      <c r="D58" s="19">
        <f t="shared" ref="D58" si="47">4*C58</f>
        <v>2.3473070048227709</v>
      </c>
    </row>
    <row r="59" spans="1:4" x14ac:dyDescent="0.3">
      <c r="A59" s="4">
        <v>50</v>
      </c>
      <c r="B59" s="20">
        <f t="shared" si="1"/>
        <v>2.0000000000000009</v>
      </c>
      <c r="C59" s="21">
        <f t="shared" si="2"/>
        <v>0.58333333333333315</v>
      </c>
      <c r="D59" s="19">
        <f t="shared" ref="D59" si="48">2*C59</f>
        <v>1.1666666666666663</v>
      </c>
    </row>
    <row r="60" spans="1:4" x14ac:dyDescent="0.3">
      <c r="A60" s="4">
        <v>51</v>
      </c>
      <c r="B60" s="20">
        <f t="shared" si="1"/>
        <v>2.0200000000000009</v>
      </c>
      <c r="C60" s="21">
        <f t="shared" si="2"/>
        <v>0.57988204672004195</v>
      </c>
      <c r="D60" s="19">
        <f t="shared" ref="D60" si="49">4*C60</f>
        <v>2.3195281868801678</v>
      </c>
    </row>
    <row r="61" spans="1:4" x14ac:dyDescent="0.3">
      <c r="A61" s="4">
        <v>52</v>
      </c>
      <c r="B61" s="20">
        <f t="shared" si="1"/>
        <v>2.0400000000000009</v>
      </c>
      <c r="C61" s="21">
        <f t="shared" si="2"/>
        <v>0.57647212089630007</v>
      </c>
      <c r="D61" s="19">
        <f t="shared" ref="D61" si="50">2*C61</f>
        <v>1.1529442417926001</v>
      </c>
    </row>
    <row r="62" spans="1:4" x14ac:dyDescent="0.3">
      <c r="A62" s="4">
        <v>53</v>
      </c>
      <c r="B62" s="20">
        <f t="shared" si="1"/>
        <v>2.0600000000000009</v>
      </c>
      <c r="C62" s="21">
        <f t="shared" si="2"/>
        <v>0.57310280434012661</v>
      </c>
      <c r="D62" s="19">
        <f t="shared" ref="D62" si="51">4*C62</f>
        <v>2.2924112173605065</v>
      </c>
    </row>
    <row r="63" spans="1:4" x14ac:dyDescent="0.3">
      <c r="A63" s="4">
        <v>54</v>
      </c>
      <c r="B63" s="20">
        <f t="shared" si="1"/>
        <v>2.080000000000001</v>
      </c>
      <c r="C63" s="21">
        <f t="shared" si="2"/>
        <v>0.56977336389101074</v>
      </c>
      <c r="D63" s="19">
        <f t="shared" ref="D63" si="52">2*C63</f>
        <v>1.1395467277820215</v>
      </c>
    </row>
    <row r="64" spans="1:4" x14ac:dyDescent="0.3">
      <c r="A64" s="4">
        <v>55</v>
      </c>
      <c r="B64" s="20">
        <f t="shared" si="1"/>
        <v>2.100000000000001</v>
      </c>
      <c r="C64" s="21">
        <f t="shared" si="2"/>
        <v>0.5664830841856805</v>
      </c>
      <c r="D64" s="19">
        <f t="shared" ref="D64" si="53">4*C64</f>
        <v>2.265932336742722</v>
      </c>
    </row>
    <row r="65" spans="1:4" x14ac:dyDescent="0.3">
      <c r="A65" s="4">
        <v>56</v>
      </c>
      <c r="B65" s="20">
        <f t="shared" si="1"/>
        <v>2.120000000000001</v>
      </c>
      <c r="C65" s="21">
        <f t="shared" si="2"/>
        <v>0.56323126711476212</v>
      </c>
      <c r="D65" s="19">
        <f t="shared" ref="D65" si="54">2*C65</f>
        <v>1.1264625342295242</v>
      </c>
    </row>
    <row r="66" spans="1:4" x14ac:dyDescent="0.3">
      <c r="A66" s="4">
        <v>57</v>
      </c>
      <c r="B66" s="20">
        <f t="shared" si="1"/>
        <v>2.140000000000001</v>
      </c>
      <c r="C66" s="21">
        <f t="shared" si="2"/>
        <v>0.56001723129942438</v>
      </c>
      <c r="D66" s="19">
        <f t="shared" ref="D66" si="55">4*C66</f>
        <v>2.2400689251976975</v>
      </c>
    </row>
    <row r="67" spans="1:4" x14ac:dyDescent="0.3">
      <c r="A67" s="4">
        <v>58</v>
      </c>
      <c r="B67" s="20">
        <f t="shared" si="1"/>
        <v>2.160000000000001</v>
      </c>
      <c r="C67" s="21">
        <f t="shared" si="2"/>
        <v>0.55684031158714686</v>
      </c>
      <c r="D67" s="19">
        <f t="shared" ref="D67" si="56">2*C67</f>
        <v>1.1136806231742937</v>
      </c>
    </row>
    <row r="68" spans="1:4" x14ac:dyDescent="0.3">
      <c r="A68" s="4">
        <v>59</v>
      </c>
      <c r="B68" s="20">
        <f t="shared" si="1"/>
        <v>2.180000000000001</v>
      </c>
      <c r="C68" s="21">
        <f t="shared" si="2"/>
        <v>0.55369985856579684</v>
      </c>
      <c r="D68" s="19">
        <f t="shared" ref="D68" si="57">4*C68</f>
        <v>2.2147994342631874</v>
      </c>
    </row>
    <row r="69" spans="1:4" x14ac:dyDescent="0.3">
      <c r="A69" s="4">
        <v>60</v>
      </c>
      <c r="B69" s="20">
        <f t="shared" si="1"/>
        <v>2.2000000000000011</v>
      </c>
      <c r="C69" s="21">
        <f t="shared" si="2"/>
        <v>0.55059523809523792</v>
      </c>
      <c r="D69" s="19">
        <f t="shared" ref="D69" si="58">2*C69</f>
        <v>1.1011904761904758</v>
      </c>
    </row>
    <row r="70" spans="1:4" x14ac:dyDescent="0.3">
      <c r="A70" s="4">
        <v>61</v>
      </c>
      <c r="B70" s="20">
        <f t="shared" si="1"/>
        <v>2.2200000000000011</v>
      </c>
      <c r="C70" s="21">
        <f t="shared" si="2"/>
        <v>0.5475258308557297</v>
      </c>
      <c r="D70" s="19">
        <f t="shared" ref="D70" si="59">4*C70</f>
        <v>2.1901033234229188</v>
      </c>
    </row>
    <row r="71" spans="1:4" x14ac:dyDescent="0.3">
      <c r="A71" s="4">
        <v>62</v>
      </c>
      <c r="B71" s="20">
        <f t="shared" si="1"/>
        <v>2.2400000000000011</v>
      </c>
      <c r="C71" s="21">
        <f t="shared" si="2"/>
        <v>0.54449103191241544</v>
      </c>
      <c r="D71" s="19">
        <f t="shared" ref="D71" si="60">2*C71</f>
        <v>1.0889820638248309</v>
      </c>
    </row>
    <row r="72" spans="1:4" x14ac:dyDescent="0.3">
      <c r="A72" s="4">
        <v>63</v>
      </c>
      <c r="B72" s="20">
        <f t="shared" si="1"/>
        <v>2.2600000000000011</v>
      </c>
      <c r="C72" s="21">
        <f t="shared" si="2"/>
        <v>0.54149025029522724</v>
      </c>
      <c r="D72" s="19">
        <f t="shared" ref="D72" si="61">4*C72</f>
        <v>2.165961001180909</v>
      </c>
    </row>
    <row r="73" spans="1:4" x14ac:dyDescent="0.3">
      <c r="A73" s="4">
        <v>64</v>
      </c>
      <c r="B73" s="20">
        <f t="shared" si="1"/>
        <v>2.2800000000000011</v>
      </c>
      <c r="C73" s="21">
        <f t="shared" si="2"/>
        <v>0.53852290859357177</v>
      </c>
      <c r="D73" s="19">
        <f t="shared" ref="D73" si="62">2*C73</f>
        <v>1.0770458171871435</v>
      </c>
    </row>
    <row r="74" spans="1:4" x14ac:dyDescent="0.3">
      <c r="A74" s="4">
        <v>65</v>
      </c>
      <c r="B74" s="20">
        <f t="shared" si="1"/>
        <v>2.3000000000000012</v>
      </c>
      <c r="C74" s="21">
        <f t="shared" si="2"/>
        <v>0.53558844256518656</v>
      </c>
      <c r="D74" s="19">
        <f t="shared" ref="D74" si="63">4*C74</f>
        <v>2.1423537702607462</v>
      </c>
    </row>
    <row r="75" spans="1:4" x14ac:dyDescent="0.3">
      <c r="A75" s="4">
        <v>66</v>
      </c>
      <c r="B75" s="20">
        <f t="shared" si="1"/>
        <v>2.3200000000000012</v>
      </c>
      <c r="C75" s="21">
        <f t="shared" si="2"/>
        <v>0.5326863007585898</v>
      </c>
      <c r="D75" s="19">
        <f t="shared" ref="D75" si="64">2*C75</f>
        <v>1.0653726015171796</v>
      </c>
    </row>
    <row r="76" spans="1:4" x14ac:dyDescent="0.3">
      <c r="A76" s="4">
        <v>67</v>
      </c>
      <c r="B76" s="20">
        <f t="shared" si="1"/>
        <v>2.3400000000000012</v>
      </c>
      <c r="C76" s="21">
        <f t="shared" si="2"/>
        <v>0.52981594414856903</v>
      </c>
      <c r="D76" s="19">
        <f t="shared" ref="D76" si="65">4*C76</f>
        <v>2.1192637765942761</v>
      </c>
    </row>
    <row r="77" spans="1:4" x14ac:dyDescent="0.3">
      <c r="A77" s="4">
        <v>68</v>
      </c>
      <c r="B77" s="20">
        <f t="shared" si="1"/>
        <v>2.3600000000000012</v>
      </c>
      <c r="C77" s="21">
        <f t="shared" si="2"/>
        <v>0.52697684578418502</v>
      </c>
      <c r="D77" s="19">
        <f t="shared" ref="D77" si="66">2*C77</f>
        <v>1.05395369156837</v>
      </c>
    </row>
    <row r="78" spans="1:4" x14ac:dyDescent="0.3">
      <c r="A78" s="4">
        <v>69</v>
      </c>
      <c r="B78" s="20">
        <f t="shared" ref="B78:B109" si="67">B77+$F$5</f>
        <v>2.3800000000000012</v>
      </c>
      <c r="C78" s="21">
        <f t="shared" ref="C78:C109" si="68">(2*B78+3)/(B78^2+3*B78+2)</f>
        <v>0.52416849044878533</v>
      </c>
      <c r="D78" s="19">
        <f t="shared" ref="D78" si="69">4*C78</f>
        <v>2.0966739617951413</v>
      </c>
    </row>
    <row r="79" spans="1:4" x14ac:dyDescent="0.3">
      <c r="A79" s="4">
        <v>70</v>
      </c>
      <c r="B79" s="20">
        <f t="shared" si="67"/>
        <v>2.4000000000000012</v>
      </c>
      <c r="C79" s="21">
        <f t="shared" si="68"/>
        <v>0.52139037433155067</v>
      </c>
      <c r="D79" s="19">
        <f t="shared" ref="D79" si="70">2*C79</f>
        <v>1.0427807486631013</v>
      </c>
    </row>
    <row r="80" spans="1:4" x14ac:dyDescent="0.3">
      <c r="A80" s="4">
        <v>71</v>
      </c>
      <c r="B80" s="20">
        <f t="shared" si="67"/>
        <v>2.4200000000000013</v>
      </c>
      <c r="C80" s="21">
        <f t="shared" si="68"/>
        <v>0.51864200471011601</v>
      </c>
      <c r="D80" s="19">
        <f t="shared" ref="D80" si="71">4*C80</f>
        <v>2.074568018840464</v>
      </c>
    </row>
    <row r="81" spans="1:4" x14ac:dyDescent="0.3">
      <c r="A81" s="4">
        <v>72</v>
      </c>
      <c r="B81" s="20">
        <f t="shared" si="67"/>
        <v>2.4400000000000013</v>
      </c>
      <c r="C81" s="21">
        <f t="shared" si="68"/>
        <v>0.51592289964382976</v>
      </c>
      <c r="D81" s="19">
        <f t="shared" ref="D81" si="72">2*C81</f>
        <v>1.0318457992876595</v>
      </c>
    </row>
    <row r="82" spans="1:4" x14ac:dyDescent="0.3">
      <c r="A82" s="4">
        <v>73</v>
      </c>
      <c r="B82" s="20">
        <f t="shared" si="67"/>
        <v>2.4600000000000013</v>
      </c>
      <c r="C82" s="21">
        <f t="shared" si="68"/>
        <v>0.51323258767723356</v>
      </c>
      <c r="D82" s="19">
        <f t="shared" ref="D82" si="73">4*C82</f>
        <v>2.0529303507089343</v>
      </c>
    </row>
    <row r="83" spans="1:4" x14ac:dyDescent="0.3">
      <c r="A83" s="4">
        <v>74</v>
      </c>
      <c r="B83" s="20">
        <f t="shared" si="67"/>
        <v>2.4800000000000013</v>
      </c>
      <c r="C83" s="21">
        <f t="shared" si="68"/>
        <v>0.51057060755336603</v>
      </c>
      <c r="D83" s="19">
        <f t="shared" ref="D83" si="74">2*C83</f>
        <v>1.0211412151067321</v>
      </c>
    </row>
    <row r="84" spans="1:4" x14ac:dyDescent="0.3">
      <c r="A84" s="4">
        <v>75</v>
      </c>
      <c r="B84" s="20">
        <f t="shared" si="67"/>
        <v>2.5000000000000013</v>
      </c>
      <c r="C84" s="21">
        <f t="shared" si="68"/>
        <v>0.5079365079365078</v>
      </c>
      <c r="D84" s="19">
        <f t="shared" ref="D84" si="75">4*C84</f>
        <v>2.0317460317460312</v>
      </c>
    </row>
    <row r="85" spans="1:4" x14ac:dyDescent="0.3">
      <c r="A85" s="4">
        <v>76</v>
      </c>
      <c r="B85" s="20">
        <f t="shared" si="67"/>
        <v>2.5200000000000014</v>
      </c>
      <c r="C85" s="21">
        <f t="shared" si="68"/>
        <v>0.50532984714400631</v>
      </c>
      <c r="D85" s="19">
        <f t="shared" ref="D85" si="76">2*C85</f>
        <v>1.0106596942880126</v>
      </c>
    </row>
    <row r="86" spans="1:4" x14ac:dyDescent="0.3">
      <c r="A86" s="4">
        <v>77</v>
      </c>
      <c r="B86" s="20">
        <f t="shared" si="67"/>
        <v>2.5400000000000014</v>
      </c>
      <c r="C86" s="21">
        <f t="shared" si="68"/>
        <v>0.5027501928868312</v>
      </c>
      <c r="D86" s="19">
        <f t="shared" ref="D86" si="77">4*C86</f>
        <v>2.0110007715473248</v>
      </c>
    </row>
    <row r="87" spans="1:4" x14ac:dyDescent="0.3">
      <c r="A87" s="4">
        <v>78</v>
      </c>
      <c r="B87" s="20">
        <f t="shared" si="67"/>
        <v>2.5600000000000014</v>
      </c>
      <c r="C87" s="21">
        <f t="shared" si="68"/>
        <v>0.50019712201852928</v>
      </c>
      <c r="D87" s="19">
        <f t="shared" ref="D87" si="78">2*C87</f>
        <v>1.0003942440370586</v>
      </c>
    </row>
    <row r="88" spans="1:4" x14ac:dyDescent="0.3">
      <c r="A88" s="4">
        <v>79</v>
      </c>
      <c r="B88" s="20">
        <f t="shared" si="67"/>
        <v>2.5800000000000014</v>
      </c>
      <c r="C88" s="21">
        <f t="shared" si="68"/>
        <v>0.49767022029225916</v>
      </c>
      <c r="D88" s="19">
        <f t="shared" ref="D88" si="79">4*C88</f>
        <v>1.9906808811690366</v>
      </c>
    </row>
    <row r="89" spans="1:4" x14ac:dyDescent="0.3">
      <c r="A89" s="4">
        <v>80</v>
      </c>
      <c r="B89" s="20">
        <f t="shared" si="67"/>
        <v>2.6000000000000014</v>
      </c>
      <c r="C89" s="21">
        <f t="shared" si="68"/>
        <v>0.49516908212560368</v>
      </c>
      <c r="D89" s="19">
        <f t="shared" ref="D89" si="80">2*C89</f>
        <v>0.99033816425120735</v>
      </c>
    </row>
    <row r="90" spans="1:4" x14ac:dyDescent="0.3">
      <c r="A90" s="4">
        <v>81</v>
      </c>
      <c r="B90" s="20">
        <f t="shared" si="67"/>
        <v>2.6200000000000014</v>
      </c>
      <c r="C90" s="21">
        <f t="shared" si="68"/>
        <v>0.49269331037286812</v>
      </c>
      <c r="D90" s="19">
        <f t="shared" ref="D90" si="81">4*C90</f>
        <v>1.9707732414914725</v>
      </c>
    </row>
    <row r="91" spans="1:4" x14ac:dyDescent="0.3">
      <c r="A91" s="4">
        <v>82</v>
      </c>
      <c r="B91" s="20">
        <f t="shared" si="67"/>
        <v>2.6400000000000015</v>
      </c>
      <c r="C91" s="21">
        <f t="shared" si="68"/>
        <v>0.49024251610458491</v>
      </c>
      <c r="D91" s="19">
        <f t="shared" ref="D91" si="82">2*C91</f>
        <v>0.98048503220916983</v>
      </c>
    </row>
    <row r="92" spans="1:4" x14ac:dyDescent="0.3">
      <c r="A92" s="4">
        <v>83</v>
      </c>
      <c r="B92" s="20">
        <f t="shared" si="67"/>
        <v>2.6600000000000015</v>
      </c>
      <c r="C92" s="21">
        <f t="shared" si="68"/>
        <v>0.48781631839395845</v>
      </c>
      <c r="D92" s="19">
        <f t="shared" ref="D92" si="83">4*C92</f>
        <v>1.9512652735758338</v>
      </c>
    </row>
    <row r="93" spans="1:4" x14ac:dyDescent="0.3">
      <c r="A93" s="4">
        <v>84</v>
      </c>
      <c r="B93" s="20">
        <f t="shared" si="67"/>
        <v>2.6800000000000015</v>
      </c>
      <c r="C93" s="21">
        <f t="shared" si="68"/>
        <v>0.48541434410999607</v>
      </c>
      <c r="D93" s="19">
        <f t="shared" ref="D93" si="84">2*C93</f>
        <v>0.97082868821999213</v>
      </c>
    </row>
    <row r="94" spans="1:4" x14ac:dyDescent="0.3">
      <c r="A94" s="4">
        <v>85</v>
      </c>
      <c r="B94" s="20">
        <f t="shared" si="67"/>
        <v>2.7000000000000015</v>
      </c>
      <c r="C94" s="21">
        <f t="shared" si="68"/>
        <v>0.48303622771707849</v>
      </c>
      <c r="D94" s="19">
        <f t="shared" ref="D94" si="85">4*C94</f>
        <v>1.932144910868314</v>
      </c>
    </row>
    <row r="95" spans="1:4" x14ac:dyDescent="0.3">
      <c r="A95" s="4">
        <v>86</v>
      </c>
      <c r="B95" s="20">
        <f t="shared" si="67"/>
        <v>2.7200000000000015</v>
      </c>
      <c r="C95" s="21">
        <f t="shared" si="68"/>
        <v>0.48068161108073609</v>
      </c>
      <c r="D95" s="19">
        <f t="shared" ref="D95" si="86">2*C95</f>
        <v>0.96136322216147219</v>
      </c>
    </row>
    <row r="96" spans="1:4" x14ac:dyDescent="0.3">
      <c r="A96" s="4">
        <v>87</v>
      </c>
      <c r="B96" s="20">
        <f t="shared" si="67"/>
        <v>2.7400000000000015</v>
      </c>
      <c r="C96" s="21">
        <f t="shared" si="68"/>
        <v>0.478350143279406</v>
      </c>
      <c r="D96" s="19">
        <f t="shared" ref="D96" si="87">4*C96</f>
        <v>1.913400573117624</v>
      </c>
    </row>
    <row r="97" spans="1:4" x14ac:dyDescent="0.3">
      <c r="A97" s="4">
        <v>88</v>
      </c>
      <c r="B97" s="20">
        <f t="shared" si="67"/>
        <v>2.7600000000000016</v>
      </c>
      <c r="C97" s="21">
        <f t="shared" si="68"/>
        <v>0.47604148042195588</v>
      </c>
      <c r="D97" s="19">
        <f t="shared" ref="D97" si="88">2*C97</f>
        <v>0.95208296084391175</v>
      </c>
    </row>
    <row r="98" spans="1:4" x14ac:dyDescent="0.3">
      <c r="A98" s="4">
        <v>89</v>
      </c>
      <c r="B98" s="20">
        <f t="shared" si="67"/>
        <v>2.7800000000000016</v>
      </c>
      <c r="C98" s="21">
        <f t="shared" si="68"/>
        <v>0.4737552854707664</v>
      </c>
      <c r="D98" s="19">
        <f t="shared" ref="D98" si="89">4*C98</f>
        <v>1.8950211418830656</v>
      </c>
    </row>
    <row r="99" spans="1:4" x14ac:dyDescent="0.3">
      <c r="A99" s="4">
        <v>90</v>
      </c>
      <c r="B99" s="20">
        <f t="shared" si="67"/>
        <v>2.8000000000000016</v>
      </c>
      <c r="C99" s="21">
        <f t="shared" si="68"/>
        <v>0.47149122807017518</v>
      </c>
      <c r="D99" s="19">
        <f t="shared" ref="D99" si="90">2*C99</f>
        <v>0.94298245614035037</v>
      </c>
    </row>
    <row r="100" spans="1:4" x14ac:dyDescent="0.3">
      <c r="A100" s="4">
        <v>91</v>
      </c>
      <c r="B100" s="20">
        <f t="shared" si="67"/>
        <v>2.8200000000000016</v>
      </c>
      <c r="C100" s="21">
        <f t="shared" si="68"/>
        <v>0.4692489843800916</v>
      </c>
      <c r="D100" s="19">
        <f t="shared" ref="D100" si="91">4*C100</f>
        <v>1.8769959375203664</v>
      </c>
    </row>
    <row r="101" spans="1:4" x14ac:dyDescent="0.3">
      <c r="A101" s="4">
        <v>92</v>
      </c>
      <c r="B101" s="20">
        <f t="shared" si="67"/>
        <v>2.8400000000000016</v>
      </c>
      <c r="C101" s="21">
        <f t="shared" si="68"/>
        <v>0.46702823691460038</v>
      </c>
      <c r="D101" s="19">
        <f t="shared" ref="D101" si="92">2*C101</f>
        <v>0.93405647382920076</v>
      </c>
    </row>
    <row r="102" spans="1:4" x14ac:dyDescent="0.3">
      <c r="A102" s="4">
        <v>93</v>
      </c>
      <c r="B102" s="20">
        <f t="shared" si="67"/>
        <v>2.8600000000000017</v>
      </c>
      <c r="C102" s="21">
        <f t="shared" si="68"/>
        <v>0.46482867438538117</v>
      </c>
      <c r="D102" s="19">
        <f t="shared" ref="D102" si="93">4*C102</f>
        <v>1.8593146975415247</v>
      </c>
    </row>
    <row r="103" spans="1:4" x14ac:dyDescent="0.3">
      <c r="A103" s="4">
        <v>94</v>
      </c>
      <c r="B103" s="20">
        <f t="shared" si="67"/>
        <v>2.8800000000000017</v>
      </c>
      <c r="C103" s="21">
        <f t="shared" si="68"/>
        <v>0.46264999154977166</v>
      </c>
      <c r="D103" s="19">
        <f t="shared" ref="D103" si="94">2*C103</f>
        <v>0.92529998309954331</v>
      </c>
    </row>
    <row r="104" spans="1:4" x14ac:dyDescent="0.3">
      <c r="A104" s="4">
        <v>95</v>
      </c>
      <c r="B104" s="20">
        <f t="shared" si="67"/>
        <v>2.9000000000000017</v>
      </c>
      <c r="C104" s="21">
        <f t="shared" si="68"/>
        <v>0.46049188906331751</v>
      </c>
      <c r="D104" s="19">
        <f t="shared" ref="D104" si="95">4*C104</f>
        <v>1.84196755625327</v>
      </c>
    </row>
    <row r="105" spans="1:4" x14ac:dyDescent="0.3">
      <c r="A105" s="4">
        <v>96</v>
      </c>
      <c r="B105" s="20">
        <f t="shared" si="67"/>
        <v>2.9200000000000017</v>
      </c>
      <c r="C105" s="21">
        <f t="shared" si="68"/>
        <v>0.45835407333665157</v>
      </c>
      <c r="D105" s="19">
        <f t="shared" ref="D105" si="96">2*C105</f>
        <v>0.91670814667330314</v>
      </c>
    </row>
    <row r="106" spans="1:4" x14ac:dyDescent="0.3">
      <c r="A106" s="4">
        <v>97</v>
      </c>
      <c r="B106" s="20">
        <f t="shared" si="67"/>
        <v>2.9400000000000017</v>
      </c>
      <c r="C106" s="21">
        <f t="shared" si="68"/>
        <v>0.45623625639655541</v>
      </c>
      <c r="D106" s="19">
        <f t="shared" ref="D106" si="97">4*C106</f>
        <v>1.8249450255862216</v>
      </c>
    </row>
    <row r="107" spans="1:4" x14ac:dyDescent="0.3">
      <c r="A107" s="4">
        <v>98</v>
      </c>
      <c r="B107" s="20">
        <f t="shared" si="67"/>
        <v>2.9600000000000017</v>
      </c>
      <c r="C107" s="21">
        <f t="shared" si="68"/>
        <v>0.45413815575105876</v>
      </c>
      <c r="D107" s="19">
        <f t="shared" ref="D107" si="98">2*C107</f>
        <v>0.90827631150211752</v>
      </c>
    </row>
    <row r="108" spans="1:4" x14ac:dyDescent="0.3">
      <c r="A108" s="4">
        <v>99</v>
      </c>
      <c r="B108" s="20">
        <f t="shared" si="67"/>
        <v>2.9800000000000018</v>
      </c>
      <c r="C108" s="21">
        <f t="shared" si="68"/>
        <v>0.45205949425844072</v>
      </c>
      <c r="D108" s="19">
        <f t="shared" ref="D108" si="99">4*C108</f>
        <v>1.8082379770337629</v>
      </c>
    </row>
    <row r="109" spans="1:4" x14ac:dyDescent="0.3">
      <c r="A109" s="4">
        <v>100</v>
      </c>
      <c r="B109" s="20">
        <f t="shared" si="67"/>
        <v>3.0000000000000018</v>
      </c>
      <c r="C109" s="21">
        <f t="shared" si="68"/>
        <v>0.44999999999999984</v>
      </c>
      <c r="D109" s="19">
        <f>C109</f>
        <v>0.44999999999999984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6773B-C3C9-4354-A510-06A6838DA29B}">
  <dimension ref="A1:L109"/>
  <sheetViews>
    <sheetView tabSelected="1" workbookViewId="0">
      <selection activeCell="E2" sqref="E2"/>
    </sheetView>
  </sheetViews>
  <sheetFormatPr baseColWidth="10" defaultRowHeight="14.4" x14ac:dyDescent="0.3"/>
  <cols>
    <col min="8" max="8" width="12" bestFit="1" customWidth="1"/>
    <col min="9" max="9" width="17.6640625" bestFit="1" customWidth="1"/>
  </cols>
  <sheetData>
    <row r="1" spans="1:12" ht="23.4" x14ac:dyDescent="0.45">
      <c r="F1" s="6" t="s">
        <v>21</v>
      </c>
    </row>
    <row r="2" spans="1:12" ht="18" thickBot="1" x14ac:dyDescent="0.4">
      <c r="E2" s="7" t="s">
        <v>40</v>
      </c>
    </row>
    <row r="3" spans="1:12" ht="15" thickTop="1" x14ac:dyDescent="0.3"/>
    <row r="4" spans="1:12" ht="15" thickBot="1" x14ac:dyDescent="0.35">
      <c r="A4" s="15" t="s">
        <v>6</v>
      </c>
      <c r="B4" s="15" t="s">
        <v>29</v>
      </c>
      <c r="C4" s="15" t="s">
        <v>30</v>
      </c>
      <c r="D4" s="15" t="s">
        <v>0</v>
      </c>
      <c r="E4" s="15" t="s">
        <v>28</v>
      </c>
      <c r="F4" s="15" t="s">
        <v>31</v>
      </c>
      <c r="H4" s="8" t="s">
        <v>22</v>
      </c>
      <c r="J4" s="8" t="s">
        <v>26</v>
      </c>
      <c r="K4" s="8"/>
      <c r="L4" s="8" t="s">
        <v>24</v>
      </c>
    </row>
    <row r="5" spans="1:12" ht="15.6" thickTop="1" thickBot="1" x14ac:dyDescent="0.35">
      <c r="A5" s="15" t="s">
        <v>7</v>
      </c>
      <c r="B5" s="12">
        <v>1</v>
      </c>
      <c r="C5" s="12">
        <v>3</v>
      </c>
      <c r="D5" s="12">
        <f>(2*C5+3)/(C5^2+3*C5+2)</f>
        <v>0.45</v>
      </c>
      <c r="E5" s="11">
        <v>100</v>
      </c>
      <c r="F5" s="2">
        <f>(C5-B5)/E5</f>
        <v>0.02</v>
      </c>
      <c r="H5" s="8" t="s">
        <v>23</v>
      </c>
      <c r="J5" s="9" t="s">
        <v>25</v>
      </c>
      <c r="L5" s="9">
        <v>22161152</v>
      </c>
    </row>
    <row r="6" spans="1:12" ht="15" thickTop="1" x14ac:dyDescent="0.3"/>
    <row r="7" spans="1:12" x14ac:dyDescent="0.3">
      <c r="C7" s="16" t="s">
        <v>37</v>
      </c>
    </row>
    <row r="8" spans="1:12" x14ac:dyDescent="0.3">
      <c r="A8" s="15" t="s">
        <v>33</v>
      </c>
      <c r="B8" s="15" t="s">
        <v>2</v>
      </c>
      <c r="C8" s="15" t="s">
        <v>0</v>
      </c>
      <c r="D8" s="15" t="s">
        <v>32</v>
      </c>
      <c r="H8" s="15" t="s">
        <v>35</v>
      </c>
      <c r="I8" s="5" t="s">
        <v>34</v>
      </c>
    </row>
    <row r="9" spans="1:12" x14ac:dyDescent="0.3">
      <c r="A9" s="4">
        <v>0</v>
      </c>
      <c r="B9" s="2">
        <f>B5</f>
        <v>1</v>
      </c>
      <c r="C9" s="12">
        <f>(2*B9+3)/(B9^2+3*B9+2)</f>
        <v>0.83333333333333337</v>
      </c>
      <c r="D9" s="2">
        <f>C9</f>
        <v>0.83333333333333337</v>
      </c>
      <c r="H9" s="15" t="s">
        <v>36</v>
      </c>
      <c r="I9" s="22">
        <f>(F5/2)*(D9+SUM(D10:D108)+D109)</f>
        <v>1.2039814246038583</v>
      </c>
    </row>
    <row r="10" spans="1:12" x14ac:dyDescent="0.3">
      <c r="A10" s="4">
        <v>1</v>
      </c>
      <c r="B10" s="2">
        <f>B9+$F$5</f>
        <v>1.02</v>
      </c>
      <c r="C10" s="12">
        <f t="shared" ref="C10:C13" si="0">(2*B10+3)/(B10^2+3*B10+2)</f>
        <v>0.8261753327650645</v>
      </c>
      <c r="D10" s="2">
        <f>2*C10</f>
        <v>1.652350665530129</v>
      </c>
      <c r="E10" s="16" t="s">
        <v>39</v>
      </c>
    </row>
    <row r="11" spans="1:12" x14ac:dyDescent="0.3">
      <c r="A11" s="4">
        <v>2</v>
      </c>
      <c r="B11" s="2">
        <f>B10+$F$5</f>
        <v>1.04</v>
      </c>
      <c r="C11" s="12">
        <f t="shared" si="0"/>
        <v>0.81914344685242524</v>
      </c>
      <c r="D11" s="2">
        <f>2*C11</f>
        <v>1.6382868937048505</v>
      </c>
    </row>
    <row r="12" spans="1:12" x14ac:dyDescent="0.3">
      <c r="A12" s="4">
        <v>3</v>
      </c>
      <c r="B12" s="2">
        <f>B11+$F$5</f>
        <v>1.06</v>
      </c>
      <c r="C12" s="12">
        <f t="shared" si="0"/>
        <v>0.81223427882479848</v>
      </c>
      <c r="D12" s="2">
        <f>2*C12</f>
        <v>1.624468557649597</v>
      </c>
    </row>
    <row r="13" spans="1:12" x14ac:dyDescent="0.3">
      <c r="A13" s="4">
        <v>4</v>
      </c>
      <c r="B13" s="2">
        <f>B12+$F$5</f>
        <v>1.08</v>
      </c>
      <c r="C13" s="12">
        <f t="shared" si="0"/>
        <v>0.8054445554445554</v>
      </c>
      <c r="D13" s="2">
        <f>2*C13</f>
        <v>1.6108891108891108</v>
      </c>
      <c r="E13" s="16" t="s">
        <v>38</v>
      </c>
    </row>
    <row r="14" spans="1:12" x14ac:dyDescent="0.3">
      <c r="A14" s="4">
        <v>5</v>
      </c>
      <c r="B14" s="2">
        <f t="shared" ref="B14:B77" si="1">B13+$F$5</f>
        <v>1.1000000000000001</v>
      </c>
      <c r="C14" s="12">
        <f t="shared" ref="C14:C77" si="2">(2*B14+3)/(B14^2+3*B14+2)</f>
        <v>0.79877112135176642</v>
      </c>
      <c r="D14" s="2">
        <f t="shared" ref="D14:D77" si="3">2*C14</f>
        <v>1.5975422427035328</v>
      </c>
    </row>
    <row r="15" spans="1:12" x14ac:dyDescent="0.3">
      <c r="A15" s="4">
        <v>6</v>
      </c>
      <c r="B15" s="2">
        <f t="shared" si="1"/>
        <v>1.1200000000000001</v>
      </c>
      <c r="C15" s="12">
        <f t="shared" si="2"/>
        <v>0.79221093372036766</v>
      </c>
      <c r="D15" s="2">
        <f t="shared" si="3"/>
        <v>1.5844218674407353</v>
      </c>
    </row>
    <row r="16" spans="1:12" x14ac:dyDescent="0.3">
      <c r="A16" s="4">
        <v>7</v>
      </c>
      <c r="B16" s="2">
        <f t="shared" si="1"/>
        <v>1.1400000000000001</v>
      </c>
      <c r="C16" s="12">
        <f t="shared" si="2"/>
        <v>0.78576105720578604</v>
      </c>
      <c r="D16" s="2">
        <f t="shared" si="3"/>
        <v>1.5715221144115721</v>
      </c>
    </row>
    <row r="17" spans="1:4" x14ac:dyDescent="0.3">
      <c r="A17" s="4">
        <v>8</v>
      </c>
      <c r="B17" s="2">
        <f t="shared" si="1"/>
        <v>1.1600000000000001</v>
      </c>
      <c r="C17" s="12">
        <f t="shared" si="2"/>
        <v>0.77941865916549458</v>
      </c>
      <c r="D17" s="2">
        <f t="shared" si="3"/>
        <v>1.5588373183309892</v>
      </c>
    </row>
    <row r="18" spans="1:4" x14ac:dyDescent="0.3">
      <c r="A18" s="4">
        <v>9</v>
      </c>
      <c r="B18" s="2">
        <f t="shared" si="1"/>
        <v>1.1800000000000002</v>
      </c>
      <c r="C18" s="12">
        <f t="shared" si="2"/>
        <v>0.77318100513530663</v>
      </c>
      <c r="D18" s="2">
        <f t="shared" si="3"/>
        <v>1.5463620102706133</v>
      </c>
    </row>
    <row r="19" spans="1:4" x14ac:dyDescent="0.3">
      <c r="A19" s="4">
        <v>10</v>
      </c>
      <c r="B19" s="2">
        <f t="shared" si="1"/>
        <v>1.2000000000000002</v>
      </c>
      <c r="C19" s="12">
        <f t="shared" si="2"/>
        <v>0.76704545454545447</v>
      </c>
      <c r="D19" s="2">
        <f t="shared" si="3"/>
        <v>1.5340909090909089</v>
      </c>
    </row>
    <row r="20" spans="1:4" x14ac:dyDescent="0.3">
      <c r="A20" s="4">
        <v>11</v>
      </c>
      <c r="B20" s="2">
        <f t="shared" si="1"/>
        <v>1.2200000000000002</v>
      </c>
      <c r="C20" s="12">
        <f t="shared" si="2"/>
        <v>0.76100945666163056</v>
      </c>
      <c r="D20" s="2">
        <f t="shared" si="3"/>
        <v>1.5220189133232611</v>
      </c>
    </row>
    <row r="21" spans="1:4" x14ac:dyDescent="0.3">
      <c r="A21" s="4">
        <v>12</v>
      </c>
      <c r="B21" s="2">
        <f t="shared" si="1"/>
        <v>1.2400000000000002</v>
      </c>
      <c r="C21" s="12">
        <f t="shared" si="2"/>
        <v>0.75507054673721341</v>
      </c>
      <c r="D21" s="2">
        <f t="shared" si="3"/>
        <v>1.5101410934744268</v>
      </c>
    </row>
    <row r="22" spans="1:4" x14ac:dyDescent="0.3">
      <c r="A22" s="4">
        <v>13</v>
      </c>
      <c r="B22" s="2">
        <f t="shared" si="1"/>
        <v>1.2600000000000002</v>
      </c>
      <c r="C22" s="12">
        <f t="shared" si="2"/>
        <v>0.74922634236386332</v>
      </c>
      <c r="D22" s="2">
        <f t="shared" si="3"/>
        <v>1.4984526847277266</v>
      </c>
    </row>
    <row r="23" spans="1:4" x14ac:dyDescent="0.3">
      <c r="A23" s="4">
        <v>14</v>
      </c>
      <c r="B23" s="2">
        <f t="shared" si="1"/>
        <v>1.2800000000000002</v>
      </c>
      <c r="C23" s="12">
        <f t="shared" si="2"/>
        <v>0.74347454000855795</v>
      </c>
      <c r="D23" s="2">
        <f t="shared" si="3"/>
        <v>1.4869490800171159</v>
      </c>
    </row>
    <row r="24" spans="1:4" x14ac:dyDescent="0.3">
      <c r="A24" s="4">
        <v>15</v>
      </c>
      <c r="B24" s="2">
        <f t="shared" si="1"/>
        <v>1.3000000000000003</v>
      </c>
      <c r="C24" s="12">
        <f t="shared" si="2"/>
        <v>0.73781291172595509</v>
      </c>
      <c r="D24" s="2">
        <f t="shared" si="3"/>
        <v>1.4756258234519102</v>
      </c>
    </row>
    <row r="25" spans="1:4" x14ac:dyDescent="0.3">
      <c r="A25" s="4">
        <v>16</v>
      </c>
      <c r="B25" s="2">
        <f t="shared" si="1"/>
        <v>1.3200000000000003</v>
      </c>
      <c r="C25" s="12">
        <f t="shared" si="2"/>
        <v>0.73223930203572907</v>
      </c>
      <c r="D25" s="2">
        <f t="shared" si="3"/>
        <v>1.4644786040714581</v>
      </c>
    </row>
    <row r="26" spans="1:4" x14ac:dyDescent="0.3">
      <c r="A26" s="4">
        <v>17</v>
      </c>
      <c r="B26" s="2">
        <f t="shared" si="1"/>
        <v>1.3400000000000003</v>
      </c>
      <c r="C26" s="12">
        <f t="shared" si="2"/>
        <v>0.72675162495521772</v>
      </c>
      <c r="D26" s="2">
        <f t="shared" si="3"/>
        <v>1.4535032499104354</v>
      </c>
    </row>
    <row r="27" spans="1:4" x14ac:dyDescent="0.3">
      <c r="A27" s="4">
        <v>18</v>
      </c>
      <c r="B27" s="2">
        <f t="shared" si="1"/>
        <v>1.3600000000000003</v>
      </c>
      <c r="C27" s="12">
        <f t="shared" si="2"/>
        <v>0.72134786117836958</v>
      </c>
      <c r="D27" s="2">
        <f t="shared" si="3"/>
        <v>1.4426957223567392</v>
      </c>
    </row>
    <row r="28" spans="1:4" x14ac:dyDescent="0.3">
      <c r="A28" s="4">
        <v>19</v>
      </c>
      <c r="B28" s="2">
        <f t="shared" si="1"/>
        <v>1.3800000000000003</v>
      </c>
      <c r="C28" s="12">
        <f t="shared" si="2"/>
        <v>0.71602605539257125</v>
      </c>
      <c r="D28" s="2">
        <f t="shared" si="3"/>
        <v>1.4320521107851425</v>
      </c>
    </row>
    <row r="29" spans="1:4" x14ac:dyDescent="0.3">
      <c r="A29" s="4">
        <v>20</v>
      </c>
      <c r="B29" s="2">
        <f t="shared" si="1"/>
        <v>1.4000000000000004</v>
      </c>
      <c r="C29" s="12">
        <f t="shared" si="2"/>
        <v>0.71078431372549011</v>
      </c>
      <c r="D29" s="2">
        <f t="shared" si="3"/>
        <v>1.4215686274509802</v>
      </c>
    </row>
    <row r="30" spans="1:4" x14ac:dyDescent="0.3">
      <c r="A30" s="4">
        <v>21</v>
      </c>
      <c r="B30" s="2">
        <f t="shared" si="1"/>
        <v>1.4200000000000004</v>
      </c>
      <c r="C30" s="12">
        <f t="shared" si="2"/>
        <v>0.70562080131458105</v>
      </c>
      <c r="D30" s="2">
        <f t="shared" si="3"/>
        <v>1.4112416026291621</v>
      </c>
    </row>
    <row r="31" spans="1:4" x14ac:dyDescent="0.3">
      <c r="A31" s="4">
        <v>22</v>
      </c>
      <c r="B31" s="2">
        <f t="shared" si="1"/>
        <v>1.4400000000000004</v>
      </c>
      <c r="C31" s="12">
        <f t="shared" si="2"/>
        <v>0.700533739992375</v>
      </c>
      <c r="D31" s="2">
        <f t="shared" si="3"/>
        <v>1.40106747998475</v>
      </c>
    </row>
    <row r="32" spans="1:4" x14ac:dyDescent="0.3">
      <c r="A32" s="4">
        <v>23</v>
      </c>
      <c r="B32" s="2">
        <f t="shared" si="1"/>
        <v>1.4600000000000004</v>
      </c>
      <c r="C32" s="12">
        <f t="shared" si="2"/>
        <v>0.69552140608111279</v>
      </c>
      <c r="D32" s="2">
        <f t="shared" si="3"/>
        <v>1.3910428121622256</v>
      </c>
    </row>
    <row r="33" spans="1:4" x14ac:dyDescent="0.3">
      <c r="A33" s="4">
        <v>24</v>
      </c>
      <c r="B33" s="2">
        <f t="shared" si="1"/>
        <v>1.4800000000000004</v>
      </c>
      <c r="C33" s="12">
        <f t="shared" si="2"/>
        <v>0.69058212829069332</v>
      </c>
      <c r="D33" s="2">
        <f t="shared" si="3"/>
        <v>1.3811642565813866</v>
      </c>
    </row>
    <row r="34" spans="1:4" x14ac:dyDescent="0.3">
      <c r="A34" s="4">
        <v>25</v>
      </c>
      <c r="B34" s="2">
        <f t="shared" si="1"/>
        <v>1.5000000000000004</v>
      </c>
      <c r="C34" s="12">
        <f t="shared" si="2"/>
        <v>0.6857142857142855</v>
      </c>
      <c r="D34" s="2">
        <f t="shared" si="3"/>
        <v>1.371428571428571</v>
      </c>
    </row>
    <row r="35" spans="1:4" x14ac:dyDescent="0.3">
      <c r="A35" s="4">
        <v>26</v>
      </c>
      <c r="B35" s="2">
        <f t="shared" si="1"/>
        <v>1.5200000000000005</v>
      </c>
      <c r="C35" s="12">
        <f t="shared" si="2"/>
        <v>0.6809163059163057</v>
      </c>
      <c r="D35" s="2">
        <f t="shared" si="3"/>
        <v>1.3618326118326114</v>
      </c>
    </row>
    <row r="36" spans="1:4" x14ac:dyDescent="0.3">
      <c r="A36" s="4">
        <v>27</v>
      </c>
      <c r="B36" s="2">
        <f t="shared" si="1"/>
        <v>1.5400000000000005</v>
      </c>
      <c r="C36" s="12">
        <f t="shared" si="2"/>
        <v>0.67618666310778941</v>
      </c>
      <c r="D36" s="2">
        <f t="shared" si="3"/>
        <v>1.3523733262155788</v>
      </c>
    </row>
    <row r="37" spans="1:4" x14ac:dyDescent="0.3">
      <c r="A37" s="4">
        <v>28</v>
      </c>
      <c r="B37" s="2">
        <f t="shared" si="1"/>
        <v>1.5600000000000005</v>
      </c>
      <c r="C37" s="12">
        <f t="shared" si="2"/>
        <v>0.67152387640449418</v>
      </c>
      <c r="D37" s="2">
        <f t="shared" si="3"/>
        <v>1.3430477528089884</v>
      </c>
    </row>
    <row r="38" spans="1:4" x14ac:dyDescent="0.3">
      <c r="A38" s="4">
        <v>29</v>
      </c>
      <c r="B38" s="2">
        <f t="shared" si="1"/>
        <v>1.5800000000000005</v>
      </c>
      <c r="C38" s="12">
        <f t="shared" si="2"/>
        <v>0.66692650816335353</v>
      </c>
      <c r="D38" s="2">
        <f t="shared" si="3"/>
        <v>1.3338530163267071</v>
      </c>
    </row>
    <row r="39" spans="1:4" x14ac:dyDescent="0.3">
      <c r="A39" s="4">
        <v>30</v>
      </c>
      <c r="B39" s="2">
        <f t="shared" si="1"/>
        <v>1.6000000000000005</v>
      </c>
      <c r="C39" s="12">
        <f t="shared" si="2"/>
        <v>0.66239316239316226</v>
      </c>
      <c r="D39" s="2">
        <f t="shared" si="3"/>
        <v>1.3247863247863245</v>
      </c>
    </row>
    <row r="40" spans="1:4" x14ac:dyDescent="0.3">
      <c r="A40" s="4">
        <v>31</v>
      </c>
      <c r="B40" s="2">
        <f t="shared" si="1"/>
        <v>1.6200000000000006</v>
      </c>
      <c r="C40" s="12">
        <f t="shared" si="2"/>
        <v>0.65792248323562896</v>
      </c>
      <c r="D40" s="2">
        <f t="shared" si="3"/>
        <v>1.3158449664712579</v>
      </c>
    </row>
    <row r="41" spans="1:4" x14ac:dyDescent="0.3">
      <c r="A41" s="4">
        <v>32</v>
      </c>
      <c r="B41" s="2">
        <f t="shared" si="1"/>
        <v>1.6400000000000006</v>
      </c>
      <c r="C41" s="12">
        <f t="shared" si="2"/>
        <v>0.65351315351315331</v>
      </c>
      <c r="D41" s="2">
        <f t="shared" si="3"/>
        <v>1.3070263070263066</v>
      </c>
    </row>
    <row r="42" spans="1:4" x14ac:dyDescent="0.3">
      <c r="A42" s="4">
        <v>33</v>
      </c>
      <c r="B42" s="2">
        <f t="shared" si="1"/>
        <v>1.6600000000000006</v>
      </c>
      <c r="C42" s="12">
        <f t="shared" si="2"/>
        <v>0.64916389333990687</v>
      </c>
      <c r="D42" s="2">
        <f t="shared" si="3"/>
        <v>1.2983277866798137</v>
      </c>
    </row>
    <row r="43" spans="1:4" x14ac:dyDescent="0.3">
      <c r="A43" s="4">
        <v>34</v>
      </c>
      <c r="B43" s="2">
        <f t="shared" si="1"/>
        <v>1.6800000000000006</v>
      </c>
      <c r="C43" s="12">
        <f t="shared" si="2"/>
        <v>0.64487345879299141</v>
      </c>
      <c r="D43" s="2">
        <f t="shared" si="3"/>
        <v>1.2897469175859828</v>
      </c>
    </row>
    <row r="44" spans="1:4" x14ac:dyDescent="0.3">
      <c r="A44" s="4">
        <v>35</v>
      </c>
      <c r="B44" s="2">
        <f t="shared" si="1"/>
        <v>1.7000000000000006</v>
      </c>
      <c r="C44" s="12">
        <f t="shared" si="2"/>
        <v>0.64064064064064052</v>
      </c>
      <c r="D44" s="2">
        <f t="shared" si="3"/>
        <v>1.281281281281281</v>
      </c>
    </row>
    <row r="45" spans="1:4" x14ac:dyDescent="0.3">
      <c r="A45" s="4">
        <v>36</v>
      </c>
      <c r="B45" s="2">
        <f t="shared" si="1"/>
        <v>1.7200000000000006</v>
      </c>
      <c r="C45" s="12">
        <f t="shared" si="2"/>
        <v>0.63646426312460447</v>
      </c>
      <c r="D45" s="2">
        <f t="shared" si="3"/>
        <v>1.2729285262492089</v>
      </c>
    </row>
    <row r="46" spans="1:4" x14ac:dyDescent="0.3">
      <c r="A46" s="4">
        <v>37</v>
      </c>
      <c r="B46" s="2">
        <f t="shared" si="1"/>
        <v>1.7400000000000007</v>
      </c>
      <c r="C46" s="12">
        <f t="shared" si="2"/>
        <v>0.6323431827940198</v>
      </c>
      <c r="D46" s="2">
        <f t="shared" si="3"/>
        <v>1.2646863655880396</v>
      </c>
    </row>
    <row r="47" spans="1:4" x14ac:dyDescent="0.3">
      <c r="A47" s="4">
        <v>38</v>
      </c>
      <c r="B47" s="2">
        <f t="shared" si="1"/>
        <v>1.7600000000000007</v>
      </c>
      <c r="C47" s="12">
        <f t="shared" si="2"/>
        <v>0.62827628738822061</v>
      </c>
      <c r="D47" s="2">
        <f t="shared" si="3"/>
        <v>1.2565525747764412</v>
      </c>
    </row>
    <row r="48" spans="1:4" x14ac:dyDescent="0.3">
      <c r="A48" s="4">
        <v>39</v>
      </c>
      <c r="B48" s="2">
        <f t="shared" si="1"/>
        <v>1.7800000000000007</v>
      </c>
      <c r="C48" s="12">
        <f t="shared" si="2"/>
        <v>0.62426249476609186</v>
      </c>
      <c r="D48" s="2">
        <f t="shared" si="3"/>
        <v>1.2485249895321837</v>
      </c>
    </row>
    <row r="49" spans="1:4" x14ac:dyDescent="0.3">
      <c r="A49" s="4">
        <v>40</v>
      </c>
      <c r="B49" s="2">
        <f t="shared" si="1"/>
        <v>1.8000000000000007</v>
      </c>
      <c r="C49" s="12">
        <f t="shared" si="2"/>
        <v>0.62030075187969913</v>
      </c>
      <c r="D49" s="2">
        <f t="shared" si="3"/>
        <v>1.2406015037593983</v>
      </c>
    </row>
    <row r="50" spans="1:4" x14ac:dyDescent="0.3">
      <c r="A50" s="4">
        <v>41</v>
      </c>
      <c r="B50" s="2">
        <f t="shared" si="1"/>
        <v>1.8200000000000007</v>
      </c>
      <c r="C50" s="12">
        <f t="shared" si="2"/>
        <v>0.61639003379005597</v>
      </c>
      <c r="D50" s="2">
        <f t="shared" si="3"/>
        <v>1.2327800675801119</v>
      </c>
    </row>
    <row r="51" spans="1:4" x14ac:dyDescent="0.3">
      <c r="A51" s="4">
        <v>42</v>
      </c>
      <c r="B51" s="2">
        <f t="shared" si="1"/>
        <v>1.8400000000000007</v>
      </c>
      <c r="C51" s="12">
        <f t="shared" si="2"/>
        <v>0.61252934272300452</v>
      </c>
      <c r="D51" s="2">
        <f t="shared" si="3"/>
        <v>1.225058685446009</v>
      </c>
    </row>
    <row r="52" spans="1:4" x14ac:dyDescent="0.3">
      <c r="A52" s="4">
        <v>43</v>
      </c>
      <c r="B52" s="2">
        <f t="shared" si="1"/>
        <v>1.8600000000000008</v>
      </c>
      <c r="C52" s="12">
        <f t="shared" si="2"/>
        <v>0.60871770716330298</v>
      </c>
      <c r="D52" s="2">
        <f t="shared" si="3"/>
        <v>1.217435414326606</v>
      </c>
    </row>
    <row r="53" spans="1:4" x14ac:dyDescent="0.3">
      <c r="A53" s="4">
        <v>44</v>
      </c>
      <c r="B53" s="2">
        <f t="shared" si="1"/>
        <v>1.8800000000000008</v>
      </c>
      <c r="C53" s="12">
        <f t="shared" si="2"/>
        <v>0.60495418098510867</v>
      </c>
      <c r="D53" s="2">
        <f t="shared" si="3"/>
        <v>1.2099083619702173</v>
      </c>
    </row>
    <row r="54" spans="1:4" x14ac:dyDescent="0.3">
      <c r="A54" s="4">
        <v>45</v>
      </c>
      <c r="B54" s="2">
        <f t="shared" si="1"/>
        <v>1.9000000000000008</v>
      </c>
      <c r="C54" s="12">
        <f t="shared" si="2"/>
        <v>0.60123784261715274</v>
      </c>
      <c r="D54" s="2">
        <f t="shared" si="3"/>
        <v>1.2024756852343055</v>
      </c>
    </row>
    <row r="55" spans="1:4" x14ac:dyDescent="0.3">
      <c r="A55" s="4">
        <v>46</v>
      </c>
      <c r="B55" s="2">
        <f t="shared" si="1"/>
        <v>1.9200000000000008</v>
      </c>
      <c r="C55" s="12">
        <f t="shared" si="2"/>
        <v>0.59756779424098394</v>
      </c>
      <c r="D55" s="2">
        <f t="shared" si="3"/>
        <v>1.1951355884819679</v>
      </c>
    </row>
    <row r="56" spans="1:4" x14ac:dyDescent="0.3">
      <c r="A56" s="4">
        <v>47</v>
      </c>
      <c r="B56" s="2">
        <f t="shared" si="1"/>
        <v>1.9400000000000008</v>
      </c>
      <c r="C56" s="12">
        <f t="shared" si="2"/>
        <v>0.59394316102075329</v>
      </c>
      <c r="D56" s="2">
        <f t="shared" si="3"/>
        <v>1.1878863220415066</v>
      </c>
    </row>
    <row r="57" spans="1:4" x14ac:dyDescent="0.3">
      <c r="A57" s="4">
        <v>48</v>
      </c>
      <c r="B57" s="2">
        <f t="shared" si="1"/>
        <v>1.9600000000000009</v>
      </c>
      <c r="C57" s="12">
        <f t="shared" si="2"/>
        <v>0.5903630903630902</v>
      </c>
      <c r="D57" s="2">
        <f t="shared" si="3"/>
        <v>1.1807261807261804</v>
      </c>
    </row>
    <row r="58" spans="1:4" x14ac:dyDescent="0.3">
      <c r="A58" s="4">
        <v>49</v>
      </c>
      <c r="B58" s="2">
        <f t="shared" si="1"/>
        <v>1.9800000000000009</v>
      </c>
      <c r="C58" s="12">
        <f t="shared" si="2"/>
        <v>0.58682675120569272</v>
      </c>
      <c r="D58" s="2">
        <f t="shared" si="3"/>
        <v>1.1736535024113854</v>
      </c>
    </row>
    <row r="59" spans="1:4" x14ac:dyDescent="0.3">
      <c r="A59" s="4">
        <v>50</v>
      </c>
      <c r="B59" s="2">
        <f t="shared" si="1"/>
        <v>2.0000000000000009</v>
      </c>
      <c r="C59" s="12">
        <f t="shared" si="2"/>
        <v>0.58333333333333315</v>
      </c>
      <c r="D59" s="2">
        <f t="shared" si="3"/>
        <v>1.1666666666666663</v>
      </c>
    </row>
    <row r="60" spans="1:4" x14ac:dyDescent="0.3">
      <c r="A60" s="4">
        <v>51</v>
      </c>
      <c r="B60" s="2">
        <f t="shared" si="1"/>
        <v>2.0200000000000009</v>
      </c>
      <c r="C60" s="12">
        <f t="shared" si="2"/>
        <v>0.57988204672004195</v>
      </c>
      <c r="D60" s="2">
        <f t="shared" si="3"/>
        <v>1.1597640934400839</v>
      </c>
    </row>
    <row r="61" spans="1:4" x14ac:dyDescent="0.3">
      <c r="A61" s="4">
        <v>52</v>
      </c>
      <c r="B61" s="2">
        <f t="shared" si="1"/>
        <v>2.0400000000000009</v>
      </c>
      <c r="C61" s="12">
        <f t="shared" si="2"/>
        <v>0.57647212089630007</v>
      </c>
      <c r="D61" s="2">
        <f t="shared" si="3"/>
        <v>1.1529442417926001</v>
      </c>
    </row>
    <row r="62" spans="1:4" x14ac:dyDescent="0.3">
      <c r="A62" s="4">
        <v>53</v>
      </c>
      <c r="B62" s="2">
        <f t="shared" si="1"/>
        <v>2.0600000000000009</v>
      </c>
      <c r="C62" s="12">
        <f t="shared" si="2"/>
        <v>0.57310280434012661</v>
      </c>
      <c r="D62" s="2">
        <f t="shared" si="3"/>
        <v>1.1462056086802532</v>
      </c>
    </row>
    <row r="63" spans="1:4" x14ac:dyDescent="0.3">
      <c r="A63" s="4">
        <v>54</v>
      </c>
      <c r="B63" s="2">
        <f t="shared" si="1"/>
        <v>2.080000000000001</v>
      </c>
      <c r="C63" s="12">
        <f t="shared" si="2"/>
        <v>0.56977336389101074</v>
      </c>
      <c r="D63" s="2">
        <f t="shared" si="3"/>
        <v>1.1395467277820215</v>
      </c>
    </row>
    <row r="64" spans="1:4" x14ac:dyDescent="0.3">
      <c r="A64" s="4">
        <v>55</v>
      </c>
      <c r="B64" s="2">
        <f t="shared" si="1"/>
        <v>2.100000000000001</v>
      </c>
      <c r="C64" s="12">
        <f t="shared" si="2"/>
        <v>0.5664830841856805</v>
      </c>
      <c r="D64" s="2">
        <f t="shared" si="3"/>
        <v>1.132966168371361</v>
      </c>
    </row>
    <row r="65" spans="1:4" x14ac:dyDescent="0.3">
      <c r="A65" s="4">
        <v>56</v>
      </c>
      <c r="B65" s="2">
        <f t="shared" si="1"/>
        <v>2.120000000000001</v>
      </c>
      <c r="C65" s="12">
        <f t="shared" si="2"/>
        <v>0.56323126711476212</v>
      </c>
      <c r="D65" s="2">
        <f t="shared" si="3"/>
        <v>1.1264625342295242</v>
      </c>
    </row>
    <row r="66" spans="1:4" x14ac:dyDescent="0.3">
      <c r="A66" s="4">
        <v>57</v>
      </c>
      <c r="B66" s="2">
        <f t="shared" si="1"/>
        <v>2.140000000000001</v>
      </c>
      <c r="C66" s="12">
        <f t="shared" si="2"/>
        <v>0.56001723129942438</v>
      </c>
      <c r="D66" s="2">
        <f t="shared" si="3"/>
        <v>1.1200344625988488</v>
      </c>
    </row>
    <row r="67" spans="1:4" x14ac:dyDescent="0.3">
      <c r="A67" s="4">
        <v>58</v>
      </c>
      <c r="B67" s="2">
        <f t="shared" si="1"/>
        <v>2.160000000000001</v>
      </c>
      <c r="C67" s="12">
        <f t="shared" si="2"/>
        <v>0.55684031158714686</v>
      </c>
      <c r="D67" s="2">
        <f t="shared" si="3"/>
        <v>1.1136806231742937</v>
      </c>
    </row>
    <row r="68" spans="1:4" x14ac:dyDescent="0.3">
      <c r="A68" s="4">
        <v>59</v>
      </c>
      <c r="B68" s="2">
        <f t="shared" si="1"/>
        <v>2.180000000000001</v>
      </c>
      <c r="C68" s="12">
        <f t="shared" si="2"/>
        <v>0.55369985856579684</v>
      </c>
      <c r="D68" s="2">
        <f t="shared" si="3"/>
        <v>1.1073997171315937</v>
      </c>
    </row>
    <row r="69" spans="1:4" x14ac:dyDescent="0.3">
      <c r="A69" s="4">
        <v>60</v>
      </c>
      <c r="B69" s="2">
        <f t="shared" si="1"/>
        <v>2.2000000000000011</v>
      </c>
      <c r="C69" s="12">
        <f t="shared" si="2"/>
        <v>0.55059523809523792</v>
      </c>
      <c r="D69" s="2">
        <f t="shared" si="3"/>
        <v>1.1011904761904758</v>
      </c>
    </row>
    <row r="70" spans="1:4" x14ac:dyDescent="0.3">
      <c r="A70" s="4">
        <v>61</v>
      </c>
      <c r="B70" s="2">
        <f t="shared" si="1"/>
        <v>2.2200000000000011</v>
      </c>
      <c r="C70" s="12">
        <f t="shared" si="2"/>
        <v>0.5475258308557297</v>
      </c>
      <c r="D70" s="2">
        <f t="shared" si="3"/>
        <v>1.0950516617114594</v>
      </c>
    </row>
    <row r="71" spans="1:4" x14ac:dyDescent="0.3">
      <c r="A71" s="4">
        <v>62</v>
      </c>
      <c r="B71" s="2">
        <f t="shared" si="1"/>
        <v>2.2400000000000011</v>
      </c>
      <c r="C71" s="12">
        <f t="shared" si="2"/>
        <v>0.54449103191241544</v>
      </c>
      <c r="D71" s="2">
        <f t="shared" si="3"/>
        <v>1.0889820638248309</v>
      </c>
    </row>
    <row r="72" spans="1:4" x14ac:dyDescent="0.3">
      <c r="A72" s="4">
        <v>63</v>
      </c>
      <c r="B72" s="2">
        <f t="shared" si="1"/>
        <v>2.2600000000000011</v>
      </c>
      <c r="C72" s="12">
        <f t="shared" si="2"/>
        <v>0.54149025029522724</v>
      </c>
      <c r="D72" s="2">
        <f t="shared" si="3"/>
        <v>1.0829805005904545</v>
      </c>
    </row>
    <row r="73" spans="1:4" x14ac:dyDescent="0.3">
      <c r="A73" s="4">
        <v>64</v>
      </c>
      <c r="B73" s="2">
        <f t="shared" si="1"/>
        <v>2.2800000000000011</v>
      </c>
      <c r="C73" s="12">
        <f t="shared" si="2"/>
        <v>0.53852290859357177</v>
      </c>
      <c r="D73" s="2">
        <f t="shared" si="3"/>
        <v>1.0770458171871435</v>
      </c>
    </row>
    <row r="74" spans="1:4" x14ac:dyDescent="0.3">
      <c r="A74" s="4">
        <v>65</v>
      </c>
      <c r="B74" s="2">
        <f t="shared" si="1"/>
        <v>2.3000000000000012</v>
      </c>
      <c r="C74" s="12">
        <f t="shared" si="2"/>
        <v>0.53558844256518656</v>
      </c>
      <c r="D74" s="2">
        <f t="shared" si="3"/>
        <v>1.0711768851303731</v>
      </c>
    </row>
    <row r="75" spans="1:4" x14ac:dyDescent="0.3">
      <c r="A75" s="4">
        <v>66</v>
      </c>
      <c r="B75" s="2">
        <f t="shared" si="1"/>
        <v>2.3200000000000012</v>
      </c>
      <c r="C75" s="12">
        <f t="shared" si="2"/>
        <v>0.5326863007585898</v>
      </c>
      <c r="D75" s="2">
        <f t="shared" si="3"/>
        <v>1.0653726015171796</v>
      </c>
    </row>
    <row r="76" spans="1:4" x14ac:dyDescent="0.3">
      <c r="A76" s="4">
        <v>67</v>
      </c>
      <c r="B76" s="2">
        <f t="shared" si="1"/>
        <v>2.3400000000000012</v>
      </c>
      <c r="C76" s="12">
        <f t="shared" si="2"/>
        <v>0.52981594414856903</v>
      </c>
      <c r="D76" s="2">
        <f t="shared" si="3"/>
        <v>1.0596318882971381</v>
      </c>
    </row>
    <row r="77" spans="1:4" x14ac:dyDescent="0.3">
      <c r="A77" s="4">
        <v>68</v>
      </c>
      <c r="B77" s="2">
        <f t="shared" si="1"/>
        <v>2.3600000000000012</v>
      </c>
      <c r="C77" s="12">
        <f t="shared" si="2"/>
        <v>0.52697684578418502</v>
      </c>
      <c r="D77" s="2">
        <f t="shared" si="3"/>
        <v>1.05395369156837</v>
      </c>
    </row>
    <row r="78" spans="1:4" x14ac:dyDescent="0.3">
      <c r="A78" s="4">
        <v>69</v>
      </c>
      <c r="B78" s="2">
        <f t="shared" ref="B78:B109" si="4">B77+$F$5</f>
        <v>2.3800000000000012</v>
      </c>
      <c r="C78" s="12">
        <f t="shared" ref="C78:C109" si="5">(2*B78+3)/(B78^2+3*B78+2)</f>
        <v>0.52416849044878533</v>
      </c>
      <c r="D78" s="2">
        <f t="shared" ref="D78:D108" si="6">2*C78</f>
        <v>1.0483369808975707</v>
      </c>
    </row>
    <row r="79" spans="1:4" x14ac:dyDescent="0.3">
      <c r="A79" s="4">
        <v>70</v>
      </c>
      <c r="B79" s="2">
        <f t="shared" si="4"/>
        <v>2.4000000000000012</v>
      </c>
      <c r="C79" s="12">
        <f t="shared" si="5"/>
        <v>0.52139037433155067</v>
      </c>
      <c r="D79" s="2">
        <f t="shared" si="6"/>
        <v>1.0427807486631013</v>
      </c>
    </row>
    <row r="80" spans="1:4" x14ac:dyDescent="0.3">
      <c r="A80" s="4">
        <v>71</v>
      </c>
      <c r="B80" s="2">
        <f t="shared" si="4"/>
        <v>2.4200000000000013</v>
      </c>
      <c r="C80" s="12">
        <f t="shared" si="5"/>
        <v>0.51864200471011601</v>
      </c>
      <c r="D80" s="2">
        <f t="shared" si="6"/>
        <v>1.037284009420232</v>
      </c>
    </row>
    <row r="81" spans="1:4" x14ac:dyDescent="0.3">
      <c r="A81" s="4">
        <v>72</v>
      </c>
      <c r="B81" s="2">
        <f t="shared" si="4"/>
        <v>2.4400000000000013</v>
      </c>
      <c r="C81" s="12">
        <f t="shared" si="5"/>
        <v>0.51592289964382976</v>
      </c>
      <c r="D81" s="2">
        <f t="shared" si="6"/>
        <v>1.0318457992876595</v>
      </c>
    </row>
    <row r="82" spans="1:4" x14ac:dyDescent="0.3">
      <c r="A82" s="4">
        <v>73</v>
      </c>
      <c r="B82" s="2">
        <f t="shared" si="4"/>
        <v>2.4600000000000013</v>
      </c>
      <c r="C82" s="12">
        <f t="shared" si="5"/>
        <v>0.51323258767723356</v>
      </c>
      <c r="D82" s="2">
        <f t="shared" si="6"/>
        <v>1.0264651753544671</v>
      </c>
    </row>
    <row r="83" spans="1:4" x14ac:dyDescent="0.3">
      <c r="A83" s="4">
        <v>74</v>
      </c>
      <c r="B83" s="2">
        <f t="shared" si="4"/>
        <v>2.4800000000000013</v>
      </c>
      <c r="C83" s="12">
        <f t="shared" si="5"/>
        <v>0.51057060755336603</v>
      </c>
      <c r="D83" s="2">
        <f t="shared" si="6"/>
        <v>1.0211412151067321</v>
      </c>
    </row>
    <row r="84" spans="1:4" x14ac:dyDescent="0.3">
      <c r="A84" s="4">
        <v>75</v>
      </c>
      <c r="B84" s="2">
        <f t="shared" si="4"/>
        <v>2.5000000000000013</v>
      </c>
      <c r="C84" s="12">
        <f t="shared" si="5"/>
        <v>0.5079365079365078</v>
      </c>
      <c r="D84" s="2">
        <f t="shared" si="6"/>
        <v>1.0158730158730156</v>
      </c>
    </row>
    <row r="85" spans="1:4" x14ac:dyDescent="0.3">
      <c r="A85" s="4">
        <v>76</v>
      </c>
      <c r="B85" s="2">
        <f t="shared" si="4"/>
        <v>2.5200000000000014</v>
      </c>
      <c r="C85" s="12">
        <f t="shared" si="5"/>
        <v>0.50532984714400631</v>
      </c>
      <c r="D85" s="2">
        <f t="shared" si="6"/>
        <v>1.0106596942880126</v>
      </c>
    </row>
    <row r="86" spans="1:4" x14ac:dyDescent="0.3">
      <c r="A86" s="4">
        <v>77</v>
      </c>
      <c r="B86" s="2">
        <f t="shared" si="4"/>
        <v>2.5400000000000014</v>
      </c>
      <c r="C86" s="12">
        <f t="shared" si="5"/>
        <v>0.5027501928868312</v>
      </c>
      <c r="D86" s="2">
        <f t="shared" si="6"/>
        <v>1.0055003857736624</v>
      </c>
    </row>
    <row r="87" spans="1:4" x14ac:dyDescent="0.3">
      <c r="A87" s="4">
        <v>78</v>
      </c>
      <c r="B87" s="2">
        <f t="shared" si="4"/>
        <v>2.5600000000000014</v>
      </c>
      <c r="C87" s="12">
        <f t="shared" si="5"/>
        <v>0.50019712201852928</v>
      </c>
      <c r="D87" s="2">
        <f t="shared" si="6"/>
        <v>1.0003942440370586</v>
      </c>
    </row>
    <row r="88" spans="1:4" x14ac:dyDescent="0.3">
      <c r="A88" s="4">
        <v>79</v>
      </c>
      <c r="B88" s="2">
        <f t="shared" si="4"/>
        <v>2.5800000000000014</v>
      </c>
      <c r="C88" s="12">
        <f t="shared" si="5"/>
        <v>0.49767022029225916</v>
      </c>
      <c r="D88" s="2">
        <f t="shared" si="6"/>
        <v>0.99534044058451832</v>
      </c>
    </row>
    <row r="89" spans="1:4" x14ac:dyDescent="0.3">
      <c r="A89" s="4">
        <v>80</v>
      </c>
      <c r="B89" s="2">
        <f t="shared" si="4"/>
        <v>2.6000000000000014</v>
      </c>
      <c r="C89" s="12">
        <f t="shared" si="5"/>
        <v>0.49516908212560368</v>
      </c>
      <c r="D89" s="2">
        <f t="shared" si="6"/>
        <v>0.99033816425120735</v>
      </c>
    </row>
    <row r="90" spans="1:4" x14ac:dyDescent="0.3">
      <c r="A90" s="4">
        <v>81</v>
      </c>
      <c r="B90" s="2">
        <f t="shared" si="4"/>
        <v>2.6200000000000014</v>
      </c>
      <c r="C90" s="12">
        <f t="shared" si="5"/>
        <v>0.49269331037286812</v>
      </c>
      <c r="D90" s="2">
        <f t="shared" si="6"/>
        <v>0.98538662074573624</v>
      </c>
    </row>
    <row r="91" spans="1:4" x14ac:dyDescent="0.3">
      <c r="A91" s="4">
        <v>82</v>
      </c>
      <c r="B91" s="2">
        <f t="shared" si="4"/>
        <v>2.6400000000000015</v>
      </c>
      <c r="C91" s="12">
        <f t="shared" si="5"/>
        <v>0.49024251610458491</v>
      </c>
      <c r="D91" s="2">
        <f t="shared" si="6"/>
        <v>0.98048503220916983</v>
      </c>
    </row>
    <row r="92" spans="1:4" x14ac:dyDescent="0.3">
      <c r="A92" s="4">
        <v>83</v>
      </c>
      <c r="B92" s="2">
        <f t="shared" si="4"/>
        <v>2.6600000000000015</v>
      </c>
      <c r="C92" s="12">
        <f t="shared" si="5"/>
        <v>0.48781631839395845</v>
      </c>
      <c r="D92" s="2">
        <f t="shared" si="6"/>
        <v>0.9756326367879169</v>
      </c>
    </row>
    <row r="93" spans="1:4" x14ac:dyDescent="0.3">
      <c r="A93" s="4">
        <v>84</v>
      </c>
      <c r="B93" s="2">
        <f t="shared" si="4"/>
        <v>2.6800000000000015</v>
      </c>
      <c r="C93" s="12">
        <f t="shared" si="5"/>
        <v>0.48541434410999607</v>
      </c>
      <c r="D93" s="2">
        <f t="shared" si="6"/>
        <v>0.97082868821999213</v>
      </c>
    </row>
    <row r="94" spans="1:4" x14ac:dyDescent="0.3">
      <c r="A94" s="4">
        <v>85</v>
      </c>
      <c r="B94" s="2">
        <f t="shared" si="4"/>
        <v>2.7000000000000015</v>
      </c>
      <c r="C94" s="12">
        <f t="shared" si="5"/>
        <v>0.48303622771707849</v>
      </c>
      <c r="D94" s="2">
        <f t="shared" si="6"/>
        <v>0.96607245543415698</v>
      </c>
    </row>
    <row r="95" spans="1:4" x14ac:dyDescent="0.3">
      <c r="A95" s="4">
        <v>86</v>
      </c>
      <c r="B95" s="2">
        <f t="shared" si="4"/>
        <v>2.7200000000000015</v>
      </c>
      <c r="C95" s="12">
        <f t="shared" si="5"/>
        <v>0.48068161108073609</v>
      </c>
      <c r="D95" s="2">
        <f t="shared" si="6"/>
        <v>0.96136322216147219</v>
      </c>
    </row>
    <row r="96" spans="1:4" x14ac:dyDescent="0.3">
      <c r="A96" s="4">
        <v>87</v>
      </c>
      <c r="B96" s="2">
        <f t="shared" si="4"/>
        <v>2.7400000000000015</v>
      </c>
      <c r="C96" s="12">
        <f t="shared" si="5"/>
        <v>0.478350143279406</v>
      </c>
      <c r="D96" s="2">
        <f t="shared" si="6"/>
        <v>0.95670028655881201</v>
      </c>
    </row>
    <row r="97" spans="1:4" x14ac:dyDescent="0.3">
      <c r="A97" s="4">
        <v>88</v>
      </c>
      <c r="B97" s="2">
        <f t="shared" si="4"/>
        <v>2.7600000000000016</v>
      </c>
      <c r="C97" s="12">
        <f t="shared" si="5"/>
        <v>0.47604148042195588</v>
      </c>
      <c r="D97" s="2">
        <f t="shared" si="6"/>
        <v>0.95208296084391175</v>
      </c>
    </row>
    <row r="98" spans="1:4" x14ac:dyDescent="0.3">
      <c r="A98" s="4">
        <v>89</v>
      </c>
      <c r="B98" s="2">
        <f t="shared" si="4"/>
        <v>2.7800000000000016</v>
      </c>
      <c r="C98" s="12">
        <f t="shared" si="5"/>
        <v>0.4737552854707664</v>
      </c>
      <c r="D98" s="2">
        <f t="shared" si="6"/>
        <v>0.94751057094153279</v>
      </c>
    </row>
    <row r="99" spans="1:4" x14ac:dyDescent="0.3">
      <c r="A99" s="4">
        <v>90</v>
      </c>
      <c r="B99" s="2">
        <f t="shared" si="4"/>
        <v>2.8000000000000016</v>
      </c>
      <c r="C99" s="12">
        <f t="shared" si="5"/>
        <v>0.47149122807017518</v>
      </c>
      <c r="D99" s="2">
        <f t="shared" si="6"/>
        <v>0.94298245614035037</v>
      </c>
    </row>
    <row r="100" spans="1:4" x14ac:dyDescent="0.3">
      <c r="A100" s="4">
        <v>91</v>
      </c>
      <c r="B100" s="2">
        <f t="shared" si="4"/>
        <v>2.8200000000000016</v>
      </c>
      <c r="C100" s="12">
        <f t="shared" si="5"/>
        <v>0.4692489843800916</v>
      </c>
      <c r="D100" s="2">
        <f t="shared" si="6"/>
        <v>0.93849796876018321</v>
      </c>
    </row>
    <row r="101" spans="1:4" x14ac:dyDescent="0.3">
      <c r="A101" s="4">
        <v>92</v>
      </c>
      <c r="B101" s="2">
        <f t="shared" si="4"/>
        <v>2.8400000000000016</v>
      </c>
      <c r="C101" s="12">
        <f t="shared" si="5"/>
        <v>0.46702823691460038</v>
      </c>
      <c r="D101" s="2">
        <f t="shared" si="6"/>
        <v>0.93405647382920076</v>
      </c>
    </row>
    <row r="102" spans="1:4" x14ac:dyDescent="0.3">
      <c r="A102" s="4">
        <v>93</v>
      </c>
      <c r="B102" s="2">
        <f t="shared" si="4"/>
        <v>2.8600000000000017</v>
      </c>
      <c r="C102" s="12">
        <f t="shared" si="5"/>
        <v>0.46482867438538117</v>
      </c>
      <c r="D102" s="2">
        <f t="shared" si="6"/>
        <v>0.92965734877076234</v>
      </c>
    </row>
    <row r="103" spans="1:4" x14ac:dyDescent="0.3">
      <c r="A103" s="4">
        <v>94</v>
      </c>
      <c r="B103" s="2">
        <f t="shared" si="4"/>
        <v>2.8800000000000017</v>
      </c>
      <c r="C103" s="12">
        <f t="shared" si="5"/>
        <v>0.46264999154977166</v>
      </c>
      <c r="D103" s="2">
        <f t="shared" si="6"/>
        <v>0.92529998309954331</v>
      </c>
    </row>
    <row r="104" spans="1:4" x14ac:dyDescent="0.3">
      <c r="A104" s="4">
        <v>95</v>
      </c>
      <c r="B104" s="2">
        <f t="shared" si="4"/>
        <v>2.9000000000000017</v>
      </c>
      <c r="C104" s="12">
        <f t="shared" si="5"/>
        <v>0.46049188906331751</v>
      </c>
      <c r="D104" s="2">
        <f t="shared" si="6"/>
        <v>0.92098377812663501</v>
      </c>
    </row>
    <row r="105" spans="1:4" x14ac:dyDescent="0.3">
      <c r="A105" s="4">
        <v>96</v>
      </c>
      <c r="B105" s="2">
        <f t="shared" si="4"/>
        <v>2.9200000000000017</v>
      </c>
      <c r="C105" s="12">
        <f t="shared" si="5"/>
        <v>0.45835407333665157</v>
      </c>
      <c r="D105" s="2">
        <f t="shared" si="6"/>
        <v>0.91670814667330314</v>
      </c>
    </row>
    <row r="106" spans="1:4" x14ac:dyDescent="0.3">
      <c r="A106" s="4">
        <v>97</v>
      </c>
      <c r="B106" s="2">
        <f t="shared" si="4"/>
        <v>2.9400000000000017</v>
      </c>
      <c r="C106" s="12">
        <f t="shared" si="5"/>
        <v>0.45623625639655541</v>
      </c>
      <c r="D106" s="2">
        <f t="shared" si="6"/>
        <v>0.91247251279311081</v>
      </c>
    </row>
    <row r="107" spans="1:4" x14ac:dyDescent="0.3">
      <c r="A107" s="4">
        <v>98</v>
      </c>
      <c r="B107" s="2">
        <f t="shared" si="4"/>
        <v>2.9600000000000017</v>
      </c>
      <c r="C107" s="12">
        <f t="shared" si="5"/>
        <v>0.45413815575105876</v>
      </c>
      <c r="D107" s="2">
        <f t="shared" si="6"/>
        <v>0.90827631150211752</v>
      </c>
    </row>
    <row r="108" spans="1:4" x14ac:dyDescent="0.3">
      <c r="A108" s="4">
        <v>99</v>
      </c>
      <c r="B108" s="2">
        <f t="shared" si="4"/>
        <v>2.9800000000000018</v>
      </c>
      <c r="C108" s="12">
        <f t="shared" si="5"/>
        <v>0.45205949425844072</v>
      </c>
      <c r="D108" s="2">
        <f t="shared" si="6"/>
        <v>0.90411898851688144</v>
      </c>
    </row>
    <row r="109" spans="1:4" x14ac:dyDescent="0.3">
      <c r="A109" s="4">
        <v>100</v>
      </c>
      <c r="B109" s="2">
        <f t="shared" si="4"/>
        <v>3.0000000000000018</v>
      </c>
      <c r="C109" s="12">
        <f t="shared" si="5"/>
        <v>0.44999999999999984</v>
      </c>
      <c r="D109" s="2">
        <f>C109</f>
        <v>0.44999999999999984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Derivada</vt:lpstr>
      <vt:lpstr>Integral Formula de Simpson</vt:lpstr>
      <vt:lpstr>Integral Formula de Trapecios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2024-04-14T00:30:51Z</dcterms:created>
  <dcterms:modified xsi:type="dcterms:W3CDTF">2024-04-19T19:18:34Z</dcterms:modified>
</cp:coreProperties>
</file>