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TecNM\4to Semestre\5. Metodos numericos\Unidad 4\Tareas - Trabajos\"/>
    </mc:Choice>
  </mc:AlternateContent>
  <xr:revisionPtr revIDLastSave="0" documentId="13_ncr:1_{4899A933-B078-47E1-B7FE-7B30A7ECBE52}" xr6:coauthVersionLast="47" xr6:coauthVersionMax="47" xr10:uidLastSave="{00000000-0000-0000-0000-000000000000}"/>
  <bookViews>
    <workbookView xWindow="-108" yWindow="-108" windowWidth="23256" windowHeight="12576" xr2:uid="{7BBEF012-2DA4-48D8-B1DA-3CE80E5C9F16}"/>
  </bookViews>
  <sheets>
    <sheet name="Derivad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1" l="1"/>
  <c r="E5" i="1"/>
  <c r="C5" i="1"/>
  <c r="J12" i="1" l="1" a="1"/>
  <c r="J11" i="1" a="1"/>
  <c r="J10" i="1" a="1"/>
  <c r="J9" i="1" a="1"/>
  <c r="J12" i="1" l="1"/>
  <c r="J11" i="1"/>
  <c r="J10" i="1"/>
  <c r="J9" i="1"/>
  <c r="I10" i="1"/>
  <c r="I11" i="1"/>
  <c r="I12" i="1"/>
  <c r="I9" i="1"/>
  <c r="E9" i="1"/>
  <c r="B9" i="1"/>
  <c r="B10" i="1" l="1"/>
  <c r="C9" i="1"/>
  <c r="E10" i="1"/>
  <c r="F9" i="1"/>
  <c r="K10" i="1" s="1"/>
  <c r="L10" i="1" s="1"/>
  <c r="K9" i="1" l="1"/>
  <c r="L9" i="1" s="1"/>
  <c r="E11" i="1"/>
  <c r="F10" i="1"/>
  <c r="B11" i="1"/>
  <c r="C10" i="1"/>
  <c r="B12" i="1" l="1"/>
  <c r="C12" i="1" s="1"/>
  <c r="C11" i="1"/>
  <c r="K11" i="1"/>
  <c r="L11" i="1" s="1"/>
  <c r="K12" i="1"/>
  <c r="L12" i="1" s="1"/>
  <c r="E12" i="1"/>
  <c r="F12" i="1" s="1"/>
  <c r="F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<sst xmlns="http://schemas.openxmlformats.org/spreadsheetml/2006/main" count="39" uniqueCount="31">
  <si>
    <t>f(x)</t>
  </si>
  <si>
    <t>h</t>
  </si>
  <si>
    <t>x</t>
  </si>
  <si>
    <t>Pasos Positivos</t>
  </si>
  <si>
    <t>Pasos Negativos</t>
  </si>
  <si>
    <t>xi_n</t>
  </si>
  <si>
    <t>Dato</t>
  </si>
  <si>
    <t>Valor</t>
  </si>
  <si>
    <t>f'(x)</t>
  </si>
  <si>
    <t>f''(x)</t>
  </si>
  <si>
    <t>Error</t>
  </si>
  <si>
    <t>xi+n</t>
  </si>
  <si>
    <t>xi+1</t>
  </si>
  <si>
    <t>xi+2</t>
  </si>
  <si>
    <t>xi+3</t>
  </si>
  <si>
    <t>xi+4</t>
  </si>
  <si>
    <t>xi-1</t>
  </si>
  <si>
    <t>xi-2</t>
  </si>
  <si>
    <t>xi-3</t>
  </si>
  <si>
    <t>xi-4</t>
  </si>
  <si>
    <t>Valor Real</t>
  </si>
  <si>
    <t>Valor Calculado</t>
  </si>
  <si>
    <t>f'''(x)</t>
  </si>
  <si>
    <t>f''''(x)</t>
  </si>
  <si>
    <t>Métodos Numéricos</t>
  </si>
  <si>
    <t>U3. Métodos de Solución de Sistemas de Ecuaciones</t>
  </si>
  <si>
    <t>Grupo: 4SD</t>
  </si>
  <si>
    <t>Docente: Jimenez Cabrera Roberto</t>
  </si>
  <si>
    <t>N. Control</t>
  </si>
  <si>
    <t>Martínez Mendoza Jesús Ángel</t>
  </si>
  <si>
    <t>Alumno: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</si>
</sst>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0000"/>
    <numFmt numFmtId="168" formatCode="0.000000000"/>
    <numFmt numFmtId="170" formatCode="0.0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7" tint="0.59999389629810485"/>
        <bgColor indexed="65"/>
      </patternFill>
    </fill>
    <fill>
      <patternFill patternType="solid">
        <fgColor rgb="FF00FF9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3" fillId="3" borderId="0" applyNumberFormat="0" applyBorder="0" applyAlignment="0" applyProtection="0"/>
    <xf numFmtId="0" fontId="8" fillId="4" borderId="0" applyNumberFormat="0" applyBorder="0" applyAlignment="0" applyProtection="0"/>
    <xf numFmtId="0" fontId="3" fillId="5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/>
    <xf numFmtId="0" fontId="2" fillId="0" borderId="0" xfId="0" applyFont="1"/>
    <xf numFmtId="0" fontId="0" fillId="0" borderId="3" xfId="0" applyBorder="1" applyAlignment="1">
      <alignment horizontal="center"/>
    </xf>
    <xf numFmtId="0" fontId="8" fillId="2" borderId="3" xfId="5" applyBorder="1" applyAlignment="1">
      <alignment horizontal="center"/>
    </xf>
    <xf numFmtId="0" fontId="8" fillId="2" borderId="3" xfId="5" applyBorder="1" applyAlignment="1">
      <alignment horizontal="center"/>
    </xf>
    <xf numFmtId="0" fontId="3" fillId="3" borderId="3" xfId="6" applyBorder="1" applyAlignment="1">
      <alignment horizontal="center"/>
    </xf>
    <xf numFmtId="167" fontId="0" fillId="0" borderId="3" xfId="0" applyNumberFormat="1" applyBorder="1" applyAlignment="1">
      <alignment horizontal="center"/>
    </xf>
    <xf numFmtId="0" fontId="8" fillId="4" borderId="3" xfId="7" applyBorder="1" applyAlignment="1">
      <alignment horizontal="center"/>
    </xf>
    <xf numFmtId="0" fontId="4" fillId="0" borderId="0" xfId="1"/>
    <xf numFmtId="0" fontId="5" fillId="0" borderId="1" xfId="2"/>
    <xf numFmtId="0" fontId="6" fillId="0" borderId="2" xfId="3"/>
    <xf numFmtId="0" fontId="7" fillId="0" borderId="0" xfId="4"/>
    <xf numFmtId="168" fontId="0" fillId="0" borderId="3" xfId="0" applyNumberFormat="1" applyBorder="1" applyAlignment="1">
      <alignment horizontal="center"/>
    </xf>
    <xf numFmtId="167" fontId="0" fillId="6" borderId="3" xfId="0" applyNumberForma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3" fillId="5" borderId="3" xfId="8" applyBorder="1" applyAlignment="1">
      <alignment horizontal="center"/>
    </xf>
    <xf numFmtId="170" fontId="0" fillId="0" borderId="3" xfId="0" applyNumberFormat="1" applyBorder="1" applyAlignment="1">
      <alignment horizontal="center"/>
    </xf>
  </cellXfs>
  <cellStyles count="9">
    <cellStyle name="20% - Énfasis1" xfId="6" builtinId="30"/>
    <cellStyle name="40% - Énfasis4" xfId="8" builtinId="43"/>
    <cellStyle name="Celda vinculada" xfId="3" builtinId="24"/>
    <cellStyle name="Énfasis1" xfId="5" builtinId="29"/>
    <cellStyle name="Énfasis2" xfId="7" builtinId="33"/>
    <cellStyle name="Normal" xfId="0" builtinId="0"/>
    <cellStyle name="Texto explicativo" xfId="4" builtinId="53"/>
    <cellStyle name="Título" xfId="1" builtinId="15"/>
    <cellStyle name="Título 2" xfId="2" builtinId="17"/>
  </cellStyles>
  <dxfs count="0"/>
  <tableStyles count="0" defaultTableStyle="TableStyleMedium2" defaultPivotStyle="PivotStyleLight16"/>
  <colors>
    <mruColors>
      <color rgb="FF00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9423B2E-CAE0-44A4-A05C-43A63AAFF0A0}">
  <we:reference id="wa200002468" version="1.0.0.0" store="es-ES" storeType="OMEX"/>
  <we:alternateReferences>
    <we:reference id="wa200002468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_xldudf_INTERPXY</we:customFunctionIds>
        <we:customFunctionIds>_xldudf_DERIVXY</we:customFunctionIds>
        <we:customFunctionIds>_xldudf_QUADXY</we:customFunctionIds>
        <we:customFunctionIds>_xldudf_INTERPXYZ</we:customFunctionIds>
        <we:customFunctionIds>_xldudf_GRIDXYZ</we:customFunctionIds>
        <we:customFunctionIds>_xldudf_QUADF</we:customFunctionIds>
        <we:customFunctionIds>_xldudf_DERIVF</we:customFunctionIds>
        <we:customFunctionIds>_xldudf_NLSOLVE</we:customFunctionIds>
        <we:customFunctionIds>_xldudf_IVSOLVE</we:customFunctionIds>
        <we:customFunctionIds>_xldudf_ARRAYVAL</we:customFunctionIds>
        <we:customFunctionIds>_xldudf_DYNVAL</we:customFunctionIds>
        <we:customFunctionIds>_xldudf_BVSOLVE</we:customFunctionIds>
        <we:customFunctionIds>_xldudf_PDSOLVE</we:customFunctionIds>
        <we:customFunctionIds>_xldudf_PDASOLVE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094CA-48FE-4B39-9119-6F6F685B17A6}">
  <dimension ref="A1:M12"/>
  <sheetViews>
    <sheetView tabSelected="1" workbookViewId="0">
      <selection activeCell="F6" sqref="F6"/>
    </sheetView>
  </sheetViews>
  <sheetFormatPr baseColWidth="10" defaultRowHeight="14.4" x14ac:dyDescent="0.3"/>
  <cols>
    <col min="3" max="3" width="12.21875" bestFit="1" customWidth="1"/>
    <col min="6" max="6" width="12.21875" bestFit="1" customWidth="1"/>
    <col min="11" max="11" width="13.77734375" bestFit="1" customWidth="1"/>
  </cols>
  <sheetData>
    <row r="1" spans="1:13" ht="23.4" x14ac:dyDescent="0.45">
      <c r="F1" s="9" t="s">
        <v>24</v>
      </c>
    </row>
    <row r="2" spans="1:13" ht="18" thickBot="1" x14ac:dyDescent="0.4">
      <c r="E2" s="10" t="s">
        <v>25</v>
      </c>
    </row>
    <row r="3" spans="1:13" ht="15" thickTop="1" x14ac:dyDescent="0.3"/>
    <row r="4" spans="1:13" ht="15" thickBot="1" x14ac:dyDescent="0.35">
      <c r="A4" s="5" t="s">
        <v>6</v>
      </c>
      <c r="B4" s="5" t="s">
        <v>2</v>
      </c>
      <c r="C4" s="5" t="s">
        <v>0</v>
      </c>
      <c r="D4" s="5" t="s">
        <v>2</v>
      </c>
      <c r="E4" s="5" t="s">
        <v>0</v>
      </c>
      <c r="F4" s="5" t="s">
        <v>1</v>
      </c>
      <c r="H4" s="11" t="s">
        <v>26</v>
      </c>
      <c r="K4" s="11" t="s">
        <v>30</v>
      </c>
      <c r="L4" s="11"/>
      <c r="M4" s="11" t="s">
        <v>28</v>
      </c>
    </row>
    <row r="5" spans="1:13" ht="15.6" thickTop="1" thickBot="1" x14ac:dyDescent="0.35">
      <c r="A5" s="5" t="s">
        <v>7</v>
      </c>
      <c r="B5" s="16">
        <v>0.2</v>
      </c>
      <c r="C5" s="16">
        <f>(B5-1)/(B5+2)</f>
        <v>-0.36363636363636365</v>
      </c>
      <c r="D5" s="3">
        <f>B5</f>
        <v>0.2</v>
      </c>
      <c r="E5" s="3">
        <f>C5</f>
        <v>-0.36363636363636365</v>
      </c>
      <c r="F5" s="15">
        <v>0.1</v>
      </c>
      <c r="H5" s="11" t="s">
        <v>27</v>
      </c>
      <c r="K5" s="12" t="s">
        <v>29</v>
      </c>
      <c r="M5" s="12">
        <v>22161152</v>
      </c>
    </row>
    <row r="6" spans="1:13" ht="15" thickTop="1" x14ac:dyDescent="0.3"/>
    <row r="7" spans="1:13" x14ac:dyDescent="0.3">
      <c r="A7" s="4" t="s">
        <v>3</v>
      </c>
      <c r="B7" s="4"/>
      <c r="C7" s="4"/>
      <c r="D7" s="4" t="s">
        <v>4</v>
      </c>
      <c r="E7" s="4"/>
      <c r="F7" s="4"/>
      <c r="G7" s="1"/>
      <c r="H7" s="1"/>
      <c r="J7" s="2"/>
    </row>
    <row r="8" spans="1:13" x14ac:dyDescent="0.3">
      <c r="A8" s="6" t="s">
        <v>11</v>
      </c>
      <c r="B8" s="3" t="s">
        <v>2</v>
      </c>
      <c r="C8" s="3" t="s">
        <v>0</v>
      </c>
      <c r="D8" s="6" t="s">
        <v>5</v>
      </c>
      <c r="E8" s="3" t="s">
        <v>2</v>
      </c>
      <c r="F8" s="3" t="s">
        <v>0</v>
      </c>
      <c r="H8" s="5" t="s">
        <v>0</v>
      </c>
      <c r="I8" s="8" t="s">
        <v>2</v>
      </c>
      <c r="J8" s="8" t="s">
        <v>20</v>
      </c>
      <c r="K8" s="8" t="s">
        <v>21</v>
      </c>
      <c r="L8" s="8" t="s">
        <v>10</v>
      </c>
    </row>
    <row r="9" spans="1:13" x14ac:dyDescent="0.3">
      <c r="A9" s="6" t="s">
        <v>12</v>
      </c>
      <c r="B9" s="17">
        <f>B5+$F$5</f>
        <v>0.30000000000000004</v>
      </c>
      <c r="C9" s="13">
        <f>(B9-1)/(B9+2)</f>
        <v>-0.30434782608695654</v>
      </c>
      <c r="D9" s="6" t="s">
        <v>16</v>
      </c>
      <c r="E9" s="17">
        <f>B5-$F$5</f>
        <v>0.1</v>
      </c>
      <c r="F9" s="13">
        <f>(E9-1)/(E9+2)</f>
        <v>-0.42857142857142855</v>
      </c>
      <c r="H9" s="5" t="s">
        <v>8</v>
      </c>
      <c r="I9" s="3">
        <f>$B$5</f>
        <v>0.2</v>
      </c>
      <c r="J9" s="7" cm="1">
        <f t="array" ref="J9">_xll.DERIVF(C5,B5,B5)</f>
        <v>0.61983471074380692</v>
      </c>
      <c r="K9" s="14">
        <f>(C9-F9)/(2*(F5))</f>
        <v>0.62111801242235998</v>
      </c>
      <c r="L9" s="7">
        <f>ABS(J9-K9)</f>
        <v>1.2833016785530615E-3</v>
      </c>
    </row>
    <row r="10" spans="1:13" x14ac:dyDescent="0.3">
      <c r="A10" s="6" t="s">
        <v>13</v>
      </c>
      <c r="B10" s="17">
        <f>B9+$F$5</f>
        <v>0.4</v>
      </c>
      <c r="C10" s="13">
        <f t="shared" ref="C10:C12" si="0">(B10-1)/(B10+2)</f>
        <v>-0.25</v>
      </c>
      <c r="D10" s="6" t="s">
        <v>17</v>
      </c>
      <c r="E10" s="17">
        <f>E9-$F$5</f>
        <v>0</v>
      </c>
      <c r="F10" s="13">
        <f t="shared" ref="F10:F12" si="1">(E10-1)/(E10+2)</f>
        <v>-0.5</v>
      </c>
      <c r="H10" s="5" t="s">
        <v>9</v>
      </c>
      <c r="I10" s="3">
        <f>$B$5</f>
        <v>0.2</v>
      </c>
      <c r="J10" s="7" cm="1">
        <f t="array" ref="J10">_xll.DERIVF(C5,B5,B5,2)</f>
        <v>-0.56348610067534988</v>
      </c>
      <c r="K10" s="14">
        <f>(C9-2*C5+F9)/(F5^2)</f>
        <v>-0.56465273856577947</v>
      </c>
      <c r="L10" s="7">
        <f t="shared" ref="L10:L12" si="2">ABS(J10-K10)</f>
        <v>1.1666378904295893E-3</v>
      </c>
    </row>
    <row r="11" spans="1:13" x14ac:dyDescent="0.3">
      <c r="A11" s="6" t="s">
        <v>14</v>
      </c>
      <c r="B11" s="17">
        <f>B10+$F$5</f>
        <v>0.5</v>
      </c>
      <c r="C11" s="13">
        <f t="shared" si="0"/>
        <v>-0.2</v>
      </c>
      <c r="D11" s="6" t="s">
        <v>18</v>
      </c>
      <c r="E11" s="17">
        <f>E10-$F$5</f>
        <v>-0.1</v>
      </c>
      <c r="F11" s="13">
        <f t="shared" si="1"/>
        <v>-0.57894736842105265</v>
      </c>
      <c r="H11" s="5" t="s">
        <v>22</v>
      </c>
      <c r="I11" s="3">
        <f>$B$5</f>
        <v>0.2</v>
      </c>
      <c r="J11" s="7" cm="1">
        <f t="array" ref="J11">_xll.DERIVF(C5,B5,B5,3)</f>
        <v>0.76839013720206384</v>
      </c>
      <c r="K11" s="14">
        <f>(C10-2*C9+2*F9-F10)/(2*F5^3)</f>
        <v>0.77639751552799319</v>
      </c>
      <c r="L11" s="7">
        <f t="shared" si="2"/>
        <v>8.0073783259293485E-3</v>
      </c>
    </row>
    <row r="12" spans="1:13" x14ac:dyDescent="0.3">
      <c r="A12" s="6" t="s">
        <v>15</v>
      </c>
      <c r="B12" s="17">
        <f>B11+$F$5</f>
        <v>0.6</v>
      </c>
      <c r="C12" s="13">
        <f t="shared" si="0"/>
        <v>-0.15384615384615385</v>
      </c>
      <c r="D12" s="6" t="s">
        <v>19</v>
      </c>
      <c r="E12" s="17">
        <f>E11-$F$5</f>
        <v>-0.2</v>
      </c>
      <c r="F12" s="13">
        <f t="shared" si="1"/>
        <v>-0.66666666666666663</v>
      </c>
      <c r="H12" s="5" t="s">
        <v>23</v>
      </c>
      <c r="I12" s="3">
        <f>$B$5</f>
        <v>0.2</v>
      </c>
      <c r="J12" s="7" cm="1">
        <f t="array" ref="J12">_xll.DERIVF(C5,B5,B5,4)</f>
        <v>-1.3970728980707583</v>
      </c>
      <c r="K12" s="14">
        <f>(C10-4*C9+6*C5-4*F9+F10)/(F5^4)</f>
        <v>-1.4116318464130189</v>
      </c>
      <c r="L12" s="7">
        <f t="shared" si="2"/>
        <v>1.4558948342260569E-2</v>
      </c>
    </row>
  </sheetData>
  <mergeCells count="2">
    <mergeCell ref="D7:F7"/>
    <mergeCell ref="A7:C7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Derivada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2024-04-14T00:30:51Z</dcterms:created>
  <dcterms:modified xsi:type="dcterms:W3CDTF">2024-04-14T03:12:26Z</dcterms:modified>
</cp:coreProperties>
</file>