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3" i="1"/>
  <c r="D32" i="1"/>
  <c r="D31" i="1"/>
  <c r="J5" i="1"/>
  <c r="F5" i="1"/>
  <c r="G5" i="1"/>
  <c r="N25" i="1"/>
  <c r="P23" i="1"/>
  <c r="P22" i="1"/>
  <c r="D30" i="1"/>
  <c r="D29" i="1"/>
  <c r="N18" i="1"/>
  <c r="N11" i="1"/>
  <c r="G4" i="1"/>
  <c r="P16" i="1"/>
  <c r="P15" i="1"/>
  <c r="P9" i="1"/>
  <c r="P8" i="1"/>
  <c r="G3" i="1"/>
  <c r="A8" i="1"/>
  <c r="P25" i="1" l="1"/>
  <c r="P11" i="1"/>
  <c r="F3" i="1" s="1"/>
  <c r="J3" i="1" s="1"/>
  <c r="P18" i="1"/>
  <c r="F4" i="1" s="1"/>
  <c r="J4" i="1" s="1"/>
</calcChain>
</file>

<file path=xl/sharedStrings.xml><?xml version="1.0" encoding="utf-8"?>
<sst xmlns="http://schemas.openxmlformats.org/spreadsheetml/2006/main" count="242" uniqueCount="50">
  <si>
    <t>Mã phiếu nhập</t>
  </si>
  <si>
    <t>Mã HM</t>
  </si>
  <si>
    <t>Ngày nhập</t>
  </si>
  <si>
    <t>Mã kho</t>
  </si>
  <si>
    <t>Người nhập</t>
  </si>
  <si>
    <t>Tổng số tiền</t>
  </si>
  <si>
    <t>Tổng số lượng</t>
  </si>
  <si>
    <t>chiết khấu</t>
  </si>
  <si>
    <t>ghi chu</t>
  </si>
  <si>
    <t>23/1/2019</t>
  </si>
  <si>
    <t>Kho số 1</t>
  </si>
  <si>
    <t>admin</t>
  </si>
  <si>
    <t>giá trị thực</t>
  </si>
  <si>
    <t>Phiếu nhập</t>
  </si>
  <si>
    <t>Chi tiết phiếu</t>
  </si>
  <si>
    <t>Mã Vật tư</t>
  </si>
  <si>
    <t>Mã nước</t>
  </si>
  <si>
    <t>Mã hãng</t>
  </si>
  <si>
    <t>Model</t>
  </si>
  <si>
    <t>Seri</t>
  </si>
  <si>
    <t>Số khung</t>
  </si>
  <si>
    <t>Số máy</t>
  </si>
  <si>
    <t>Số đăng ký</t>
  </si>
  <si>
    <t>Đợt mua</t>
  </si>
  <si>
    <t>Năm SX</t>
  </si>
  <si>
    <t>phân cấp</t>
  </si>
  <si>
    <t>nguồn gốc</t>
  </si>
  <si>
    <t>số lượng</t>
  </si>
  <si>
    <t>đơn giá</t>
  </si>
  <si>
    <t>Danh mục thể 
thao văn hóa</t>
  </si>
  <si>
    <t>ti vi 32 in</t>
  </si>
  <si>
    <t>Nhật bản</t>
  </si>
  <si>
    <t>sony</t>
  </si>
  <si>
    <t>đợt 1</t>
  </si>
  <si>
    <t>ti vi 40 in</t>
  </si>
  <si>
    <t>tổng số lượng</t>
  </si>
  <si>
    <t>thành tiền</t>
  </si>
  <si>
    <t>xe và vật tư thay thế</t>
  </si>
  <si>
    <t>kho số 2</t>
  </si>
  <si>
    <t>xe bồn cầu</t>
  </si>
  <si>
    <t>máy phát điện 330kv</t>
  </si>
  <si>
    <t>Kho hàng</t>
  </si>
  <si>
    <t>Số lượng tồn</t>
  </si>
  <si>
    <t>kho 1</t>
  </si>
  <si>
    <t>kho 2</t>
  </si>
  <si>
    <t>xuất 3 còn 1</t>
  </si>
  <si>
    <t>32 in</t>
  </si>
  <si>
    <t>chặn ko cho sửa phiếu cũ</t>
  </si>
  <si>
    <t>khi đổi lô thì check sl thực xuất so với sl của lô</t>
  </si>
  <si>
    <t>khi lưu check lại lần nữa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</si>
</sst>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4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0" fontId="1" fillId="0" borderId="0" xfId="0" applyFont="1"/>
    <xf numFmtId="165" fontId="1" fillId="0" borderId="0" xfId="0" applyNumberFormat="1" applyFon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A16" workbookViewId="0">
      <selection activeCell="C30" sqref="C30"/>
    </sheetView>
  </sheetViews>
  <sheetFormatPr defaultRowHeight="15" x14ac:dyDescent="0.25"/>
  <cols>
    <col min="2" max="3" width="19.28515625" bestFit="1" customWidth="1"/>
    <col min="4" max="4" width="12.28515625" bestFit="1" customWidth="1"/>
    <col min="5" max="5" width="11.42578125" bestFit="1" customWidth="1"/>
    <col min="6" max="6" width="12.7109375" style="1" bestFit="1" customWidth="1"/>
    <col min="7" max="7" width="13.5703125" bestFit="1" customWidth="1"/>
    <col min="8" max="8" width="10.140625" bestFit="1" customWidth="1"/>
    <col min="9" max="9" width="10.28515625" bestFit="1" customWidth="1"/>
    <col min="10" max="10" width="12.7109375" style="1" bestFit="1" customWidth="1"/>
    <col min="13" max="13" width="13.28515625" bestFit="1" customWidth="1"/>
    <col min="15" max="15" width="11.140625" style="1" bestFit="1" customWidth="1"/>
    <col min="16" max="16" width="12.7109375" style="4" bestFit="1" customWidth="1"/>
  </cols>
  <sheetData>
    <row r="1" spans="1:16" s="9" customFormat="1" x14ac:dyDescent="0.25">
      <c r="A1" s="14" t="s">
        <v>13</v>
      </c>
      <c r="B1" s="14"/>
      <c r="C1" s="14"/>
      <c r="D1" s="14"/>
      <c r="E1" s="14"/>
      <c r="F1" s="14"/>
      <c r="G1" s="14"/>
      <c r="H1" s="14"/>
      <c r="I1" s="14"/>
      <c r="J1" s="14"/>
      <c r="O1" s="10"/>
      <c r="P1" s="11"/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5</v>
      </c>
      <c r="G2" t="s">
        <v>6</v>
      </c>
      <c r="H2" t="s">
        <v>7</v>
      </c>
      <c r="I2" t="s">
        <v>8</v>
      </c>
      <c r="J2" s="1" t="s">
        <v>12</v>
      </c>
    </row>
    <row r="3" spans="1:16" ht="30" x14ac:dyDescent="0.25">
      <c r="A3">
        <v>1</v>
      </c>
      <c r="B3" s="3" t="s">
        <v>29</v>
      </c>
      <c r="C3" t="s">
        <v>9</v>
      </c>
      <c r="D3" t="s">
        <v>10</v>
      </c>
      <c r="E3" t="s">
        <v>11</v>
      </c>
      <c r="F3" s="4">
        <f>P11</f>
        <v>250000</v>
      </c>
      <c r="G3" s="12">
        <f>N11</f>
        <v>9</v>
      </c>
      <c r="H3" s="2">
        <v>0.1</v>
      </c>
      <c r="J3" s="13">
        <f>F3*(1- H3)</f>
        <v>225000</v>
      </c>
    </row>
    <row r="4" spans="1:16" x14ac:dyDescent="0.25">
      <c r="A4">
        <v>2</v>
      </c>
      <c r="B4" t="s">
        <v>37</v>
      </c>
      <c r="C4" s="5">
        <v>43374</v>
      </c>
      <c r="D4" t="s">
        <v>38</v>
      </c>
      <c r="E4" t="s">
        <v>11</v>
      </c>
      <c r="F4" s="4">
        <f>P18</f>
        <v>2829000</v>
      </c>
      <c r="G4" s="12">
        <f>N18</f>
        <v>13</v>
      </c>
      <c r="H4" s="2">
        <v>0.15</v>
      </c>
      <c r="J4" s="13">
        <f>F4*(1- H4)</f>
        <v>2404650</v>
      </c>
    </row>
    <row r="5" spans="1:16" ht="30" x14ac:dyDescent="0.25">
      <c r="A5">
        <v>3</v>
      </c>
      <c r="B5" s="3" t="s">
        <v>29</v>
      </c>
      <c r="C5" s="5">
        <v>43374</v>
      </c>
      <c r="D5" t="s">
        <v>10</v>
      </c>
      <c r="E5" t="s">
        <v>11</v>
      </c>
      <c r="F5" s="1">
        <f>P25</f>
        <v>110000</v>
      </c>
      <c r="G5" s="12">
        <f>N25</f>
        <v>4</v>
      </c>
      <c r="H5" s="2">
        <v>0.08</v>
      </c>
      <c r="J5" s="13">
        <f>F5*(1- H5)</f>
        <v>101200</v>
      </c>
    </row>
    <row r="6" spans="1:16" s="6" customFormat="1" x14ac:dyDescent="0.25">
      <c r="A6" s="15" t="s">
        <v>14</v>
      </c>
      <c r="B6" s="15"/>
      <c r="C6" s="15"/>
      <c r="D6" s="15"/>
      <c r="E6" s="15"/>
      <c r="F6" s="15"/>
      <c r="G6" s="15"/>
      <c r="H6" s="15"/>
      <c r="I6" s="15"/>
      <c r="J6" s="15"/>
      <c r="O6" s="7"/>
      <c r="P6" s="8"/>
    </row>
    <row r="7" spans="1:16" x14ac:dyDescent="0.25">
      <c r="A7" t="s">
        <v>0</v>
      </c>
      <c r="B7" t="s">
        <v>15</v>
      </c>
      <c r="C7" t="s">
        <v>16</v>
      </c>
      <c r="D7" t="s">
        <v>17</v>
      </c>
      <c r="E7" t="s">
        <v>18</v>
      </c>
      <c r="F7" s="1" t="s">
        <v>19</v>
      </c>
      <c r="G7" t="s">
        <v>20</v>
      </c>
      <c r="H7" t="s">
        <v>21</v>
      </c>
      <c r="I7" t="s">
        <v>22</v>
      </c>
      <c r="J7" s="1" t="s">
        <v>23</v>
      </c>
      <c r="K7" t="s">
        <v>24</v>
      </c>
      <c r="L7" t="s">
        <v>25</v>
      </c>
      <c r="M7" t="s">
        <v>26</v>
      </c>
      <c r="N7" t="s">
        <v>27</v>
      </c>
      <c r="O7" s="1" t="s">
        <v>28</v>
      </c>
      <c r="P7" s="4" t="s">
        <v>36</v>
      </c>
    </row>
    <row r="8" spans="1:16" x14ac:dyDescent="0.25">
      <c r="A8">
        <f>A3</f>
        <v>1</v>
      </c>
      <c r="B8" t="s">
        <v>30</v>
      </c>
      <c r="C8" t="s">
        <v>31</v>
      </c>
      <c r="D8" t="s">
        <v>32</v>
      </c>
      <c r="J8" s="1" t="s">
        <v>33</v>
      </c>
      <c r="K8">
        <v>2018</v>
      </c>
      <c r="N8">
        <v>4</v>
      </c>
      <c r="O8" s="4">
        <v>25000</v>
      </c>
      <c r="P8" s="13">
        <f>N8*O8</f>
        <v>100000</v>
      </c>
    </row>
    <row r="9" spans="1:16" x14ac:dyDescent="0.25">
      <c r="A9">
        <v>1</v>
      </c>
      <c r="B9" t="s">
        <v>34</v>
      </c>
      <c r="C9" t="s">
        <v>31</v>
      </c>
      <c r="D9" t="s">
        <v>32</v>
      </c>
      <c r="J9" s="1" t="s">
        <v>33</v>
      </c>
      <c r="K9">
        <v>2018</v>
      </c>
      <c r="N9">
        <v>5</v>
      </c>
      <c r="O9" s="4">
        <v>30000</v>
      </c>
      <c r="P9" s="13">
        <f>N9*O9</f>
        <v>150000</v>
      </c>
    </row>
    <row r="11" spans="1:16" x14ac:dyDescent="0.25">
      <c r="M11" t="s">
        <v>35</v>
      </c>
      <c r="N11" s="12">
        <f>N8+N9</f>
        <v>9</v>
      </c>
      <c r="P11" s="13">
        <f>P8+P9</f>
        <v>250000</v>
      </c>
    </row>
    <row r="12" spans="1:16" s="6" customFormat="1" x14ac:dyDescent="0.25">
      <c r="F12" s="7"/>
      <c r="J12" s="7"/>
      <c r="O12" s="7"/>
      <c r="P12" s="8"/>
    </row>
    <row r="13" spans="1:16" x14ac:dyDescent="0.25">
      <c r="A13" s="16" t="s">
        <v>14</v>
      </c>
      <c r="B13" s="16"/>
      <c r="C13" s="16"/>
      <c r="D13" s="16"/>
      <c r="E13" s="16"/>
      <c r="F13" s="16"/>
      <c r="G13" s="16"/>
      <c r="H13" s="16"/>
      <c r="I13" s="16"/>
      <c r="J13" s="16"/>
    </row>
    <row r="14" spans="1:16" x14ac:dyDescent="0.25">
      <c r="A14" t="s">
        <v>0</v>
      </c>
      <c r="B14" t="s">
        <v>15</v>
      </c>
      <c r="C14" t="s">
        <v>16</v>
      </c>
      <c r="D14" t="s">
        <v>17</v>
      </c>
      <c r="E14" t="s">
        <v>18</v>
      </c>
      <c r="F14" s="1" t="s">
        <v>19</v>
      </c>
      <c r="G14" t="s">
        <v>20</v>
      </c>
      <c r="H14" t="s">
        <v>21</v>
      </c>
      <c r="I14" t="s">
        <v>22</v>
      </c>
      <c r="J14" s="1" t="s">
        <v>23</v>
      </c>
      <c r="K14" t="s">
        <v>24</v>
      </c>
      <c r="L14" t="s">
        <v>25</v>
      </c>
      <c r="M14" t="s">
        <v>26</v>
      </c>
      <c r="N14" t="s">
        <v>27</v>
      </c>
      <c r="O14" s="1" t="s">
        <v>28</v>
      </c>
      <c r="P14" s="4" t="s">
        <v>36</v>
      </c>
    </row>
    <row r="15" spans="1:16" x14ac:dyDescent="0.25">
      <c r="A15">
        <v>2</v>
      </c>
      <c r="B15" t="s">
        <v>39</v>
      </c>
      <c r="C15" t="s">
        <v>31</v>
      </c>
      <c r="D15" t="s">
        <v>32</v>
      </c>
      <c r="J15" s="1" t="s">
        <v>33</v>
      </c>
      <c r="K15">
        <v>2018</v>
      </c>
      <c r="N15">
        <v>2</v>
      </c>
      <c r="O15" s="4">
        <v>12000</v>
      </c>
      <c r="P15" s="13">
        <f>N15*O15</f>
        <v>24000</v>
      </c>
    </row>
    <row r="16" spans="1:16" x14ac:dyDescent="0.25">
      <c r="A16">
        <v>2</v>
      </c>
      <c r="B16" t="s">
        <v>40</v>
      </c>
      <c r="C16" t="s">
        <v>31</v>
      </c>
      <c r="D16" t="s">
        <v>32</v>
      </c>
      <c r="J16" s="1" t="s">
        <v>33</v>
      </c>
      <c r="K16">
        <v>2018</v>
      </c>
      <c r="N16">
        <v>11</v>
      </c>
      <c r="O16" s="4">
        <v>255000</v>
      </c>
      <c r="P16" s="13">
        <f>N16*O16</f>
        <v>2805000</v>
      </c>
    </row>
    <row r="18" spans="1:16" x14ac:dyDescent="0.25">
      <c r="M18" t="s">
        <v>35</v>
      </c>
      <c r="N18" s="12">
        <f>N15+N16</f>
        <v>13</v>
      </c>
      <c r="P18" s="13">
        <f>P15+P16</f>
        <v>2829000</v>
      </c>
    </row>
    <row r="20" spans="1:16" s="6" customFormat="1" x14ac:dyDescent="0.25">
      <c r="A20" s="15" t="s">
        <v>14</v>
      </c>
      <c r="B20" s="15"/>
      <c r="C20" s="15"/>
      <c r="D20" s="15"/>
      <c r="E20" s="15"/>
      <c r="F20" s="15"/>
      <c r="G20" s="15"/>
      <c r="H20" s="15"/>
      <c r="I20" s="15"/>
      <c r="J20" s="15"/>
      <c r="O20" s="7"/>
      <c r="P20" s="8"/>
    </row>
    <row r="21" spans="1:16" x14ac:dyDescent="0.25">
      <c r="A21" t="s">
        <v>0</v>
      </c>
      <c r="B21" t="s">
        <v>15</v>
      </c>
      <c r="C21" t="s">
        <v>16</v>
      </c>
      <c r="D21" t="s">
        <v>17</v>
      </c>
      <c r="E21" t="s">
        <v>18</v>
      </c>
      <c r="F21" s="1" t="s">
        <v>19</v>
      </c>
      <c r="G21" t="s">
        <v>20</v>
      </c>
      <c r="H21" t="s">
        <v>21</v>
      </c>
      <c r="I21" t="s">
        <v>22</v>
      </c>
      <c r="J21" s="1" t="s">
        <v>23</v>
      </c>
      <c r="K21" t="s">
        <v>24</v>
      </c>
      <c r="L21" t="s">
        <v>25</v>
      </c>
      <c r="M21" t="s">
        <v>26</v>
      </c>
      <c r="N21" t="s">
        <v>27</v>
      </c>
      <c r="O21" s="1" t="s">
        <v>28</v>
      </c>
      <c r="P21" s="4" t="s">
        <v>36</v>
      </c>
    </row>
    <row r="22" spans="1:16" x14ac:dyDescent="0.25">
      <c r="A22">
        <v>3</v>
      </c>
      <c r="B22" t="s">
        <v>30</v>
      </c>
      <c r="C22" t="s">
        <v>31</v>
      </c>
      <c r="D22" t="s">
        <v>32</v>
      </c>
      <c r="J22" s="1" t="s">
        <v>33</v>
      </c>
      <c r="K22">
        <v>2018</v>
      </c>
      <c r="N22">
        <v>2</v>
      </c>
      <c r="O22" s="4">
        <v>25000</v>
      </c>
      <c r="P22" s="13">
        <f>N22*O22</f>
        <v>50000</v>
      </c>
    </row>
    <row r="23" spans="1:16" x14ac:dyDescent="0.25">
      <c r="A23">
        <v>3</v>
      </c>
      <c r="B23" t="s">
        <v>34</v>
      </c>
      <c r="C23" t="s">
        <v>31</v>
      </c>
      <c r="D23" t="s">
        <v>32</v>
      </c>
      <c r="J23" s="1" t="s">
        <v>33</v>
      </c>
      <c r="K23">
        <v>2018</v>
      </c>
      <c r="N23">
        <v>2</v>
      </c>
      <c r="O23" s="4">
        <v>30000</v>
      </c>
      <c r="P23" s="13">
        <f>N23*O23</f>
        <v>60000</v>
      </c>
    </row>
    <row r="25" spans="1:16" x14ac:dyDescent="0.25">
      <c r="M25" t="s">
        <v>35</v>
      </c>
      <c r="N25" s="12">
        <f>N22+N23</f>
        <v>4</v>
      </c>
      <c r="P25" s="13">
        <f>P22+P23</f>
        <v>110000</v>
      </c>
    </row>
    <row r="27" spans="1:16" x14ac:dyDescent="0.25">
      <c r="A27" s="17" t="s">
        <v>41</v>
      </c>
      <c r="B27" s="17"/>
      <c r="C27" s="17"/>
      <c r="D27" s="17"/>
    </row>
    <row r="28" spans="1:16" x14ac:dyDescent="0.25">
      <c r="A28" t="s">
        <v>3</v>
      </c>
      <c r="B28" t="s">
        <v>0</v>
      </c>
      <c r="C28" t="s">
        <v>15</v>
      </c>
      <c r="D28" t="s">
        <v>42</v>
      </c>
    </row>
    <row r="29" spans="1:16" x14ac:dyDescent="0.25">
      <c r="A29" t="s">
        <v>43</v>
      </c>
      <c r="B29">
        <v>2</v>
      </c>
      <c r="C29" t="s">
        <v>39</v>
      </c>
      <c r="D29" s="12">
        <f>N15</f>
        <v>2</v>
      </c>
    </row>
    <row r="30" spans="1:16" x14ac:dyDescent="0.25">
      <c r="A30" t="s">
        <v>43</v>
      </c>
      <c r="B30">
        <v>2</v>
      </c>
      <c r="C30" t="s">
        <v>40</v>
      </c>
      <c r="D30" s="12">
        <f>N16</f>
        <v>11</v>
      </c>
    </row>
    <row r="31" spans="1:16" x14ac:dyDescent="0.25">
      <c r="A31" t="s">
        <v>44</v>
      </c>
      <c r="B31">
        <v>1</v>
      </c>
      <c r="C31" t="s">
        <v>30</v>
      </c>
      <c r="D31" s="12">
        <f>N8</f>
        <v>4</v>
      </c>
      <c r="E31">
        <v>6</v>
      </c>
      <c r="F31" s="1" t="s">
        <v>45</v>
      </c>
      <c r="G31" t="s">
        <v>47</v>
      </c>
    </row>
    <row r="32" spans="1:16" x14ac:dyDescent="0.25">
      <c r="A32" t="s">
        <v>44</v>
      </c>
      <c r="B32">
        <v>1</v>
      </c>
      <c r="C32" t="s">
        <v>34</v>
      </c>
      <c r="D32" s="12">
        <f>N9</f>
        <v>5</v>
      </c>
      <c r="G32" t="s">
        <v>48</v>
      </c>
    </row>
    <row r="33" spans="1:11" x14ac:dyDescent="0.25">
      <c r="A33" t="s">
        <v>44</v>
      </c>
      <c r="B33">
        <v>3</v>
      </c>
      <c r="C33" t="s">
        <v>30</v>
      </c>
      <c r="D33" s="12">
        <f>N22</f>
        <v>2</v>
      </c>
      <c r="G33" t="s">
        <v>49</v>
      </c>
      <c r="I33" t="s">
        <v>46</v>
      </c>
      <c r="J33" s="1">
        <v>1</v>
      </c>
      <c r="K33">
        <v>1</v>
      </c>
    </row>
    <row r="34" spans="1:11" x14ac:dyDescent="0.25">
      <c r="A34" t="s">
        <v>44</v>
      </c>
      <c r="B34">
        <v>3</v>
      </c>
      <c r="C34" t="s">
        <v>34</v>
      </c>
      <c r="D34" s="12">
        <f>N23</f>
        <v>2</v>
      </c>
    </row>
  </sheetData>
  <mergeCells count="5">
    <mergeCell ref="A1:J1"/>
    <mergeCell ref="A6:J6"/>
    <mergeCell ref="A13:J13"/>
    <mergeCell ref="A27:D27"/>
    <mergeCell ref="A20:J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2019-01-25T10:00:00Z</dcterms:modified>
</cp:coreProperties>
</file>