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nhannig/Dropbox/Documents/Teaching/STOR054/Lectures/code/"/>
    </mc:Choice>
  </mc:AlternateContent>
  <bookViews>
    <workbookView xWindow="0" yWindow="460" windowWidth="25600" windowHeight="19020" tabRatio="500"/>
  </bookViews>
  <sheets>
    <sheet name="Sheet1" sheetId="1" r:id="rId1"/>
  </sheets>
  <definedNames>
    <definedName name="_xlnm._FilterDatabase" localSheetId="0" hidden="1">Sheet1!$A$5:$C$9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12" i="1"/>
  <c r="K6" i="1"/>
  <c r="H2" i="1"/>
  <c r="H6" i="1"/>
  <c r="D6" i="1"/>
  <c r="D9" i="1"/>
  <c r="D10" i="1"/>
  <c r="D13" i="1"/>
  <c r="B9" i="1"/>
  <c r="E9" i="1"/>
  <c r="B6" i="1"/>
  <c r="B7" i="1"/>
  <c r="D7" i="1"/>
  <c r="B8" i="1"/>
  <c r="D8" i="1"/>
  <c r="D12" i="1"/>
  <c r="F9" i="1"/>
  <c r="F8" i="1"/>
  <c r="F7" i="1"/>
  <c r="F6" i="1"/>
</calcChain>
</file>

<file path=xl/sharedStrings.xml><?xml version="1.0" encoding="utf-8"?>
<sst xmlns="http://schemas.openxmlformats.org/spreadsheetml/2006/main" count="16" uniqueCount="16">
  <si>
    <t>m</t>
  </si>
  <si>
    <t>M</t>
  </si>
  <si>
    <t>number of players</t>
  </si>
  <si>
    <t>Price</t>
  </si>
  <si>
    <t>Matched</t>
  </si>
  <si>
    <t>Probability</t>
  </si>
  <si>
    <t>1/prob</t>
  </si>
  <si>
    <t>Estimated Jackpot</t>
  </si>
  <si>
    <t>Average Cost</t>
  </si>
  <si>
    <t>ratio for fixed prices</t>
  </si>
  <si>
    <t>ratio for all prices</t>
  </si>
  <si>
    <t>Average Jackpot Won (Only the pari-mutuel part rolls)</t>
  </si>
  <si>
    <t>Cost of the ticket</t>
  </si>
  <si>
    <t>Pari-mutuel part of Jackpot (as percentage of the pot)</t>
  </si>
  <si>
    <t>Probability a Jackopt is won on an given draw</t>
  </si>
  <si>
    <t>Average number of drawings between someone wins jackpot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</si>
</sst>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0" fontId="3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2" sqref="H12"/>
    </sheetView>
  </sheetViews>
  <sheetFormatPr baseColWidth="10" defaultRowHeight="26" x14ac:dyDescent="0.3"/>
  <cols>
    <col min="1" max="1" width="11.1640625" style="1" bestFit="1" customWidth="1"/>
    <col min="2" max="2" width="23.33203125" style="1" customWidth="1"/>
    <col min="3" max="3" width="17" style="1" customWidth="1"/>
    <col min="4" max="4" width="17.5" style="1" customWidth="1"/>
    <col min="5" max="5" width="11.1640625" style="1" bestFit="1" customWidth="1"/>
    <col min="6" max="6" width="29.83203125" style="1" customWidth="1"/>
    <col min="7" max="7" width="11.33203125" style="1" bestFit="1" customWidth="1"/>
    <col min="8" max="8" width="11.5" style="1" bestFit="1" customWidth="1"/>
    <col min="9" max="16384" width="10.83203125" style="1"/>
  </cols>
  <sheetData>
    <row r="1" spans="1:11" x14ac:dyDescent="0.3">
      <c r="A1" s="1" t="s">
        <v>0</v>
      </c>
      <c r="B1" s="1" t="s">
        <v>1</v>
      </c>
      <c r="D1" s="1" t="s">
        <v>2</v>
      </c>
      <c r="F1" s="1" t="s">
        <v>12</v>
      </c>
      <c r="G1" s="1" t="s">
        <v>13</v>
      </c>
    </row>
    <row r="2" spans="1:11" x14ac:dyDescent="0.3">
      <c r="A2" s="1">
        <v>5</v>
      </c>
      <c r="B2" s="1">
        <v>29</v>
      </c>
      <c r="D2" s="1">
        <v>10000</v>
      </c>
      <c r="F2" s="1">
        <v>0.5</v>
      </c>
      <c r="G2" s="2">
        <v>0.315</v>
      </c>
      <c r="H2" s="1">
        <f>F2*G2</f>
        <v>0.1575</v>
      </c>
    </row>
    <row r="5" spans="1:11" x14ac:dyDescent="0.3">
      <c r="A5" s="1" t="s">
        <v>4</v>
      </c>
      <c r="B5" s="1" t="s">
        <v>5</v>
      </c>
      <c r="C5" s="1" t="s">
        <v>3</v>
      </c>
      <c r="D5" s="1" t="s">
        <v>8</v>
      </c>
      <c r="F5" s="1" t="s">
        <v>6</v>
      </c>
      <c r="H5" s="1" t="s">
        <v>7</v>
      </c>
      <c r="K5" s="1" t="s">
        <v>11</v>
      </c>
    </row>
    <row r="6" spans="1:11" x14ac:dyDescent="0.3">
      <c r="A6" s="1">
        <v>2</v>
      </c>
      <c r="B6" s="1">
        <f t="shared" ref="B6:B8" si="0">COMBIN($A$2,$A6)*COMBIN($B$2-$A$2,$A$2-$A6)/COMBIN($B$2,$A$2)</f>
        <v>0.17043492905561877</v>
      </c>
      <c r="C6" s="1">
        <v>0.5</v>
      </c>
      <c r="D6" s="1">
        <f>B6*C6</f>
        <v>8.5217464527809386E-2</v>
      </c>
      <c r="F6" s="1">
        <f>1/B6</f>
        <v>5.8673418972331994</v>
      </c>
      <c r="H6" s="1">
        <f>C9+D2*F2*H2</f>
        <v>1287.5</v>
      </c>
      <c r="K6" s="1">
        <f>C9+D2*F2*G2*H12</f>
        <v>20002.384656807517</v>
      </c>
    </row>
    <row r="7" spans="1:11" x14ac:dyDescent="0.3">
      <c r="A7" s="1">
        <v>3</v>
      </c>
      <c r="B7" s="1">
        <f t="shared" si="0"/>
        <v>2.3241126689402553E-2</v>
      </c>
      <c r="C7" s="1">
        <v>1</v>
      </c>
      <c r="D7" s="1">
        <f t="shared" ref="D7:D9" si="1">B7*C7</f>
        <v>2.3241126689402553E-2</v>
      </c>
      <c r="F7" s="1">
        <f>1/B7</f>
        <v>43.027173913043477</v>
      </c>
    </row>
    <row r="8" spans="1:11" x14ac:dyDescent="0.3">
      <c r="A8" s="1">
        <v>4</v>
      </c>
      <c r="B8" s="1">
        <f t="shared" si="0"/>
        <v>1.0104837691044589E-3</v>
      </c>
      <c r="C8" s="1">
        <v>5</v>
      </c>
      <c r="D8" s="1">
        <f t="shared" si="1"/>
        <v>5.052418845522294E-3</v>
      </c>
      <c r="F8" s="1">
        <f>1/B8</f>
        <v>989.62499999999989</v>
      </c>
    </row>
    <row r="9" spans="1:11" x14ac:dyDescent="0.3">
      <c r="A9" s="1">
        <v>5</v>
      </c>
      <c r="B9" s="1">
        <f>COMBIN($A$2,$A9)*COMBIN($B$2-$A$2,$A$2-$A9)/COMBIN($B$2,$A$2)</f>
        <v>8.4206980758704911E-6</v>
      </c>
      <c r="C9" s="1">
        <v>500</v>
      </c>
      <c r="D9" s="1">
        <f t="shared" si="1"/>
        <v>4.2103490379352456E-3</v>
      </c>
      <c r="E9" s="1">
        <f>D9+H2</f>
        <v>0.16171034903793524</v>
      </c>
      <c r="F9" s="1">
        <f>1/B9</f>
        <v>118754.99999999999</v>
      </c>
      <c r="H9" s="1" t="s">
        <v>14</v>
      </c>
    </row>
    <row r="10" spans="1:11" x14ac:dyDescent="0.3">
      <c r="D10" s="1">
        <f>SUM(D6:D9)</f>
        <v>0.11772135910066947</v>
      </c>
      <c r="H10" s="1">
        <f>1-(1-B9)^D2</f>
        <v>8.0759354700258634E-2</v>
      </c>
    </row>
    <row r="11" spans="1:11" x14ac:dyDescent="0.3">
      <c r="H11" s="1" t="s">
        <v>15</v>
      </c>
    </row>
    <row r="12" spans="1:11" x14ac:dyDescent="0.3">
      <c r="C12" s="1" t="s">
        <v>9</v>
      </c>
      <c r="D12" s="1">
        <f>D10/F2</f>
        <v>0.23544271820133894</v>
      </c>
      <c r="H12" s="1">
        <f>1/H10</f>
        <v>12.382466448766678</v>
      </c>
    </row>
    <row r="13" spans="1:11" x14ac:dyDescent="0.3">
      <c r="C13" s="1" t="s">
        <v>10</v>
      </c>
      <c r="D13" s="1">
        <f>(D10+H2)/(F2)</f>
        <v>0.55044271820133894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Hannig</dc:creator>
  <cp:lastModifiedBy>Microsoft Office User</cp:lastModifiedBy>
  <dcterms:created xsi:type="dcterms:W3CDTF">2014-03-31T20:41:40Z</dcterms:created>
  <dcterms:modified xsi:type="dcterms:W3CDTF">2016-03-24T17:45:05Z</dcterms:modified>
</cp:coreProperties>
</file>