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JANHAVI\EXCELR\Data Analyst\PROJECT\Dashboards\"/>
    </mc:Choice>
  </mc:AlternateContent>
  <xr:revisionPtr revIDLastSave="0" documentId="8_{7270DE6D-9213-4BF8-BF05-1930279C9A9F}" xr6:coauthVersionLast="47" xr6:coauthVersionMax="47" xr10:uidLastSave="{00000000-0000-0000-0000-000000000000}"/>
  <bookViews>
    <workbookView xWindow="-108" yWindow="-108" windowWidth="23256" windowHeight="12456" xr2:uid="{E2C9D069-4EB2-453D-908E-7FCCA4F3B8FA}"/>
  </bookViews>
  <sheets>
    <sheet name="Dashboard" sheetId="1" r:id="rId1"/>
  </sheets>
  <externalReferences>
    <externalReference r:id="rId2"/>
  </externalReferences>
  <definedNames>
    <definedName name="_xlchart.v2.0" hidden="1">'[1]Stage Funnel'!$A$10:$A$12</definedName>
    <definedName name="_xlchart.v2.1" hidden="1">'[1]Stage Funnel'!$B$10:$B$12</definedName>
    <definedName name="NativeTimeline_meeting_date">#N/A</definedName>
    <definedName name="Slicer_income_class1">#N/A</definedName>
  </definedNames>
  <calcPr calcId="191029"/>
  <extLst>
    <ext xmlns:x14="http://schemas.microsoft.com/office/spreadsheetml/2009/9/main" uri="{876F7934-8845-4945-9796-88D515C7AA90}">
      <x14:pivotCaches>
        <pivotCache cacheId="2"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 r:id="rId5"/>
      </x15:timelineCachePivotCaches>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4" i="1" l="1"/>
  <c r="D24" i="1"/>
  <c r="M24" i="1"/>
  <c r="J24" i="1"/>
  <c r="G24" i="1"/>
  <c r="A24" i="1"/>
</calcChain>
</file>

<file path=xl/sharedStrings.xml><?xml version="1.0" encoding="utf-8"?>
<sst xmlns="http://schemas.openxmlformats.org/spreadsheetml/2006/main" count="7" uniqueCount="7">
  <si>
    <t>WEEKLY BRANCH DASHBOARD</t>
  </si>
  <si>
    <t>Cross sell Placed Achievement</t>
  </si>
  <si>
    <t>Cross sell Invoice Achievement</t>
  </si>
  <si>
    <t>new sell placed Achievement</t>
  </si>
  <si>
    <t>New sell invoice Achievement</t>
  </si>
  <si>
    <t>renewal sell placed Achievement</t>
  </si>
  <si>
    <t>Renewal sell invoice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</si>
</sst>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1"/>
      <name val="Calibri"/>
      <family val="2"/>
      <scheme val="minor"/>
    </font>
    <font>
      <sz val="26"/>
      <color theme="0"/>
      <name val="Arial Black"/>
      <family val="2"/>
    </font>
    <font>
      <sz val="12"/>
      <color theme="1"/>
      <name val="Calibri"/>
      <family val="2"/>
      <scheme val="minor"/>
    </font>
    <font>
      <b/>
      <sz val="12"/>
      <color theme="1"/>
      <name val="Calibri"/>
      <family val="2"/>
      <scheme val="minor"/>
    </font>
    <font>
      <b/>
      <sz val="12"/>
      <color theme="0"/>
      <name val="Arial"/>
      <family val="2"/>
    </font>
    <font>
      <b/>
      <sz val="14"/>
      <color theme="1"/>
      <name val="Calibri"/>
      <family val="2"/>
      <scheme val="minor"/>
    </font>
  </fonts>
  <fills count="4">
    <fill>
      <patternFill patternType="none"/>
    </fill>
    <fill>
      <patternFill patternType="gray125"/>
    </fill>
    <fill>
      <patternFill patternType="solid">
        <fgColor rgb="FFA05AFF"/>
        <bgColor indexed="64"/>
      </patternFill>
    </fill>
    <fill>
      <patternFill patternType="solid">
        <fgColor theme="0" tint="-0.14999847407452621"/>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3" fillId="2"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xf numFmtId="0" fontId="5" fillId="0" borderId="0" xfId="0" applyFont="1"/>
    <xf numFmtId="0" fontId="2" fillId="0" borderId="0" xfId="0" applyFont="1"/>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10" fontId="7" fillId="3" borderId="1" xfId="1" applyNumberFormat="1" applyFont="1" applyFill="1" applyBorder="1" applyAlignment="1">
      <alignment horizontal="center" vertical="center"/>
    </xf>
    <xf numFmtId="10" fontId="7" fillId="3" borderId="2" xfId="1" applyNumberFormat="1" applyFont="1" applyFill="1" applyBorder="1" applyAlignment="1">
      <alignment horizontal="center" vertical="center"/>
    </xf>
    <xf numFmtId="10" fontId="7" fillId="3" borderId="3" xfId="1" applyNumberFormat="1" applyFont="1" applyFill="1" applyBorder="1" applyAlignment="1">
      <alignment horizontal="center" vertical="center"/>
    </xf>
    <xf numFmtId="10" fontId="7" fillId="3" borderId="4" xfId="1" applyNumberFormat="1" applyFont="1" applyFill="1" applyBorder="1" applyAlignment="1">
      <alignment horizontal="center" vertical="center"/>
    </xf>
    <xf numFmtId="10" fontId="7" fillId="3" borderId="5" xfId="1" applyNumberFormat="1" applyFont="1" applyFill="1" applyBorder="1" applyAlignment="1">
      <alignment horizontal="center" vertical="center"/>
    </xf>
    <xf numFmtId="10" fontId="7" fillId="3" borderId="6" xfId="1" applyNumberFormat="1" applyFont="1" applyFill="1" applyBorder="1" applyAlignment="1">
      <alignment horizontal="center" vertical="center"/>
    </xf>
  </cellXfs>
  <cellStyles count="2">
    <cellStyle name="Normal" xfId="0" builtinId="0"/>
    <cellStyle name="Percent" xfId="1" builtinId="5"/>
  </cellStyles>
  <dxfs count="4">
    <dxf>
      <font>
        <b/>
        <sz val="11"/>
        <color theme="1"/>
      </font>
      <fill>
        <patternFill>
          <bgColor rgb="FFFE9496"/>
        </patternFill>
      </fill>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9E58FF"/>
        </patternFill>
      </fill>
    </dxf>
    <dxf>
      <fill>
        <patternFill>
          <bgColor theme="2" tint="-9.9948118533890809E-2"/>
        </patternFill>
      </fill>
    </dxf>
  </dxfs>
  <tableStyles count="2" defaultTableStyle="TableStyleMedium2" defaultPivotStyle="PivotStyleLight16">
    <tableStyle name="Slicer Style 2" pivot="0" table="0" count="4" xr9:uid="{72AE0C65-01DB-4057-95B6-98DCC796D0B1}">
      <tableStyleElement type="wholeTable" dxfId="3"/>
      <tableStyleElement type="headerRow" dxfId="2"/>
    </tableStyle>
    <tableStyle name="Timeline Style 1" pivot="0" table="0" count="8" xr9:uid="{BC75851B-D32C-4985-9A06-A75C417CB7E2}">
      <tableStyleElement type="wholeTable" dxfId="1"/>
      <tableStyleElement type="headerRow" dxfId="0"/>
    </tableStyle>
  </tableStyles>
  <extLst>
    <ext xmlns:x14="http://schemas.microsoft.com/office/spreadsheetml/2009/9/main" uri="{46F421CA-312F-682f-3DD2-61675219B42D}">
      <x14:dxfs count="2">
        <dxf>
          <fill>
            <patternFill>
              <bgColor theme="2" tint="-0.24994659260841701"/>
            </patternFill>
          </fill>
        </dxf>
        <dxf>
          <fill>
            <patternFill>
              <bgColor rgb="FF1BCFB4"/>
            </patternFill>
          </fill>
        </dxf>
      </x14:dxfs>
    </ext>
    <ext xmlns:x14="http://schemas.microsoft.com/office/spreadsheetml/2009/9/main" uri="{EB79DEF2-80B8-43e5-95BD-54CBDDF9020C}">
      <x14:slicerStyles defaultSlicerStyle="SlicerStyleLight1">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8BDFF"/>
            </patternFill>
          </fill>
        </dxf>
        <dxf>
          <font>
            <sz val="11"/>
            <color theme="1" tint="4.9989318521683403E-2"/>
            <name val="Calibri"/>
            <family val="2"/>
            <scheme val="minor"/>
          </font>
        </dxf>
        <dxf>
          <font>
            <sz val="11"/>
            <color theme="1" tint="4.9989318521683403E-2"/>
            <name val="Calibri"/>
            <family val="2"/>
            <scheme val="minor"/>
          </font>
        </dxf>
        <dxf>
          <font>
            <sz val="12"/>
            <color theme="1" tint="0.499984740745262"/>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1/relationships/timelineCache" Target="timelineCaches/timeline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800"/>
              <a:t>Cross Sell</a:t>
            </a:r>
          </a:p>
        </c:rich>
      </c:tx>
      <c:layout>
        <c:manualLayout>
          <c:xMode val="edge"/>
          <c:yMode val="edge"/>
          <c:x val="0.37110875796658177"/>
          <c:y val="5.74170714064276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CC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solidFill>
            <a:srgbClr val="00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solidFill>
            <a:srgbClr val="FF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solidFill>
            <a:srgbClr val="00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solidFill>
            <a:srgbClr val="33CC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solidFill>
            <a:srgbClr val="CCECFF"/>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99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solidFill>
            <a:srgbClr val="FF66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solidFill>
            <a:srgbClr val="66FF6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barChart>
        <c:barDir val="bar"/>
        <c:grouping val="clustered"/>
        <c:varyColors val="0"/>
        <c:ser>
          <c:idx val="0"/>
          <c:order val="0"/>
          <c:tx>
            <c:v>Cross Sell</c:v>
          </c:tx>
          <c:spPr>
            <a:solidFill>
              <a:srgbClr val="CCECFF"/>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Pt>
            <c:idx val="0"/>
            <c:invertIfNegative val="0"/>
            <c:bubble3D val="0"/>
            <c:spPr>
              <a:solidFill>
                <a:srgbClr val="6699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65A1-43B4-B7CC-70A44AC635BD}"/>
              </c:ext>
            </c:extLst>
          </c:dPt>
          <c:dPt>
            <c:idx val="1"/>
            <c:invertIfNegative val="0"/>
            <c:bubble3D val="0"/>
            <c:spPr>
              <a:solidFill>
                <a:srgbClr val="FF66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65A1-43B4-B7CC-70A44AC635BD}"/>
              </c:ext>
            </c:extLst>
          </c:dPt>
          <c:dPt>
            <c:idx val="2"/>
            <c:invertIfNegative val="0"/>
            <c:bubble3D val="0"/>
            <c:spPr>
              <a:solidFill>
                <a:srgbClr val="66FF6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65A1-43B4-B7CC-70A44AC635BD}"/>
              </c:ext>
            </c:extLst>
          </c:dPt>
          <c:dLbls>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Target</c:v>
              </c:pt>
              <c:pt idx="1">
                <c:v>Invoice</c:v>
              </c:pt>
              <c:pt idx="2">
                <c:v>Achieved</c:v>
              </c:pt>
            </c:strLit>
          </c:cat>
          <c:val>
            <c:numLit>
              <c:formatCode>General</c:formatCode>
              <c:ptCount val="3"/>
              <c:pt idx="0">
                <c:v>7290000</c:v>
              </c:pt>
              <c:pt idx="1">
                <c:v>2853842</c:v>
              </c:pt>
              <c:pt idx="2">
                <c:v>13041253.300000001</c:v>
              </c:pt>
            </c:numLit>
          </c:val>
          <c:extLst>
            <c:ext xmlns:c16="http://schemas.microsoft.com/office/drawing/2014/chart" uri="{C3380CC4-5D6E-409C-BE32-E72D297353CC}">
              <c16:uniqueId val="{00000006-65A1-43B4-B7CC-70A44AC635BD}"/>
            </c:ext>
          </c:extLst>
        </c:ser>
        <c:dLbls>
          <c:showLegendKey val="0"/>
          <c:showVal val="0"/>
          <c:showCatName val="0"/>
          <c:showSerName val="0"/>
          <c:showPercent val="0"/>
          <c:showBubbleSize val="0"/>
        </c:dLbls>
        <c:gapWidth val="115"/>
        <c:overlap val="-20"/>
        <c:axId val="654721663"/>
        <c:axId val="532946448"/>
      </c:barChart>
      <c:catAx>
        <c:axId val="654721663"/>
        <c:scaling>
          <c:orientation val="maxMin"/>
        </c:scaling>
        <c:delete val="0"/>
        <c:axPos val="l"/>
        <c:numFmt formatCode="#,##0.00" sourceLinked="0"/>
        <c:majorTickMark val="none"/>
        <c:minorTickMark val="none"/>
        <c:tickLblPos val="nextTo"/>
        <c:spPr>
          <a:solidFill>
            <a:srgbClr val="DDDDDD"/>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2946448"/>
        <c:crosses val="autoZero"/>
        <c:auto val="1"/>
        <c:lblAlgn val="ctr"/>
        <c:lblOffset val="100"/>
        <c:noMultiLvlLbl val="0"/>
      </c:catAx>
      <c:valAx>
        <c:axId val="532946448"/>
        <c:scaling>
          <c:orientation val="minMax"/>
        </c:scaling>
        <c:delete val="1"/>
        <c:axPos val="t"/>
        <c:majorGridlines>
          <c:spPr>
            <a:ln w="9525" cap="flat" cmpd="sng" algn="ctr">
              <a:noFill/>
              <a:round/>
            </a:ln>
            <a:effectLst/>
          </c:spPr>
        </c:majorGridlines>
        <c:numFmt formatCode="General" sourceLinked="1"/>
        <c:majorTickMark val="none"/>
        <c:minorTickMark val="none"/>
        <c:tickLblPos val="nextTo"/>
        <c:crossAx val="65472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DDD"/>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solidFill>
            <a:srgbClr val="00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solidFill>
            <a:srgbClr val="33CC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solidFill>
            <a:srgbClr val="00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solidFill>
            <a:srgbClr val="33CC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99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solidFill>
            <a:srgbClr val="FF66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solidFill>
            <a:srgbClr val="66FF6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15251021873399004"/>
          <c:y val="0.26711907811926261"/>
          <c:w val="0.80468687715810672"/>
          <c:h val="0.68334537322682964"/>
        </c:manualLayout>
      </c:layout>
      <c:barChart>
        <c:barDir val="bar"/>
        <c:grouping val="clustered"/>
        <c:varyColors val="0"/>
        <c:ser>
          <c:idx val="0"/>
          <c:order val="0"/>
          <c:tx>
            <c:v>New</c:v>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Pt>
            <c:idx val="0"/>
            <c:invertIfNegative val="0"/>
            <c:bubble3D val="0"/>
            <c:spPr>
              <a:solidFill>
                <a:srgbClr val="6699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8D8D-4BE0-8C0F-302F10FC8F83}"/>
              </c:ext>
            </c:extLst>
          </c:dPt>
          <c:dPt>
            <c:idx val="1"/>
            <c:invertIfNegative val="0"/>
            <c:bubble3D val="0"/>
            <c:spPr>
              <a:solidFill>
                <a:srgbClr val="FF66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8D8D-4BE0-8C0F-302F10FC8F83}"/>
              </c:ext>
            </c:extLst>
          </c:dPt>
          <c:dPt>
            <c:idx val="2"/>
            <c:invertIfNegative val="0"/>
            <c:bubble3D val="0"/>
            <c:spPr>
              <a:solidFill>
                <a:srgbClr val="66FF6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8D8D-4BE0-8C0F-302F10FC8F83}"/>
              </c:ext>
            </c:extLst>
          </c:dPt>
          <c:dLbls>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Target</c:v>
              </c:pt>
              <c:pt idx="1">
                <c:v>Invoice</c:v>
              </c:pt>
              <c:pt idx="2">
                <c:v>Achieved</c:v>
              </c:pt>
            </c:strLit>
          </c:cat>
          <c:val>
            <c:numLit>
              <c:formatCode>General</c:formatCode>
              <c:ptCount val="3"/>
              <c:pt idx="0">
                <c:v>4100000</c:v>
              </c:pt>
              <c:pt idx="1">
                <c:v>569815</c:v>
              </c:pt>
              <c:pt idx="2">
                <c:v>3531629.3099999991</c:v>
              </c:pt>
            </c:numLit>
          </c:val>
          <c:extLst>
            <c:ext xmlns:c16="http://schemas.microsoft.com/office/drawing/2014/chart" uri="{C3380CC4-5D6E-409C-BE32-E72D297353CC}">
              <c16:uniqueId val="{00000006-8D8D-4BE0-8C0F-302F10FC8F83}"/>
            </c:ext>
          </c:extLst>
        </c:ser>
        <c:dLbls>
          <c:dLblPos val="outEnd"/>
          <c:showLegendKey val="0"/>
          <c:showVal val="1"/>
          <c:showCatName val="0"/>
          <c:showSerName val="0"/>
          <c:showPercent val="0"/>
          <c:showBubbleSize val="0"/>
        </c:dLbls>
        <c:gapWidth val="115"/>
        <c:overlap val="-20"/>
        <c:axId val="1197238303"/>
        <c:axId val="534227280"/>
      </c:barChart>
      <c:catAx>
        <c:axId val="1197238303"/>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4227280"/>
        <c:crosses val="autoZero"/>
        <c:auto val="1"/>
        <c:lblAlgn val="ctr"/>
        <c:lblOffset val="100"/>
        <c:noMultiLvlLbl val="0"/>
      </c:catAx>
      <c:valAx>
        <c:axId val="534227280"/>
        <c:scaling>
          <c:orientation val="minMax"/>
        </c:scaling>
        <c:delete val="1"/>
        <c:axPos val="t"/>
        <c:numFmt formatCode="General" sourceLinked="1"/>
        <c:majorTickMark val="none"/>
        <c:minorTickMark val="none"/>
        <c:tickLblPos val="nextTo"/>
        <c:crossAx val="119723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DDD"/>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solidFill>
            <a:srgbClr val="FF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solidFill>
            <a:srgbClr val="33CC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solidFill>
            <a:srgbClr val="FF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CC0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5"/>
        <c:spPr>
          <a:solidFill>
            <a:srgbClr val="33CC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solidFill>
            <a:srgbClr val="FFCC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6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solidFill>
            <a:srgbClr val="66FF6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9"/>
        <c:spPr>
          <a:solidFill>
            <a:srgbClr val="6699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barChart>
        <c:barDir val="bar"/>
        <c:grouping val="clustered"/>
        <c:varyColors val="0"/>
        <c:ser>
          <c:idx val="0"/>
          <c:order val="0"/>
          <c:tx>
            <c:v>Renewal</c:v>
          </c:tx>
          <c:spPr>
            <a:solidFill>
              <a:srgbClr val="FFCC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Pt>
            <c:idx val="0"/>
            <c:invertIfNegative val="0"/>
            <c:bubble3D val="0"/>
            <c:spPr>
              <a:solidFill>
                <a:srgbClr val="6699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3BD7-4283-96F0-B78526165DD5}"/>
              </c:ext>
            </c:extLst>
          </c:dPt>
          <c:dPt>
            <c:idx val="1"/>
            <c:invertIfNegative val="0"/>
            <c:bubble3D val="0"/>
            <c:spPr>
              <a:solidFill>
                <a:srgbClr val="FF66FF"/>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3BD7-4283-96F0-B78526165DD5}"/>
              </c:ext>
            </c:extLst>
          </c:dPt>
          <c:dPt>
            <c:idx val="2"/>
            <c:invertIfNegative val="0"/>
            <c:bubble3D val="0"/>
            <c:spPr>
              <a:solidFill>
                <a:srgbClr val="66FF6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3BD7-4283-96F0-B78526165DD5}"/>
              </c:ext>
            </c:extLst>
          </c:dPt>
          <c:dLbls>
            <c:numFmt formatCode="0.00,,\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Target</c:v>
              </c:pt>
              <c:pt idx="1">
                <c:v>Invoice</c:v>
              </c:pt>
              <c:pt idx="2">
                <c:v>Achieved</c:v>
              </c:pt>
            </c:strLit>
          </c:cat>
          <c:val>
            <c:numLit>
              <c:formatCode>General</c:formatCode>
              <c:ptCount val="3"/>
              <c:pt idx="0">
                <c:v>9520000</c:v>
              </c:pt>
              <c:pt idx="1">
                <c:v>8244310</c:v>
              </c:pt>
              <c:pt idx="2">
                <c:v>18507270.640000008</c:v>
              </c:pt>
            </c:numLit>
          </c:val>
          <c:extLst>
            <c:ext xmlns:c16="http://schemas.microsoft.com/office/drawing/2014/chart" uri="{C3380CC4-5D6E-409C-BE32-E72D297353CC}">
              <c16:uniqueId val="{00000006-3BD7-4283-96F0-B78526165DD5}"/>
            </c:ext>
          </c:extLst>
        </c:ser>
        <c:dLbls>
          <c:dLblPos val="outEnd"/>
          <c:showLegendKey val="0"/>
          <c:showVal val="1"/>
          <c:showCatName val="0"/>
          <c:showSerName val="0"/>
          <c:showPercent val="0"/>
          <c:showBubbleSize val="0"/>
        </c:dLbls>
        <c:gapWidth val="115"/>
        <c:overlap val="-20"/>
        <c:axId val="541994160"/>
        <c:axId val="206060479"/>
      </c:barChart>
      <c:catAx>
        <c:axId val="541994160"/>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060479"/>
        <c:crosses val="autoZero"/>
        <c:auto val="1"/>
        <c:lblAlgn val="ctr"/>
        <c:lblOffset val="100"/>
        <c:noMultiLvlLbl val="0"/>
      </c:catAx>
      <c:valAx>
        <c:axId val="206060479"/>
        <c:scaling>
          <c:orientation val="minMax"/>
        </c:scaling>
        <c:delete val="1"/>
        <c:axPos val="t"/>
        <c:numFmt formatCode="General" sourceLinked="1"/>
        <c:majorTickMark val="none"/>
        <c:minorTickMark val="none"/>
        <c:tickLblPos val="nextTo"/>
        <c:crossAx val="54199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DDD"/>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IN">
                <a:solidFill>
                  <a:schemeClr val="tx1">
                    <a:lumMod val="95000"/>
                    <a:lumOff val="5000"/>
                  </a:schemeClr>
                </a:solidFill>
              </a:rPr>
              <a:t>No. Of Invoice By Account Exec</a:t>
            </a:r>
          </a:p>
        </c:rich>
      </c:tx>
      <c:layout>
        <c:manualLayout>
          <c:xMode val="edge"/>
          <c:yMode val="edge"/>
          <c:x val="0.19871175523349435"/>
          <c:y val="2.24618149146451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05AFF"/>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BCBEB"/>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E9496"/>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00000411770528"/>
          <c:y val="0.20324473177590088"/>
          <c:w val="0.77374633459889874"/>
          <c:h val="0.73873055891875505"/>
        </c:manualLayout>
      </c:layout>
      <c:bar3DChart>
        <c:barDir val="bar"/>
        <c:grouping val="stacked"/>
        <c:varyColors val="0"/>
        <c:ser>
          <c:idx val="0"/>
          <c:order val="0"/>
          <c:tx>
            <c:v>Cross Sell</c:v>
          </c:tx>
          <c:spPr>
            <a:solidFill>
              <a:srgbClr val="A05AFF"/>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8"/>
              <c:pt idx="0">
                <c:v>Neel Jain</c:v>
              </c:pt>
              <c:pt idx="1">
                <c:v>Gautam Murkunde</c:v>
              </c:pt>
              <c:pt idx="2">
                <c:v>Nishant Sharma</c:v>
              </c:pt>
              <c:pt idx="3">
                <c:v>Shobhit Agarwal</c:v>
              </c:pt>
              <c:pt idx="4">
                <c:v>Vidit Shah</c:v>
              </c:pt>
              <c:pt idx="5">
                <c:v>Shloka Shelat</c:v>
              </c:pt>
              <c:pt idx="6">
                <c:v>Ankita Shah</c:v>
              </c:pt>
              <c:pt idx="7">
                <c:v>Divya Dhingra</c:v>
              </c:pt>
            </c:strLit>
          </c:cat>
          <c:val>
            <c:numLit>
              <c:formatCode>General</c:formatCode>
              <c:ptCount val="8"/>
              <c:pt idx="0">
                <c:v>0</c:v>
              </c:pt>
              <c:pt idx="1">
                <c:v>0</c:v>
              </c:pt>
              <c:pt idx="2">
                <c:v>10</c:v>
              </c:pt>
              <c:pt idx="3">
                <c:v>2</c:v>
              </c:pt>
              <c:pt idx="4">
                <c:v>12</c:v>
              </c:pt>
              <c:pt idx="5">
                <c:v>20</c:v>
              </c:pt>
              <c:pt idx="6">
                <c:v>0</c:v>
              </c:pt>
              <c:pt idx="7">
                <c:v>19</c:v>
              </c:pt>
            </c:numLit>
          </c:val>
          <c:extLst>
            <c:ext xmlns:c16="http://schemas.microsoft.com/office/drawing/2014/chart" uri="{C3380CC4-5D6E-409C-BE32-E72D297353CC}">
              <c16:uniqueId val="{00000000-616E-4C1B-8487-DC238458AF1D}"/>
            </c:ext>
          </c:extLst>
        </c:ser>
        <c:ser>
          <c:idx val="1"/>
          <c:order val="1"/>
          <c:tx>
            <c:v>New</c:v>
          </c:tx>
          <c:spPr>
            <a:solidFill>
              <a:srgbClr val="4BCBEB"/>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Neel Jain</c:v>
              </c:pt>
              <c:pt idx="1">
                <c:v>Gautam Murkunde</c:v>
              </c:pt>
              <c:pt idx="2">
                <c:v>Nishant Sharma</c:v>
              </c:pt>
              <c:pt idx="3">
                <c:v>Shobhit Agarwal</c:v>
              </c:pt>
              <c:pt idx="4">
                <c:v>Vidit Shah</c:v>
              </c:pt>
              <c:pt idx="5">
                <c:v>Shloka Shelat</c:v>
              </c:pt>
              <c:pt idx="6">
                <c:v>Ankita Shah</c:v>
              </c:pt>
              <c:pt idx="7">
                <c:v>Divya Dhingra</c:v>
              </c:pt>
            </c:strLit>
          </c:cat>
          <c:val>
            <c:numLit>
              <c:formatCode>General</c:formatCode>
              <c:ptCount val="8"/>
              <c:pt idx="0">
                <c:v>1</c:v>
              </c:pt>
              <c:pt idx="1">
                <c:v>0</c:v>
              </c:pt>
              <c:pt idx="2">
                <c:v>0</c:v>
              </c:pt>
              <c:pt idx="3">
                <c:v>8</c:v>
              </c:pt>
              <c:pt idx="4">
                <c:v>0</c:v>
              </c:pt>
              <c:pt idx="5">
                <c:v>7</c:v>
              </c:pt>
              <c:pt idx="6">
                <c:v>0</c:v>
              </c:pt>
              <c:pt idx="7">
                <c:v>0</c:v>
              </c:pt>
            </c:numLit>
          </c:val>
          <c:extLst>
            <c:ext xmlns:c16="http://schemas.microsoft.com/office/drawing/2014/chart" uri="{C3380CC4-5D6E-409C-BE32-E72D297353CC}">
              <c16:uniqueId val="{00000001-616E-4C1B-8487-DC238458AF1D}"/>
            </c:ext>
          </c:extLst>
        </c:ser>
        <c:ser>
          <c:idx val="2"/>
          <c:order val="2"/>
          <c:tx>
            <c:v>Renewal</c:v>
          </c:tx>
          <c:spPr>
            <a:solidFill>
              <a:srgbClr val="FE9496"/>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Neel Jain</c:v>
              </c:pt>
              <c:pt idx="1">
                <c:v>Gautam Murkunde</c:v>
              </c:pt>
              <c:pt idx="2">
                <c:v>Nishant Sharma</c:v>
              </c:pt>
              <c:pt idx="3">
                <c:v>Shobhit Agarwal</c:v>
              </c:pt>
              <c:pt idx="4">
                <c:v>Vidit Shah</c:v>
              </c:pt>
              <c:pt idx="5">
                <c:v>Shloka Shelat</c:v>
              </c:pt>
              <c:pt idx="6">
                <c:v>Ankita Shah</c:v>
              </c:pt>
              <c:pt idx="7">
                <c:v>Divya Dhingra</c:v>
              </c:pt>
            </c:strLit>
          </c:cat>
          <c:val>
            <c:numLit>
              <c:formatCode>General</c:formatCode>
              <c:ptCount val="8"/>
              <c:pt idx="0">
                <c:v>0</c:v>
              </c:pt>
              <c:pt idx="1">
                <c:v>3</c:v>
              </c:pt>
              <c:pt idx="2">
                <c:v>0</c:v>
              </c:pt>
              <c:pt idx="3">
                <c:v>0</c:v>
              </c:pt>
              <c:pt idx="4">
                <c:v>15</c:v>
              </c:pt>
              <c:pt idx="5">
                <c:v>3</c:v>
              </c:pt>
              <c:pt idx="6">
                <c:v>18</c:v>
              </c:pt>
              <c:pt idx="7">
                <c:v>58</c:v>
              </c:pt>
            </c:numLit>
          </c:val>
          <c:extLst>
            <c:ext xmlns:c16="http://schemas.microsoft.com/office/drawing/2014/chart" uri="{C3380CC4-5D6E-409C-BE32-E72D297353CC}">
              <c16:uniqueId val="{00000002-616E-4C1B-8487-DC238458AF1D}"/>
            </c:ext>
          </c:extLst>
        </c:ser>
        <c:ser>
          <c:idx val="3"/>
          <c:order val="3"/>
          <c:tx>
            <c:v>(blank)</c:v>
          </c:tx>
          <c:spPr>
            <a:solidFill>
              <a:schemeClr val="bg2">
                <a:lumMod val="75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Neel Jain</c:v>
              </c:pt>
              <c:pt idx="1">
                <c:v>Gautam Murkunde</c:v>
              </c:pt>
              <c:pt idx="2">
                <c:v>Nishant Sharma</c:v>
              </c:pt>
              <c:pt idx="3">
                <c:v>Shobhit Agarwal</c:v>
              </c:pt>
              <c:pt idx="4">
                <c:v>Vidit Shah</c:v>
              </c:pt>
              <c:pt idx="5">
                <c:v>Shloka Shelat</c:v>
              </c:pt>
              <c:pt idx="6">
                <c:v>Ankita Shah</c:v>
              </c:pt>
              <c:pt idx="7">
                <c:v>Divya Dhingra</c:v>
              </c:pt>
            </c:strLit>
          </c:cat>
          <c:val>
            <c:numLit>
              <c:formatCode>General</c:formatCode>
              <c:ptCount val="8"/>
              <c:pt idx="0">
                <c:v>0</c:v>
              </c:pt>
              <c:pt idx="1">
                <c:v>1</c:v>
              </c:pt>
              <c:pt idx="2">
                <c:v>0</c:v>
              </c:pt>
              <c:pt idx="3">
                <c:v>4</c:v>
              </c:pt>
              <c:pt idx="4">
                <c:v>0</c:v>
              </c:pt>
              <c:pt idx="5">
                <c:v>0</c:v>
              </c:pt>
              <c:pt idx="6">
                <c:v>18</c:v>
              </c:pt>
              <c:pt idx="7">
                <c:v>5</c:v>
              </c:pt>
            </c:numLit>
          </c:val>
          <c:extLst>
            <c:ext xmlns:c16="http://schemas.microsoft.com/office/drawing/2014/chart" uri="{C3380CC4-5D6E-409C-BE32-E72D297353CC}">
              <c16:uniqueId val="{00000003-616E-4C1B-8487-DC238458AF1D}"/>
            </c:ext>
          </c:extLst>
        </c:ser>
        <c:dLbls>
          <c:showLegendKey val="0"/>
          <c:showVal val="1"/>
          <c:showCatName val="0"/>
          <c:showSerName val="0"/>
          <c:showPercent val="0"/>
          <c:showBubbleSize val="0"/>
        </c:dLbls>
        <c:gapWidth val="150"/>
        <c:shape val="box"/>
        <c:axId val="1222567120"/>
        <c:axId val="1205083408"/>
        <c:axId val="0"/>
      </c:bar3DChart>
      <c:catAx>
        <c:axId val="12225671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5083408"/>
        <c:crosses val="autoZero"/>
        <c:auto val="1"/>
        <c:lblAlgn val="ctr"/>
        <c:lblOffset val="100"/>
        <c:noMultiLvlLbl val="0"/>
      </c:catAx>
      <c:valAx>
        <c:axId val="1205083408"/>
        <c:scaling>
          <c:orientation val="minMax"/>
        </c:scaling>
        <c:delete val="1"/>
        <c:axPos val="b"/>
        <c:numFmt formatCode="General" sourceLinked="1"/>
        <c:majorTickMark val="none"/>
        <c:minorTickMark val="none"/>
        <c:tickLblPos val="nextTo"/>
        <c:crossAx val="1222567120"/>
        <c:crosses val="autoZero"/>
        <c:crossBetween val="between"/>
      </c:valAx>
      <c:spPr>
        <a:noFill/>
        <a:ln>
          <a:noFill/>
        </a:ln>
        <a:effectLst/>
      </c:spPr>
    </c:plotArea>
    <c:legend>
      <c:legendPos val="r"/>
      <c:layout>
        <c:manualLayout>
          <c:xMode val="edge"/>
          <c:yMode val="edge"/>
          <c:x val="0.62591453805608965"/>
          <c:y val="0.77365503749592435"/>
          <c:w val="0.35028307150012045"/>
          <c:h val="0.1782429279673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D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Opportunity</a:t>
            </a:r>
            <a:r>
              <a:rPr lang="en-US" baseline="0">
                <a:solidFill>
                  <a:schemeClr val="tx1">
                    <a:lumMod val="95000"/>
                    <a:lumOff val="5000"/>
                  </a:schemeClr>
                </a:solidFill>
              </a:rPr>
              <a:t> Product  Distribution</a:t>
            </a:r>
          </a:p>
        </c:rich>
      </c:tx>
      <c:layout>
        <c:manualLayout>
          <c:xMode val="edge"/>
          <c:yMode val="edge"/>
          <c:x val="0.2341409039648972"/>
          <c:y val="4.234235225436351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5A623"/>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8"/>
        <c:spPr>
          <a:solidFill>
            <a:srgbClr val="248AFD"/>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9"/>
        <c:spPr>
          <a:solidFill>
            <a:srgbClr val="FF4747"/>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0"/>
        <c:spPr>
          <a:solidFill>
            <a:srgbClr val="71C02B"/>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1"/>
        <c:spPr>
          <a:solidFill>
            <a:srgbClr val="FFC1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2"/>
        <c:spPr>
          <a:solidFill>
            <a:srgbClr val="FE9496"/>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3"/>
        <c:spPr>
          <a:solidFill>
            <a:srgbClr val="A05AFF"/>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086496674219791E-2"/>
          <c:y val="0"/>
          <c:w val="0.84770339782473847"/>
          <c:h val="1"/>
        </c:manualLayout>
      </c:layout>
      <c:pie3DChart>
        <c:varyColors val="1"/>
        <c:ser>
          <c:idx val="0"/>
          <c:order val="0"/>
          <c:tx>
            <c:v>Total</c:v>
          </c:tx>
          <c:dPt>
            <c:idx val="0"/>
            <c:bubble3D val="0"/>
            <c:spPr>
              <a:solidFill>
                <a:srgbClr val="F5A623"/>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1-E4AF-438F-BE9D-29BAA4323A0A}"/>
              </c:ext>
            </c:extLst>
          </c:dPt>
          <c:dPt>
            <c:idx val="1"/>
            <c:bubble3D val="0"/>
            <c:spPr>
              <a:solidFill>
                <a:srgbClr val="248AFD"/>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3-E4AF-438F-BE9D-29BAA4323A0A}"/>
              </c:ext>
            </c:extLst>
          </c:dPt>
          <c:dPt>
            <c:idx val="2"/>
            <c:bubble3D val="0"/>
            <c:spPr>
              <a:solidFill>
                <a:srgbClr val="FF4747"/>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5-E4AF-438F-BE9D-29BAA4323A0A}"/>
              </c:ext>
            </c:extLst>
          </c:dPt>
          <c:dPt>
            <c:idx val="3"/>
            <c:bubble3D val="0"/>
            <c:spPr>
              <a:solidFill>
                <a:srgbClr val="71C02B"/>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7-E4AF-438F-BE9D-29BAA4323A0A}"/>
              </c:ext>
            </c:extLst>
          </c:dPt>
          <c:dPt>
            <c:idx val="4"/>
            <c:bubble3D val="0"/>
            <c:spPr>
              <a:solidFill>
                <a:srgbClr val="FFC1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9-E4AF-438F-BE9D-29BAA4323A0A}"/>
              </c:ext>
            </c:extLst>
          </c:dPt>
          <c:dPt>
            <c:idx val="5"/>
            <c:bubble3D val="0"/>
            <c:spPr>
              <a:solidFill>
                <a:srgbClr val="FE9496"/>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B-E4AF-438F-BE9D-29BAA4323A0A}"/>
              </c:ext>
            </c:extLst>
          </c:dPt>
          <c:dPt>
            <c:idx val="6"/>
            <c:bubble3D val="0"/>
            <c:spPr>
              <a:solidFill>
                <a:srgbClr val="A05AFF"/>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D-E4AF-438F-BE9D-29BAA4323A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alpha val="40000"/>
                        </a:schemeClr>
                      </a:solidFill>
                    </a:ln>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Terrorism</c:v>
              </c:pt>
              <c:pt idx="1">
                <c:v>Miscellaneous</c:v>
              </c:pt>
              <c:pt idx="2">
                <c:v>Liability</c:v>
              </c:pt>
              <c:pt idx="3">
                <c:v>Engineering</c:v>
              </c:pt>
              <c:pt idx="4">
                <c:v>Marine</c:v>
              </c:pt>
              <c:pt idx="5">
                <c:v>Fire</c:v>
              </c:pt>
              <c:pt idx="6">
                <c:v>Employee Benefits</c:v>
              </c:pt>
            </c:strLit>
          </c:cat>
          <c:val>
            <c:numLit>
              <c:formatCode>General</c:formatCode>
              <c:ptCount val="7"/>
              <c:pt idx="0">
                <c:v>1</c:v>
              </c:pt>
              <c:pt idx="1">
                <c:v>2</c:v>
              </c:pt>
              <c:pt idx="2">
                <c:v>5</c:v>
              </c:pt>
              <c:pt idx="3">
                <c:v>6</c:v>
              </c:pt>
              <c:pt idx="4">
                <c:v>7</c:v>
              </c:pt>
              <c:pt idx="5">
                <c:v>13</c:v>
              </c:pt>
              <c:pt idx="6">
                <c:v>15</c:v>
              </c:pt>
            </c:numLit>
          </c:val>
          <c:extLst>
            <c:ext xmlns:c16="http://schemas.microsoft.com/office/drawing/2014/chart" uri="{C3380CC4-5D6E-409C-BE32-E72D297353CC}">
              <c16:uniqueId val="{0000000E-E4AF-438F-BE9D-29BAA4323A0A}"/>
            </c:ext>
          </c:extLst>
        </c:ser>
        <c:dLbls>
          <c:dLblPos val="bestFit"/>
          <c:showLegendKey val="0"/>
          <c:showVal val="1"/>
          <c:showCatName val="0"/>
          <c:showSerName val="0"/>
          <c:showPercent val="0"/>
          <c:showBubbleSize val="0"/>
          <c:showLeaderLines val="1"/>
        </c:dLbls>
      </c:pie3DChart>
      <c:spPr>
        <a:solidFill>
          <a:schemeClr val="bg1">
            <a:lumMod val="85000"/>
          </a:schemeClr>
        </a:solidFill>
        <a:ln>
          <a:noFill/>
        </a:ln>
        <a:effectLst/>
      </c:spPr>
    </c:plotArea>
    <c:legend>
      <c:legendPos val="r"/>
      <c:layout>
        <c:manualLayout>
          <c:xMode val="edge"/>
          <c:yMode val="edge"/>
          <c:x val="8.5477368130056547E-2"/>
          <c:y val="0.72522914047358755"/>
          <c:w val="0.84691523194936413"/>
          <c:h val="0.21820014329718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ln>
                  <a:noFill/>
                </a:ln>
                <a:solidFill>
                  <a:schemeClr val="tx1">
                    <a:lumMod val="95000"/>
                    <a:lumOff val="5000"/>
                  </a:schemeClr>
                </a:solidFill>
                <a:latin typeface="+mn-lt"/>
                <a:ea typeface="+mn-ea"/>
                <a:cs typeface="+mn-cs"/>
              </a:defRPr>
            </a:pPr>
            <a:r>
              <a:rPr lang="en-US">
                <a:ln>
                  <a:noFill/>
                </a:ln>
                <a:solidFill>
                  <a:schemeClr val="tx1">
                    <a:lumMod val="95000"/>
                    <a:lumOff val="5000"/>
                  </a:schemeClr>
                </a:solidFill>
              </a:rPr>
              <a:t>Top</a:t>
            </a:r>
            <a:r>
              <a:rPr lang="en-US" baseline="0">
                <a:ln>
                  <a:noFill/>
                </a:ln>
                <a:solidFill>
                  <a:schemeClr val="tx1">
                    <a:lumMod val="95000"/>
                    <a:lumOff val="5000"/>
                  </a:schemeClr>
                </a:solidFill>
              </a:rPr>
              <a:t> 4 Opportunity By Revenue</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BCFB4"/>
          </a:solidFill>
          <a:ln>
            <a:noFill/>
          </a:ln>
          <a:effectLst>
            <a:outerShdw blurRad="57150" dist="19050" dir="5400000" algn="ctr" rotWithShape="0">
              <a:srgbClr val="000000">
                <a:alpha val="63000"/>
              </a:srgbClr>
            </a:outerShdw>
          </a:effectLst>
          <a:sp3d/>
        </c:spPr>
        <c:dLbl>
          <c:idx val="0"/>
          <c:layout>
            <c:manualLayout>
              <c:x val="1.6982047549733138E-2"/>
              <c:y val="-4.6040515653775281E-2"/>
            </c:manualLayout>
          </c:layout>
          <c:numFmt formatCode="0,\K" sourceLinked="0"/>
          <c:spPr>
            <a:noFill/>
            <a:ln>
              <a:noFill/>
            </a:ln>
            <a:effectLst/>
          </c:spPr>
          <c:txPr>
            <a:bodyPr rot="0" spcFirstLastPara="1" vertOverflow="ellipsis" vert="horz" wrap="square" lIns="108000" tIns="72000" rIns="38100" bIns="19050" anchor="t" anchorCtr="0">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rgbClr val="9E58FF"/>
          </a:solidFill>
          <a:ln>
            <a:noFill/>
          </a:ln>
          <a:effectLst>
            <a:outerShdw blurRad="57150" dist="19050" dir="5400000" algn="ctr" rotWithShape="0">
              <a:srgbClr val="000000">
                <a:alpha val="63000"/>
              </a:srgbClr>
            </a:outerShdw>
          </a:effectLst>
          <a:sp3d/>
        </c:spPr>
        <c:dLbl>
          <c:idx val="0"/>
          <c:layout>
            <c:manualLayout>
              <c:x val="2.4260067928190198E-2"/>
              <c:y val="-5.985267034990796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E9496"/>
          </a:solidFill>
          <a:ln>
            <a:noFill/>
          </a:ln>
          <a:effectLst>
            <a:outerShdw blurRad="57150" dist="19050" dir="5400000" algn="ctr" rotWithShape="0">
              <a:srgbClr val="000000">
                <a:alpha val="63000"/>
              </a:srgbClr>
            </a:outerShdw>
          </a:effectLst>
          <a:sp3d/>
        </c:spPr>
        <c:dLbl>
          <c:idx val="0"/>
          <c:layout>
            <c:manualLayout>
              <c:x val="1.6982047549733051E-2"/>
              <c:y val="-5.5248618784530384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D6EFD"/>
          </a:solidFill>
          <a:ln>
            <a:noFill/>
          </a:ln>
          <a:effectLst>
            <a:outerShdw blurRad="57150" dist="19050" dir="5400000" algn="ctr" rotWithShape="0">
              <a:srgbClr val="000000">
                <a:alpha val="63000"/>
              </a:srgbClr>
            </a:outerShdw>
          </a:effectLst>
          <a:sp3d/>
        </c:spPr>
        <c:dLbl>
          <c:idx val="0"/>
          <c:layout>
            <c:manualLayout>
              <c:x val="2.1834061135371091E-2"/>
              <c:y val="-5.524861878453040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BCFB4"/>
          </a:solidFill>
          <a:ln>
            <a:noFill/>
          </a:ln>
          <a:effectLst>
            <a:outerShdw blurRad="57150" dist="19050" dir="5400000" algn="ctr" rotWithShape="0">
              <a:srgbClr val="000000">
                <a:alpha val="63000"/>
              </a:srgbClr>
            </a:outerShdw>
          </a:effectLst>
          <a:sp3d/>
        </c:spPr>
        <c:dLbl>
          <c:idx val="0"/>
          <c:layout>
            <c:manualLayout>
              <c:x val="1.6982047549733138E-2"/>
              <c:y val="-4.6040515653775281E-2"/>
            </c:manualLayout>
          </c:layout>
          <c:numFmt formatCode="0,\K" sourceLinked="0"/>
          <c:spPr>
            <a:noFill/>
            <a:ln>
              <a:noFill/>
            </a:ln>
            <a:effectLst/>
          </c:spPr>
          <c:txPr>
            <a:bodyPr rot="0" spcFirstLastPara="1" vertOverflow="ellipsis" vert="horz" wrap="square" lIns="108000" tIns="72000" rIns="38100" bIns="19050" anchor="t" anchorCtr="0">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9E58FF"/>
          </a:solidFill>
          <a:ln>
            <a:noFill/>
          </a:ln>
          <a:effectLst>
            <a:outerShdw blurRad="57150" dist="19050" dir="5400000" algn="ctr" rotWithShape="0">
              <a:srgbClr val="000000">
                <a:alpha val="63000"/>
              </a:srgbClr>
            </a:outerShdw>
          </a:effectLst>
          <a:sp3d/>
        </c:spPr>
        <c:dLbl>
          <c:idx val="0"/>
          <c:layout>
            <c:manualLayout>
              <c:x val="2.4260067928190198E-2"/>
              <c:y val="-5.985267034990796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E9496"/>
          </a:solidFill>
          <a:ln>
            <a:noFill/>
          </a:ln>
          <a:effectLst>
            <a:outerShdw blurRad="57150" dist="19050" dir="5400000" algn="ctr" rotWithShape="0">
              <a:srgbClr val="000000">
                <a:alpha val="63000"/>
              </a:srgbClr>
            </a:outerShdw>
          </a:effectLst>
          <a:sp3d/>
        </c:spPr>
        <c:dLbl>
          <c:idx val="0"/>
          <c:layout>
            <c:manualLayout>
              <c:x val="1.6982047549733051E-2"/>
              <c:y val="-5.5248618784530384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D6EFD"/>
          </a:solidFill>
          <a:ln>
            <a:noFill/>
          </a:ln>
          <a:effectLst>
            <a:outerShdw blurRad="57150" dist="19050" dir="5400000" algn="ctr" rotWithShape="0">
              <a:srgbClr val="000000">
                <a:alpha val="63000"/>
              </a:srgbClr>
            </a:outerShdw>
          </a:effectLst>
          <a:sp3d/>
        </c:spPr>
        <c:dLbl>
          <c:idx val="0"/>
          <c:layout>
            <c:manualLayout>
              <c:x val="2.1834061135371091E-2"/>
              <c:y val="-5.524861878453040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BCFB4"/>
          </a:solidFill>
          <a:ln>
            <a:noFill/>
          </a:ln>
          <a:effectLst>
            <a:outerShdw blurRad="57150" dist="19050" dir="5400000" algn="ctr" rotWithShape="0">
              <a:srgbClr val="000000">
                <a:alpha val="63000"/>
              </a:srgbClr>
            </a:outerShdw>
          </a:effectLst>
          <a:sp3d/>
        </c:spPr>
        <c:dLbl>
          <c:idx val="0"/>
          <c:layout>
            <c:manualLayout>
              <c:x val="1.6982047549733138E-2"/>
              <c:y val="-4.6040515653775281E-2"/>
            </c:manualLayout>
          </c:layout>
          <c:numFmt formatCode="0,\K" sourceLinked="0"/>
          <c:spPr>
            <a:noFill/>
            <a:ln>
              <a:noFill/>
            </a:ln>
            <a:effectLst/>
          </c:spPr>
          <c:txPr>
            <a:bodyPr rot="0" spcFirstLastPara="1" vertOverflow="ellipsis" vert="horz" wrap="square" lIns="108000" tIns="72000" rIns="38100" bIns="19050" anchor="t" anchorCtr="0">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rgbClr val="9E58FF"/>
          </a:solidFill>
          <a:ln>
            <a:noFill/>
          </a:ln>
          <a:effectLst>
            <a:outerShdw blurRad="57150" dist="19050" dir="5400000" algn="ctr" rotWithShape="0">
              <a:srgbClr val="000000">
                <a:alpha val="63000"/>
              </a:srgbClr>
            </a:outerShdw>
          </a:effectLst>
          <a:sp3d/>
        </c:spPr>
        <c:dLbl>
          <c:idx val="0"/>
          <c:layout>
            <c:manualLayout>
              <c:x val="2.4260067928190198E-2"/>
              <c:y val="-5.985267034990796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E9496"/>
          </a:solidFill>
          <a:ln>
            <a:noFill/>
          </a:ln>
          <a:effectLst>
            <a:outerShdw blurRad="57150" dist="19050" dir="5400000" algn="ctr" rotWithShape="0">
              <a:srgbClr val="000000">
                <a:alpha val="63000"/>
              </a:srgbClr>
            </a:outerShdw>
          </a:effectLst>
          <a:sp3d/>
        </c:spPr>
        <c:dLbl>
          <c:idx val="0"/>
          <c:layout>
            <c:manualLayout>
              <c:x val="1.6982047549733051E-2"/>
              <c:y val="-5.5248618784530384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D6EFD"/>
          </a:solidFill>
          <a:ln>
            <a:noFill/>
          </a:ln>
          <a:effectLst>
            <a:outerShdw blurRad="57150" dist="19050" dir="5400000" algn="ctr" rotWithShape="0">
              <a:srgbClr val="000000">
                <a:alpha val="63000"/>
              </a:srgbClr>
            </a:outerShdw>
          </a:effectLst>
          <a:sp3d/>
        </c:spPr>
        <c:dLbl>
          <c:idx val="0"/>
          <c:layout>
            <c:manualLayout>
              <c:x val="2.1834061135371091E-2"/>
              <c:y val="-5.524861878453040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1BCFB4"/>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6E4-43A9-924D-D1B1E7112D26}"/>
              </c:ext>
            </c:extLst>
          </c:dPt>
          <c:dPt>
            <c:idx val="1"/>
            <c:invertIfNegative val="0"/>
            <c:bubble3D val="0"/>
            <c:spPr>
              <a:solidFill>
                <a:srgbClr val="9E58FF"/>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6E4-43A9-924D-D1B1E7112D26}"/>
              </c:ext>
            </c:extLst>
          </c:dPt>
          <c:dPt>
            <c:idx val="2"/>
            <c:invertIfNegative val="0"/>
            <c:bubble3D val="0"/>
            <c:spPr>
              <a:solidFill>
                <a:srgbClr val="FE949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6E4-43A9-924D-D1B1E7112D26}"/>
              </c:ext>
            </c:extLst>
          </c:dPt>
          <c:dPt>
            <c:idx val="3"/>
            <c:invertIfNegative val="0"/>
            <c:bubble3D val="0"/>
            <c:spPr>
              <a:solidFill>
                <a:srgbClr val="0D6EFD"/>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6E4-43A9-924D-D1B1E7112D26}"/>
              </c:ext>
            </c:extLst>
          </c:dPt>
          <c:dLbls>
            <c:dLbl>
              <c:idx val="0"/>
              <c:layout>
                <c:manualLayout>
                  <c:x val="1.6982047549733138E-2"/>
                  <c:y val="-4.6040515653775281E-2"/>
                </c:manualLayout>
              </c:layout>
              <c:numFmt formatCode="0,\K" sourceLinked="0"/>
              <c:spPr>
                <a:noFill/>
                <a:ln>
                  <a:noFill/>
                </a:ln>
                <a:effectLst/>
              </c:spPr>
              <c:txPr>
                <a:bodyPr rot="0" spcFirstLastPara="1" vertOverflow="ellipsis" vert="horz" wrap="square" lIns="108000" tIns="72000" rIns="38100" bIns="19050" anchor="t" anchorCtr="0">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46E4-43A9-924D-D1B1E7112D26}"/>
                </c:ext>
              </c:extLst>
            </c:dLbl>
            <c:dLbl>
              <c:idx val="1"/>
              <c:layout>
                <c:manualLayout>
                  <c:x val="2.4260067928190198E-2"/>
                  <c:y val="-5.9852670349907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E4-43A9-924D-D1B1E7112D26}"/>
                </c:ext>
              </c:extLst>
            </c:dLbl>
            <c:dLbl>
              <c:idx val="2"/>
              <c:layout>
                <c:manualLayout>
                  <c:x val="1.6982047549733051E-2"/>
                  <c:y val="-5.5248618784530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E4-43A9-924D-D1B1E7112D26}"/>
                </c:ext>
              </c:extLst>
            </c:dLbl>
            <c:dLbl>
              <c:idx val="3"/>
              <c:layout>
                <c:manualLayout>
                  <c:x val="2.1834061135371091E-2"/>
                  <c:y val="-5.52486187845304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E4-43A9-924D-D1B1E7112D26}"/>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85000"/>
                          <a:lumOff val="1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4"/>
              <c:pt idx="0">
                <c:v>CVP GMC</c:v>
              </c:pt>
              <c:pt idx="1">
                <c:v>DB -Mega Policy</c:v>
              </c:pt>
              <c:pt idx="2">
                <c:v>EL-Group Mediclaim</c:v>
              </c:pt>
              <c:pt idx="3">
                <c:v>Fire</c:v>
              </c:pt>
            </c:strLit>
          </c:cat>
          <c:val>
            <c:numLit>
              <c:formatCode>General</c:formatCode>
              <c:ptCount val="4"/>
              <c:pt idx="0">
                <c:v>350000</c:v>
              </c:pt>
              <c:pt idx="1">
                <c:v>400000</c:v>
              </c:pt>
              <c:pt idx="2">
                <c:v>400000</c:v>
              </c:pt>
              <c:pt idx="3">
                <c:v>500000</c:v>
              </c:pt>
            </c:numLit>
          </c:val>
          <c:extLst>
            <c:ext xmlns:c16="http://schemas.microsoft.com/office/drawing/2014/chart" uri="{C3380CC4-5D6E-409C-BE32-E72D297353CC}">
              <c16:uniqueId val="{00000008-46E4-43A9-924D-D1B1E7112D26}"/>
            </c:ext>
          </c:extLst>
        </c:ser>
        <c:dLbls>
          <c:showLegendKey val="0"/>
          <c:showVal val="1"/>
          <c:showCatName val="0"/>
          <c:showSerName val="0"/>
          <c:showPercent val="0"/>
          <c:showBubbleSize val="0"/>
        </c:dLbls>
        <c:gapWidth val="150"/>
        <c:shape val="box"/>
        <c:axId val="1222570480"/>
        <c:axId val="401045632"/>
        <c:axId val="0"/>
      </c:bar3DChart>
      <c:catAx>
        <c:axId val="1222570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tx1">
                      <a:lumMod val="75000"/>
                      <a:lumOff val="25000"/>
                    </a:schemeClr>
                  </a:solidFill>
                </a:ln>
                <a:solidFill>
                  <a:schemeClr val="tx1">
                    <a:lumMod val="95000"/>
                    <a:lumOff val="5000"/>
                  </a:schemeClr>
                </a:solidFill>
                <a:latin typeface="+mn-lt"/>
                <a:ea typeface="+mn-ea"/>
                <a:cs typeface="+mn-cs"/>
              </a:defRPr>
            </a:pPr>
            <a:endParaRPr lang="en-US"/>
          </a:p>
        </c:txPr>
        <c:crossAx val="401045632"/>
        <c:crosses val="autoZero"/>
        <c:auto val="1"/>
        <c:lblAlgn val="ctr"/>
        <c:lblOffset val="100"/>
        <c:noMultiLvlLbl val="0"/>
      </c:catAx>
      <c:valAx>
        <c:axId val="401045632"/>
        <c:scaling>
          <c:orientation val="minMax"/>
        </c:scaling>
        <c:delete val="1"/>
        <c:axPos val="l"/>
        <c:numFmt formatCode="General" sourceLinked="1"/>
        <c:majorTickMark val="none"/>
        <c:minorTickMark val="none"/>
        <c:tickLblPos val="nextTo"/>
        <c:crossAx val="122257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tx1">
                      <a:lumMod val="95000"/>
                      <a:lumOff val="5000"/>
                    </a:schemeClr>
                  </a:solidFill>
                </a:ln>
                <a:solidFill>
                  <a:schemeClr val="tx1">
                    <a:lumMod val="95000"/>
                    <a:lumOff val="5000"/>
                  </a:schemeClr>
                </a:solidFill>
                <a:latin typeface="+mn-lt"/>
                <a:ea typeface="+mn-ea"/>
                <a:cs typeface="+mn-cs"/>
              </a:defRPr>
            </a:pPr>
            <a:r>
              <a:rPr lang="en-US">
                <a:ln>
                  <a:solidFill>
                    <a:schemeClr val="tx1">
                      <a:lumMod val="95000"/>
                      <a:lumOff val="5000"/>
                    </a:schemeClr>
                  </a:solidFill>
                </a:ln>
                <a:solidFill>
                  <a:schemeClr val="tx1">
                    <a:lumMod val="95000"/>
                    <a:lumOff val="5000"/>
                  </a:schemeClr>
                </a:solidFill>
              </a:rPr>
              <a:t>Top 4 Open Opportunities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05AFF"/>
          </a:solidFill>
          <a:ln>
            <a:noFill/>
          </a:ln>
          <a:effectLst/>
          <a:sp3d/>
        </c:spPr>
        <c:dLbl>
          <c:idx val="0"/>
          <c:layout>
            <c:manualLayout>
              <c:x val="1.1111111111111112E-2"/>
              <c:y val="-0.30555555555555558"/>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E9496"/>
          </a:solidFill>
          <a:ln>
            <a:noFill/>
          </a:ln>
          <a:effectLst/>
          <a:sp3d/>
        </c:spPr>
        <c:dLbl>
          <c:idx val="0"/>
          <c:layout>
            <c:manualLayout>
              <c:x val="2.7777777777777779E-3"/>
              <c:y val="-0.33333333333333337"/>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BCFB4"/>
          </a:solidFill>
          <a:ln>
            <a:noFill/>
          </a:ln>
          <a:effectLst/>
          <a:sp3d/>
        </c:spPr>
        <c:dLbl>
          <c:idx val="0"/>
          <c:layout>
            <c:manualLayout>
              <c:x val="1.1111111111111009E-2"/>
              <c:y val="-0.36574074074074081"/>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1C02B"/>
          </a:solidFill>
          <a:ln>
            <a:noFill/>
          </a:ln>
          <a:effectLst/>
          <a:sp3d/>
        </c:spPr>
        <c:dLbl>
          <c:idx val="0"/>
          <c:layout>
            <c:manualLayout>
              <c:x val="1.1111111111111009E-2"/>
              <c:y val="-0.375"/>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05AFF"/>
          </a:solidFill>
          <a:ln>
            <a:noFill/>
          </a:ln>
          <a:effectLst/>
          <a:sp3d/>
        </c:spPr>
        <c:dLbl>
          <c:idx val="0"/>
          <c:layout>
            <c:manualLayout>
              <c:x val="1.1111111111111112E-2"/>
              <c:y val="-0.30555555555555558"/>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E9496"/>
          </a:solidFill>
          <a:ln>
            <a:noFill/>
          </a:ln>
          <a:effectLst/>
          <a:sp3d/>
        </c:spPr>
        <c:dLbl>
          <c:idx val="0"/>
          <c:layout>
            <c:manualLayout>
              <c:x val="2.7777777777777779E-3"/>
              <c:y val="-0.33333333333333337"/>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BCFB4"/>
          </a:solidFill>
          <a:ln>
            <a:noFill/>
          </a:ln>
          <a:effectLst/>
          <a:sp3d/>
        </c:spPr>
        <c:dLbl>
          <c:idx val="0"/>
          <c:layout>
            <c:manualLayout>
              <c:x val="1.1111111111111009E-2"/>
              <c:y val="-0.36574074074074081"/>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1C02B"/>
          </a:solidFill>
          <a:ln>
            <a:noFill/>
          </a:ln>
          <a:effectLst/>
          <a:sp3d/>
        </c:spPr>
        <c:dLbl>
          <c:idx val="0"/>
          <c:layout>
            <c:manualLayout>
              <c:x val="1.1111111111111009E-2"/>
              <c:y val="-0.375"/>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05AFF"/>
          </a:solidFill>
          <a:ln>
            <a:noFill/>
          </a:ln>
          <a:effectLst/>
          <a:sp3d/>
        </c:spPr>
        <c:dLbl>
          <c:idx val="0"/>
          <c:layout>
            <c:manualLayout>
              <c:x val="1.1111111111111112E-2"/>
              <c:y val="-0.30555555555555558"/>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E9496"/>
          </a:solidFill>
          <a:ln>
            <a:noFill/>
          </a:ln>
          <a:effectLst/>
          <a:sp3d/>
        </c:spPr>
        <c:dLbl>
          <c:idx val="0"/>
          <c:layout>
            <c:manualLayout>
              <c:x val="2.7777777777777779E-3"/>
              <c:y val="-0.33333333333333337"/>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BCFB4"/>
          </a:solidFill>
          <a:ln>
            <a:noFill/>
          </a:ln>
          <a:effectLst/>
          <a:sp3d/>
        </c:spPr>
        <c:dLbl>
          <c:idx val="0"/>
          <c:layout>
            <c:manualLayout>
              <c:x val="1.1111111111111009E-2"/>
              <c:y val="-0.36574074074074081"/>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1C02B"/>
          </a:solidFill>
          <a:ln>
            <a:noFill/>
          </a:ln>
          <a:effectLst/>
          <a:sp3d/>
        </c:spPr>
        <c:dLbl>
          <c:idx val="0"/>
          <c:layout>
            <c:manualLayout>
              <c:x val="1.1111111111111009E-2"/>
              <c:y val="-0.375"/>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609432951863391E-2"/>
          <c:y val="0.1421072796934866"/>
          <c:w val="0.88830996251413152"/>
          <c:h val="0.7460219627718947"/>
        </c:manualLayout>
      </c:layout>
      <c:bar3DChart>
        <c:barDir val="col"/>
        <c:grouping val="stacked"/>
        <c:varyColors val="0"/>
        <c:ser>
          <c:idx val="0"/>
          <c:order val="0"/>
          <c:tx>
            <c:v>Total</c:v>
          </c:tx>
          <c:spPr>
            <a:solidFill>
              <a:schemeClr val="accent6"/>
            </a:solidFill>
            <a:ln>
              <a:noFill/>
            </a:ln>
            <a:effectLst/>
            <a:sp3d/>
          </c:spPr>
          <c:invertIfNegative val="0"/>
          <c:dPt>
            <c:idx val="0"/>
            <c:invertIfNegative val="0"/>
            <c:bubble3D val="0"/>
            <c:spPr>
              <a:solidFill>
                <a:srgbClr val="A05AFF"/>
              </a:solidFill>
              <a:ln>
                <a:noFill/>
              </a:ln>
              <a:effectLst/>
              <a:sp3d/>
            </c:spPr>
            <c:extLst>
              <c:ext xmlns:c16="http://schemas.microsoft.com/office/drawing/2014/chart" uri="{C3380CC4-5D6E-409C-BE32-E72D297353CC}">
                <c16:uniqueId val="{00000001-899D-439A-96E3-92FCC242250C}"/>
              </c:ext>
            </c:extLst>
          </c:dPt>
          <c:dPt>
            <c:idx val="1"/>
            <c:invertIfNegative val="0"/>
            <c:bubble3D val="0"/>
            <c:spPr>
              <a:solidFill>
                <a:srgbClr val="FE9496"/>
              </a:solidFill>
              <a:ln>
                <a:noFill/>
              </a:ln>
              <a:effectLst/>
              <a:sp3d/>
            </c:spPr>
            <c:extLst>
              <c:ext xmlns:c16="http://schemas.microsoft.com/office/drawing/2014/chart" uri="{C3380CC4-5D6E-409C-BE32-E72D297353CC}">
                <c16:uniqueId val="{00000003-899D-439A-96E3-92FCC242250C}"/>
              </c:ext>
            </c:extLst>
          </c:dPt>
          <c:dPt>
            <c:idx val="2"/>
            <c:invertIfNegative val="0"/>
            <c:bubble3D val="0"/>
            <c:spPr>
              <a:solidFill>
                <a:srgbClr val="1BCFB4"/>
              </a:solidFill>
              <a:ln>
                <a:noFill/>
              </a:ln>
              <a:effectLst/>
              <a:sp3d/>
            </c:spPr>
            <c:extLst>
              <c:ext xmlns:c16="http://schemas.microsoft.com/office/drawing/2014/chart" uri="{C3380CC4-5D6E-409C-BE32-E72D297353CC}">
                <c16:uniqueId val="{00000005-899D-439A-96E3-92FCC242250C}"/>
              </c:ext>
            </c:extLst>
          </c:dPt>
          <c:dPt>
            <c:idx val="3"/>
            <c:invertIfNegative val="0"/>
            <c:bubble3D val="0"/>
            <c:spPr>
              <a:solidFill>
                <a:srgbClr val="71C02B"/>
              </a:solidFill>
              <a:ln>
                <a:noFill/>
              </a:ln>
              <a:effectLst/>
              <a:sp3d/>
            </c:spPr>
            <c:extLst>
              <c:ext xmlns:c16="http://schemas.microsoft.com/office/drawing/2014/chart" uri="{C3380CC4-5D6E-409C-BE32-E72D297353CC}">
                <c16:uniqueId val="{00000007-899D-439A-96E3-92FCC242250C}"/>
              </c:ext>
            </c:extLst>
          </c:dPt>
          <c:dLbls>
            <c:dLbl>
              <c:idx val="0"/>
              <c:layout>
                <c:manualLayout>
                  <c:x val="1.1111111111111112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9D-439A-96E3-92FCC242250C}"/>
                </c:ext>
              </c:extLst>
            </c:dLbl>
            <c:dLbl>
              <c:idx val="1"/>
              <c:layout>
                <c:manualLayout>
                  <c:x val="2.7777777777777779E-3"/>
                  <c:y val="-0.333333333333333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9D-439A-96E3-92FCC242250C}"/>
                </c:ext>
              </c:extLst>
            </c:dLbl>
            <c:dLbl>
              <c:idx val="2"/>
              <c:layout>
                <c:manualLayout>
                  <c:x val="1.1111111111111009E-2"/>
                  <c:y val="-0.365740740740740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9D-439A-96E3-92FCC242250C}"/>
                </c:ext>
              </c:extLst>
            </c:dLbl>
            <c:dLbl>
              <c:idx val="3"/>
              <c:layout>
                <c:manualLayout>
                  <c:x val="1.1111111111111009E-2"/>
                  <c:y val="-0.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9D-439A-96E3-92FCC242250C}"/>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4"/>
              <c:pt idx="0">
                <c:v>CVP GMC</c:v>
              </c:pt>
              <c:pt idx="1">
                <c:v>DB -Mega Policy</c:v>
              </c:pt>
              <c:pt idx="2">
                <c:v>EL-Group Mediclaim</c:v>
              </c:pt>
              <c:pt idx="3">
                <c:v>Fire</c:v>
              </c:pt>
            </c:strLit>
          </c:cat>
          <c:val>
            <c:numLit>
              <c:formatCode>General</c:formatCode>
              <c:ptCount val="4"/>
              <c:pt idx="0">
                <c:v>350000</c:v>
              </c:pt>
              <c:pt idx="1">
                <c:v>400000</c:v>
              </c:pt>
              <c:pt idx="2">
                <c:v>400000</c:v>
              </c:pt>
              <c:pt idx="3">
                <c:v>500000</c:v>
              </c:pt>
            </c:numLit>
          </c:val>
          <c:extLst>
            <c:ext xmlns:c16="http://schemas.microsoft.com/office/drawing/2014/chart" uri="{C3380CC4-5D6E-409C-BE32-E72D297353CC}">
              <c16:uniqueId val="{00000008-899D-439A-96E3-92FCC242250C}"/>
            </c:ext>
          </c:extLst>
        </c:ser>
        <c:dLbls>
          <c:showLegendKey val="0"/>
          <c:showVal val="1"/>
          <c:showCatName val="0"/>
          <c:showSerName val="0"/>
          <c:showPercent val="0"/>
          <c:showBubbleSize val="0"/>
        </c:dLbls>
        <c:gapWidth val="150"/>
        <c:shape val="box"/>
        <c:axId val="1006176144"/>
        <c:axId val="1205058608"/>
        <c:axId val="0"/>
      </c:bar3DChart>
      <c:catAx>
        <c:axId val="100617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chemeClr val="tx1">
                      <a:lumMod val="95000"/>
                      <a:lumOff val="5000"/>
                    </a:schemeClr>
                  </a:solidFill>
                </a:ln>
                <a:solidFill>
                  <a:schemeClr val="tx1">
                    <a:lumMod val="95000"/>
                    <a:lumOff val="5000"/>
                  </a:schemeClr>
                </a:solidFill>
                <a:latin typeface="+mn-lt"/>
                <a:ea typeface="+mn-ea"/>
                <a:cs typeface="+mn-cs"/>
              </a:defRPr>
            </a:pPr>
            <a:endParaRPr lang="en-US"/>
          </a:p>
        </c:txPr>
        <c:crossAx val="1205058608"/>
        <c:crosses val="autoZero"/>
        <c:auto val="1"/>
        <c:lblAlgn val="ctr"/>
        <c:lblOffset val="100"/>
        <c:noMultiLvlLbl val="0"/>
      </c:catAx>
      <c:valAx>
        <c:axId val="1205058608"/>
        <c:scaling>
          <c:orientation val="minMax"/>
        </c:scaling>
        <c:delete val="1"/>
        <c:axPos val="l"/>
        <c:numFmt formatCode="General" sourceLinked="1"/>
        <c:majorTickMark val="none"/>
        <c:minorTickMark val="none"/>
        <c:tickLblPos val="nextTo"/>
        <c:crossAx val="100617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rPr>
              <a:t>Total No. Of Meetings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schemeClr>
                    </a:solid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6EFD"/>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solidFill>
            <a:srgbClr val="198754"/>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solidFill>
            <a:srgbClr val="0DCAF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solidFill>
            <a:srgbClr val="AB2E3C"/>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5"/>
        <c:spPr>
          <a:solidFill>
            <a:srgbClr val="FFC107"/>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solidFill>
            <a:srgbClr val="71C02B"/>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solidFill>
            <a:srgbClr val="6F42C1"/>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solidFill>
            <a:srgbClr val="FE949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9"/>
        <c:spPr>
          <a:solidFill>
            <a:srgbClr val="FF4747"/>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schemeClr>
                    </a:solid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D6EFD"/>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solidFill>
            <a:srgbClr val="198754"/>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solidFill>
            <a:srgbClr val="0DCAF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solidFill>
            <a:srgbClr val="AB2E3C"/>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5"/>
        <c:spPr>
          <a:solidFill>
            <a:srgbClr val="FFC107"/>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6"/>
        <c:spPr>
          <a:solidFill>
            <a:srgbClr val="71C02B"/>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7"/>
        <c:spPr>
          <a:solidFill>
            <a:srgbClr val="6F42C1"/>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8"/>
        <c:spPr>
          <a:solidFill>
            <a:srgbClr val="FE949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9"/>
        <c:spPr>
          <a:solidFill>
            <a:srgbClr val="FF4747"/>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schemeClr>
                    </a:solid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D6EFD"/>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2"/>
        <c:spPr>
          <a:solidFill>
            <a:srgbClr val="198754"/>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3"/>
        <c:spPr>
          <a:solidFill>
            <a:srgbClr val="0DCAF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4"/>
        <c:spPr>
          <a:solidFill>
            <a:srgbClr val="AB2E3C"/>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5"/>
        <c:spPr>
          <a:solidFill>
            <a:srgbClr val="FFC107"/>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6"/>
        <c:spPr>
          <a:solidFill>
            <a:srgbClr val="71C02B"/>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7"/>
        <c:spPr>
          <a:solidFill>
            <a:srgbClr val="6F42C1"/>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8"/>
        <c:spPr>
          <a:solidFill>
            <a:srgbClr val="FE949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9"/>
        <c:spPr>
          <a:solidFill>
            <a:srgbClr val="FF4747"/>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
          <c:y val="0.11405853488684554"/>
          <c:w val="0.94806421152030218"/>
          <c:h val="0.70966061533974922"/>
        </c:manualLayout>
      </c:layout>
      <c:barChart>
        <c:barDir val="col"/>
        <c:grouping val="clustered"/>
        <c:varyColors val="0"/>
        <c:ser>
          <c:idx val="0"/>
          <c:order val="0"/>
          <c:tx>
            <c:v>Total</c:v>
          </c:tx>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Pt>
            <c:idx val="0"/>
            <c:invertIfNegative val="0"/>
            <c:bubble3D val="0"/>
            <c:spPr>
              <a:solidFill>
                <a:srgbClr val="0D6EFD"/>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5603-412A-8970-560010490B7B}"/>
              </c:ext>
            </c:extLst>
          </c:dPt>
          <c:dPt>
            <c:idx val="1"/>
            <c:invertIfNegative val="0"/>
            <c:bubble3D val="0"/>
            <c:spPr>
              <a:solidFill>
                <a:srgbClr val="198754"/>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5603-412A-8970-560010490B7B}"/>
              </c:ext>
            </c:extLst>
          </c:dPt>
          <c:dPt>
            <c:idx val="2"/>
            <c:invertIfNegative val="0"/>
            <c:bubble3D val="0"/>
            <c:spPr>
              <a:solidFill>
                <a:srgbClr val="0DCAF0"/>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5603-412A-8970-560010490B7B}"/>
              </c:ext>
            </c:extLst>
          </c:dPt>
          <c:dPt>
            <c:idx val="3"/>
            <c:invertIfNegative val="0"/>
            <c:bubble3D val="0"/>
            <c:spPr>
              <a:solidFill>
                <a:srgbClr val="AB2E3C"/>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5603-412A-8970-560010490B7B}"/>
              </c:ext>
            </c:extLst>
          </c:dPt>
          <c:dPt>
            <c:idx val="4"/>
            <c:invertIfNegative val="0"/>
            <c:bubble3D val="0"/>
            <c:spPr>
              <a:solidFill>
                <a:srgbClr val="FFC107"/>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5603-412A-8970-560010490B7B}"/>
              </c:ext>
            </c:extLst>
          </c:dPt>
          <c:dPt>
            <c:idx val="5"/>
            <c:invertIfNegative val="0"/>
            <c:bubble3D val="0"/>
            <c:spPr>
              <a:solidFill>
                <a:srgbClr val="71C02B"/>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B-5603-412A-8970-560010490B7B}"/>
              </c:ext>
            </c:extLst>
          </c:dPt>
          <c:dPt>
            <c:idx val="6"/>
            <c:invertIfNegative val="0"/>
            <c:bubble3D val="0"/>
            <c:spPr>
              <a:solidFill>
                <a:srgbClr val="6F42C1"/>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D-5603-412A-8970-560010490B7B}"/>
              </c:ext>
            </c:extLst>
          </c:dPt>
          <c:dPt>
            <c:idx val="7"/>
            <c:invertIfNegative val="0"/>
            <c:bubble3D val="0"/>
            <c:spPr>
              <a:solidFill>
                <a:srgbClr val="FE9496"/>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F-5603-412A-8970-560010490B7B}"/>
              </c:ext>
            </c:extLst>
          </c:dPt>
          <c:dPt>
            <c:idx val="8"/>
            <c:invertIfNegative val="0"/>
            <c:bubble3D val="0"/>
            <c:spPr>
              <a:solidFill>
                <a:srgbClr val="FF4747"/>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1-5603-412A-8970-560010490B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schemeClr>
                      </a:solid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Abhinav Shivam</c:v>
              </c:pt>
              <c:pt idx="1">
                <c:v>Vinay</c:v>
              </c:pt>
              <c:pt idx="2">
                <c:v>Shivani Sharma</c:v>
              </c:pt>
              <c:pt idx="3">
                <c:v>Animesh Rawat</c:v>
              </c:pt>
              <c:pt idx="4">
                <c:v>Ketan Jain</c:v>
              </c:pt>
              <c:pt idx="5">
                <c:v>Juli</c:v>
              </c:pt>
              <c:pt idx="6">
                <c:v>Manish Sharma</c:v>
              </c:pt>
              <c:pt idx="7">
                <c:v>Raju Kumar</c:v>
              </c:pt>
              <c:pt idx="8">
                <c:v>Mark</c:v>
              </c:pt>
            </c:strLit>
          </c:cat>
          <c:val>
            <c:numLit>
              <c:formatCode>General</c:formatCode>
              <c:ptCount val="9"/>
              <c:pt idx="0">
                <c:v>7</c:v>
              </c:pt>
              <c:pt idx="1">
                <c:v>5</c:v>
              </c:pt>
              <c:pt idx="2">
                <c:v>4</c:v>
              </c:pt>
              <c:pt idx="3">
                <c:v>4</c:v>
              </c:pt>
              <c:pt idx="4">
                <c:v>4</c:v>
              </c:pt>
              <c:pt idx="5">
                <c:v>3</c:v>
              </c:pt>
              <c:pt idx="6">
                <c:v>3</c:v>
              </c:pt>
              <c:pt idx="7">
                <c:v>2</c:v>
              </c:pt>
              <c:pt idx="8">
                <c:v>2</c:v>
              </c:pt>
            </c:numLit>
          </c:val>
          <c:extLst>
            <c:ext xmlns:c16="http://schemas.microsoft.com/office/drawing/2014/chart" uri="{C3380CC4-5D6E-409C-BE32-E72D297353CC}">
              <c16:uniqueId val="{00000012-5603-412A-8970-560010490B7B}"/>
            </c:ext>
          </c:extLst>
        </c:ser>
        <c:dLbls>
          <c:dLblPos val="outEnd"/>
          <c:showLegendKey val="0"/>
          <c:showVal val="1"/>
          <c:showCatName val="0"/>
          <c:showSerName val="0"/>
          <c:showPercent val="0"/>
          <c:showBubbleSize val="0"/>
        </c:dLbls>
        <c:gapWidth val="100"/>
        <c:overlap val="-24"/>
        <c:axId val="1307705167"/>
        <c:axId val="92150047"/>
      </c:barChart>
      <c:catAx>
        <c:axId val="1307705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noFill/>
                </a:ln>
                <a:solidFill>
                  <a:schemeClr val="tx1">
                    <a:lumMod val="95000"/>
                    <a:lumOff val="5000"/>
                  </a:schemeClr>
                </a:solidFill>
                <a:latin typeface="+mn-lt"/>
                <a:ea typeface="+mn-ea"/>
                <a:cs typeface="+mn-cs"/>
              </a:defRPr>
            </a:pPr>
            <a:endParaRPr lang="en-US"/>
          </a:p>
        </c:txPr>
        <c:crossAx val="92150047"/>
        <c:crosses val="autoZero"/>
        <c:auto val="1"/>
        <c:lblAlgn val="ctr"/>
        <c:lblOffset val="100"/>
        <c:noMultiLvlLbl val="0"/>
      </c:catAx>
      <c:valAx>
        <c:axId val="92150047"/>
        <c:scaling>
          <c:orientation val="minMax"/>
        </c:scaling>
        <c:delete val="1"/>
        <c:axPos val="l"/>
        <c:numFmt formatCode="General" sourceLinked="1"/>
        <c:majorTickMark val="none"/>
        <c:minorTickMark val="none"/>
        <c:tickLblPos val="nextTo"/>
        <c:crossAx val="130770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lumMod val="95000"/>
                  <a:lumOff val="5000"/>
                </a:schemeClr>
              </a:solidFill>
              <a:latin typeface="Calibri" panose="020F0502020204030204"/>
            </a:rPr>
            <a:t>Stage Funnel By Revenue</a:t>
          </a:r>
        </a:p>
      </cx:txPr>
    </cx:title>
    <cx:plotArea>
      <cx:plotAreaRegion>
        <cx:series layoutId="funnel" uniqueId="{5F1F4A78-8102-4266-95AC-8B7310656295}">
          <cx:dataPt idx="0">
            <cx:spPr>
              <a:solidFill>
                <a:srgbClr val="00D284"/>
              </a:solidFill>
            </cx:spPr>
          </cx:dataPt>
          <cx:dataPt idx="1">
            <cx:spPr>
              <a:solidFill>
                <a:srgbClr val="0DCAF0"/>
              </a:solidFill>
            </cx:spPr>
          </cx:dataPt>
          <cx:dataLabels pos="ctr">
            <cx:numFmt formatCode="0.00,,\M" sourceLinked="0"/>
            <cx:visibility seriesName="0" categoryName="0" value="1"/>
            <cx:separator>, </cx:separator>
            <cx:dataLabel idx="0">
              <cx:txPr>
                <a:bodyPr spcFirstLastPara="1" vertOverflow="ellipsis" horzOverflow="overflow" wrap="square" lIns="0" tIns="0" rIns="0" bIns="0" anchor="ctr" anchorCtr="1"/>
                <a:lstStyle/>
                <a:p>
                  <a:pPr algn="ctr" rtl="0">
                    <a:defRPr>
                      <a:ln w="0">
                        <a:solidFill>
                          <a:schemeClr val="tx1">
                            <a:lumMod val="95000"/>
                            <a:lumOff val="5000"/>
                            <a:alpha val="40000"/>
                          </a:schemeClr>
                        </a:solidFill>
                      </a:ln>
                      <a:solidFill>
                        <a:schemeClr val="tx1">
                          <a:lumMod val="95000"/>
                          <a:lumOff val="5000"/>
                        </a:schemeClr>
                      </a:solidFill>
                    </a:defRPr>
                  </a:pPr>
                  <a:r>
                    <a:rPr lang="en-US" sz="900" b="0" i="0" u="none" strike="noStrike" baseline="0">
                      <a:ln w="0">
                        <a:solidFill>
                          <a:schemeClr val="tx1">
                            <a:lumMod val="95000"/>
                            <a:lumOff val="5000"/>
                            <a:alpha val="40000"/>
                          </a:schemeClr>
                        </a:solidFill>
                      </a:ln>
                      <a:solidFill>
                        <a:schemeClr val="tx1">
                          <a:lumMod val="95000"/>
                          <a:lumOff val="5000"/>
                        </a:schemeClr>
                      </a:solidFill>
                      <a:latin typeface="Tw Cen MT" panose="020B0602020104020603"/>
                    </a:rPr>
                    <a:t>5.92M</a:t>
                  </a:r>
                </a:p>
              </cx:txPr>
            </cx:dataLabel>
            <cx:dataLabel idx="1">
              <cx:txPr>
                <a:bodyPr spcFirstLastPara="1" vertOverflow="ellipsis" horzOverflow="overflow" wrap="square" lIns="0" tIns="0" rIns="0" bIns="0" anchor="ctr" anchorCtr="1"/>
                <a:lstStyle/>
                <a:p>
                  <a:pPr algn="ctr" rtl="0">
                    <a:defRPr>
                      <a:ln w="0">
                        <a:solidFill>
                          <a:schemeClr val="tx1">
                            <a:lumMod val="95000"/>
                            <a:lumOff val="5000"/>
                            <a:alpha val="40000"/>
                          </a:schemeClr>
                        </a:solidFill>
                      </a:ln>
                      <a:solidFill>
                        <a:schemeClr val="tx1">
                          <a:lumMod val="95000"/>
                          <a:lumOff val="5000"/>
                        </a:schemeClr>
                      </a:solidFill>
                    </a:defRPr>
                  </a:pPr>
                  <a:r>
                    <a:rPr lang="en-US" sz="900" b="0" i="0" u="none" strike="noStrike" baseline="0">
                      <a:ln w="0">
                        <a:solidFill>
                          <a:schemeClr val="tx1">
                            <a:lumMod val="95000"/>
                            <a:lumOff val="5000"/>
                            <a:alpha val="40000"/>
                          </a:schemeClr>
                        </a:solidFill>
                      </a:ln>
                      <a:solidFill>
                        <a:schemeClr val="tx1">
                          <a:lumMod val="95000"/>
                          <a:lumOff val="5000"/>
                        </a:schemeClr>
                      </a:solidFill>
                      <a:latin typeface="Tw Cen MT" panose="020B0602020104020603"/>
                    </a:rPr>
                    <a:t>0.90M</a:t>
                  </a:r>
                </a:p>
              </cx:txPr>
            </cx:dataLabel>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tx1">
                    <a:lumMod val="95000"/>
                    <a:lumOff val="5000"/>
                  </a:schemeClr>
                </a:solidFill>
              </a:defRPr>
            </a:pPr>
            <a:endParaRPr lang="en-US" sz="900" b="0" i="0" u="none" strike="noStrike" baseline="0">
              <a:solidFill>
                <a:schemeClr val="tx1">
                  <a:lumMod val="95000"/>
                  <a:lumOff val="5000"/>
                </a:schemeClr>
              </a:solidFill>
              <a:latin typeface="Calibri" panose="020F0502020204030204"/>
            </a:endParaRPr>
          </a:p>
        </cx:txPr>
      </cx:axis>
    </cx:plotArea>
  </cx:chart>
  <cx:spPr>
    <a:solidFill>
      <a:schemeClr val="bg1">
        <a:lumMod val="85000"/>
      </a:schemeClr>
    </a:solidFill>
  </cx:spPr>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827</xdr:colOff>
      <xdr:row>7</xdr:row>
      <xdr:rowOff>8106</xdr:rowOff>
    </xdr:from>
    <xdr:to>
      <xdr:col>4</xdr:col>
      <xdr:colOff>137147</xdr:colOff>
      <xdr:row>12</xdr:row>
      <xdr:rowOff>78441</xdr:rowOff>
    </xdr:to>
    <xdr:sp macro="" textlink="">
      <xdr:nvSpPr>
        <xdr:cNvPr id="2" name="Rectangle 1">
          <a:extLst>
            <a:ext uri="{FF2B5EF4-FFF2-40B4-BE49-F238E27FC236}">
              <a16:creationId xmlns:a16="http://schemas.microsoft.com/office/drawing/2014/main" id="{D680C057-5AE5-4891-9D86-63A673453291}"/>
            </a:ext>
          </a:extLst>
        </xdr:cNvPr>
        <xdr:cNvSpPr/>
      </xdr:nvSpPr>
      <xdr:spPr>
        <a:xfrm>
          <a:off x="671387" y="1265406"/>
          <a:ext cx="2148000" cy="1015215"/>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176356</xdr:colOff>
      <xdr:row>7</xdr:row>
      <xdr:rowOff>15880</xdr:rowOff>
    </xdr:from>
    <xdr:to>
      <xdr:col>7</xdr:col>
      <xdr:colOff>314163</xdr:colOff>
      <xdr:row>12</xdr:row>
      <xdr:rowOff>78441</xdr:rowOff>
    </xdr:to>
    <xdr:sp macro="" textlink="">
      <xdr:nvSpPr>
        <xdr:cNvPr id="3" name="Rectangle 2">
          <a:extLst>
            <a:ext uri="{FF2B5EF4-FFF2-40B4-BE49-F238E27FC236}">
              <a16:creationId xmlns:a16="http://schemas.microsoft.com/office/drawing/2014/main" id="{231A9884-8D13-4BF1-8D68-2522FAB7D22A}"/>
            </a:ext>
          </a:extLst>
        </xdr:cNvPr>
        <xdr:cNvSpPr/>
      </xdr:nvSpPr>
      <xdr:spPr>
        <a:xfrm>
          <a:off x="2858596" y="1273180"/>
          <a:ext cx="2149487" cy="1007441"/>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345927</xdr:colOff>
      <xdr:row>7</xdr:row>
      <xdr:rowOff>15880</xdr:rowOff>
    </xdr:from>
    <xdr:to>
      <xdr:col>10</xdr:col>
      <xdr:colOff>483737</xdr:colOff>
      <xdr:row>12</xdr:row>
      <xdr:rowOff>89647</xdr:rowOff>
    </xdr:to>
    <xdr:sp macro="" textlink="">
      <xdr:nvSpPr>
        <xdr:cNvPr id="4" name="Rectangle 3">
          <a:extLst>
            <a:ext uri="{FF2B5EF4-FFF2-40B4-BE49-F238E27FC236}">
              <a16:creationId xmlns:a16="http://schemas.microsoft.com/office/drawing/2014/main" id="{D9CE4CF4-B187-4A45-8239-B989B7115B30}"/>
            </a:ext>
          </a:extLst>
        </xdr:cNvPr>
        <xdr:cNvSpPr/>
      </xdr:nvSpPr>
      <xdr:spPr>
        <a:xfrm>
          <a:off x="5039847" y="1273180"/>
          <a:ext cx="2149490" cy="101864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515169</xdr:colOff>
      <xdr:row>7</xdr:row>
      <xdr:rowOff>31434</xdr:rowOff>
    </xdr:from>
    <xdr:to>
      <xdr:col>14</xdr:col>
      <xdr:colOff>46488</xdr:colOff>
      <xdr:row>12</xdr:row>
      <xdr:rowOff>112060</xdr:rowOff>
    </xdr:to>
    <xdr:sp macro="" textlink="">
      <xdr:nvSpPr>
        <xdr:cNvPr id="5" name="Rectangle 4">
          <a:extLst>
            <a:ext uri="{FF2B5EF4-FFF2-40B4-BE49-F238E27FC236}">
              <a16:creationId xmlns:a16="http://schemas.microsoft.com/office/drawing/2014/main" id="{14C31A67-C6D2-4563-B2AC-F7E3A3ADFED0}"/>
            </a:ext>
          </a:extLst>
        </xdr:cNvPr>
        <xdr:cNvSpPr/>
      </xdr:nvSpPr>
      <xdr:spPr>
        <a:xfrm>
          <a:off x="7220769" y="1288734"/>
          <a:ext cx="2213559" cy="102550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7775</xdr:colOff>
      <xdr:row>11</xdr:row>
      <xdr:rowOff>36955</xdr:rowOff>
    </xdr:from>
    <xdr:to>
      <xdr:col>4</xdr:col>
      <xdr:colOff>113159</xdr:colOff>
      <xdr:row>12</xdr:row>
      <xdr:rowOff>86548</xdr:rowOff>
    </xdr:to>
    <xdr:sp macro="" textlink="">
      <xdr:nvSpPr>
        <xdr:cNvPr id="6" name="TextBox 5">
          <a:extLst>
            <a:ext uri="{FF2B5EF4-FFF2-40B4-BE49-F238E27FC236}">
              <a16:creationId xmlns:a16="http://schemas.microsoft.com/office/drawing/2014/main" id="{6ECDD973-7075-4CBA-94BB-86DD9E5E49D6}"/>
            </a:ext>
          </a:extLst>
        </xdr:cNvPr>
        <xdr:cNvSpPr txBox="1"/>
      </xdr:nvSpPr>
      <xdr:spPr>
        <a:xfrm>
          <a:off x="678335" y="2056255"/>
          <a:ext cx="2117064" cy="23247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rPr>
            <a:t>Total Opportunities</a:t>
          </a:r>
        </a:p>
      </xdr:txBody>
    </xdr:sp>
    <xdr:clientData/>
  </xdr:twoCellAnchor>
  <xdr:twoCellAnchor>
    <xdr:from>
      <xdr:col>4</xdr:col>
      <xdr:colOff>184793</xdr:colOff>
      <xdr:row>11</xdr:row>
      <xdr:rowOff>41632</xdr:rowOff>
    </xdr:from>
    <xdr:to>
      <xdr:col>7</xdr:col>
      <xdr:colOff>298280</xdr:colOff>
      <xdr:row>12</xdr:row>
      <xdr:rowOff>83118</xdr:rowOff>
    </xdr:to>
    <xdr:sp macro="" textlink="">
      <xdr:nvSpPr>
        <xdr:cNvPr id="7" name="TextBox 6">
          <a:extLst>
            <a:ext uri="{FF2B5EF4-FFF2-40B4-BE49-F238E27FC236}">
              <a16:creationId xmlns:a16="http://schemas.microsoft.com/office/drawing/2014/main" id="{C57027D6-1E5B-42EE-9F5F-9AF6415B6B19}"/>
            </a:ext>
          </a:extLst>
        </xdr:cNvPr>
        <xdr:cNvSpPr txBox="1"/>
      </xdr:nvSpPr>
      <xdr:spPr>
        <a:xfrm>
          <a:off x="2867033" y="2060932"/>
          <a:ext cx="2125167" cy="22436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rPr>
            <a:t>Open</a:t>
          </a:r>
          <a:r>
            <a:rPr lang="en-IN" sz="1200" b="1" baseline="0">
              <a:solidFill>
                <a:schemeClr val="tx1"/>
              </a:solidFill>
            </a:rPr>
            <a:t> Opportunities</a:t>
          </a:r>
          <a:endParaRPr lang="en-IN" sz="1200" b="1">
            <a:solidFill>
              <a:schemeClr val="tx1"/>
            </a:solidFill>
          </a:endParaRPr>
        </a:p>
      </xdr:txBody>
    </xdr:sp>
    <xdr:clientData/>
  </xdr:twoCellAnchor>
  <xdr:twoCellAnchor>
    <xdr:from>
      <xdr:col>7</xdr:col>
      <xdr:colOff>357794</xdr:colOff>
      <xdr:row>11</xdr:row>
      <xdr:rowOff>37287</xdr:rowOff>
    </xdr:from>
    <xdr:to>
      <xdr:col>10</xdr:col>
      <xdr:colOff>511817</xdr:colOff>
      <xdr:row>12</xdr:row>
      <xdr:rowOff>86879</xdr:rowOff>
    </xdr:to>
    <xdr:sp macro="" textlink="">
      <xdr:nvSpPr>
        <xdr:cNvPr id="8" name="TextBox 7">
          <a:extLst>
            <a:ext uri="{FF2B5EF4-FFF2-40B4-BE49-F238E27FC236}">
              <a16:creationId xmlns:a16="http://schemas.microsoft.com/office/drawing/2014/main" id="{9A7E6EB2-8A74-4427-AF2E-34A25ABA0DCC}"/>
            </a:ext>
          </a:extLst>
        </xdr:cNvPr>
        <xdr:cNvSpPr txBox="1"/>
      </xdr:nvSpPr>
      <xdr:spPr>
        <a:xfrm>
          <a:off x="5051714" y="2056587"/>
          <a:ext cx="2165703" cy="23247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Meetings</a:t>
          </a:r>
        </a:p>
      </xdr:txBody>
    </xdr:sp>
    <xdr:clientData/>
  </xdr:twoCellAnchor>
  <xdr:twoCellAnchor>
    <xdr:from>
      <xdr:col>10</xdr:col>
      <xdr:colOff>511737</xdr:colOff>
      <xdr:row>11</xdr:row>
      <xdr:rowOff>26665</xdr:rowOff>
    </xdr:from>
    <xdr:to>
      <xdr:col>14</xdr:col>
      <xdr:colOff>59268</xdr:colOff>
      <xdr:row>12</xdr:row>
      <xdr:rowOff>76258</xdr:rowOff>
    </xdr:to>
    <xdr:sp macro="" textlink="">
      <xdr:nvSpPr>
        <xdr:cNvPr id="9" name="TextBox 8">
          <a:extLst>
            <a:ext uri="{FF2B5EF4-FFF2-40B4-BE49-F238E27FC236}">
              <a16:creationId xmlns:a16="http://schemas.microsoft.com/office/drawing/2014/main" id="{4C9E9593-E436-4624-89D4-465E59275A22}"/>
            </a:ext>
          </a:extLst>
        </xdr:cNvPr>
        <xdr:cNvSpPr txBox="1"/>
      </xdr:nvSpPr>
      <xdr:spPr>
        <a:xfrm>
          <a:off x="7217337" y="2045965"/>
          <a:ext cx="2229771" cy="23247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rPr>
            <a:t>Current Year Meetings</a:t>
          </a:r>
        </a:p>
      </xdr:txBody>
    </xdr:sp>
    <xdr:clientData/>
  </xdr:twoCellAnchor>
  <xdr:twoCellAnchor>
    <xdr:from>
      <xdr:col>14</xdr:col>
      <xdr:colOff>86357</xdr:colOff>
      <xdr:row>7</xdr:row>
      <xdr:rowOff>31764</xdr:rowOff>
    </xdr:from>
    <xdr:to>
      <xdr:col>17</xdr:col>
      <xdr:colOff>222676</xdr:colOff>
      <xdr:row>12</xdr:row>
      <xdr:rowOff>134472</xdr:rowOff>
    </xdr:to>
    <xdr:sp macro="" textlink="">
      <xdr:nvSpPr>
        <xdr:cNvPr id="10" name="Rectangle 9">
          <a:extLst>
            <a:ext uri="{FF2B5EF4-FFF2-40B4-BE49-F238E27FC236}">
              <a16:creationId xmlns:a16="http://schemas.microsoft.com/office/drawing/2014/main" id="{70E019BA-F8B2-4799-A3F4-824971F0ADC2}"/>
            </a:ext>
          </a:extLst>
        </xdr:cNvPr>
        <xdr:cNvSpPr/>
      </xdr:nvSpPr>
      <xdr:spPr>
        <a:xfrm>
          <a:off x="9474197" y="1289064"/>
          <a:ext cx="2147999" cy="1047588"/>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94134</xdr:colOff>
      <xdr:row>11</xdr:row>
      <xdr:rowOff>56598</xdr:rowOff>
    </xdr:from>
    <xdr:to>
      <xdr:col>17</xdr:col>
      <xdr:colOff>214240</xdr:colOff>
      <xdr:row>12</xdr:row>
      <xdr:rowOff>122403</xdr:rowOff>
    </xdr:to>
    <xdr:sp macro="" textlink="">
      <xdr:nvSpPr>
        <xdr:cNvPr id="11" name="TextBox 10">
          <a:extLst>
            <a:ext uri="{FF2B5EF4-FFF2-40B4-BE49-F238E27FC236}">
              <a16:creationId xmlns:a16="http://schemas.microsoft.com/office/drawing/2014/main" id="{0E3644C3-B28B-418C-8BAD-01B4AF084B9A}"/>
            </a:ext>
          </a:extLst>
        </xdr:cNvPr>
        <xdr:cNvSpPr txBox="1"/>
      </xdr:nvSpPr>
      <xdr:spPr>
        <a:xfrm>
          <a:off x="9481974" y="2075898"/>
          <a:ext cx="2131786" cy="24868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rPr>
            <a:t>Previous</a:t>
          </a:r>
          <a:r>
            <a:rPr lang="en-IN" sz="1200" b="1" baseline="0">
              <a:solidFill>
                <a:schemeClr val="tx1"/>
              </a:solidFill>
            </a:rPr>
            <a:t> Year Meetings</a:t>
          </a:r>
          <a:endParaRPr lang="en-IN" sz="1200" b="1">
            <a:solidFill>
              <a:schemeClr val="tx1"/>
            </a:solidFill>
          </a:endParaRPr>
        </a:p>
      </xdr:txBody>
    </xdr:sp>
    <xdr:clientData/>
  </xdr:twoCellAnchor>
  <xdr:twoCellAnchor>
    <xdr:from>
      <xdr:col>1</xdr:col>
      <xdr:colOff>97939</xdr:colOff>
      <xdr:row>7</xdr:row>
      <xdr:rowOff>43511</xdr:rowOff>
    </xdr:from>
    <xdr:to>
      <xdr:col>4</xdr:col>
      <xdr:colOff>663</xdr:colOff>
      <xdr:row>10</xdr:row>
      <xdr:rowOff>156883</xdr:rowOff>
    </xdr:to>
    <xdr:sp macro="" textlink="">
      <xdr:nvSpPr>
        <xdr:cNvPr id="12" name="TextBox 11">
          <a:extLst>
            <a:ext uri="{FF2B5EF4-FFF2-40B4-BE49-F238E27FC236}">
              <a16:creationId xmlns:a16="http://schemas.microsoft.com/office/drawing/2014/main" id="{9DBC933E-7A44-4C00-967D-BEB3E7B865A1}"/>
            </a:ext>
          </a:extLst>
        </xdr:cNvPr>
        <xdr:cNvSpPr txBox="1"/>
      </xdr:nvSpPr>
      <xdr:spPr>
        <a:xfrm>
          <a:off x="768499" y="1300811"/>
          <a:ext cx="1914404" cy="677252"/>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i="0" u="none" strike="noStrike">
              <a:solidFill>
                <a:schemeClr val="tx1"/>
              </a:solidFill>
              <a:effectLst/>
              <a:latin typeface="+mn-lt"/>
              <a:ea typeface="+mn-ea"/>
              <a:cs typeface="+mn-cs"/>
            </a:rPr>
            <a:t>49</a:t>
          </a:r>
          <a:r>
            <a:rPr lang="en-IN" sz="3600" b="1">
              <a:solidFill>
                <a:schemeClr val="tx1"/>
              </a:solidFill>
            </a:rPr>
            <a:t> </a:t>
          </a:r>
        </a:p>
      </xdr:txBody>
    </xdr:sp>
    <xdr:clientData/>
  </xdr:twoCellAnchor>
  <xdr:twoCellAnchor>
    <xdr:from>
      <xdr:col>4</xdr:col>
      <xdr:colOff>260067</xdr:colOff>
      <xdr:row>7</xdr:row>
      <xdr:rowOff>26305</xdr:rowOff>
    </xdr:from>
    <xdr:to>
      <xdr:col>7</xdr:col>
      <xdr:colOff>170895</xdr:colOff>
      <xdr:row>10</xdr:row>
      <xdr:rowOff>145677</xdr:rowOff>
    </xdr:to>
    <xdr:sp macro="" textlink="">
      <xdr:nvSpPr>
        <xdr:cNvPr id="13" name="TextBox 12">
          <a:extLst>
            <a:ext uri="{FF2B5EF4-FFF2-40B4-BE49-F238E27FC236}">
              <a16:creationId xmlns:a16="http://schemas.microsoft.com/office/drawing/2014/main" id="{9A2094ED-D540-467A-BEC8-8DFD22F85755}"/>
            </a:ext>
          </a:extLst>
        </xdr:cNvPr>
        <xdr:cNvSpPr txBox="1"/>
      </xdr:nvSpPr>
      <xdr:spPr>
        <a:xfrm>
          <a:off x="2942307" y="1283605"/>
          <a:ext cx="1922508" cy="68325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i="0" u="none" strike="noStrike">
              <a:solidFill>
                <a:schemeClr val="tx1"/>
              </a:solidFill>
              <a:effectLst/>
              <a:latin typeface="+mn-lt"/>
              <a:ea typeface="+mn-ea"/>
              <a:cs typeface="+mn-cs"/>
            </a:rPr>
            <a:t>42</a:t>
          </a:r>
          <a:r>
            <a:rPr lang="en-IN" sz="4800" b="1">
              <a:solidFill>
                <a:schemeClr val="tx1"/>
              </a:solidFill>
            </a:rPr>
            <a:t> </a:t>
          </a:r>
        </a:p>
      </xdr:txBody>
    </xdr:sp>
    <xdr:clientData/>
  </xdr:twoCellAnchor>
  <xdr:twoCellAnchor>
    <xdr:from>
      <xdr:col>7</xdr:col>
      <xdr:colOff>428921</xdr:colOff>
      <xdr:row>7</xdr:row>
      <xdr:rowOff>52400</xdr:rowOff>
    </xdr:from>
    <xdr:to>
      <xdr:col>10</xdr:col>
      <xdr:colOff>388389</xdr:colOff>
      <xdr:row>10</xdr:row>
      <xdr:rowOff>156882</xdr:rowOff>
    </xdr:to>
    <xdr:sp macro="" textlink="">
      <xdr:nvSpPr>
        <xdr:cNvPr id="14" name="TextBox 13">
          <a:extLst>
            <a:ext uri="{FF2B5EF4-FFF2-40B4-BE49-F238E27FC236}">
              <a16:creationId xmlns:a16="http://schemas.microsoft.com/office/drawing/2014/main" id="{71854375-D493-4F01-AA52-598B56EA166A}"/>
            </a:ext>
          </a:extLst>
        </xdr:cNvPr>
        <xdr:cNvSpPr txBox="1"/>
      </xdr:nvSpPr>
      <xdr:spPr>
        <a:xfrm>
          <a:off x="5122841" y="1309700"/>
          <a:ext cx="1971148" cy="66836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i="0" u="none" strike="noStrike">
              <a:solidFill>
                <a:schemeClr val="tx1"/>
              </a:solidFill>
              <a:effectLst/>
              <a:latin typeface="+mn-lt"/>
              <a:ea typeface="+mn-ea"/>
              <a:cs typeface="+mn-cs"/>
            </a:rPr>
            <a:t>34</a:t>
          </a:r>
          <a:r>
            <a:rPr lang="en-IN" sz="4800" b="1">
              <a:solidFill>
                <a:schemeClr val="tx1"/>
              </a:solidFill>
            </a:rPr>
            <a:t> </a:t>
          </a:r>
        </a:p>
      </xdr:txBody>
    </xdr:sp>
    <xdr:clientData/>
  </xdr:twoCellAnchor>
  <xdr:twoCellAnchor>
    <xdr:from>
      <xdr:col>10</xdr:col>
      <xdr:colOff>597225</xdr:colOff>
      <xdr:row>7</xdr:row>
      <xdr:rowOff>57738</xdr:rowOff>
    </xdr:from>
    <xdr:to>
      <xdr:col>13</xdr:col>
      <xdr:colOff>516161</xdr:colOff>
      <xdr:row>10</xdr:row>
      <xdr:rowOff>123265</xdr:rowOff>
    </xdr:to>
    <xdr:sp macro="" textlink="">
      <xdr:nvSpPr>
        <xdr:cNvPr id="15" name="TextBox 14">
          <a:extLst>
            <a:ext uri="{FF2B5EF4-FFF2-40B4-BE49-F238E27FC236}">
              <a16:creationId xmlns:a16="http://schemas.microsoft.com/office/drawing/2014/main" id="{BEAB3435-3853-462D-99C1-D62C249181F9}"/>
            </a:ext>
          </a:extLst>
        </xdr:cNvPr>
        <xdr:cNvSpPr txBox="1"/>
      </xdr:nvSpPr>
      <xdr:spPr>
        <a:xfrm>
          <a:off x="7302825" y="1315038"/>
          <a:ext cx="1930616" cy="62940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i="0" u="none" strike="noStrike">
              <a:solidFill>
                <a:schemeClr val="tx1"/>
              </a:solidFill>
              <a:effectLst/>
              <a:latin typeface="+mn-lt"/>
              <a:ea typeface="+mn-ea"/>
              <a:cs typeface="+mn-cs"/>
            </a:rPr>
            <a:t>31</a:t>
          </a:r>
          <a:r>
            <a:rPr lang="en-IN" sz="4000" b="1">
              <a:solidFill>
                <a:schemeClr val="tx1"/>
              </a:solidFill>
            </a:rPr>
            <a:t> </a:t>
          </a:r>
        </a:p>
      </xdr:txBody>
    </xdr:sp>
    <xdr:clientData/>
  </xdr:twoCellAnchor>
  <xdr:twoCellAnchor>
    <xdr:from>
      <xdr:col>14</xdr:col>
      <xdr:colOff>159480</xdr:colOff>
      <xdr:row>7</xdr:row>
      <xdr:rowOff>50292</xdr:rowOff>
    </xdr:from>
    <xdr:to>
      <xdr:col>17</xdr:col>
      <xdr:colOff>63691</xdr:colOff>
      <xdr:row>10</xdr:row>
      <xdr:rowOff>190500</xdr:rowOff>
    </xdr:to>
    <xdr:sp macro="" textlink="">
      <xdr:nvSpPr>
        <xdr:cNvPr id="16" name="TextBox 15">
          <a:extLst>
            <a:ext uri="{FF2B5EF4-FFF2-40B4-BE49-F238E27FC236}">
              <a16:creationId xmlns:a16="http://schemas.microsoft.com/office/drawing/2014/main" id="{85C82B52-BAD8-49E1-9E31-0DF4B8BD926C}"/>
            </a:ext>
          </a:extLst>
        </xdr:cNvPr>
        <xdr:cNvSpPr txBox="1"/>
      </xdr:nvSpPr>
      <xdr:spPr>
        <a:xfrm>
          <a:off x="9547320" y="1307592"/>
          <a:ext cx="1915891" cy="70408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i="0" u="none" strike="noStrike">
              <a:solidFill>
                <a:schemeClr val="tx1"/>
              </a:solidFill>
              <a:effectLst/>
              <a:latin typeface="+mn-lt"/>
              <a:ea typeface="+mn-ea"/>
              <a:cs typeface="+mn-cs"/>
            </a:rPr>
            <a:t>3</a:t>
          </a:r>
          <a:r>
            <a:rPr lang="en-IN" sz="4000" b="1">
              <a:solidFill>
                <a:schemeClr val="tx1"/>
              </a:solidFill>
            </a:rPr>
            <a:t> </a:t>
          </a:r>
        </a:p>
      </xdr:txBody>
    </xdr:sp>
    <xdr:clientData/>
  </xdr:twoCellAnchor>
  <xdr:twoCellAnchor>
    <xdr:from>
      <xdr:col>0</xdr:col>
      <xdr:colOff>71215</xdr:colOff>
      <xdr:row>12</xdr:row>
      <xdr:rowOff>123242</xdr:rowOff>
    </xdr:from>
    <xdr:to>
      <xdr:col>6</xdr:col>
      <xdr:colOff>182144</xdr:colOff>
      <xdr:row>20</xdr:row>
      <xdr:rowOff>80432</xdr:rowOff>
    </xdr:to>
    <xdr:graphicFrame macro="">
      <xdr:nvGraphicFramePr>
        <xdr:cNvPr id="17" name="Chart 16">
          <a:extLst>
            <a:ext uri="{FF2B5EF4-FFF2-40B4-BE49-F238E27FC236}">
              <a16:creationId xmlns:a16="http://schemas.microsoft.com/office/drawing/2014/main" id="{B70B3D90-8E66-421C-BBE7-568A49BFB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187147</xdr:colOff>
      <xdr:row>12</xdr:row>
      <xdr:rowOff>127255</xdr:rowOff>
    </xdr:from>
    <xdr:to>
      <xdr:col>12</xdr:col>
      <xdr:colOff>377369</xdr:colOff>
      <xdr:row>20</xdr:row>
      <xdr:rowOff>83470</xdr:rowOff>
    </xdr:to>
    <xdr:graphicFrame macro="">
      <xdr:nvGraphicFramePr>
        <xdr:cNvPr id="18" name="Chart 17">
          <a:extLst>
            <a:ext uri="{FF2B5EF4-FFF2-40B4-BE49-F238E27FC236}">
              <a16:creationId xmlns:a16="http://schemas.microsoft.com/office/drawing/2014/main" id="{1B42ED26-E6A9-49C7-BBF6-81535E545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399746</xdr:colOff>
      <xdr:row>12</xdr:row>
      <xdr:rowOff>101413</xdr:rowOff>
    </xdr:from>
    <xdr:to>
      <xdr:col>18</xdr:col>
      <xdr:colOff>564639</xdr:colOff>
      <xdr:row>20</xdr:row>
      <xdr:rowOff>71216</xdr:rowOff>
    </xdr:to>
    <xdr:graphicFrame macro="">
      <xdr:nvGraphicFramePr>
        <xdr:cNvPr id="19" name="Chart 18">
          <a:extLst>
            <a:ext uri="{FF2B5EF4-FFF2-40B4-BE49-F238E27FC236}">
              <a16:creationId xmlns:a16="http://schemas.microsoft.com/office/drawing/2014/main" id="{9DE51633-F078-4214-B46D-70021FF03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29647</xdr:rowOff>
    </xdr:from>
    <xdr:to>
      <xdr:col>8</xdr:col>
      <xdr:colOff>431261</xdr:colOff>
      <xdr:row>41</xdr:row>
      <xdr:rowOff>13434</xdr:rowOff>
    </xdr:to>
    <xdr:graphicFrame macro="">
      <xdr:nvGraphicFramePr>
        <xdr:cNvPr id="20" name="Chart 19">
          <a:extLst>
            <a:ext uri="{FF2B5EF4-FFF2-40B4-BE49-F238E27FC236}">
              <a16:creationId xmlns:a16="http://schemas.microsoft.com/office/drawing/2014/main" id="{FAC32C5F-FCC0-4444-9D31-EBF1B0A29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16212</xdr:rowOff>
    </xdr:from>
    <xdr:to>
      <xdr:col>7</xdr:col>
      <xdr:colOff>595482</xdr:colOff>
      <xdr:row>28</xdr:row>
      <xdr:rowOff>18760</xdr:rowOff>
    </xdr:to>
    <mc:AlternateContent xmlns:mc="http://schemas.openxmlformats.org/markup-compatibility/2006">
      <mc:Choice xmlns:a14="http://schemas.microsoft.com/office/drawing/2010/main" Requires="a14">
        <xdr:graphicFrame macro="">
          <xdr:nvGraphicFramePr>
            <xdr:cNvPr id="21" name="income_class 2">
              <a:extLst>
                <a:ext uri="{FF2B5EF4-FFF2-40B4-BE49-F238E27FC236}">
                  <a16:creationId xmlns:a16="http://schemas.microsoft.com/office/drawing/2014/main" id="{F5E30234-6505-42F8-991E-CD218C23F63E}"/>
                </a:ext>
              </a:extLst>
            </xdr:cNvPr>
            <xdr:cNvGraphicFramePr/>
          </xdr:nvGraphicFramePr>
          <xdr:xfrm>
            <a:off x="0" y="0"/>
            <a:ext cx="0" cy="0"/>
          </xdr:xfrm>
          <a:graphic>
            <a:graphicData uri="http://schemas.microsoft.com/office/drawing/2010/slicer">
              <sle:slicer xmlns:sle="http://schemas.microsoft.com/office/drawing/2010/slicer" name="income_class 2"/>
            </a:graphicData>
          </a:graphic>
        </xdr:graphicFrame>
      </mc:Choice>
      <mc:Fallback>
        <xdr:sp macro="" textlink="">
          <xdr:nvSpPr>
            <xdr:cNvPr id="0" name=""/>
            <xdr:cNvSpPr>
              <a:spLocks noTextEdit="1"/>
            </xdr:cNvSpPr>
          </xdr:nvSpPr>
          <xdr:spPr>
            <a:xfrm>
              <a:off x="0" y="4688273"/>
              <a:ext cx="4851906" cy="572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478273</xdr:colOff>
      <xdr:row>25</xdr:row>
      <xdr:rowOff>18990</xdr:rowOff>
    </xdr:from>
    <xdr:to>
      <xdr:col>13</xdr:col>
      <xdr:colOff>583656</xdr:colOff>
      <xdr:row>41</xdr:row>
      <xdr:rowOff>13431</xdr:rowOff>
    </xdr:to>
    <xdr:graphicFrame macro="">
      <xdr:nvGraphicFramePr>
        <xdr:cNvPr id="22" name="Chart 21">
          <a:extLst>
            <a:ext uri="{FF2B5EF4-FFF2-40B4-BE49-F238E27FC236}">
              <a16:creationId xmlns:a16="http://schemas.microsoft.com/office/drawing/2014/main" id="{885C2BDF-82EA-4183-A873-5AF37DF32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426058</xdr:colOff>
      <xdr:row>41</xdr:row>
      <xdr:rowOff>95486</xdr:rowOff>
    </xdr:from>
    <xdr:to>
      <xdr:col>14</xdr:col>
      <xdr:colOff>482805</xdr:colOff>
      <xdr:row>57</xdr:row>
      <xdr:rowOff>63061</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0C01863C-AC16-41A4-B249-51735A3CAE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790538" y="7479266"/>
              <a:ext cx="4080107" cy="27717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41</xdr:row>
      <xdr:rowOff>99067</xdr:rowOff>
    </xdr:from>
    <xdr:to>
      <xdr:col>8</xdr:col>
      <xdr:colOff>376689</xdr:colOff>
      <xdr:row>56</xdr:row>
      <xdr:rowOff>60804</xdr:rowOff>
    </xdr:to>
    <xdr:graphicFrame macro="">
      <xdr:nvGraphicFramePr>
        <xdr:cNvPr id="24" name="Chart 23">
          <a:extLst>
            <a:ext uri="{FF2B5EF4-FFF2-40B4-BE49-F238E27FC236}">
              <a16:creationId xmlns:a16="http://schemas.microsoft.com/office/drawing/2014/main" id="{CBB31390-1D44-4BD6-9015-E59450A65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13381</xdr:colOff>
      <xdr:row>25</xdr:row>
      <xdr:rowOff>29710</xdr:rowOff>
    </xdr:from>
    <xdr:to>
      <xdr:col>21</xdr:col>
      <xdr:colOff>107043</xdr:colOff>
      <xdr:row>40</xdr:row>
      <xdr:rowOff>152400</xdr:rowOff>
    </xdr:to>
    <xdr:graphicFrame macro="">
      <xdr:nvGraphicFramePr>
        <xdr:cNvPr id="25" name="Chart 24">
          <a:extLst>
            <a:ext uri="{FF2B5EF4-FFF2-40B4-BE49-F238E27FC236}">
              <a16:creationId xmlns:a16="http://schemas.microsoft.com/office/drawing/2014/main" id="{2DE76F43-FE10-48F3-A276-602F83631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588187</xdr:colOff>
      <xdr:row>41</xdr:row>
      <xdr:rowOff>14016</xdr:rowOff>
    </xdr:from>
    <xdr:to>
      <xdr:col>22</xdr:col>
      <xdr:colOff>80186</xdr:colOff>
      <xdr:row>46</xdr:row>
      <xdr:rowOff>37204</xdr:rowOff>
    </xdr:to>
    <mc:AlternateContent xmlns:mc="http://schemas.openxmlformats.org/markup-compatibility/2006">
      <mc:Choice xmlns:tsle="http://schemas.microsoft.com/office/drawing/2012/timeslicer" Requires="tsle">
        <xdr:graphicFrame macro="">
          <xdr:nvGraphicFramePr>
            <xdr:cNvPr id="26" name="meeting_date 1">
              <a:extLst>
                <a:ext uri="{FF2B5EF4-FFF2-40B4-BE49-F238E27FC236}">
                  <a16:creationId xmlns:a16="http://schemas.microsoft.com/office/drawing/2014/main" id="{CD93DD10-9BA5-4E08-96BD-0329AFFA9F51}"/>
                </a:ext>
              </a:extLst>
            </xdr:cNvPr>
            <xdr:cNvGraphicFramePr/>
          </xdr:nvGraphicFramePr>
          <xdr:xfrm>
            <a:off x="0" y="0"/>
            <a:ext cx="0" cy="0"/>
          </xdr:xfrm>
          <a:graphic>
            <a:graphicData uri="http://schemas.microsoft.com/office/drawing/2012/timeslicer">
              <tsle:timeslicer xmlns:tsle="http://schemas.microsoft.com/office/drawing/2012/timeslicer" name="meeting_date 1"/>
            </a:graphicData>
          </a:graphic>
        </xdr:graphicFrame>
      </mc:Choice>
      <mc:Fallback>
        <xdr:sp macro="" textlink="">
          <xdr:nvSpPr>
            <xdr:cNvPr id="0" name=""/>
            <xdr:cNvSpPr>
              <a:spLocks noTextEdit="1"/>
            </xdr:cNvSpPr>
          </xdr:nvSpPr>
          <xdr:spPr>
            <a:xfrm>
              <a:off x="9101035" y="7657107"/>
              <a:ext cx="4356484" cy="9468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546541</xdr:colOff>
      <xdr:row>46</xdr:row>
      <xdr:rowOff>67621</xdr:rowOff>
    </xdr:from>
    <xdr:to>
      <xdr:col>23</xdr:col>
      <xdr:colOff>425574</xdr:colOff>
      <xdr:row>58</xdr:row>
      <xdr:rowOff>43811</xdr:rowOff>
    </xdr:to>
    <xdr:graphicFrame macro="">
      <xdr:nvGraphicFramePr>
        <xdr:cNvPr id="27" name="Chart 26">
          <a:extLst>
            <a:ext uri="{FF2B5EF4-FFF2-40B4-BE49-F238E27FC236}">
              <a16:creationId xmlns:a16="http://schemas.microsoft.com/office/drawing/2014/main" id="{E2B62A88-EA95-460B-9BDB-884E882DE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JANHAVI\EXCELR\Data%20Analyst\PROJECT\relatioship(AutoRecovered).xlsx" TargetMode="External"/><Relationship Id="rId1" Type="http://schemas.openxmlformats.org/officeDocument/2006/relationships/externalLinkPath" Target="/JANHAVI/EXCELR/Data%20Analyst/PROJECT/relatioship(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i budgt"/>
      <sheetName val="Stage Funnel"/>
      <sheetName val="gcrm_opportunity_202001231041"/>
      <sheetName val="meeting_list_202001231041"/>
      <sheetName val="invoice_202001231041"/>
      <sheetName val="fees_202001231041"/>
      <sheetName val="placed_achievement"/>
      <sheetName val="brokerage_202001231040"/>
      <sheetName val="common table"/>
      <sheetName val="Merge3"/>
      <sheetName val="Merge2"/>
      <sheetName val="Merge1"/>
      <sheetName val="Top 4 OO"/>
      <sheetName val="No. of Invoice by Account Exec"/>
      <sheetName val="No. meeting"/>
      <sheetName val="Opp PD"/>
      <sheetName val="Top Opp By Rev"/>
      <sheetName val="CNR"/>
      <sheetName val="Dashboard"/>
      <sheetName val="Sheet1"/>
    </sheetNames>
    <sheetDataSet>
      <sheetData sheetId="0"/>
      <sheetData sheetId="1">
        <row r="10">
          <cell r="A10" t="str">
            <v>Qualify Opportunity</v>
          </cell>
          <cell r="B10">
            <v>5919500</v>
          </cell>
        </row>
        <row r="11">
          <cell r="A11" t="str">
            <v>Negotiate</v>
          </cell>
          <cell r="B11">
            <v>899000</v>
          </cell>
        </row>
        <row r="12">
          <cell r="A12" t="str">
            <v>Propose Solution</v>
          </cell>
          <cell r="B12">
            <v>60000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JANHAVI/EXCELR/Data%20Analyst/PROJECT/relatioship(AutoRecover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JANHAVI/EXCELR/Data%20Analyst/PROJECT/relatioship(AutoRecover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16.817343750001" createdVersion="8" refreshedVersion="8" minRefreshableVersion="3" recordCount="204" xr:uid="{4F03FF78-D74C-4C6A-8544-88CF66E6C624}">
  <cacheSource type="worksheet">
    <worksheetSource name="invoice_202001231041" r:id="rId2"/>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18889975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16.679716550927" createdVersion="8" refreshedVersion="8" minRefreshableVersion="3" recordCount="34" xr:uid="{AC589F7E-01FB-473F-9A70-B42B9F499516}">
  <cacheSource type="worksheet">
    <worksheetSource name="meeting_list_202001231041" r:id="rId2"/>
  </cacheSource>
  <cacheFields count="7">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cacheField>
    <cacheField name="Months (meeting_date)" numFmtId="0" databaseField="0">
      <fieldGroup base="3">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3">
        <rangePr groupBy="quarters" startDate="2019-10-17T00:00:00" endDate="2020-01-23T00:00:00"/>
        <groupItems count="6">
          <s v="&lt;17-10-2019"/>
          <s v="Qtr1"/>
          <s v="Qtr2"/>
          <s v="Qtr3"/>
          <s v="Qtr4"/>
          <s v="&gt;23-01-2020"/>
        </groupItems>
      </fieldGroup>
    </cacheField>
    <cacheField name="Years (meeting_date)"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157009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x v="0"/>
    <x v="0"/>
    <s v="I"/>
    <m/>
    <n v="84746"/>
    <d v="2019-04-10T00:00:00"/>
  </r>
  <r>
    <n v="1900001106"/>
    <d v="2019-05-17T00:00:00"/>
    <s v="Brokerage"/>
    <s v="Ahmedabad"/>
    <s v="Global Client Network (GNB Inward)"/>
    <x v="1"/>
    <x v="1"/>
    <s v="M"/>
    <n v="2.4142020928135997E+18"/>
    <n v="86724"/>
    <d v="2019-01-01T00:00:00"/>
  </r>
  <r>
    <n v="1900001110"/>
    <d v="2019-05-17T00:00:00"/>
    <s v="Brokerage"/>
    <s v="Ahmedabad"/>
    <s v="Global Client Network (GNB Inward)"/>
    <x v="1"/>
    <x v="1"/>
    <s v="S"/>
    <s v="OG-19-2202-1018-00000060"/>
    <n v="148500"/>
    <d v="2019-03-01T00:00:00"/>
  </r>
  <r>
    <n v="1900001136"/>
    <d v="2019-05-30T00:00:00"/>
    <s v="Brokerage"/>
    <s v="Ahmedabad"/>
    <s v="Global Client Network (GNB Inward)"/>
    <x v="1"/>
    <x v="2"/>
    <s v="V"/>
    <s v="OG-19-2202-3383-00000010"/>
    <n v="12019"/>
    <d v="2019-01-01T00:00:00"/>
  </r>
  <r>
    <n v="1900001164"/>
    <d v="2019-06-11T00:00:00"/>
    <s v="Brokerage"/>
    <s v="Ahmedabad"/>
    <s v="Global Client Network (GNB Inward)"/>
    <x v="1"/>
    <x v="1"/>
    <s v="I"/>
    <s v="020P000098803000"/>
    <n v="12500"/>
    <d v="2019-02-26T00:00:00"/>
  </r>
  <r>
    <n v="1900001165"/>
    <d v="2019-06-11T00:00:00"/>
    <s v="Brokerage"/>
    <s v="Ahmedabad"/>
    <s v="Employee Benefits (EB)"/>
    <x v="2"/>
    <x v="0"/>
    <s v="I"/>
    <n v="206314000000"/>
    <n v="58300"/>
    <d v="2019-02-16T00:00:00"/>
  </r>
  <r>
    <n v="1900001167"/>
    <d v="2019-06-13T00:00:00"/>
    <s v="Brokerage"/>
    <s v="Ahmedabad"/>
    <s v="Global Client Network (GNB Inward)"/>
    <x v="1"/>
    <x v="2"/>
    <s v="A"/>
    <s v="OG-19-2202-3383-00000009"/>
    <n v="12019"/>
    <d v="2019-01-01T00:00:00"/>
  </r>
  <r>
    <n v="1900001168"/>
    <d v="2019-06-13T00:00:00"/>
    <s v="Brokerage"/>
    <s v="Ahmedabad"/>
    <s v="Global Client Network (GNB Inward)"/>
    <x v="1"/>
    <x v="2"/>
    <s v="C"/>
    <s v="OG-19-2202-3383-00000008"/>
    <n v="30048"/>
    <d v="2019-01-01T00:00:00"/>
  </r>
  <r>
    <n v="1900001169"/>
    <d v="2019-06-13T00:00:00"/>
    <s v="Brokerage"/>
    <s v="Ahmedabad"/>
    <s v="Global Client Network (GNB Inward)"/>
    <x v="1"/>
    <x v="1"/>
    <s v="P"/>
    <n v="3.1242015891005998E+18"/>
    <n v="14394"/>
    <d v="2019-01-02T00:00:00"/>
  </r>
  <r>
    <n v="1900001282"/>
    <d v="2019-07-13T00:00:00"/>
    <s v="Brokerage"/>
    <s v="Ahmedabad"/>
    <s v="Employee Benefits (EB)"/>
    <x v="3"/>
    <x v="3"/>
    <s v="S"/>
    <s v="H0048996"/>
    <n v="32392"/>
    <d v="2019-05-10T00:00:00"/>
  </r>
  <r>
    <n v="1900001293"/>
    <d v="2019-07-16T00:00:00"/>
    <s v="Brokerage"/>
    <s v="Ahmedabad"/>
    <s v="Liability"/>
    <x v="4"/>
    <x v="2"/>
    <s v="M"/>
    <s v="'001P000202300000"/>
    <n v="162500"/>
    <d v="2019-04-05T00:00:00"/>
  </r>
  <r>
    <n v="1900001294"/>
    <d v="2019-07-16T00:00:00"/>
    <s v="Brokerage"/>
    <s v="Ahmedabad"/>
    <s v="Liability"/>
    <x v="4"/>
    <x v="2"/>
    <s v="M"/>
    <s v="'001P000203500000"/>
    <n v="250000"/>
    <d v="2019-04-18T00:00:00"/>
  </r>
  <r>
    <n v="1900001304"/>
    <d v="2019-07-17T00:00:00"/>
    <s v="Brokerage"/>
    <s v="Ahmedabad"/>
    <s v="Global Client Network (GNB Inward)"/>
    <x v="1"/>
    <x v="2"/>
    <s v="I"/>
    <n v="2280082714"/>
    <n v="2646"/>
    <d v="2019-03-11T00:00:00"/>
  </r>
  <r>
    <n v="1900001305"/>
    <d v="2019-07-17T00:00:00"/>
    <s v="Brokerage"/>
    <s v="Ahmedabad"/>
    <s v="Global Client Network (GNB Inward)"/>
    <x v="1"/>
    <x v="3"/>
    <s v="F"/>
    <n v="8502066"/>
    <n v="18150"/>
    <d v="2019-01-03T00:00:00"/>
  </r>
  <r>
    <n v="1900001306"/>
    <d v="2019-07-17T00:00:00"/>
    <s v="Brokerage"/>
    <s v="Ahmedabad"/>
    <s v="Liability"/>
    <x v="5"/>
    <x v="2"/>
    <s v="L"/>
    <s v="2999202758217600000&quot;"/>
    <n v="60025"/>
    <d v="2019-04-22T00:00:00"/>
  </r>
  <r>
    <n v="1900001308"/>
    <d v="2019-07-17T00:00:00"/>
    <s v="Brokerage"/>
    <s v="Ahmedabad"/>
    <s v="Construction, Power &amp; Infrastructure"/>
    <x v="2"/>
    <x v="2"/>
    <s v="G"/>
    <n v="9.9000044190299996E+19"/>
    <n v="134736"/>
    <d v="2019-04-25T00:00:00"/>
  </r>
  <r>
    <n v="1900001342"/>
    <d v="2019-07-23T00:00:00"/>
    <s v="Brokerage"/>
    <s v="Ahmedabad"/>
    <s v="Employee Benefits (EB)"/>
    <x v="3"/>
    <x v="1"/>
    <s v="S"/>
    <s v="H0048996"/>
    <n v="914999"/>
    <d v="2019-01-01T00:00:00"/>
  </r>
  <r>
    <n v="1900001354"/>
    <d v="2019-07-24T00:00:00"/>
    <s v="Brokerage"/>
    <s v="Ahmedabad"/>
    <s v="Global Client Network (GNB Inward)"/>
    <x v="1"/>
    <x v="2"/>
    <s v="P"/>
    <n v="3.1142027482102001E+18"/>
    <n v="2942"/>
    <d v="2019-04-11T00:00:00"/>
  </r>
  <r>
    <n v="1900001355"/>
    <d v="2019-07-24T00:00:00"/>
    <s v="Brokerage"/>
    <s v="Ahmedabad"/>
    <s v="Global Client Network (GNB Inward)"/>
    <x v="1"/>
    <x v="2"/>
    <s v="M"/>
    <s v="OG-19-2202-1002-00001981"/>
    <n v="6740"/>
    <d v="2019-03-04T00:00:00"/>
  </r>
  <r>
    <n v="1900001356"/>
    <d v="2019-07-24T00:00:00"/>
    <s v="Brokerage"/>
    <s v="Ahmedabad"/>
    <s v="Global Client Network (GNB Inward)"/>
    <x v="1"/>
    <x v="1"/>
    <s v="M"/>
    <s v="OG-19-2202-1002-00001901"/>
    <n v="6740"/>
    <d v="2019-02-17T00:00:00"/>
  </r>
  <r>
    <n v="1900001361"/>
    <d v="2019-07-27T00:00:00"/>
    <s v="Brokerage"/>
    <s v="Ahmedabad"/>
    <s v="Liability"/>
    <x v="2"/>
    <x v="2"/>
    <s v="T"/>
    <n v="41045707"/>
    <n v="74250"/>
    <d v="2019-04-01T00:00:00"/>
  </r>
  <r>
    <n v="1900001376"/>
    <d v="2019-07-29T00:00:00"/>
    <s v="Brokerage"/>
    <s v="Ahmedabad"/>
    <s v="Employee Benefits (EB)"/>
    <x v="3"/>
    <x v="3"/>
    <s v="S"/>
    <s v="H0056637"/>
    <n v="1614"/>
    <d v="2019-03-11T00:00:00"/>
  </r>
  <r>
    <n v="1900001377"/>
    <d v="2019-07-29T00:00:00"/>
    <s v="Brokerage"/>
    <s v="Ahmedabad"/>
    <s v="Marine"/>
    <x v="4"/>
    <x v="2"/>
    <s v="P"/>
    <s v="'99000021180100000013"/>
    <n v="11540"/>
    <d v="2019-01-29T00:00:00"/>
  </r>
  <r>
    <n v="1900001385"/>
    <d v="2019-07-31T00:00:00"/>
    <s v="Brokerage"/>
    <s v="Ahmedabad"/>
    <s v="Global Client Network (GNB Inward)"/>
    <x v="1"/>
    <x v="3"/>
    <s v="S"/>
    <s v="P0019200001/9999/100301"/>
    <n v="2140"/>
    <d v="2019-01-30T00:00:00"/>
  </r>
  <r>
    <n v="1900001388"/>
    <d v="2019-07-31T00:00:00"/>
    <s v="Brokerage"/>
    <s v="Ahmedabad"/>
    <s v="Global Client Network (GNB Inward)"/>
    <x v="1"/>
    <x v="1"/>
    <s v="F"/>
    <s v="0000000008502066-01"/>
    <n v="45375"/>
    <d v="2019-03-01T00:00:00"/>
  </r>
  <r>
    <n v="1900001390"/>
    <d v="2019-07-31T00:00:00"/>
    <s v="Brokerage"/>
    <s v="Ahmedabad"/>
    <s v="Global Client Network (GNB Inward)"/>
    <x v="1"/>
    <x v="2"/>
    <s v="M"/>
    <n v="32119154"/>
    <n v="11593"/>
    <d v="2019-04-01T00:00:00"/>
  </r>
  <r>
    <n v="1900001392"/>
    <d v="2019-07-31T00:00:00"/>
    <s v="Brokerage"/>
    <s v="Ahmedabad"/>
    <s v="Employee Benefits (EB)"/>
    <x v="3"/>
    <x v="3"/>
    <s v="S"/>
    <s v="H0048996"/>
    <n v="46995"/>
    <d v="2019-01-29T00:00:00"/>
  </r>
  <r>
    <n v="1900001393"/>
    <d v="2019-07-31T00:00:00"/>
    <s v="Brokerage"/>
    <s v="Ahmedabad"/>
    <s v="Global Client Network (GNB Inward)"/>
    <x v="1"/>
    <x v="2"/>
    <s v="M"/>
    <s v="OG-19-2202-4010-00002245"/>
    <n v="529"/>
    <d v="2019-02-18T00:00:00"/>
  </r>
  <r>
    <n v="1900001394"/>
    <d v="2019-07-31T00:00:00"/>
    <s v="Brokerage"/>
    <s v="Ahmedabad"/>
    <s v="Global Client Network (GNB Inward)"/>
    <x v="1"/>
    <x v="1"/>
    <s v="B"/>
    <s v="OG-19-2202-1018-00000059"/>
    <n v="18563"/>
    <d v="2019-03-01T00:00:00"/>
  </r>
  <r>
    <n v="1900001396"/>
    <d v="2019-07-31T00:00:00"/>
    <s v="Brokerage"/>
    <s v="Ahmedabad"/>
    <s v="Employee Benefits (EB)"/>
    <x v="3"/>
    <x v="3"/>
    <s v="S"/>
    <s v="H0048996"/>
    <n v="27435"/>
    <d v="2019-01-23T00:00:00"/>
  </r>
  <r>
    <n v="1900001397"/>
    <d v="2019-07-31T00:00:00"/>
    <s v="Brokerage"/>
    <s v="Ahmedabad"/>
    <s v="Employee Benefits (EB)"/>
    <x v="3"/>
    <x v="1"/>
    <s v="W"/>
    <s v="505373-01"/>
    <n v="25336"/>
    <d v="2019-02-26T00:00:00"/>
  </r>
  <r>
    <n v="1900001398"/>
    <d v="2019-07-31T00:00:00"/>
    <s v="Brokerage"/>
    <s v="Ahmedabad"/>
    <s v="Employee Benefits (EB)"/>
    <x v="3"/>
    <x v="3"/>
    <s v="W"/>
    <s v="H0067187"/>
    <n v="10772"/>
    <d v="2019-03-14T00:00:00"/>
  </r>
  <r>
    <n v="1900001403"/>
    <d v="2019-07-31T00:00:00"/>
    <s v="Brokerage"/>
    <s v="Ahmedabad"/>
    <s v="Employee Benefits (EB)"/>
    <x v="3"/>
    <x v="3"/>
    <s v="W"/>
    <s v="H0067187"/>
    <n v="9283"/>
    <d v="2019-04-18T00:00:00"/>
  </r>
  <r>
    <n v="1900001404"/>
    <d v="2019-07-31T00:00:00"/>
    <s v="Brokerage"/>
    <s v="Ahmedabad"/>
    <s v="Employee Benefits (EB)"/>
    <x v="3"/>
    <x v="3"/>
    <s v="W"/>
    <s v="H0067187"/>
    <n v="6903"/>
    <d v="2019-05-30T00:00:00"/>
  </r>
  <r>
    <n v="1900001405"/>
    <d v="2019-07-31T00:00:00"/>
    <s v="Brokerage"/>
    <s v="Ahmedabad"/>
    <s v="Construction, Power &amp; Infrastructure"/>
    <x v="4"/>
    <x v="1"/>
    <s v="P"/>
    <s v="'99000044190700000001"/>
    <n v="90663"/>
    <d v="2019-04-01T00:00:00"/>
  </r>
  <r>
    <n v="1900001583"/>
    <d v="2019-08-14T00:00:00"/>
    <s v="Brokerage"/>
    <s v="Ahmedabad"/>
    <s v="Employee Benefits (EB)"/>
    <x v="3"/>
    <x v="1"/>
    <s v="T"/>
    <s v="100200080123/01/00"/>
    <n v="156000"/>
    <d v="2019-01-04T00:00:00"/>
  </r>
  <r>
    <n v="1900001602"/>
    <d v="2019-08-17T00:00:00"/>
    <s v="Brokerage"/>
    <s v="Ahmedabad"/>
    <s v="Global Client Network (GNB Inward)"/>
    <x v="1"/>
    <x v="2"/>
    <s v="V"/>
    <s v="OG-19-2202-1018-00000054"/>
    <n v="21157"/>
    <d v="2019-01-01T00:00:00"/>
  </r>
  <r>
    <n v="1900001603"/>
    <d v="2019-08-17T00:00:00"/>
    <s v="Brokerage"/>
    <s v="Ahmedabad"/>
    <s v="Global Client Network (GNB Inward)"/>
    <x v="1"/>
    <x v="2"/>
    <s v="C"/>
    <s v="OG-19-2202-1018-00000053"/>
    <n v="77787"/>
    <d v="2019-01-01T00:00:00"/>
  </r>
  <r>
    <n v="1900001604"/>
    <d v="2019-08-17T00:00:00"/>
    <s v="Brokerage"/>
    <s v="Ahmedabad"/>
    <s v="Global Client Network (GNB Inward)"/>
    <x v="1"/>
    <x v="2"/>
    <s v="M"/>
    <s v="OG-19-2202-4001-00011127"/>
    <n v="8468"/>
    <d v="2019-02-18T00:00:00"/>
  </r>
  <r>
    <n v="1900001605"/>
    <d v="2019-08-17T00:00:00"/>
    <s v="Brokerage"/>
    <s v="Ahmedabad"/>
    <s v="Employee Benefits (EB)"/>
    <x v="3"/>
    <x v="1"/>
    <s v="A"/>
    <s v="237164239 00"/>
    <n v="1825"/>
    <d v="2019-02-01T00:00:00"/>
  </r>
  <r>
    <n v="1900001606"/>
    <d v="2019-08-17T00:00:00"/>
    <s v="Brokerage"/>
    <s v="Ahmedabad"/>
    <s v="Employee Benefits (EB)"/>
    <x v="3"/>
    <x v="1"/>
    <s v="W"/>
    <s v="H0067187"/>
    <n v="329250"/>
    <d v="2019-02-28T00:00:00"/>
  </r>
  <r>
    <n v="1900001607"/>
    <d v="2019-08-17T00:00:00"/>
    <s v="Brokerage"/>
    <s v="Ahmedabad"/>
    <s v="Global Client Network (GNB Inward)"/>
    <x v="1"/>
    <x v="1"/>
    <s v="M"/>
    <n v="304003763"/>
    <n v="344794"/>
    <d v="2019-04-01T00:00:00"/>
  </r>
  <r>
    <n v="1900001608"/>
    <d v="2019-08-17T00:00:00"/>
    <s v="Brokerage"/>
    <s v="Ahmedabad"/>
    <s v="Global Client Network (GNB Inward)"/>
    <x v="1"/>
    <x v="1"/>
    <s v="M"/>
    <s v="2304001082-01"/>
    <n v="37500"/>
    <d v="2019-04-01T00:00:00"/>
  </r>
  <r>
    <n v="1900001609"/>
    <d v="2019-08-17T00:00:00"/>
    <s v="Brokerage"/>
    <s v="Ahmedabad"/>
    <s v="Employee Benefits (EB)"/>
    <x v="3"/>
    <x v="1"/>
    <s v="S"/>
    <s v="H0056637"/>
    <n v="49789"/>
    <d v="2019-01-01T00:00:00"/>
  </r>
  <r>
    <n v="1900001610"/>
    <d v="2019-08-17T00:00:00"/>
    <s v="Brokerage"/>
    <s v="Ahmedabad"/>
    <s v="Global Client Network (GNB Inward)"/>
    <x v="1"/>
    <x v="1"/>
    <s v="G"/>
    <s v="0600010004 01"/>
    <n v="64"/>
    <d v="2019-03-16T00:00:00"/>
  </r>
  <r>
    <n v="1900001611"/>
    <d v="2019-08-17T00:00:00"/>
    <s v="Brokerage"/>
    <s v="Ahmedabad"/>
    <s v="Global Client Network (GNB Inward)"/>
    <x v="1"/>
    <x v="1"/>
    <s v="I"/>
    <s v="0000000008907502-01"/>
    <n v="6250"/>
    <d v="2019-02-24T00:00:00"/>
  </r>
  <r>
    <n v="1900002041"/>
    <d v="2019-08-28T00:00:00"/>
    <s v="Brokerage"/>
    <s v="Ahmedabad"/>
    <s v="Trade Credit &amp;amp; Political Risk"/>
    <x v="6"/>
    <x v="1"/>
    <s v="T"/>
    <n v="1.31000501801E+19"/>
    <n v="124875"/>
    <d v="2019-03-07T00:00:00"/>
  </r>
  <r>
    <n v="1900002042"/>
    <d v="2019-08-28T00:00:00"/>
    <s v="Brokerage"/>
    <s v="Ahmedabad"/>
    <s v="Liability"/>
    <x v="2"/>
    <x v="2"/>
    <s v="S"/>
    <n v="43190133"/>
    <n v="7783"/>
    <d v="2019-06-11T00:00:00"/>
  </r>
  <r>
    <n v="1900002043"/>
    <d v="2019-08-28T00:00:00"/>
    <s v="Brokerage"/>
    <s v="Ahmedabad"/>
    <s v="Liability"/>
    <x v="2"/>
    <x v="2"/>
    <s v="S"/>
    <n v="43189992"/>
    <n v="7835"/>
    <d v="2019-06-10T00:00:00"/>
  </r>
  <r>
    <n v="1900002044"/>
    <d v="2019-08-28T00:00:00"/>
    <s v="Brokerage"/>
    <s v="Ahmedabad"/>
    <s v="Liability"/>
    <x v="2"/>
    <x v="0"/>
    <s v="F"/>
    <n v="41045400"/>
    <n v="70125"/>
    <d v="2019-03-19T00:00:00"/>
  </r>
  <r>
    <n v="1900002045"/>
    <d v="2019-08-28T00:00:00"/>
    <s v="Brokerage"/>
    <s v="Ahmedabad"/>
    <s v="Liability"/>
    <x v="2"/>
    <x v="0"/>
    <s v="F"/>
    <n v="41045403"/>
    <n v="70125"/>
    <d v="2019-03-19T00:00:00"/>
  </r>
  <r>
    <n v="1900002046"/>
    <d v="2019-08-28T00:00:00"/>
    <s v="Brokerage"/>
    <s v="Ahmedabad"/>
    <s v="Property / BI"/>
    <x v="4"/>
    <x v="1"/>
    <s v="P"/>
    <s v="'99000046192400000001"/>
    <n v="60229"/>
    <d v="2019-04-01T00:00:00"/>
  </r>
  <r>
    <n v="1900002047"/>
    <d v="2019-08-28T00:00:00"/>
    <s v="Brokerage"/>
    <s v="Ahmedabad"/>
    <s v="Property / BI"/>
    <x v="4"/>
    <x v="1"/>
    <s v="P"/>
    <s v="'99000011180100000303"/>
    <n v="98931"/>
    <d v="2019-01-16T00:00:00"/>
  </r>
  <r>
    <n v="1900002048"/>
    <d v="2019-08-28T00:00:00"/>
    <s v="Brokerage"/>
    <s v="Ahmedabad"/>
    <s v="Global Client Network (GNB Inward)"/>
    <x v="1"/>
    <x v="2"/>
    <s v="A"/>
    <s v="OG-19-2202-1018-00000055"/>
    <n v="21769"/>
    <d v="2019-01-01T00:00:00"/>
  </r>
  <r>
    <n v="1900002049"/>
    <d v="2019-08-28T00:00:00"/>
    <s v="Brokerage"/>
    <s v="Ahmedabad"/>
    <s v="Global Client Network (GNB Inward)"/>
    <x v="1"/>
    <x v="1"/>
    <s v="G"/>
    <s v="0640002231 04"/>
    <n v="65369"/>
    <d v="2019-04-17T00:00:00"/>
  </r>
  <r>
    <n v="1900002050"/>
    <d v="2019-08-28T00:00:00"/>
    <s v="Brokerage"/>
    <s v="Ahmedabad"/>
    <s v="Global Client Network (GNB Inward)"/>
    <x v="1"/>
    <x v="1"/>
    <s v="D"/>
    <n v="304003761"/>
    <n v="5206"/>
    <d v="2019-04-01T00:00:00"/>
  </r>
  <r>
    <n v="1900002051"/>
    <d v="2019-08-28T00:00:00"/>
    <s v="Brokerage"/>
    <s v="Ahmedabad"/>
    <s v="Global Client Network (GNB Inward)"/>
    <x v="1"/>
    <x v="1"/>
    <s v="N"/>
    <s v="0301004265-1"/>
    <n v="23750"/>
    <d v="2019-03-09T00:00:00"/>
  </r>
  <r>
    <n v="1900002052"/>
    <d v="2019-08-28T00:00:00"/>
    <s v="Brokerage"/>
    <s v="Ahmedabad"/>
    <s v="Global Client Network (GNB Inward)"/>
    <x v="1"/>
    <x v="1"/>
    <s v="G"/>
    <s v="0600010004 02"/>
    <n v="1557"/>
    <d v="2019-04-16T00:00:00"/>
  </r>
  <r>
    <n v="1900002072"/>
    <d v="2019-08-28T00:00:00"/>
    <s v="Brokerage"/>
    <s v="Ahmedabad"/>
    <s v="Construction, Power &amp; Infrastructure"/>
    <x v="4"/>
    <x v="2"/>
    <s v="P"/>
    <s v="'99000044190300000004"/>
    <n v="40960"/>
    <d v="2019-04-20T00:00:00"/>
  </r>
  <r>
    <n v="1900002229"/>
    <d v="2019-08-31T00:00:00"/>
    <s v="Brokerage"/>
    <s v="Ahmedabad"/>
    <s v="Construction, Power &amp; Infrastructure"/>
    <x v="4"/>
    <x v="1"/>
    <s v="P"/>
    <s v="'99000044180700000012"/>
    <n v="12055"/>
    <d v="2019-02-14T00:00:00"/>
  </r>
  <r>
    <n v="1900002230"/>
    <d v="2019-08-31T00:00:00"/>
    <s v="Brokerage"/>
    <s v="Ahmedabad"/>
    <s v="Property / BI"/>
    <x v="4"/>
    <x v="1"/>
    <s v="P"/>
    <s v="'99000011180100000340"/>
    <n v="131090"/>
    <d v="2019-02-26T00:00:00"/>
  </r>
  <r>
    <n v="1900002232"/>
    <d v="2019-08-31T00:00:00"/>
    <s v="Brokerage"/>
    <s v="Ahmedabad"/>
    <s v="Construction, Power &amp; Infrastructure"/>
    <x v="4"/>
    <x v="1"/>
    <s v="P"/>
    <s v="'99000044185800000014"/>
    <n v="27069"/>
    <d v="2019-02-14T00:00:00"/>
  </r>
  <r>
    <n v="1900002265"/>
    <d v="2019-08-31T00:00:00"/>
    <s v="Brokerage"/>
    <s v="Ahmedabad"/>
    <s v="Global Client Network (GNB Inward)"/>
    <x v="1"/>
    <x v="1"/>
    <s v="M"/>
    <s v="4092/151965577/01/000"/>
    <n v="215165"/>
    <d v="2019-04-01T00:00:00"/>
  </r>
  <r>
    <n v="1900002331"/>
    <d v="2019-09-03T00:00:00"/>
    <s v="Brokerage"/>
    <s v="Ahmedabad"/>
    <s v="Global Client Network (GNB Inward)"/>
    <x v="1"/>
    <x v="1"/>
    <s v="P"/>
    <s v="5002/131802941/02/000"/>
    <n v="870"/>
    <d v="2019-05-26T00:00:00"/>
  </r>
  <r>
    <n v="1900002384"/>
    <d v="2019-09-05T00:00:00"/>
    <s v="Brokerage"/>
    <s v="Ahmedabad"/>
    <s v="Trade Credit &amp;amp; Political Risk"/>
    <x v="6"/>
    <x v="3"/>
    <s v="M"/>
    <n v="2000010048"/>
    <n v="8174"/>
    <d v="2019-07-18T00:00:00"/>
  </r>
  <r>
    <n v="1900002387"/>
    <d v="2019-09-05T00:00:00"/>
    <s v="Brokerage"/>
    <s v="Ahmedabad"/>
    <s v="Employee Benefits (EB)"/>
    <x v="3"/>
    <x v="1"/>
    <s v="S"/>
    <s v="4016/120415654/03/00"/>
    <n v="22246"/>
    <d v="2019-07-14T00:00:00"/>
  </r>
  <r>
    <n v="1900002458"/>
    <d v="2019-09-09T00:00:00"/>
    <s v="Brokerage"/>
    <s v="Ahmedabad"/>
    <s v="Liability"/>
    <x v="2"/>
    <x v="0"/>
    <s v="P"/>
    <n v="43187020"/>
    <n v="7451"/>
    <d v="2019-04-22T00:00:00"/>
  </r>
  <r>
    <n v="1900002464"/>
    <d v="2019-09-09T00:00:00"/>
    <s v="Brokerage"/>
    <s v="Ahmedabad"/>
    <s v="Employee Benefits (EB)"/>
    <x v="3"/>
    <x v="3"/>
    <s v="W"/>
    <s v="H0067187"/>
    <n v="7110"/>
    <d v="2019-07-29T00:00:00"/>
  </r>
  <r>
    <n v="1900002472"/>
    <d v="2019-09-09T00:00:00"/>
    <s v="Brokerage"/>
    <s v="Ahmedabad"/>
    <s v="Global Client Network (GNB Inward)"/>
    <x v="1"/>
    <x v="1"/>
    <s v="P"/>
    <s v="4006/131284920/02/000"/>
    <n v="692"/>
    <d v="2019-05-15T00:00:00"/>
  </r>
  <r>
    <n v="1900002635"/>
    <d v="2019-09-17T00:00:00"/>
    <s v="Brokerage"/>
    <s v="Ahmedabad"/>
    <s v="Trade Credit &amp;amp; Political Risk"/>
    <x v="6"/>
    <x v="1"/>
    <s v="P"/>
    <s v="NBI Domestic"/>
    <n v="65051"/>
    <d v="2019-01-01T00:00:00"/>
  </r>
  <r>
    <n v="1900002636"/>
    <d v="2019-09-17T00:00:00"/>
    <s v="Brokerage"/>
    <s v="Ahmedabad"/>
    <s v="Global Client Network (GNB Inward)"/>
    <x v="1"/>
    <x v="1"/>
    <s v="M"/>
    <s v="4001/117090005/03/000"/>
    <n v="1005"/>
    <d v="2019-05-01T00:00:00"/>
  </r>
  <r>
    <n v="1900002637"/>
    <d v="2019-09-17T00:00:00"/>
    <s v="Brokerage"/>
    <s v="Ahmedabad"/>
    <s v="Employee Benefits (EB)"/>
    <x v="3"/>
    <x v="3"/>
    <s v="W"/>
    <s v="H0067187"/>
    <n v="6259"/>
    <d v="2019-06-21T00:00:00"/>
  </r>
  <r>
    <n v="1900002638"/>
    <d v="2019-09-17T00:00:00"/>
    <s v="Brokerage"/>
    <s v="Ahmedabad"/>
    <s v="Employee Benefits (EB)"/>
    <x v="3"/>
    <x v="3"/>
    <s v="S"/>
    <s v="H0048996"/>
    <n v="9941"/>
    <d v="2019-07-10T00:00:00"/>
  </r>
  <r>
    <n v="1900002639"/>
    <d v="2019-09-17T00:00:00"/>
    <s v="Brokerage"/>
    <s v="Ahmedabad"/>
    <s v="Global Client Network (GNB Inward)"/>
    <x v="1"/>
    <x v="2"/>
    <s v="M"/>
    <s v="2600015265 00"/>
    <n v="9990"/>
    <d v="2019-05-23T00:00:00"/>
  </r>
  <r>
    <n v="1900002640"/>
    <d v="2019-09-17T00:00:00"/>
    <s v="Brokerage"/>
    <s v="Ahmedabad"/>
    <s v="Employee Benefits (EB)"/>
    <x v="3"/>
    <x v="1"/>
    <s v="B"/>
    <s v="4016/133979727/02/000"/>
    <n v="74673"/>
    <d v="2019-06-29T00:00:00"/>
  </r>
  <r>
    <n v="1900002880"/>
    <d v="2019-09-20T00:00:00"/>
    <s v="Brokerage"/>
    <s v="Ahmedabad"/>
    <s v="Global Client Network (GNB Inward)"/>
    <x v="1"/>
    <x v="1"/>
    <s v="G"/>
    <s v="0640002231 03"/>
    <n v="4362"/>
    <d v="2019-04-02T00:00:00"/>
  </r>
  <r>
    <n v="1900003129"/>
    <d v="2019-09-30T00:00:00"/>
    <s v="Brokerage"/>
    <s v="Ahmedabad"/>
    <s v="Property / BI"/>
    <x v="4"/>
    <x v="1"/>
    <s v="P"/>
    <s v="'99000011180100000339"/>
    <n v="1610"/>
    <d v="2019-02-14T00:00:00"/>
  </r>
  <r>
    <n v="1900003131"/>
    <d v="2019-09-30T00:00:00"/>
    <s v="Brokerage"/>
    <s v="Ahmedabad"/>
    <s v="Global Client Network (GNB Inward)"/>
    <x v="1"/>
    <x v="1"/>
    <s v="M"/>
    <n v="3.1142011248201999E+18"/>
    <n v="20166"/>
    <d v="2019-07-01T00:00:00"/>
  </r>
  <r>
    <n v="1900003209"/>
    <d v="2019-10-10T00:00:00"/>
    <s v="Brokerage"/>
    <s v="Ahmedabad"/>
    <s v="Employee Benefits (EB)"/>
    <x v="3"/>
    <x v="1"/>
    <s v="B"/>
    <s v="4005/134645920/02/000"/>
    <n v="8605"/>
    <d v="2019-06-29T00:00:00"/>
  </r>
  <r>
    <n v="1900003210"/>
    <d v="2019-10-10T00:00:00"/>
    <s v="Brokerage"/>
    <s v="Ahmedabad"/>
    <s v="Employee Benefits (EB)"/>
    <x v="3"/>
    <x v="1"/>
    <s v="F"/>
    <s v="4101190600000030-00"/>
    <n v="52500"/>
    <d v="2019-05-17T00:00:00"/>
  </r>
  <r>
    <n v="1900003211"/>
    <d v="2019-10-10T00:00:00"/>
    <s v="Brokerage"/>
    <s v="Ahmedabad"/>
    <s v="Liability"/>
    <x v="4"/>
    <x v="2"/>
    <s v="P"/>
    <s v="'99000036181500000054"/>
    <n v="21875"/>
    <d v="2019-02-01T00:00:00"/>
  </r>
  <r>
    <n v="1900003212"/>
    <d v="2019-10-10T00:00:00"/>
    <s v="Brokerage"/>
    <s v="Ahmedabad"/>
    <s v="Employee Benefits (EB)"/>
    <x v="3"/>
    <x v="3"/>
    <s v="S"/>
    <s v="H0048996"/>
    <n v="93906"/>
    <d v="2019-03-07T00:00:00"/>
  </r>
  <r>
    <n v="1900003213"/>
    <d v="2019-10-10T00:00:00"/>
    <s v="Brokerage"/>
    <s v="Ahmedabad"/>
    <s v="Employee Benefits (EB)"/>
    <x v="3"/>
    <x v="1"/>
    <s v="S"/>
    <n v="54407334"/>
    <n v="23387"/>
    <d v="2019-01-01T00:00:00"/>
  </r>
  <r>
    <n v="1900003214"/>
    <d v="2019-10-10T00:00:00"/>
    <s v="Brokerage"/>
    <s v="Ahmedabad"/>
    <s v="Employee Benefits (EB)"/>
    <x v="3"/>
    <x v="1"/>
    <s v="S"/>
    <s v="AG00059046000100"/>
    <n v="3347"/>
    <d v="2019-04-01T00:00:00"/>
  </r>
  <r>
    <n v="1900003404"/>
    <d v="2019-10-17T00:00:00"/>
    <s v="Brokerage"/>
    <s v="Ahmedabad"/>
    <s v="Liability"/>
    <x v="5"/>
    <x v="2"/>
    <s v="L"/>
    <n v="2.9992028733097999E+18"/>
    <n v="60025"/>
    <d v="2019-07-08T00:00:00"/>
  </r>
  <r>
    <n v="1900003405"/>
    <d v="2019-10-17T00:00:00"/>
    <s v="Brokerage"/>
    <s v="Ahmedabad"/>
    <s v="Marine"/>
    <x v="4"/>
    <x v="1"/>
    <s v="E"/>
    <s v="2412/202063061201000"/>
    <n v="13613"/>
    <d v="2019-01-07T00:00:00"/>
  </r>
  <r>
    <n v="1900003406"/>
    <d v="2019-10-17T00:00:00"/>
    <s v="Brokerage"/>
    <s v="Ahmedabad"/>
    <s v="Employee Benefits (EB)"/>
    <x v="7"/>
    <x v="0"/>
    <s v="A"/>
    <s v="4101190700000015-00"/>
    <n v="79834"/>
    <d v="2019-06-25T00:00:00"/>
  </r>
  <r>
    <n v="1900003407"/>
    <d v="2019-10-17T00:00:00"/>
    <s v="Brokerage"/>
    <s v="Ahmedabad"/>
    <s v="Liability"/>
    <x v="5"/>
    <x v="2"/>
    <s v="L"/>
    <n v="2.9992028732742001E+18"/>
    <n v="60025"/>
    <d v="2019-07-08T00:00:00"/>
  </r>
  <r>
    <n v="1900003928"/>
    <d v="2019-11-12T00:00:00"/>
    <s v="Brokerage"/>
    <s v="Ahmedabad"/>
    <s v="Liability"/>
    <x v="7"/>
    <x v="2"/>
    <s v="M"/>
    <n v="14055133"/>
    <n v="63000"/>
    <d v="2019-07-26T00:00:00"/>
  </r>
  <r>
    <n v="1900003930"/>
    <d v="2019-11-12T00:00:00"/>
    <s v="Fees"/>
    <s v="Ahmedabad"/>
    <s v="Construction, Power &amp; Infrastructure"/>
    <x v="5"/>
    <x v="2"/>
    <s v="P"/>
    <m/>
    <n v="100000"/>
    <d v="2019-07-17T00:00:00"/>
  </r>
  <r>
    <n v="1900003931"/>
    <d v="2019-11-12T00:00:00"/>
    <s v="Fees"/>
    <s v="Ahmedabad"/>
    <s v="Construction, Power &amp; Infrastructure"/>
    <x v="5"/>
    <x v="2"/>
    <s v="P"/>
    <m/>
    <n v="100000"/>
    <d v="2019-01-21T00:00:00"/>
  </r>
  <r>
    <n v="1900004171"/>
    <d v="2019-11-26T00:00:00"/>
    <s v="Fees"/>
    <s v="Ahmedabad"/>
    <s v="Global Client Network (GNB Inward)"/>
    <x v="1"/>
    <x v="1"/>
    <s v="S"/>
    <m/>
    <n v="254336"/>
    <d v="2019-01-25T00:00:00"/>
  </r>
  <r>
    <n v="1900004173"/>
    <d v="2019-11-26T00:00:00"/>
    <s v="Fees"/>
    <s v="Ahmedabad"/>
    <s v="Global Client Network (GNB Inward)"/>
    <x v="1"/>
    <x v="1"/>
    <s v="G"/>
    <m/>
    <n v="266949"/>
    <d v="2019-01-25T00:00:00"/>
  </r>
  <r>
    <n v="1900004220"/>
    <d v="2019-12-03T00:00:00"/>
    <s v="Brokerage"/>
    <s v="Ahmedabad"/>
    <s v="Employee Benefits (EB)"/>
    <x v="3"/>
    <x v="1"/>
    <s v="W"/>
    <n v="54445288"/>
    <n v="11111"/>
    <d v="2019-02-28T00:00:00"/>
  </r>
  <r>
    <n v="1900004221"/>
    <d v="2019-12-03T00:00:00"/>
    <s v="Brokerage"/>
    <s v="Ahmedabad"/>
    <s v="Construction, Power &amp; Infrastructure"/>
    <x v="2"/>
    <x v="2"/>
    <s v="S"/>
    <n v="9.9000044190299996E+19"/>
    <n v="3008"/>
    <d v="2019-04-12T00:00:00"/>
  </r>
  <r>
    <n v="1900004376"/>
    <d v="2019-12-05T00:00:00"/>
    <s v="Brokerage"/>
    <s v="Ahmedabad"/>
    <s v="Liability"/>
    <x v="2"/>
    <x v="2"/>
    <s v="G"/>
    <n v="43193940"/>
    <n v="6184"/>
    <d v="2019-08-07T00:00:00"/>
  </r>
  <r>
    <n v="1900004378"/>
    <d v="2019-12-05T00:00:00"/>
    <s v="Brokerage"/>
    <s v="Ahmedabad"/>
    <s v="Property / BI"/>
    <x v="2"/>
    <x v="0"/>
    <s v="K"/>
    <s v="YB00020403000100"/>
    <n v="1568"/>
    <d v="2019-02-08T00:00:00"/>
  </r>
  <r>
    <n v="1900004380"/>
    <d v="2019-12-05T00:00:00"/>
    <s v="Brokerage"/>
    <s v="Ahmedabad"/>
    <s v="Employee Benefits (EB)"/>
    <x v="3"/>
    <x v="3"/>
    <s v="S"/>
    <s v="H0048996"/>
    <n v="18901"/>
    <d v="2019-09-14T00:00:00"/>
  </r>
  <r>
    <n v="1900004382"/>
    <d v="2019-12-05T00:00:00"/>
    <s v="Brokerage"/>
    <s v="Ahmedabad"/>
    <s v="Employee Benefits (EB)"/>
    <x v="3"/>
    <x v="3"/>
    <s v="S"/>
    <s v="H0048996"/>
    <n v="27682"/>
    <d v="2019-08-14T00:00:00"/>
  </r>
  <r>
    <n v="1900004383"/>
    <d v="2019-12-05T00:00:00"/>
    <s v="Brokerage"/>
    <s v="Ahmedabad"/>
    <s v="Employee Benefits (EB)"/>
    <x v="3"/>
    <x v="3"/>
    <s v="W"/>
    <s v="H0067187"/>
    <n v="5501"/>
    <d v="2019-10-21T00:00:00"/>
  </r>
  <r>
    <n v="1900004384"/>
    <d v="2019-12-05T00:00:00"/>
    <s v="Brokerage"/>
    <s v="Ahmedabad"/>
    <s v="Employee Benefits (EB)"/>
    <x v="3"/>
    <x v="1"/>
    <s v="P"/>
    <s v="4016 138636598 02 000"/>
    <n v="123750"/>
    <d v="2019-09-30T00:00:00"/>
  </r>
  <r>
    <n v="1900004404"/>
    <d v="2019-12-06T00:00:00"/>
    <s v="Brokerage"/>
    <s v="Ahmedabad"/>
    <s v="Global Client Network (GNB Inward)"/>
    <x v="1"/>
    <x v="1"/>
    <s v="F"/>
    <s v="OG-20-2202-0425-00000017"/>
    <n v="825"/>
    <d v="2019-07-01T00:00:00"/>
  </r>
  <r>
    <n v="1900004408"/>
    <d v="2019-12-06T00:00:00"/>
    <s v="Brokerage"/>
    <s v="Ahmedabad"/>
    <s v="Global Client Network (GNB Inward)"/>
    <x v="1"/>
    <x v="1"/>
    <s v="F"/>
    <s v="OG-20-2202-9931-00032558"/>
    <n v="1556"/>
    <d v="2019-07-01T00:00:00"/>
  </r>
  <r>
    <n v="1900004411"/>
    <d v="2019-12-06T00:00:00"/>
    <s v="Brokerage"/>
    <s v="Ahmedabad"/>
    <s v="Global Client Network (GNB Inward)"/>
    <x v="1"/>
    <x v="1"/>
    <s v="F"/>
    <s v="OG-20-2202-4004-00000064"/>
    <n v="12350"/>
    <d v="2019-07-01T00:00:00"/>
  </r>
  <r>
    <n v="1900004474"/>
    <d v="2019-12-09T00:00:00"/>
    <s v="Brokerage"/>
    <s v="Ahmedabad"/>
    <s v="Marine"/>
    <x v="2"/>
    <x v="2"/>
    <s v="N"/>
    <s v="2412 2020 7182 9001 000"/>
    <n v="15593"/>
    <d v="2019-01-12T00:00:00"/>
  </r>
  <r>
    <n v="1900004500"/>
    <d v="2019-12-09T00:00:00"/>
    <s v="Brokerage"/>
    <s v="Ahmedabad"/>
    <s v="Construction, Power &amp; Infrastructure"/>
    <x v="2"/>
    <x v="2"/>
    <s v="S"/>
    <n v="9.9000044190300006E+17"/>
    <n v="2212"/>
    <d v="2019-04-10T00:00:00"/>
  </r>
  <r>
    <n v="1900004501"/>
    <d v="2019-12-09T00:00:00"/>
    <s v="Brokerage"/>
    <s v="Ahmedabad"/>
    <s v="Employee Benefits (EB)"/>
    <x v="2"/>
    <x v="2"/>
    <s v="N"/>
    <n v="54522170"/>
    <n v="9056"/>
    <d v="2019-07-09T00:00:00"/>
  </r>
  <r>
    <n v="1900004503"/>
    <d v="2019-12-10T00:00:00"/>
    <s v="Brokerage"/>
    <s v="Ahmedabad"/>
    <s v="Global Client Network (GNB Inward)"/>
    <x v="1"/>
    <x v="1"/>
    <s v="F"/>
    <s v="OG-20-2202-3304-00000009"/>
    <n v="1897"/>
    <d v="2019-07-01T00:00:00"/>
  </r>
  <r>
    <n v="1900004505"/>
    <d v="2019-12-10T00:00:00"/>
    <s v="Brokerage"/>
    <s v="Ahmedabad"/>
    <s v="Global Client Network (GNB Inward)"/>
    <x v="1"/>
    <x v="1"/>
    <s v="F"/>
    <s v="OG-20-2202-3383-00000002"/>
    <n v="42500"/>
    <d v="2019-07-01T00:00:00"/>
  </r>
  <r>
    <n v="1900004507"/>
    <d v="2019-12-10T00:00:00"/>
    <s v="Brokerage"/>
    <s v="Ahmedabad"/>
    <s v="Global Client Network (GNB Inward)"/>
    <x v="1"/>
    <x v="1"/>
    <s v="F"/>
    <s v="OG-20-2202-4002-00000010"/>
    <n v="10917"/>
    <d v="2019-07-01T00:00:00"/>
  </r>
  <r>
    <n v="1900004518"/>
    <d v="2019-12-10T00:00:00"/>
    <s v="Brokerage"/>
    <s v="Ahmedabad"/>
    <s v="Global Client Network (GNB Inward)"/>
    <x v="1"/>
    <x v="1"/>
    <s v="F"/>
    <s v="OG-20-2202-4010-00000869"/>
    <n v="3375"/>
    <d v="2019-07-01T00:00:00"/>
  </r>
  <r>
    <n v="1900004535"/>
    <d v="2019-12-10T00:00:00"/>
    <s v="Fees"/>
    <s v="Ahmedabad"/>
    <s v="Global Client Network (GNB Inward)"/>
    <x v="1"/>
    <x v="1"/>
    <s v="P"/>
    <s v="1011/142530053/01/000"/>
    <n v="320175"/>
    <d v="2019-12-06T00:00:00"/>
  </r>
  <r>
    <n v="1900004535"/>
    <d v="2019-12-10T00:00:00"/>
    <s v="Fees"/>
    <s v="Ahmedabad"/>
    <s v="Global Client Network (GNB Inward)"/>
    <x v="1"/>
    <x v="1"/>
    <s v="P"/>
    <n v="3.1242015891005998E+18"/>
    <n v="320175"/>
    <d v="2019-12-06T00:00:00"/>
  </r>
  <r>
    <n v="1900004535"/>
    <d v="2019-12-10T00:00:00"/>
    <s v="Fees"/>
    <s v="Ahmedabad"/>
    <s v="Global Client Network (GNB Inward)"/>
    <x v="1"/>
    <x v="1"/>
    <s v="P"/>
    <s v="OG-19-2202-1018-00000052"/>
    <n v="320175"/>
    <d v="2019-12-06T00:00:00"/>
  </r>
  <r>
    <n v="1900004538"/>
    <d v="2019-12-10T00:00:00"/>
    <s v="Fees"/>
    <s v="Ahmedabad"/>
    <s v="Global Client Network (GNB Inward)"/>
    <x v="1"/>
    <x v="1"/>
    <s v="S"/>
    <s v="OG-20-2202-3315-00000009"/>
    <n v="168593"/>
    <d v="2019-05-28T00:00:00"/>
  </r>
  <r>
    <n v="1900004538"/>
    <d v="2019-12-10T00:00:00"/>
    <s v="Fees"/>
    <s v="Ahmedabad"/>
    <s v="Global Client Network (GNB Inward)"/>
    <x v="1"/>
    <x v="1"/>
    <s v="S"/>
    <s v="P0019200001/9999/100301"/>
    <n v="168593"/>
    <d v="2019-05-28T00:00:00"/>
  </r>
  <r>
    <n v="1900004894"/>
    <d v="2019-12-19T00:00:00"/>
    <s v="Brokerage"/>
    <s v="Ahmedabad"/>
    <s v="Global Client Network (GNB Inward)"/>
    <x v="1"/>
    <x v="1"/>
    <s v="T"/>
    <n v="43196279"/>
    <n v="2970"/>
    <d v="2019-09-22T00:00:00"/>
  </r>
  <r>
    <n v="1900004898"/>
    <d v="2019-12-19T00:00:00"/>
    <s v="Brokerage"/>
    <s v="Ahmedabad"/>
    <s v="Global Client Network (GNB Inward)"/>
    <x v="1"/>
    <x v="2"/>
    <s v="C"/>
    <n v="3.1142029633600998E+18"/>
    <n v="7022"/>
    <d v="2019-08-26T00:00:00"/>
  </r>
  <r>
    <n v="1900004909"/>
    <d v="2019-12-19T00:00:00"/>
    <s v="Brokerage"/>
    <s v="Ahmedabad"/>
    <s v="Global Client Network (GNB Inward)"/>
    <x v="1"/>
    <x v="1"/>
    <s v="G"/>
    <s v="0301004728-2019"/>
    <n v="202350"/>
    <d v="2019-09-30T00:00:00"/>
  </r>
  <r>
    <n v="1900004912"/>
    <d v="2019-12-19T00:00:00"/>
    <s v="Brokerage"/>
    <s v="Ahmedabad"/>
    <s v="Global Client Network (GNB Inward)"/>
    <x v="1"/>
    <x v="2"/>
    <s v="G"/>
    <n v="3.213400201191E+23"/>
    <n v="87500"/>
    <d v="2019-07-31T00:00:00"/>
  </r>
  <r>
    <n v="1900004917"/>
    <d v="2019-12-19T00:00:00"/>
    <s v="Brokerage"/>
    <s v="Ahmedabad"/>
    <s v="Global Client Network (GNB Inward)"/>
    <x v="1"/>
    <x v="2"/>
    <s v="G"/>
    <n v="22515779"/>
    <n v="44260"/>
    <d v="2019-09-30T00:00:00"/>
  </r>
  <r>
    <n v="1900004919"/>
    <d v="2019-12-19T00:00:00"/>
    <s v="Brokerage"/>
    <s v="Ahmedabad"/>
    <s v="Property / BI"/>
    <x v="7"/>
    <x v="0"/>
    <s v="G"/>
    <n v="9.9000046190100005E+19"/>
    <n v="11550"/>
    <d v="2019-09-08T00:00:00"/>
  </r>
  <r>
    <n v="1900004920"/>
    <d v="2019-12-19T00:00:00"/>
    <s v="Brokerage"/>
    <s v="Ahmedabad"/>
    <s v="Small Medium Enterpries (SME)"/>
    <x v="7"/>
    <x v="0"/>
    <s v="G"/>
    <n v="9.90000111903E+19"/>
    <n v="43033"/>
    <d v="2019-09-08T00:00:00"/>
  </r>
  <r>
    <n v="1900004922"/>
    <d v="2019-12-19T00:00:00"/>
    <s v="Brokerage"/>
    <s v="Ahmedabad"/>
    <s v="Property / BI"/>
    <x v="7"/>
    <x v="0"/>
    <s v="G"/>
    <n v="9.9000046190100005E+19"/>
    <n v="7700"/>
    <d v="2019-09-08T00:00:00"/>
  </r>
  <r>
    <n v="1900004923"/>
    <d v="2019-12-19T00:00:00"/>
    <s v="Brokerage"/>
    <s v="Ahmedabad"/>
    <s v="Small Medium Enterpries (SME)"/>
    <x v="7"/>
    <x v="0"/>
    <s v="G"/>
    <n v="9.90000111903E+19"/>
    <n v="72139"/>
    <d v="2019-09-08T00:00:00"/>
  </r>
  <r>
    <n v="1900004928"/>
    <d v="2019-12-19T00:00:00"/>
    <s v="Brokerage"/>
    <s v="Ahmedabad"/>
    <s v="Construction, Power &amp; Infrastructure"/>
    <x v="2"/>
    <x v="2"/>
    <s v="G"/>
    <n v="9.9000044190299996E+19"/>
    <n v="32585"/>
    <d v="2019-09-11T00:00:00"/>
  </r>
  <r>
    <n v="1900004933"/>
    <d v="2019-12-19T00:00:00"/>
    <s v="Brokerage"/>
    <s v="Ahmedabad"/>
    <s v="Construction, Power &amp; Infrastructure"/>
    <x v="2"/>
    <x v="2"/>
    <s v="G"/>
    <n v="9.9000044190299996E+19"/>
    <n v="8045"/>
    <d v="2019-09-22T00:00:00"/>
  </r>
  <r>
    <n v="1900004983"/>
    <d v="2019-12-19T00:00:00"/>
    <s v="Brokerage"/>
    <s v="Ahmedabad"/>
    <s v="Global Client Network (GNB Inward)"/>
    <x v="1"/>
    <x v="1"/>
    <s v="P"/>
    <s v="0000000010619837-01"/>
    <n v="26968"/>
    <d v="2019-10-25T00:00:00"/>
  </r>
  <r>
    <n v="1900004984"/>
    <d v="2019-12-19T00:00:00"/>
    <s v="Brokerage"/>
    <s v="Ahmedabad"/>
    <s v="Global Client Network (GNB Inward)"/>
    <x v="1"/>
    <x v="1"/>
    <s v="P"/>
    <s v="0000000007404252-02"/>
    <n v="2437"/>
    <d v="2019-10-26T00:00:00"/>
  </r>
  <r>
    <n v="1900004985"/>
    <d v="2019-12-19T00:00:00"/>
    <s v="Brokerage"/>
    <s v="Ahmedabad"/>
    <s v="Global Client Network (GNB Inward)"/>
    <x v="1"/>
    <x v="1"/>
    <s v="P"/>
    <s v="OG-19-2202-1018-00000052"/>
    <n v="53278"/>
    <d v="2019-01-01T00:00:00"/>
  </r>
  <r>
    <n v="1900004986"/>
    <d v="2019-12-19T00:00:00"/>
    <s v="Brokerage"/>
    <s v="Ahmedabad"/>
    <s v="Global Client Network (GNB Inward)"/>
    <x v="1"/>
    <x v="1"/>
    <s v="P"/>
    <s v="OG-19-2202-3383-00000007"/>
    <n v="30048"/>
    <d v="2019-01-01T00:00:00"/>
  </r>
  <r>
    <n v="1900004987"/>
    <d v="2019-12-19T00:00:00"/>
    <s v="Brokerage"/>
    <s v="Ahmedabad"/>
    <s v="Global Client Network (GNB Inward)"/>
    <x v="1"/>
    <x v="1"/>
    <s v="P"/>
    <n v="3.1142029974272998E+18"/>
    <n v="12500"/>
    <d v="2019-09-19T00:00:00"/>
  </r>
  <r>
    <n v="1900005036"/>
    <d v="2019-12-20T00:00:00"/>
    <s v="Brokerage"/>
    <s v="Ahmedabad"/>
    <s v="Global Client Network (GNB Inward)"/>
    <x v="1"/>
    <x v="2"/>
    <s v="M"/>
    <s v="ER00004563000100"/>
    <n v="3854"/>
    <d v="2019-04-30T00:00:00"/>
  </r>
  <r>
    <n v="1900005300"/>
    <d v="2019-12-24T00:00:00"/>
    <s v="Fees"/>
    <s v="Ahmedabad"/>
    <s v="Global Client Network (GNB Inward)"/>
    <x v="1"/>
    <x v="1"/>
    <s v="M"/>
    <n v="304003763"/>
    <n v="132392"/>
    <d v="2019-12-20T00:00:00"/>
  </r>
  <r>
    <n v="1900005300"/>
    <d v="2019-12-24T00:00:00"/>
    <s v="Fees"/>
    <s v="Ahmedabad"/>
    <s v="Global Client Network (GNB Inward)"/>
    <x v="1"/>
    <x v="1"/>
    <s v="M"/>
    <s v="1003/126704810/02/000"/>
    <n v="132392"/>
    <d v="2019-12-20T00:00:00"/>
  </r>
  <r>
    <n v="1900005300"/>
    <d v="2019-12-24T00:00:00"/>
    <s v="Fees"/>
    <s v="Ahmedabad"/>
    <s v="Global Client Network (GNB Inward)"/>
    <x v="1"/>
    <x v="1"/>
    <s v="M"/>
    <n v="2.4142020928135997E+18"/>
    <n v="132392"/>
    <d v="2019-12-20T00:00:00"/>
  </r>
  <r>
    <n v="1900005300"/>
    <d v="2019-12-24T00:00:00"/>
    <s v="Fees"/>
    <s v="Ahmedabad"/>
    <s v="Global Client Network (GNB Inward)"/>
    <x v="1"/>
    <x v="1"/>
    <s v="M"/>
    <s v="4092/151965577/01/000"/>
    <n v="132392"/>
    <d v="2019-12-20T00:00:00"/>
  </r>
  <r>
    <n v="1900005324"/>
    <d v="2019-12-24T00:00:00"/>
    <s v="Brokerage"/>
    <s v="Ahmedabad"/>
    <s v="Construction, Power &amp; Infrastructure"/>
    <x v="2"/>
    <x v="2"/>
    <s v="S"/>
    <n v="9.9000044190299996E+19"/>
    <n v="26805"/>
    <d v="2019-11-19T00:00:00"/>
  </r>
  <r>
    <n v="1900005325"/>
    <d v="2019-12-24T00:00:00"/>
    <s v="Brokerage"/>
    <s v="Ahmedabad"/>
    <s v="Employee Benefits (EB)"/>
    <x v="2"/>
    <x v="1"/>
    <s v="S"/>
    <n v="43191791"/>
    <n v="956"/>
    <d v="2019-07-03T00:00:00"/>
  </r>
  <r>
    <n v="1900005329"/>
    <d v="2019-12-24T00:00:00"/>
    <s v="Brokerage"/>
    <s v="Ahmedabad"/>
    <s v="Global Client Network (GNB Inward)"/>
    <x v="1"/>
    <x v="2"/>
    <s v="A"/>
    <n v="3.1142029634361999E+18"/>
    <n v="2089"/>
    <d v="2019-08-26T00:00:00"/>
  </r>
  <r>
    <n v="1900005331"/>
    <d v="2019-12-24T00:00:00"/>
    <s v="Brokerage"/>
    <s v="Ahmedabad"/>
    <s v="Global Client Network (GNB Inward)"/>
    <x v="1"/>
    <x v="1"/>
    <s v="T"/>
    <s v="OG-20-2202-1005-00000171-2019"/>
    <n v="8580"/>
    <d v="2019-09-21T00:00:00"/>
  </r>
  <r>
    <n v="1900005394"/>
    <d v="2019-12-25T00:00:00"/>
    <s v="Brokerage"/>
    <s v="Ahmedabad"/>
    <s v="Global Client Network (GNB Inward)"/>
    <x v="1"/>
    <x v="1"/>
    <s v="F"/>
    <s v="OG-20-2202-4004-00000062"/>
    <n v="60713"/>
    <d v="2019-07-01T00:00:00"/>
  </r>
  <r>
    <n v="1900005395"/>
    <d v="2019-12-25T00:00:00"/>
    <s v="Brokerage"/>
    <s v="Ahmedabad"/>
    <s v="Marine"/>
    <x v="1"/>
    <x v="1"/>
    <s v="G"/>
    <n v="22531899"/>
    <n v="50160"/>
    <d v="2019-10-27T00:00:00"/>
  </r>
  <r>
    <n v="1900005396"/>
    <d v="2019-12-25T00:00:00"/>
    <s v="Brokerage"/>
    <s v="Ahmedabad"/>
    <s v="Global Client Network (GNB Inward)"/>
    <x v="1"/>
    <x v="3"/>
    <s v="G"/>
    <s v="OG-19-2202-1018-00000047"/>
    <n v="71765"/>
    <d v="2019-10-26T00:00:00"/>
  </r>
  <r>
    <n v="1900005439"/>
    <d v="2019-12-25T00:00:00"/>
    <s v="Brokerage"/>
    <s v="Ahmedabad"/>
    <s v="Construction, Power &amp; Infrastructure"/>
    <x v="4"/>
    <x v="2"/>
    <s v="P"/>
    <s v="'99000044180300000048"/>
    <n v="62399"/>
    <d v="2019-11-14T00:00:00"/>
  </r>
  <r>
    <n v="1900005516"/>
    <d v="2019-12-26T00:00:00"/>
    <s v="Brokerage"/>
    <s v="Ahmedabad"/>
    <s v="Liability"/>
    <x v="7"/>
    <x v="2"/>
    <s v="O"/>
    <n v="2280014070"/>
    <n v="27530"/>
    <d v="2019-03-09T00:00:00"/>
  </r>
  <r>
    <n v="1900005526"/>
    <d v="2019-12-26T00:00:00"/>
    <s v="Brokerage"/>
    <s v="Ahmedabad"/>
    <s v="Employee Benefits (EB)"/>
    <x v="3"/>
    <x v="1"/>
    <s v="A"/>
    <s v="180876-0000-01"/>
    <n v="60000"/>
    <d v="2019-04-01T00:00:00"/>
  </r>
  <r>
    <n v="1900005527"/>
    <d v="2019-12-26T00:00:00"/>
    <s v="Brokerage"/>
    <s v="Ahmedabad"/>
    <s v="Global Client Network (GNB Inward)"/>
    <x v="1"/>
    <x v="1"/>
    <s v="C"/>
    <n v="1.203004619248E+19"/>
    <n v="77400"/>
    <d v="2019-08-10T00:00:00"/>
  </r>
  <r>
    <n v="1900005528"/>
    <d v="2019-12-26T00:00:00"/>
    <s v="Brokerage"/>
    <s v="Ahmedabad"/>
    <s v="Global Client Network (GNB Inward)"/>
    <x v="1"/>
    <x v="1"/>
    <s v="C"/>
    <n v="1.203004619248E+19"/>
    <n v="302812"/>
    <d v="2019-08-10T00:00:00"/>
  </r>
  <r>
    <n v="1900005529"/>
    <d v="2019-12-26T00:00:00"/>
    <s v="Brokerage"/>
    <s v="Ahmedabad"/>
    <s v="Property / BI"/>
    <x v="4"/>
    <x v="1"/>
    <s v="H"/>
    <s v="'0655001664 03"/>
    <n v="275569"/>
    <d v="2019-03-01T00:00:00"/>
  </r>
  <r>
    <n v="1900005530"/>
    <d v="2019-12-26T00:00:00"/>
    <s v="Brokerage"/>
    <s v="Ahmedabad"/>
    <s v="Liability"/>
    <x v="4"/>
    <x v="1"/>
    <s v="H"/>
    <s v="'0304001755"/>
    <n v="320000"/>
    <d v="2019-01-31T00:00:00"/>
  </r>
  <r>
    <n v="1900005531"/>
    <d v="2019-12-26T00:00:00"/>
    <s v="Brokerage"/>
    <s v="Ahmedabad"/>
    <s v="Employee Benefits (EB)"/>
    <x v="3"/>
    <x v="1"/>
    <s v="S"/>
    <n v="3393"/>
    <n v="114752"/>
    <d v="2019-11-01T00:00:00"/>
  </r>
  <r>
    <n v="1900005532"/>
    <d v="2019-12-26T00:00:00"/>
    <s v="Brokerage"/>
    <s v="Ahmedabad"/>
    <s v="Employee Benefits (EB)"/>
    <x v="3"/>
    <x v="3"/>
    <s v="S"/>
    <s v="H0056637"/>
    <n v="49027"/>
    <d v="2019-02-04T00:00:00"/>
  </r>
  <r>
    <n v="1900005555"/>
    <d v="2019-12-26T00:00:00"/>
    <s v="Brokerage"/>
    <s v="Ahmedabad"/>
    <s v="Construction, Power &amp; Infrastructure"/>
    <x v="4"/>
    <x v="2"/>
    <s v="P"/>
    <s v="'99000044180300000078"/>
    <n v="153332"/>
    <d v="2019-10-19T00:00:00"/>
  </r>
  <r>
    <n v="1900005760"/>
    <d v="2019-12-28T00:00:00"/>
    <s v="Brokerage"/>
    <s v="Ahmedabad"/>
    <s v="Marine"/>
    <x v="7"/>
    <x v="0"/>
    <s v="ABC"/>
    <n v="2.4142027811737001E+18"/>
    <n v="23591"/>
    <d v="2019-05-01T00:00:00"/>
  </r>
  <r>
    <n v="1900005761"/>
    <d v="2019-12-28T00:00:00"/>
    <s v="Brokerage"/>
    <s v="Ahmedabad"/>
    <s v="Global Client Network (GNB Inward)"/>
    <x v="1"/>
    <x v="1"/>
    <s v="F"/>
    <s v="OG-20-2202-3315-00000012"/>
    <n v="19181"/>
    <d v="2019-08-02T00:00:00"/>
  </r>
  <r>
    <n v="1900005767"/>
    <d v="2019-12-28T00:00:00"/>
    <s v="Brokerage"/>
    <s v="Ahmedabad"/>
    <s v="Small Medium Enterpries (SME)"/>
    <x v="7"/>
    <x v="0"/>
    <s v="G"/>
    <n v="2.3060011180300001E+19"/>
    <n v="8228"/>
    <d v="2019-02-28T00:00:00"/>
  </r>
  <r>
    <n v="1900005768"/>
    <d v="2019-12-28T00:00:00"/>
    <s v="Brokerage"/>
    <s v="Ahmedabad"/>
    <s v="Small Medium Enterpries (SME)"/>
    <x v="7"/>
    <x v="3"/>
    <s v="G"/>
    <n v="2.3060011180300001E+19"/>
    <n v="5241"/>
    <d v="2019-07-12T00:00:00"/>
  </r>
  <r>
    <n v="1900005769"/>
    <d v="2019-12-28T00:00:00"/>
    <s v="Brokerage"/>
    <s v="Ahmedabad"/>
    <s v="Small Medium Enterpries (SME)"/>
    <x v="7"/>
    <x v="3"/>
    <s v="G"/>
    <n v="9.9000046190799995E+19"/>
    <n v="13154"/>
    <d v="2019-10-10T00:00:00"/>
  </r>
  <r>
    <n v="1900005770"/>
    <d v="2019-12-28T00:00:00"/>
    <s v="Brokerage"/>
    <s v="Ahmedabad"/>
    <s v="Small Medium Enterpries (SME)"/>
    <x v="7"/>
    <x v="0"/>
    <s v="G"/>
    <n v="9.9000046190799995E+19"/>
    <n v="14461"/>
    <d v="2019-09-08T00:00:00"/>
  </r>
  <r>
    <n v="1900005771"/>
    <d v="2019-12-28T00:00:00"/>
    <s v="Brokerage"/>
    <s v="Ahmedabad"/>
    <s v="Global Client Network (GNB Inward)"/>
    <x v="1"/>
    <x v="1"/>
    <s v="H"/>
    <s v="2019-L0138835-FWC"/>
    <n v="2853"/>
    <d v="2019-06-23T00:00:00"/>
  </r>
  <r>
    <n v="1900005772"/>
    <d v="2019-12-28T00:00:00"/>
    <s v="Brokerage"/>
    <s v="Ahmedabad"/>
    <s v="Global Client Network (GNB Inward)"/>
    <x v="1"/>
    <x v="1"/>
    <s v="H"/>
    <s v="2019-L0139704-PBL"/>
    <n v="495"/>
    <d v="2019-06-23T00:00:00"/>
  </r>
  <r>
    <n v="1900005773"/>
    <d v="2019-12-28T00:00:00"/>
    <s v="Brokerage"/>
    <s v="Ahmedabad"/>
    <s v="Global Client Network (GNB Inward)"/>
    <x v="1"/>
    <x v="3"/>
    <s v="H"/>
    <s v="2018-F0513845-BSS"/>
    <n v="5891"/>
    <d v="2019-02-04T00:00:00"/>
  </r>
  <r>
    <n v="1900005774"/>
    <d v="2019-12-28T00:00:00"/>
    <s v="Brokerage"/>
    <s v="Ahmedabad"/>
    <s v="Property / BI"/>
    <x v="2"/>
    <x v="2"/>
    <s v="N"/>
    <s v="OG-20-2202-4004-00000043"/>
    <n v="4596"/>
    <d v="2019-05-16T00:00:00"/>
  </r>
  <r>
    <n v="1900005775"/>
    <d v="2019-12-28T00:00:00"/>
    <s v="Brokerage"/>
    <s v="Ahmedabad"/>
    <s v="Construction, Power &amp; Infrastructure"/>
    <x v="2"/>
    <x v="2"/>
    <s v="S"/>
    <n v="9.9000044180300005E+19"/>
    <n v="21443"/>
    <d v="2019-07-03T00:00:00"/>
  </r>
  <r>
    <n v="1900005776"/>
    <d v="2019-12-28T00:00:00"/>
    <s v="Brokerage"/>
    <s v="Ahmedabad"/>
    <s v="Construction, Power &amp; Infrastructure"/>
    <x v="2"/>
    <x v="2"/>
    <s v="S"/>
    <n v="9.9000044180300005E+19"/>
    <n v="21442"/>
    <d v="2019-10-20T00:00:00"/>
  </r>
  <r>
    <n v="1900005777"/>
    <d v="2019-12-28T00:00:00"/>
    <s v="Brokerage"/>
    <s v="Ahmedabad"/>
    <s v="Construction, Power &amp; Infrastructure"/>
    <x v="2"/>
    <x v="2"/>
    <s v="S"/>
    <n v="9.9000044180300005E+19"/>
    <n v="21443"/>
    <d v="2019-03-16T00:00:00"/>
  </r>
  <r>
    <n v="1900005778"/>
    <d v="2019-12-28T00:00:00"/>
    <s v="Brokerage"/>
    <s v="Ahmedabad"/>
    <s v="Construction, Power &amp; Infrastructure"/>
    <x v="2"/>
    <x v="2"/>
    <s v="S"/>
    <n v="9.9000044180300005E+19"/>
    <n v="17949"/>
    <d v="2019-07-03T00:00:00"/>
  </r>
  <r>
    <n v="1900005779"/>
    <d v="2019-12-28T00:00:00"/>
    <s v="Brokerage"/>
    <s v="Ahmedabad"/>
    <s v="Construction, Power &amp; Infrastructure"/>
    <x v="2"/>
    <x v="2"/>
    <s v="S"/>
    <n v="9.9000044180300005E+19"/>
    <n v="17949"/>
    <d v="2019-03-16T00:00:00"/>
  </r>
  <r>
    <n v="1900005780"/>
    <d v="2019-12-28T00:00:00"/>
    <s v="Brokerage"/>
    <s v="Ahmedabad"/>
    <s v="Property / BI"/>
    <x v="2"/>
    <x v="0"/>
    <s v="S"/>
    <s v="PFS/I3353707/71/01/006343"/>
    <n v="7889"/>
    <d v="2019-01-12T00:00:00"/>
  </r>
  <r>
    <n v="1900005781"/>
    <d v="2019-12-28T00:00:00"/>
    <s v="Brokerage"/>
    <s v="Ahmedabad"/>
    <s v="Liability"/>
    <x v="2"/>
    <x v="2"/>
    <s v="S"/>
    <n v="3.1142031258438999E+18"/>
    <n v="8198"/>
    <d v="2019-10-25T00:00:00"/>
  </r>
  <r>
    <n v="1900005782"/>
    <d v="2019-12-28T00:00:00"/>
    <s v="Brokerage"/>
    <s v="Ahmedabad"/>
    <s v="Employee Benefits (EB)"/>
    <x v="3"/>
    <x v="3"/>
    <s v="S"/>
    <s v="H0048996"/>
    <n v="18697"/>
    <d v="2019-03-11T00:00:00"/>
  </r>
  <r>
    <n v="1900005783"/>
    <d v="2019-12-28T00:00:00"/>
    <s v="Brokerage"/>
    <s v="Ahmedabad"/>
    <s v="Employee Benefits (EB)"/>
    <x v="3"/>
    <x v="3"/>
    <s v="S"/>
    <s v="H0048996"/>
    <n v="17140"/>
    <d v="2019-10-11T00:00:00"/>
  </r>
  <r>
    <n v="1900005784"/>
    <d v="2019-12-28T00:00:00"/>
    <s v="Brokerage"/>
    <s v="Ahmedabad"/>
    <s v="Employee Benefits (EB)"/>
    <x v="3"/>
    <x v="3"/>
    <s v="S"/>
    <s v="H0048996"/>
    <n v="8561"/>
    <d v="2019-11-14T00:00:00"/>
  </r>
  <r>
    <n v="1900005785"/>
    <d v="2019-12-28T00:00:00"/>
    <s v="Brokerage"/>
    <s v="Ahmedabad"/>
    <s v="Liability"/>
    <x v="2"/>
    <x v="1"/>
    <s v="T"/>
    <n v="43191787"/>
    <n v="6213"/>
    <d v="2019-07-03T00:00:00"/>
  </r>
  <r>
    <n v="1900005786"/>
    <d v="2019-12-28T00:00:00"/>
    <s v="Brokerage"/>
    <s v="Ahmedabad"/>
    <s v="Global Client Network (GNB Inward)"/>
    <x v="1"/>
    <x v="1"/>
    <s v="T"/>
    <s v="OG-20-2202-4097-00000201"/>
    <n v="8625"/>
    <d v="2019-09-21T00:00:00"/>
  </r>
  <r>
    <n v="1900005787"/>
    <d v="2019-12-28T00:00:00"/>
    <s v="Brokerage"/>
    <s v="Ahmedabad"/>
    <s v="Global Client Network (GNB Inward)"/>
    <x v="1"/>
    <x v="1"/>
    <s v="T"/>
    <s v="OG-20-2202-4097-00000170"/>
    <n v="4579"/>
    <d v="2019-09-21T00:00:00"/>
  </r>
  <r>
    <n v="1900005788"/>
    <d v="2019-12-28T00:00:00"/>
    <s v="Brokerage"/>
    <s v="Ahmedabad"/>
    <s v="Global Client Network (GNB Inward)"/>
    <x v="1"/>
    <x v="3"/>
    <s v="T"/>
    <s v="OG-19-2202-1005-00000153"/>
    <n v="1980"/>
    <d v="2019-06-14T00:00:00"/>
  </r>
  <r>
    <n v="1900005789"/>
    <d v="2019-12-28T00:00:00"/>
    <s v="Brokerage"/>
    <s v="Ahmedabad"/>
    <s v="Global Client Network (GNB Inward)"/>
    <x v="1"/>
    <x v="1"/>
    <s v="T"/>
    <s v="OG-20-2202-4097-00000171"/>
    <n v="3330"/>
    <d v="2019-09-21T00:00:00"/>
  </r>
  <r>
    <n v="1900005910"/>
    <d v="2019-12-31T00:00:00"/>
    <s v="Brokerage"/>
    <s v="Ahmedabad"/>
    <s v="Construction, Power &amp; Infrastructure"/>
    <x v="5"/>
    <x v="2"/>
    <s v="P"/>
    <s v="'99000044180300000047"/>
    <n v="90282"/>
    <d v="2019-02-27T00:00:00"/>
  </r>
  <r>
    <n v="1900005911"/>
    <d v="2019-12-31T00:00:00"/>
    <s v="Brokerage"/>
    <s v="Ahmedabad"/>
    <s v="Construction, Power &amp; Infrastructure"/>
    <x v="4"/>
    <x v="2"/>
    <s v="P"/>
    <s v="'99000044180300000048"/>
    <n v="68639"/>
    <d v="2019-05-14T00:00:00"/>
  </r>
  <r>
    <n v="1900005912"/>
    <d v="2019-12-31T00:00:00"/>
    <s v="Brokerage"/>
    <s v="Ahmedabad"/>
    <s v="Construction, Power &amp; Infrastructure"/>
    <x v="5"/>
    <x v="2"/>
    <s v="P"/>
    <s v="'99000044180300000047"/>
    <n v="90282"/>
    <d v="2019-08-27T00:00:00"/>
  </r>
  <r>
    <n v="1900005913"/>
    <d v="2019-12-31T00:00:00"/>
    <s v="Brokerage"/>
    <s v="Ahmedabad"/>
    <s v="Construction, Power &amp; Infrastructure"/>
    <x v="5"/>
    <x v="2"/>
    <s v="P"/>
    <s v="'99000044180300000047"/>
    <n v="90282"/>
    <d v="2019-05-27T00:00:00"/>
  </r>
  <r>
    <n v="1900005915"/>
    <d v="2019-12-31T00:00:00"/>
    <s v="Brokerage"/>
    <s v="Ahmedabad"/>
    <s v="Construction, Power &amp; Infrastructure"/>
    <x v="4"/>
    <x v="2"/>
    <s v="P"/>
    <s v="'99000044180300000076"/>
    <n v="67102"/>
    <d v="2019-03-27T00:00:00"/>
  </r>
  <r>
    <n v="1900005959"/>
    <d v="2019-12-31T00:00:00"/>
    <s v="Brokerage"/>
    <s v="Ahmedabad"/>
    <s v="Liability"/>
    <x v="4"/>
    <x v="1"/>
    <s v="H"/>
    <s v="'0300004329"/>
    <n v="125000"/>
    <d v="2019-01-31T00:00:00"/>
  </r>
  <r>
    <n v="1900005960"/>
    <d v="2019-12-31T00:00:00"/>
    <s v="Brokerage"/>
    <s v="Ahmedabad"/>
    <s v="Trade Credit &amp;amp; Political Risk"/>
    <x v="6"/>
    <x v="1"/>
    <s v="M"/>
    <s v="TBA"/>
    <n v="115781"/>
    <d v="2019-07-28T00:00:00"/>
  </r>
  <r>
    <n v="1900005961"/>
    <d v="2019-12-31T00:00:00"/>
    <s v="Brokerage"/>
    <s v="Ahmedabad"/>
    <s v="Liability"/>
    <x v="4"/>
    <x v="1"/>
    <s v="C"/>
    <s v="'23060036180200000022"/>
    <n v="137500"/>
    <d v="2019-01-01T00:00:00"/>
  </r>
  <r>
    <n v="1900005962"/>
    <d v="2019-12-31T00:00:00"/>
    <s v="Brokerage"/>
    <s v="Ahmedabad"/>
    <s v="Construction, Power &amp; Infrastructure"/>
    <x v="5"/>
    <x v="2"/>
    <s v="P"/>
    <s v="'99000044180300000078"/>
    <n v="208093"/>
    <d v="2019-03-25T00:00:00"/>
  </r>
  <r>
    <n v="1900005964"/>
    <d v="2019-12-31T00:00:00"/>
    <s v="Brokerage"/>
    <s v="Ahmedabad"/>
    <s v="Construction, Power &amp; Infrastructure"/>
    <x v="5"/>
    <x v="2"/>
    <s v="P"/>
    <s v="'99000044180300000078"/>
    <n v="153332"/>
    <d v="2019-07-07T00:00:00"/>
  </r>
  <r>
    <n v="1900005965"/>
    <d v="2019-12-31T00:00:00"/>
    <s v="Brokerage"/>
    <s v="Ahmedabad"/>
    <s v="Liability"/>
    <x v="4"/>
    <x v="1"/>
    <s v="C"/>
    <s v="'91000036191700000002"/>
    <n v="131250"/>
    <d v="2019-05-23T00:00:00"/>
  </r>
  <r>
    <n v="2000001072"/>
    <d v="2020-01-03T00:00:00"/>
    <s v="Brokerage"/>
    <s v="Ahmedabad"/>
    <s v="Marine"/>
    <x v="7"/>
    <x v="3"/>
    <s v="S"/>
    <n v="2.4142025629033999E+18"/>
    <n v="56100"/>
    <d v="2019-03-08T00:00:00"/>
  </r>
  <r>
    <n v="2000001076"/>
    <d v="2020-01-03T00:00:00"/>
    <s v="Brokerage"/>
    <s v="Ahmedabad"/>
    <s v="Marine"/>
    <x v="4"/>
    <x v="1"/>
    <s v="H"/>
    <s v="0830016972 02"/>
    <n v="50333"/>
    <d v="2019-03-01T00:00:00"/>
  </r>
  <r>
    <n v="2000001082"/>
    <d v="2020-01-03T00:00:00"/>
    <s v="Brokerage"/>
    <s v="Ahmedabad"/>
    <s v="Liability"/>
    <x v="4"/>
    <x v="1"/>
    <s v="T"/>
    <n v="41046110"/>
    <n v="74250"/>
    <d v="2019-04-09T00:00:00"/>
  </r>
  <r>
    <n v="2000001083"/>
    <d v="2020-01-03T00:00:00"/>
    <s v="Brokerage"/>
    <s v="Ahmedabad"/>
    <s v="Employee Benefits (EB)"/>
    <x v="2"/>
    <x v="1"/>
    <s v="N"/>
    <s v="4101191100000008-00"/>
    <n v="48929"/>
    <d v="2019-11-10T00:00:00"/>
  </r>
  <r>
    <n v="2000001086"/>
    <d v="2020-01-03T00:00:00"/>
    <s v="Brokerage"/>
    <s v="Ahmedabad"/>
    <s v="Global Client Network (GNB Inward)"/>
    <x v="1"/>
    <x v="2"/>
    <s v="P"/>
    <n v="1.11200441808E+19"/>
    <n v="49401"/>
    <d v="2019-01-03T00:00:00"/>
  </r>
  <r>
    <n v="2000001563"/>
    <d v="2020-01-16T00:00:00"/>
    <s v="Brokerage"/>
    <s v="Ahmedabad"/>
    <s v="Marine"/>
    <x v="2"/>
    <x v="0"/>
    <s v="S"/>
    <s v="MCO/I3350570/71/01/006343"/>
    <n v="9075"/>
    <d v="2019-01-12T00:00:00"/>
  </r>
  <r>
    <n v="2000001567"/>
    <d v="2020-01-16T00:00:00"/>
    <s v="Brokerage"/>
    <s v="Ahmedabad"/>
    <s v="Construction, Power &amp; Infrastructure"/>
    <x v="4"/>
    <x v="2"/>
    <s v="M"/>
    <s v="'11120044180300000011"/>
    <n v="24072"/>
    <d v="2019-03-13T00:00:00"/>
  </r>
  <r>
    <n v="2000001570"/>
    <d v="2020-01-16T00:00:00"/>
    <s v="Brokerage"/>
    <s v="Ahmedabad"/>
    <s v="Employee Benefits (EB)"/>
    <x v="3"/>
    <x v="1"/>
    <s v="T"/>
    <s v="LPGPA0000000200/01"/>
    <n v="5550"/>
    <d v="2019-01-04T00:00:00"/>
  </r>
  <r>
    <n v="2000001575"/>
    <d v="2020-01-16T00:00:00"/>
    <s v="Brokerage"/>
    <s v="Ahmedabad"/>
    <s v="Property / BI"/>
    <x v="4"/>
    <x v="2"/>
    <s v="P"/>
    <s v="'99000046192400000039"/>
    <n v="10938"/>
    <d v="2019-06-12T00:00:00"/>
  </r>
  <r>
    <n v="2000001579"/>
    <d v="2020-01-16T00:00:00"/>
    <s v="Brokerage"/>
    <s v="Ahmedabad"/>
    <s v="Emerging Corporates Group (ECG)"/>
    <x v="2"/>
    <x v="2"/>
    <s v="S"/>
    <n v="2280038722"/>
    <n v="2789"/>
    <d v="2019-07-15T00:00:00"/>
  </r>
  <r>
    <n v="2000001583"/>
    <d v="2020-01-16T00:00:00"/>
    <s v="Brokerage"/>
    <s v="Ahmedabad"/>
    <s v="Marine"/>
    <x v="7"/>
    <x v="3"/>
    <s v="S"/>
    <n v="2.4142025629033999E+18"/>
    <n v="14025"/>
    <d v="2019-10-22T00:00:00"/>
  </r>
  <r>
    <n v="2000001589"/>
    <d v="2020-01-16T00:00:00"/>
    <s v="Brokerage"/>
    <s v="Ahmedabad"/>
    <s v="Global Client Network (GNB Inward)"/>
    <x v="1"/>
    <x v="1"/>
    <s v="G"/>
    <s v="32099602-01"/>
    <n v="1112"/>
    <d v="2019-01-23T00:00:00"/>
  </r>
  <r>
    <n v="2000001598"/>
    <d v="2020-01-16T00:00:00"/>
    <s v="Brokerage"/>
    <s v="Ahmedabad"/>
    <s v="Employee Benefits (EB)"/>
    <x v="3"/>
    <x v="1"/>
    <s v="F"/>
    <n v="2.9992015408021002E+18"/>
    <n v="4302"/>
    <d v="2019-11-01T00:00:00"/>
  </r>
  <r>
    <n v="2000001604"/>
    <d v="2020-01-16T00:00:00"/>
    <s v="Brokerage"/>
    <s v="Ahmedabad"/>
    <s v="Liability"/>
    <x v="4"/>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m/>
    <x v="0"/>
  </r>
  <r>
    <x v="0"/>
    <s v="Ahmedabad"/>
    <m/>
    <x v="0"/>
  </r>
  <r>
    <x v="0"/>
    <s v="Ahmedabad"/>
    <m/>
    <x v="1"/>
  </r>
  <r>
    <x v="0"/>
    <s v="Ahmedabad"/>
    <m/>
    <x v="2"/>
  </r>
  <r>
    <x v="0"/>
    <s v="Ahmedabad"/>
    <m/>
    <x v="3"/>
  </r>
  <r>
    <x v="0"/>
    <s v="Ahmedabad"/>
    <s v="Muralidharan VS"/>
    <x v="3"/>
  </r>
  <r>
    <x v="0"/>
    <s v="Ahmedabad"/>
    <s v="Srikanth Boddu"/>
    <x v="4"/>
  </r>
  <r>
    <x v="1"/>
    <s v="Ahmedabad"/>
    <m/>
    <x v="5"/>
  </r>
  <r>
    <x v="1"/>
    <s v="Ahmedabad"/>
    <s v="Usha G"/>
    <x v="2"/>
  </r>
  <r>
    <x v="1"/>
    <s v="Ahmedabad"/>
    <s v="Usha G"/>
    <x v="6"/>
  </r>
  <r>
    <x v="1"/>
    <s v="Ahmedabad"/>
    <s v="Usha G"/>
    <x v="7"/>
  </r>
  <r>
    <x v="1"/>
    <s v="Ahmedabad"/>
    <s v="Usha G"/>
    <x v="3"/>
  </r>
  <r>
    <x v="2"/>
    <s v="Ahmedabad"/>
    <s v="Srikanth Boddu"/>
    <x v="8"/>
  </r>
  <r>
    <x v="2"/>
    <s v="Ahmedabad"/>
    <m/>
    <x v="8"/>
  </r>
  <r>
    <x v="2"/>
    <s v="Ahmedabad"/>
    <s v="Usha G"/>
    <x v="4"/>
  </r>
  <r>
    <x v="2"/>
    <s v="Ahmedabad"/>
    <m/>
    <x v="9"/>
  </r>
  <r>
    <x v="3"/>
    <s v="Ahmedabad"/>
    <m/>
    <x v="2"/>
  </r>
  <r>
    <x v="3"/>
    <s v="Ahmedabad"/>
    <m/>
    <x v="3"/>
  </r>
  <r>
    <x v="3"/>
    <s v="Ahmedabad"/>
    <s v="Jeyaraman N, Srikanth Boddu"/>
    <x v="8"/>
  </r>
  <r>
    <x v="3"/>
    <s v="Ahmedabad"/>
    <m/>
    <x v="4"/>
  </r>
  <r>
    <x v="4"/>
    <s v="Ahmedabad"/>
    <m/>
    <x v="6"/>
  </r>
  <r>
    <x v="4"/>
    <s v="Ahmedabad"/>
    <m/>
    <x v="10"/>
  </r>
  <r>
    <x v="4"/>
    <s v="Ahmedabad"/>
    <m/>
    <x v="10"/>
  </r>
  <r>
    <x v="5"/>
    <s v="Ahmedabad"/>
    <m/>
    <x v="11"/>
  </r>
  <r>
    <x v="5"/>
    <s v="Ahmedabad"/>
    <s v="Jeyaraman N, Chitra S"/>
    <x v="11"/>
  </r>
  <r>
    <x v="5"/>
    <s v="Ahmedabad"/>
    <s v="Srikanth Boddu"/>
    <x v="11"/>
  </r>
  <r>
    <x v="5"/>
    <s v="Ahmedabad"/>
    <s v="Srikanth Boddu"/>
    <x v="12"/>
  </r>
  <r>
    <x v="6"/>
    <s v="Ahmedabad"/>
    <s v="Jeyaraman N"/>
    <x v="8"/>
  </r>
  <r>
    <x v="6"/>
    <s v="Ahmedabad"/>
    <s v="Jeyaraman N"/>
    <x v="4"/>
  </r>
  <r>
    <x v="6"/>
    <s v="Ahmedabad"/>
    <s v="Jeyaraman N"/>
    <x v="11"/>
  </r>
  <r>
    <x v="7"/>
    <s v="Ahmedabad"/>
    <s v="Jeyaraman N"/>
    <x v="12"/>
  </r>
  <r>
    <x v="7"/>
    <s v="Ahmedabad"/>
    <m/>
    <x v="10"/>
  </r>
  <r>
    <x v="8"/>
    <s v="Ahmedabad"/>
    <s v="Jeyaraman N"/>
    <x v="12"/>
  </r>
  <r>
    <x v="8"/>
    <s v="Ahmedabad"/>
    <s v="Jeyaraman N, Chitra S"/>
    <x v="8"/>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1" xr10:uid="{BE66B3F5-7EBE-443F-A867-B78ED77CF3AA}" sourceName="income_class">
  <data>
    <tabular pivotCacheId="1888997549">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2" xr10:uid="{FF612676-7E77-4B47-9856-3B27E8666189}" cache="Slicer_income_class1" caption="income_class" columnCount="4"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eeting_date" xr10:uid="{CE3A07B7-DEA8-4F07-AD37-87C534032974}" sourceName="meeting_date">
  <state minimalRefreshVersion="6" lastRefreshVersion="6" pivotCacheId="115700924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1" xr10:uid="{FC9081B8-F0B4-4525-8EE8-0F704D8F198D}" cache="NativeTimeline_meeting_date" caption="meeting_date" showSelectionLabel="0" showTimeLevel="0" showHorizontalScrollbar="0" level="0"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0CB03-1E73-495A-9FD2-DF19F986C9A3}">
  <dimension ref="A3:R28"/>
  <sheetViews>
    <sheetView showGridLines="0" tabSelected="1" zoomScale="99" zoomScaleNormal="99" workbookViewId="0">
      <selection activeCell="A2" sqref="A2"/>
    </sheetView>
  </sheetViews>
  <sheetFormatPr defaultRowHeight="14.4" x14ac:dyDescent="0.3"/>
  <cols>
    <col min="5" max="5" width="8.88671875" style="6"/>
  </cols>
  <sheetData>
    <row r="3" spans="2:17" ht="14.4" customHeight="1" x14ac:dyDescent="0.3">
      <c r="B3" s="1" t="s">
        <v>0</v>
      </c>
      <c r="C3" s="1"/>
      <c r="D3" s="1"/>
      <c r="E3" s="1"/>
      <c r="F3" s="1"/>
      <c r="G3" s="1"/>
      <c r="H3" s="1"/>
      <c r="I3" s="1"/>
      <c r="J3" s="1"/>
      <c r="K3" s="1"/>
      <c r="L3" s="1"/>
      <c r="M3" s="1"/>
      <c r="N3" s="1"/>
      <c r="O3" s="1"/>
      <c r="P3" s="1"/>
      <c r="Q3" s="1"/>
    </row>
    <row r="4" spans="2:17" ht="14.4" customHeight="1" x14ac:dyDescent="0.3">
      <c r="B4" s="1"/>
      <c r="C4" s="1"/>
      <c r="D4" s="1"/>
      <c r="E4" s="1"/>
      <c r="F4" s="1"/>
      <c r="G4" s="1"/>
      <c r="H4" s="1"/>
      <c r="I4" s="1"/>
      <c r="J4" s="1"/>
      <c r="K4" s="1"/>
      <c r="L4" s="1"/>
      <c r="M4" s="1"/>
      <c r="N4" s="1"/>
      <c r="O4" s="1"/>
      <c r="P4" s="1"/>
      <c r="Q4" s="1"/>
    </row>
    <row r="5" spans="2:17" ht="14.4" customHeight="1" x14ac:dyDescent="0.3">
      <c r="B5" s="1"/>
      <c r="C5" s="1"/>
      <c r="D5" s="1"/>
      <c r="E5" s="1"/>
      <c r="F5" s="1"/>
      <c r="G5" s="1"/>
      <c r="H5" s="1"/>
      <c r="I5" s="1"/>
      <c r="J5" s="1"/>
      <c r="K5" s="1"/>
      <c r="L5" s="1"/>
      <c r="M5" s="1"/>
      <c r="N5" s="1"/>
      <c r="O5" s="1"/>
      <c r="P5" s="1"/>
      <c r="Q5" s="1"/>
    </row>
    <row r="6" spans="2:17" ht="14.4" customHeight="1" x14ac:dyDescent="0.3">
      <c r="B6" s="1"/>
      <c r="C6" s="1"/>
      <c r="D6" s="1"/>
      <c r="E6" s="1"/>
      <c r="F6" s="1"/>
      <c r="G6" s="1"/>
      <c r="H6" s="1"/>
      <c r="I6" s="1"/>
      <c r="J6" s="1"/>
      <c r="K6" s="1"/>
      <c r="L6" s="1"/>
      <c r="M6" s="1"/>
      <c r="N6" s="1"/>
      <c r="O6" s="1"/>
      <c r="P6" s="1"/>
      <c r="Q6" s="1"/>
    </row>
    <row r="8" spans="2:17" ht="15.6" customHeight="1" x14ac:dyDescent="0.3">
      <c r="D8" s="2"/>
      <c r="E8" s="3"/>
      <c r="F8" s="2"/>
      <c r="G8" s="2"/>
    </row>
    <row r="9" spans="2:17" ht="14.4" customHeight="1" x14ac:dyDescent="0.3">
      <c r="D9" s="2"/>
      <c r="E9" s="3"/>
      <c r="F9" s="2"/>
      <c r="G9" s="2"/>
    </row>
    <row r="10" spans="2:17" ht="14.4" customHeight="1" x14ac:dyDescent="0.3">
      <c r="D10" s="2"/>
      <c r="E10" s="3"/>
      <c r="F10" s="2"/>
      <c r="G10" s="2"/>
    </row>
    <row r="11" spans="2:17" ht="15.6" customHeight="1" x14ac:dyDescent="0.3">
      <c r="D11" s="2"/>
      <c r="E11" s="3"/>
      <c r="F11" s="2"/>
      <c r="G11" s="2"/>
    </row>
    <row r="12" spans="2:17" ht="14.4" customHeight="1" x14ac:dyDescent="0.3">
      <c r="D12" s="2"/>
      <c r="E12" s="3"/>
      <c r="F12" s="2"/>
      <c r="G12" s="2"/>
    </row>
    <row r="13" spans="2:17" ht="14.4" customHeight="1" x14ac:dyDescent="0.3">
      <c r="D13" s="4"/>
      <c r="E13" s="5"/>
      <c r="F13" s="4"/>
      <c r="G13" s="4"/>
    </row>
    <row r="21" spans="1:18" ht="15" thickBot="1" x14ac:dyDescent="0.35"/>
    <row r="22" spans="1:18" ht="14.4" customHeight="1" x14ac:dyDescent="0.3">
      <c r="A22" s="7" t="s">
        <v>1</v>
      </c>
      <c r="B22" s="8"/>
      <c r="C22" s="9"/>
      <c r="D22" s="7" t="s">
        <v>2</v>
      </c>
      <c r="E22" s="8"/>
      <c r="F22" s="9"/>
      <c r="G22" s="7" t="s">
        <v>3</v>
      </c>
      <c r="H22" s="8"/>
      <c r="I22" s="9"/>
      <c r="J22" s="7" t="s">
        <v>4</v>
      </c>
      <c r="K22" s="8"/>
      <c r="L22" s="9"/>
      <c r="M22" s="7" t="s">
        <v>5</v>
      </c>
      <c r="N22" s="8"/>
      <c r="O22" s="9"/>
      <c r="P22" s="7" t="s">
        <v>6</v>
      </c>
      <c r="Q22" s="8"/>
      <c r="R22" s="9"/>
    </row>
    <row r="23" spans="1:18" ht="15" customHeight="1" thickBot="1" x14ac:dyDescent="0.35">
      <c r="A23" s="10"/>
      <c r="B23" s="11"/>
      <c r="C23" s="12"/>
      <c r="D23" s="10"/>
      <c r="E23" s="11"/>
      <c r="F23" s="12"/>
      <c r="G23" s="10"/>
      <c r="H23" s="11"/>
      <c r="I23" s="12"/>
      <c r="J23" s="10"/>
      <c r="K23" s="11"/>
      <c r="L23" s="12"/>
      <c r="M23" s="10"/>
      <c r="N23" s="11"/>
      <c r="O23" s="12"/>
      <c r="P23" s="10"/>
      <c r="Q23" s="11"/>
      <c r="R23" s="12"/>
    </row>
    <row r="24" spans="1:18" ht="15" customHeight="1" x14ac:dyDescent="0.3">
      <c r="A24" s="13">
        <f>GETPIVOTDATA("[Measures].[Sum of Amount]",[1]CNR!$A$3,"[common table].[income_class]","[common table].[income_class].&amp;[Cross Sell]")/GETPIVOTDATA("[Measures].[Sum of amount 3]",[1]CNR!$A$3,"[common table].[income_class]","[common table].[income_class].&amp;[Cross Sell]")</f>
        <v>1.7889236351165982</v>
      </c>
      <c r="B24" s="14"/>
      <c r="C24" s="15"/>
      <c r="D24" s="13">
        <f>GETPIVOTDATA("[Measures].[Sum of Amount 2]",[1]CNR!$A$3,"[common table].[income_class]","[common table].[income_class].&amp;[Cross Sell]")/GETPIVOTDATA("[Measures].[Sum of amount 3]",[1]CNR!$A$3,"[common table].[income_class]","[common table].[income_class].&amp;[Cross Sell]")</f>
        <v>0.39147352537722907</v>
      </c>
      <c r="E24" s="14"/>
      <c r="F24" s="15"/>
      <c r="G24" s="13">
        <f>GETPIVOTDATA("[Measures].[Sum of Amount]",[1]CNR!$F$3,"[common table].[income_class]","[common table].[income_class].&amp;[New]")/GETPIVOTDATA("[Measures].[Sum of amount 3]",[1]CNR!$F$3,"[common table].[income_class]","[common table].[income_class].&amp;[New]")</f>
        <v>0.86137300243902415</v>
      </c>
      <c r="H24" s="14"/>
      <c r="I24" s="15"/>
      <c r="J24" s="13">
        <f>GETPIVOTDATA("[Measures].[Sum of Amount 2]",[1]CNR!$F$3,"[common table].[income_class]","[common table].[income_class].&amp;[New]")/GETPIVOTDATA("[Measures].[Sum of amount 3]",[1]CNR!$F$3,"[common table].[income_class]","[common table].[income_class].&amp;[New]")</f>
        <v>0.13897926829268292</v>
      </c>
      <c r="K24" s="14"/>
      <c r="L24" s="15"/>
      <c r="M24" s="13">
        <f>GETPIVOTDATA("[Measures].[Sum of Amount]",[1]CNR!$J$3,"[common table].[income_class]","[common table].[income_class].&amp;[Renewal]")/GETPIVOTDATA("[Measures].[Sum of amount 3]",[1]CNR!$J$3,"[common table].[income_class]","[common table].[income_class].&amp;[Renewal]")</f>
        <v>1.9440410336134462</v>
      </c>
      <c r="N24" s="14"/>
      <c r="O24" s="15"/>
      <c r="P24" s="13">
        <f>GETPIVOTDATA("[Measures].[Sum of Amount 2]",[1]CNR!$J$3,"[common table].[income_class]","[common table].[income_class].&amp;[Renewal]")/GETPIVOTDATA("[Measures].[Sum of amount 3]",[1]CNR!$J$3,"[common table].[income_class]","[common table].[income_class].&amp;[Renewal]")</f>
        <v>0.86599894957983192</v>
      </c>
      <c r="Q24" s="14"/>
      <c r="R24" s="15"/>
    </row>
    <row r="25" spans="1:18" ht="14.4" customHeight="1" thickBot="1" x14ac:dyDescent="0.35">
      <c r="A25" s="16"/>
      <c r="B25" s="17"/>
      <c r="C25" s="18"/>
      <c r="D25" s="16"/>
      <c r="E25" s="17"/>
      <c r="F25" s="18"/>
      <c r="G25" s="16"/>
      <c r="H25" s="17"/>
      <c r="I25" s="18"/>
      <c r="J25" s="16"/>
      <c r="K25" s="17"/>
      <c r="L25" s="18"/>
      <c r="M25" s="16"/>
      <c r="N25" s="17"/>
      <c r="O25" s="18"/>
      <c r="P25" s="16"/>
      <c r="Q25" s="17"/>
      <c r="R25" s="18"/>
    </row>
    <row r="26" spans="1:18" ht="15" customHeight="1" x14ac:dyDescent="0.3">
      <c r="E26"/>
    </row>
    <row r="27" spans="1:18" ht="14.4" customHeight="1" x14ac:dyDescent="0.3">
      <c r="E27"/>
    </row>
    <row r="28" spans="1:18" ht="15" customHeight="1" x14ac:dyDescent="0.3">
      <c r="E28"/>
    </row>
  </sheetData>
  <mergeCells count="13">
    <mergeCell ref="A24:C25"/>
    <mergeCell ref="D24:F25"/>
    <mergeCell ref="G24:I25"/>
    <mergeCell ref="J24:L25"/>
    <mergeCell ref="M24:O25"/>
    <mergeCell ref="P24:R25"/>
    <mergeCell ref="B3:Q6"/>
    <mergeCell ref="A22:C23"/>
    <mergeCell ref="D22:F23"/>
    <mergeCell ref="G22:I23"/>
    <mergeCell ref="J22:L23"/>
    <mergeCell ref="M22:O23"/>
    <mergeCell ref="P22:R2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Janhavi Manjrekar</dc:creator>
  <cp:lastModifiedBy>Janhavi Manjrekar</cp:lastModifiedBy>
  <dcterms:created xsi:type="dcterms:W3CDTF">2023-12-06T07:53:57Z</dcterms:created>
  <dcterms:modified xsi:type="dcterms:W3CDTF">2023-12-06T07:54:37Z</dcterms:modified>
</cp:coreProperties>
</file>