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BC" sheetId="1" r:id="rId4"/>
    <sheet state="visible" name="DCF" sheetId="2" r:id="rId5"/>
    <sheet state="visible" name="BV" sheetId="3" r:id="rId6"/>
    <sheet state="visible" name="BETA" sheetId="4" r:id="rId7"/>
    <sheet state="visible" name="INFOCS" sheetId="5" r:id="rId8"/>
  </sheets>
  <definedNames/>
  <calcPr/>
</workbook>
</file>

<file path=xl/sharedStrings.xml><?xml version="1.0" encoding="utf-8"?>
<sst xmlns="http://schemas.openxmlformats.org/spreadsheetml/2006/main" count="159" uniqueCount="91">
  <si>
    <t>Microsoft (MSFT)</t>
  </si>
  <si>
    <t>Average EPS (5 years)</t>
  </si>
  <si>
    <t>Current stock price</t>
  </si>
  <si>
    <t>P/E Ratio</t>
  </si>
  <si>
    <t>P/E Ratio (using last year EPS)</t>
  </si>
  <si>
    <t>EPS, Adj</t>
  </si>
  <si>
    <t>MSFT</t>
  </si>
  <si>
    <t>META</t>
  </si>
  <si>
    <t>GOOGL</t>
  </si>
  <si>
    <t>AAPL</t>
  </si>
  <si>
    <t>Using average EPS over five years</t>
  </si>
  <si>
    <t>Average P/E of the industry</t>
  </si>
  <si>
    <t>P/E for Microsoft</t>
  </si>
  <si>
    <t>Estimated Price</t>
  </si>
  <si>
    <t>Using average EPS of the last year</t>
  </si>
  <si>
    <t>Coca-Cola (KO)</t>
  </si>
  <si>
    <t>KO</t>
  </si>
  <si>
    <t>PEP</t>
  </si>
  <si>
    <t>MNST</t>
  </si>
  <si>
    <t>FIZZ</t>
  </si>
  <si>
    <t>P/E for Coca-Cola</t>
  </si>
  <si>
    <t>First, we collect the EPS data for each company over the past five years. Using these values, we calculate the five-year average EPS for each firm. This average is then used to determine the P/E ratio by dividing the current stock price by the average EPS. Next, we compute the industry's average P/E ratio and compare it with the individual P/E ratios of the companies under analysis. Additionally, we estimate the intrinsic stock price by multiplying the industry's average P/E by the average EPS. The same process is repeated using the most recent year's EPS instead of the five-year average.</t>
  </si>
  <si>
    <t>ALL FINANCIALS ARE INTENDED IN MILLION USD ($)</t>
  </si>
  <si>
    <t>FCF (Million $)</t>
  </si>
  <si>
    <t>Growth (Yn - Yn-1)/ Yn-1</t>
  </si>
  <si>
    <t>Average Growth</t>
  </si>
  <si>
    <t>Terminal Value</t>
  </si>
  <si>
    <t>Future FCF (Million $)</t>
  </si>
  <si>
    <t>Perpertual Growth Rate</t>
  </si>
  <si>
    <t>PV of Future FCF</t>
  </si>
  <si>
    <r>
      <rPr>
        <rFont val="Arial"/>
        <b/>
        <color theme="1"/>
      </rPr>
      <t>DCF Analysis Process</t>
    </r>
    <r>
      <rPr>
        <rFont val="Arial"/>
        <color theme="1"/>
      </rPr>
      <t xml:space="preserve">
We extracted free cash flow data for both companies from the last five years' balance sheets.Using this data, we computed the average annual growth rates, which turned out to be 14% for MSFT and -9.16% for KO. Given the irregular nature of these growth rates, we chose to use the expected future cash flows provided by Refunitif rather than extrapolating based solely on historical averages.
First, we estimated the free cash flows for the next six years.Then, we discounted the free cash flows for the first five years using the Weighted Average Cost of Capital (WACC) as the discount factor. Next, we calculated the terminal value by using the free cash flow of the sixth year. We applyed a perpetual growth rate of around 3% to compute the terminal value and then discounting this terminal value back to the present. After that, we summed all the discounted free cash flows (from years 1–5) and the discounted terminal value to arrive at the total enterprise value.
We derived the equity value by subtracting the net debt (total debt minus cash/cash equivalents) from the enterprise value.Finally, we estimated the intrinsic stock price by dividing the equity value by the number of shares outstanding.</t>
    </r>
  </si>
  <si>
    <t>Sum of FCF</t>
  </si>
  <si>
    <t>Cash/Cash equivalance</t>
  </si>
  <si>
    <t>Total Debt</t>
  </si>
  <si>
    <t>Equity Value</t>
  </si>
  <si>
    <t>Shares Outstanding</t>
  </si>
  <si>
    <t>Price Per Share</t>
  </si>
  <si>
    <t>Current Outstanding Shares</t>
  </si>
  <si>
    <t>Long Term Debt</t>
  </si>
  <si>
    <t>Short Term Debt</t>
  </si>
  <si>
    <t>Current Stock Price</t>
  </si>
  <si>
    <t>Tax Rate</t>
  </si>
  <si>
    <t>Beta</t>
  </si>
  <si>
    <t>Interest Expense</t>
  </si>
  <si>
    <t>Cost of Equity</t>
  </si>
  <si>
    <t>Cost of Debt</t>
  </si>
  <si>
    <t>Expected Market Value</t>
  </si>
  <si>
    <t>Market Value of Debt</t>
  </si>
  <si>
    <t>E + D</t>
  </si>
  <si>
    <t>Risk-Free Rate (Rf):</t>
  </si>
  <si>
    <t>Expected Market Return (Rm)</t>
  </si>
  <si>
    <t>WACC</t>
  </si>
  <si>
    <t>*we also substract cash/cash equivalents from debt in the formula.</t>
  </si>
  <si>
    <r>
      <rPr>
        <rFont val="Arial"/>
        <b/>
        <color theme="1"/>
      </rPr>
      <t>WACC Calculation Process</t>
    </r>
    <r>
      <rPr>
        <rFont val="Arial"/>
        <color theme="1"/>
      </rPr>
      <t xml:space="preserve">
First, we computed the equity market value (E) by multiplying the current number of shares outstanding by the stock price. Then, we determined the debt market value (D) by summing the total debt (both short-term and long-term).
Next, we calculated the cost of equity (Ke) using the formula: </t>
    </r>
    <r>
      <rPr>
        <rFont val="Arial"/>
        <b/>
        <i/>
        <color theme="1"/>
      </rPr>
      <t>Ke = Rf + beta × R</t>
    </r>
    <r>
      <rPr>
        <rFont val="Arial"/>
        <color theme="1"/>
      </rPr>
      <t xml:space="preserve"> where Rf is the risk-free rate of return, beta is the company-specific beta. and R is the risk premium.
Step 3: Calculate the Cost of Equity (Ke)
After that, we computed the cost of debt by dividing the interest expense by the total debt. Finally, we combined these components (E, D, Ke, and cost of debt) to calculate the WACC (after-tax)</t>
    </r>
  </si>
  <si>
    <t>Face Value</t>
  </si>
  <si>
    <t>Coupon Rate</t>
  </si>
  <si>
    <t>Coupon</t>
  </si>
  <si>
    <t>Coupon Freq</t>
  </si>
  <si>
    <t>Issue Price %</t>
  </si>
  <si>
    <t>Issue Price</t>
  </si>
  <si>
    <t>Credit Rating</t>
  </si>
  <si>
    <t>Maturity Date</t>
  </si>
  <si>
    <t>Issue Date</t>
  </si>
  <si>
    <t>Years</t>
  </si>
  <si>
    <t>Spread</t>
  </si>
  <si>
    <t>YTM</t>
  </si>
  <si>
    <t>Semi-Annual</t>
  </si>
  <si>
    <t>Aaa</t>
  </si>
  <si>
    <t>Baa1</t>
  </si>
  <si>
    <t>5/29/2024</t>
  </si>
  <si>
    <t>Treasury yield</t>
  </si>
  <si>
    <t>Price of Microsoft's Bond</t>
  </si>
  <si>
    <t>Price of Coca-Cola's Bond</t>
  </si>
  <si>
    <t>To estimate bond prices, we first obtained the credit rating and maturity of the selected bonds from our chosen companies. Using a spread matrix, we identified the spread corresponding to each bond’s rating and maturity. This spread was then added to the yield of a comparable Treasury bond to determine the bond’s yield to maturity (YTM). Finally, we calculated the bond price by discounting its future cash flows to their present value using the derived YTM.</t>
  </si>
  <si>
    <t>Date</t>
  </si>
  <si>
    <t>Adj Close (MSFT)</t>
  </si>
  <si>
    <t xml:space="preserve"> Ex. Return (MSFT)</t>
  </si>
  <si>
    <t>Adj Close (KO)</t>
  </si>
  <si>
    <t xml:space="preserve"> Ex. Return (KO)</t>
  </si>
  <si>
    <t>Adj Close (SPY)</t>
  </si>
  <si>
    <t xml:space="preserve"> Ex. Return (SPY)</t>
  </si>
  <si>
    <t>Daily β</t>
  </si>
  <si>
    <t>Total Debt (STD+LTD)</t>
  </si>
  <si>
    <t>Total Equity</t>
  </si>
  <si>
    <t>Debt-to-Equity Ratio</t>
  </si>
  <si>
    <t>Total Assets</t>
  </si>
  <si>
    <t>Debt-to-Asset Ratio</t>
  </si>
  <si>
    <t>Equity Ratio</t>
  </si>
  <si>
    <t>Rf</t>
  </si>
  <si>
    <t>Rm</t>
  </si>
  <si>
    <t>See DCF</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</si>
</sst>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m-dd"/>
  </numFmts>
  <fonts count="27">
    <font>
      <sz val="10.0"/>
      <color rgb="FF000000"/>
      <name val="Arial"/>
      <scheme val="minor"/>
    </font>
    <font>
      <b/>
      <u/>
      <color theme="1"/>
      <name val="Arial"/>
      <scheme val="minor"/>
    </font>
    <font>
      <sz val="12.0"/>
      <color rgb="FF000000"/>
      <name val="Calibri"/>
    </font>
    <font>
      <b/>
      <sz val="12.0"/>
      <color rgb="FF000000"/>
      <name val="Calibri"/>
    </font>
    <font/>
    <font>
      <b/>
      <u/>
      <sz val="11.0"/>
      <color theme="1"/>
      <name val="Arial"/>
      <scheme val="minor"/>
    </font>
    <font>
      <sz val="11.0"/>
      <color theme="1"/>
      <name val="Arial"/>
      <scheme val="minor"/>
    </font>
    <font>
      <color theme="1"/>
      <name val="Arial"/>
      <scheme val="minor"/>
    </font>
    <font>
      <b/>
      <u/>
      <color rgb="FF4A86E8"/>
      <name val="Arial"/>
      <scheme val="minor"/>
    </font>
    <font>
      <b/>
      <u/>
      <sz val="11.0"/>
      <color rgb="FF4A86E8"/>
      <name val="Arial"/>
      <scheme val="minor"/>
    </font>
    <font>
      <b/>
      <u/>
      <color theme="1"/>
      <name val="Arial"/>
      <scheme val="minor"/>
    </font>
    <font>
      <b/>
      <u/>
      <color rgb="FFFF0000"/>
      <name val="Arial"/>
      <scheme val="minor"/>
    </font>
    <font>
      <b/>
      <u/>
      <sz val="11.0"/>
      <color rgb="FFFF0000"/>
      <name val="Arial"/>
      <scheme val="minor"/>
    </font>
    <font>
      <b/>
      <color theme="1"/>
      <name val="Arial"/>
      <scheme val="minor"/>
    </font>
    <font>
      <b/>
      <i/>
      <color theme="1"/>
      <name val="Arial"/>
      <scheme val="minor"/>
    </font>
    <font>
      <color theme="1"/>
      <name val="Arial"/>
    </font>
    <font>
      <sz val="11.0"/>
      <color rgb="FF000000"/>
      <name val="Calibri"/>
    </font>
    <font>
      <b/>
      <sz val="11.0"/>
      <color rgb="FF000000"/>
      <name val="Calibri"/>
    </font>
    <font>
      <color rgb="FF000000"/>
      <name val="Arial"/>
    </font>
    <font>
      <b/>
      <u/>
      <sz val="11.0"/>
      <color rgb="FF3C78D8"/>
      <name val="Calibri"/>
    </font>
    <font>
      <b/>
      <u/>
      <sz val="11.0"/>
      <color rgb="FFCC0000"/>
      <name val="Calibri"/>
    </font>
    <font>
      <i/>
      <color theme="1"/>
      <name val="Arial"/>
      <scheme val="minor"/>
    </font>
    <font>
      <sz val="12.0"/>
      <color rgb="FF000000"/>
      <name val="Arial"/>
    </font>
    <font>
      <b/>
      <color theme="1"/>
      <name val="Arial"/>
    </font>
    <font>
      <b/>
      <color rgb="FF3C78D8"/>
      <name val="Arial"/>
      <scheme val="minor"/>
    </font>
    <font>
      <b/>
      <color rgb="FFCC0000"/>
      <name val="Arial"/>
      <scheme val="minor"/>
    </font>
    <font>
      <i/>
      <u/>
      <color theme="1"/>
      <name val="Arial"/>
      <scheme val="minor"/>
    </font>
  </fonts>
  <fills count="9">
    <fill>
      <patternFill patternType="none"/>
    </fill>
    <fill>
      <patternFill patternType="lightGray"/>
    </fill>
    <fill>
      <patternFill patternType="solid">
        <fgColor rgb="FFA4C2F4"/>
        <bgColor rgb="FFA4C2F4"/>
      </patternFill>
    </fill>
    <fill>
      <patternFill patternType="solid">
        <fgColor rgb="FFD9D2E9"/>
        <bgColor rgb="FFD9D2E9"/>
      </patternFill>
    </fill>
    <fill>
      <patternFill patternType="solid">
        <fgColor rgb="FFCCCCCC"/>
        <bgColor rgb="FFCCCCCC"/>
      </patternFill>
    </fill>
    <fill>
      <patternFill patternType="solid">
        <fgColor rgb="FFD9D9D9"/>
        <bgColor rgb="FFD9D9D9"/>
      </patternFill>
    </fill>
    <fill>
      <patternFill patternType="solid">
        <fgColor rgb="FFEA9999"/>
        <bgColor rgb="FFEA9999"/>
      </patternFill>
    </fill>
    <fill>
      <patternFill patternType="solid">
        <fgColor rgb="FFEFEFEF"/>
        <bgColor rgb="FFEFEFEF"/>
      </patternFill>
    </fill>
    <fill>
      <patternFill patternType="solid">
        <fgColor rgb="FFFFF2CC"/>
        <bgColor rgb="FFFFF2CC"/>
      </patternFill>
    </fill>
  </fills>
  <borders count="1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shrinkToFit="0" vertical="bottom" wrapText="0"/>
    </xf>
    <xf borderId="1" fillId="3" fontId="2" numFmtId="0" xfId="0" applyAlignment="1" applyBorder="1" applyFill="1" applyFont="1">
      <alignment horizontal="right" readingOrder="0" shrinkToFit="0" vertical="bottom" wrapText="0"/>
    </xf>
    <xf borderId="2" fillId="3" fontId="2" numFmtId="0" xfId="0" applyAlignment="1" applyBorder="1" applyFont="1">
      <alignment horizontal="right" readingOrder="0" shrinkToFit="0" vertical="bottom" wrapText="0"/>
    </xf>
    <xf borderId="1" fillId="4" fontId="2" numFmtId="0" xfId="0" applyAlignment="1" applyBorder="1" applyFill="1" applyFont="1">
      <alignment readingOrder="0" shrinkToFit="0" vertical="bottom" wrapText="0"/>
    </xf>
    <xf borderId="2" fillId="4" fontId="2" numFmtId="0" xfId="0" applyAlignment="1" applyBorder="1" applyFont="1">
      <alignment readingOrder="0" shrinkToFit="0" vertical="bottom" wrapText="0"/>
    </xf>
    <xf borderId="3" fillId="3" fontId="2" numFmtId="0" xfId="0" applyAlignment="1" applyBorder="1" applyFont="1">
      <alignment horizontal="center" readingOrder="0" shrinkToFit="0" wrapText="0"/>
    </xf>
    <xf borderId="1" fillId="3" fontId="3" numFmtId="0" xfId="0" applyAlignment="1" applyBorder="1" applyFont="1">
      <alignment readingOrder="0" shrinkToFit="0" vertical="bottom" wrapText="0"/>
    </xf>
    <xf borderId="4" fillId="0" fontId="2" numFmtId="0" xfId="0" applyAlignment="1" applyBorder="1" applyFont="1">
      <alignment horizontal="right" readingOrder="0" shrinkToFit="0" vertical="bottom" wrapText="0"/>
    </xf>
    <xf borderId="1" fillId="4" fontId="3" numFmtId="0" xfId="0" applyAlignment="1" applyBorder="1" applyFont="1">
      <alignment readingOrder="0" shrinkToFit="0" vertical="bottom" wrapText="0"/>
    </xf>
    <xf borderId="2" fillId="0" fontId="2" numFmtId="0" xfId="0" applyAlignment="1" applyBorder="1" applyFont="1">
      <alignment horizontal="right" readingOrder="0" shrinkToFit="0" vertical="bottom" wrapText="0"/>
    </xf>
    <xf borderId="5" fillId="0" fontId="4" numFmtId="0" xfId="0" applyBorder="1" applyFont="1"/>
    <xf borderId="6" fillId="3" fontId="2" numFmtId="0" xfId="0" applyAlignment="1" applyBorder="1" applyFont="1">
      <alignment readingOrder="0" shrinkToFit="0" vertical="bottom" wrapText="0"/>
    </xf>
    <xf borderId="6" fillId="4" fontId="2" numFmtId="0" xfId="0" applyAlignment="1" applyBorder="1" applyFont="1">
      <alignment readingOrder="0" shrinkToFit="0" vertical="bottom" wrapText="0"/>
    </xf>
    <xf borderId="2" fillId="0" fontId="2" numFmtId="4" xfId="0" applyAlignment="1" applyBorder="1" applyFont="1" applyNumberFormat="1">
      <alignment horizontal="right" readingOrder="0" shrinkToFit="0" vertical="bottom" wrapText="0"/>
    </xf>
    <xf borderId="6" fillId="0" fontId="4" numFmtId="0" xfId="0" applyBorder="1" applyFont="1"/>
    <xf borderId="0" fillId="0" fontId="5" numFmtId="0" xfId="0" applyAlignment="1" applyFont="1">
      <alignment horizontal="center" readingOrder="0"/>
    </xf>
    <xf borderId="1" fillId="5" fontId="6" numFmtId="0" xfId="0" applyAlignment="1" applyBorder="1" applyFill="1" applyFont="1">
      <alignment readingOrder="0"/>
    </xf>
    <xf borderId="1" fillId="0" fontId="7" numFmtId="0" xfId="0" applyBorder="1" applyFont="1"/>
    <xf borderId="1" fillId="0" fontId="8" numFmtId="0" xfId="0" applyBorder="1" applyFont="1"/>
    <xf borderId="7" fillId="5" fontId="6" numFmtId="0" xfId="0" applyAlignment="1" applyBorder="1" applyFont="1">
      <alignment readingOrder="0"/>
    </xf>
    <xf borderId="2" fillId="0" fontId="6" numFmtId="0" xfId="0" applyBorder="1" applyFont="1"/>
    <xf borderId="2" fillId="0" fontId="9" numFmtId="0" xfId="0" applyBorder="1" applyFont="1"/>
    <xf borderId="0" fillId="6" fontId="10" numFmtId="0" xfId="0" applyAlignment="1" applyFill="1" applyFont="1">
      <alignment readingOrder="0"/>
    </xf>
    <xf borderId="1" fillId="0" fontId="11" numFmtId="0" xfId="0" applyBorder="1" applyFont="1"/>
    <xf borderId="2" fillId="0" fontId="12" numFmtId="0" xfId="0" applyBorder="1" applyFont="1"/>
    <xf borderId="0" fillId="0" fontId="13" numFmtId="0" xfId="0" applyAlignment="1" applyFont="1">
      <alignment readingOrder="0" shrinkToFit="0" wrapText="1"/>
    </xf>
    <xf borderId="0" fillId="0" fontId="7" numFmtId="0" xfId="0" applyAlignment="1" applyFont="1">
      <alignment readingOrder="0" shrinkToFit="0" wrapText="1"/>
    </xf>
    <xf borderId="0" fillId="0" fontId="14" numFmtId="0" xfId="0" applyAlignment="1" applyFont="1">
      <alignment readingOrder="0"/>
    </xf>
    <xf borderId="1" fillId="5" fontId="7" numFmtId="0" xfId="0" applyAlignment="1" applyBorder="1" applyFont="1">
      <alignment readingOrder="0"/>
    </xf>
    <xf borderId="1" fillId="0" fontId="7" numFmtId="0" xfId="0" applyAlignment="1" applyBorder="1" applyFont="1">
      <alignment readingOrder="0"/>
    </xf>
    <xf borderId="1" fillId="0" fontId="7" numFmtId="10" xfId="0" applyBorder="1" applyFont="1" applyNumberFormat="1"/>
    <xf borderId="1" fillId="3" fontId="7" numFmtId="0" xfId="0" applyAlignment="1" applyBorder="1" applyFont="1">
      <alignment readingOrder="0"/>
    </xf>
    <xf borderId="7" fillId="0" fontId="13" numFmtId="10" xfId="0" applyBorder="1" applyFont="1" applyNumberFormat="1"/>
    <xf borderId="8" fillId="0" fontId="4" numFmtId="0" xfId="0" applyBorder="1" applyFont="1"/>
    <xf borderId="2" fillId="0" fontId="4" numFmtId="0" xfId="0" applyBorder="1" applyFont="1"/>
    <xf borderId="1" fillId="0" fontId="7" numFmtId="4" xfId="0" applyAlignment="1" applyBorder="1" applyFont="1" applyNumberFormat="1">
      <alignment readingOrder="0"/>
    </xf>
    <xf borderId="1" fillId="0" fontId="15" numFmtId="4" xfId="0" applyAlignment="1" applyBorder="1" applyFont="1" applyNumberFormat="1">
      <alignment horizontal="right" readingOrder="0" vertical="bottom"/>
    </xf>
    <xf borderId="1" fillId="0" fontId="7" numFmtId="10" xfId="0" applyAlignment="1" applyBorder="1" applyFont="1" applyNumberFormat="1">
      <alignment readingOrder="0"/>
    </xf>
    <xf borderId="7" fillId="3" fontId="16" numFmtId="0" xfId="0" applyAlignment="1" applyBorder="1" applyFont="1">
      <alignment horizontal="center" readingOrder="0" shrinkToFit="0" vertical="bottom" wrapText="0"/>
    </xf>
    <xf borderId="2" fillId="0" fontId="17" numFmtId="9" xfId="0" applyAlignment="1" applyBorder="1" applyFont="1" applyNumberFormat="1">
      <alignment horizontal="right" readingOrder="0" shrinkToFit="0" vertical="bottom" wrapText="0"/>
    </xf>
    <xf borderId="1" fillId="0" fontId="15" numFmtId="4" xfId="0" applyAlignment="1" applyBorder="1" applyFont="1" applyNumberFormat="1">
      <alignment horizontal="right" vertical="bottom"/>
    </xf>
    <xf borderId="0" fillId="0" fontId="7" numFmtId="0" xfId="0" applyAlignment="1" applyFont="1">
      <alignment readingOrder="0" shrinkToFit="0" vertical="center" wrapText="1"/>
    </xf>
    <xf borderId="1" fillId="0" fontId="18" numFmtId="4" xfId="0" applyAlignment="1" applyBorder="1" applyFont="1" applyNumberFormat="1">
      <alignment horizontal="right" readingOrder="0" shrinkToFit="0" vertical="bottom" wrapText="0"/>
    </xf>
    <xf borderId="2" fillId="0" fontId="18" numFmtId="4" xfId="0" applyAlignment="1" applyBorder="1" applyFont="1" applyNumberFormat="1">
      <alignment horizontal="right" readingOrder="0" shrinkToFit="0" vertical="bottom" wrapText="0"/>
    </xf>
    <xf borderId="2" fillId="0" fontId="17" numFmtId="10" xfId="0" applyAlignment="1" applyBorder="1" applyFont="1" applyNumberFormat="1">
      <alignment horizontal="right" readingOrder="0" shrinkToFit="0" vertical="bottom" wrapText="0"/>
    </xf>
    <xf borderId="0" fillId="0" fontId="16" numFmtId="0" xfId="0" applyAlignment="1" applyFont="1">
      <alignment shrinkToFit="0" vertical="bottom" wrapText="0"/>
    </xf>
    <xf borderId="1" fillId="2" fontId="16" numFmtId="0" xfId="0" applyAlignment="1" applyBorder="1" applyFont="1">
      <alignment readingOrder="0" shrinkToFit="0" vertical="bottom" wrapText="0"/>
    </xf>
    <xf borderId="2" fillId="6" fontId="16" numFmtId="0" xfId="0" applyAlignment="1" applyBorder="1" applyFont="1">
      <alignment readingOrder="0" shrinkToFit="0" vertical="bottom" wrapText="0"/>
    </xf>
    <xf borderId="7" fillId="7" fontId="16" numFmtId="0" xfId="0" applyAlignment="1" applyBorder="1" applyFill="1" applyFont="1">
      <alignment horizontal="left" readingOrder="0" shrinkToFit="0" vertical="bottom" wrapText="0"/>
    </xf>
    <xf borderId="4" fillId="0" fontId="16" numFmtId="4" xfId="0" applyAlignment="1" applyBorder="1" applyFont="1" applyNumberFormat="1">
      <alignment horizontal="right" readingOrder="0" shrinkToFit="0" vertical="bottom" wrapText="0"/>
    </xf>
    <xf borderId="4" fillId="0" fontId="16" numFmtId="0" xfId="0" applyAlignment="1" applyBorder="1" applyFont="1">
      <alignment horizontal="right" readingOrder="0" shrinkToFit="0" vertical="bottom" wrapText="0"/>
    </xf>
    <xf borderId="7" fillId="3" fontId="16" numFmtId="0" xfId="0" applyAlignment="1" applyBorder="1" applyFont="1">
      <alignment horizontal="left" readingOrder="0" shrinkToFit="0" vertical="bottom" wrapText="0"/>
    </xf>
    <xf borderId="4" fillId="0" fontId="19" numFmtId="0" xfId="0" applyAlignment="1" applyBorder="1" applyFont="1">
      <alignment horizontal="right" readingOrder="0" shrinkToFit="0" vertical="bottom" wrapText="0"/>
    </xf>
    <xf borderId="4" fillId="0" fontId="20" numFmtId="0" xfId="0" applyAlignment="1" applyBorder="1" applyFont="1">
      <alignment horizontal="right" readingOrder="0" shrinkToFit="0" vertical="bottom" wrapText="0"/>
    </xf>
    <xf borderId="0" fillId="0" fontId="13" numFmtId="0" xfId="0" applyAlignment="1" applyFont="1">
      <alignment readingOrder="0"/>
    </xf>
    <xf borderId="0" fillId="0" fontId="13" numFmtId="0" xfId="0" applyFont="1"/>
    <xf borderId="4" fillId="0" fontId="16" numFmtId="0" xfId="0" applyAlignment="1" applyBorder="1" applyFont="1">
      <alignment shrinkToFit="0" vertical="bottom" wrapText="0"/>
    </xf>
    <xf borderId="8" fillId="7" fontId="16" numFmtId="0" xfId="0" applyAlignment="1" applyBorder="1" applyFont="1">
      <alignment horizontal="center" readingOrder="0" shrinkToFit="0" vertical="bottom" wrapText="0"/>
    </xf>
    <xf borderId="2" fillId="7" fontId="16" numFmtId="0" xfId="0" applyAlignment="1" applyBorder="1" applyFont="1">
      <alignment horizontal="center" readingOrder="0" shrinkToFit="0" vertical="bottom" wrapText="0"/>
    </xf>
    <xf borderId="6" fillId="2" fontId="16" numFmtId="0" xfId="0" applyAlignment="1" applyBorder="1" applyFont="1">
      <alignment readingOrder="0" shrinkToFit="0" vertical="bottom" wrapText="0"/>
    </xf>
    <xf borderId="8" fillId="0" fontId="16" numFmtId="0" xfId="0" applyAlignment="1" applyBorder="1" applyFont="1">
      <alignment horizontal="center" readingOrder="0" shrinkToFit="0" vertical="bottom" wrapText="0"/>
    </xf>
    <xf borderId="4" fillId="0" fontId="16" numFmtId="10" xfId="0" applyAlignment="1" applyBorder="1" applyFont="1" applyNumberFormat="1">
      <alignment horizontal="right" readingOrder="0" shrinkToFit="0" vertical="bottom" wrapText="0"/>
    </xf>
    <xf borderId="6" fillId="6" fontId="16" numFmtId="0" xfId="0" applyAlignment="1" applyBorder="1" applyFont="1">
      <alignment readingOrder="0" shrinkToFit="0" vertical="bottom" wrapText="0"/>
    </xf>
    <xf borderId="7" fillId="7" fontId="16" numFmtId="0" xfId="0" applyAlignment="1" applyBorder="1" applyFont="1">
      <alignment horizontal="center" readingOrder="0" shrinkToFit="0" vertical="bottom" wrapText="0"/>
    </xf>
    <xf borderId="1" fillId="7" fontId="7" numFmtId="0" xfId="0" applyAlignment="1" applyBorder="1" applyFont="1">
      <alignment readingOrder="0"/>
    </xf>
    <xf borderId="7" fillId="3" fontId="7" numFmtId="0" xfId="0" applyAlignment="1" applyBorder="1" applyFont="1">
      <alignment readingOrder="0"/>
    </xf>
    <xf borderId="8" fillId="0" fontId="16" numFmtId="10" xfId="0" applyAlignment="1" applyBorder="1" applyFont="1" applyNumberFormat="1">
      <alignment horizontal="center" readingOrder="0" shrinkToFit="0" vertical="bottom" wrapText="0"/>
    </xf>
    <xf borderId="1" fillId="6" fontId="16" numFmtId="0" xfId="0" applyAlignment="1" applyBorder="1" applyFont="1">
      <alignment readingOrder="0" shrinkToFit="0" vertical="bottom" wrapText="0"/>
    </xf>
    <xf borderId="1" fillId="0" fontId="13" numFmtId="0" xfId="0" applyAlignment="1" applyBorder="1" applyFont="1">
      <alignment readingOrder="0"/>
    </xf>
    <xf borderId="0" fillId="0" fontId="21" numFmtId="0" xfId="0" applyAlignment="1" applyFont="1">
      <alignment readingOrder="0"/>
    </xf>
    <xf borderId="1" fillId="2" fontId="13" numFmtId="0" xfId="0" applyAlignment="1" applyBorder="1" applyFont="1">
      <alignment readingOrder="0"/>
    </xf>
    <xf borderId="1" fillId="0" fontId="7" numFmtId="164" xfId="0" applyAlignment="1" applyBorder="1" applyFont="1" applyNumberFormat="1">
      <alignment readingOrder="0"/>
    </xf>
    <xf borderId="1" fillId="6" fontId="13" numFmtId="0" xfId="0" applyAlignment="1" applyBorder="1" applyFont="1">
      <alignment readingOrder="0"/>
    </xf>
    <xf borderId="1" fillId="0" fontId="7" numFmtId="0" xfId="0" applyAlignment="1" applyBorder="1" applyFont="1">
      <alignment horizontal="right" readingOrder="0"/>
    </xf>
    <xf borderId="7" fillId="3" fontId="13" numFmtId="0" xfId="0" applyAlignment="1" applyBorder="1" applyFont="1">
      <alignment horizontal="center" readingOrder="0"/>
    </xf>
    <xf borderId="1" fillId="0" fontId="22" numFmtId="10" xfId="0" applyAlignment="1" applyBorder="1" applyFont="1" applyNumberFormat="1">
      <alignment horizontal="right" readingOrder="0"/>
    </xf>
    <xf borderId="7" fillId="2" fontId="13" numFmtId="0" xfId="0" applyAlignment="1" applyBorder="1" applyFont="1">
      <alignment readingOrder="0"/>
    </xf>
    <xf borderId="7" fillId="6" fontId="13" numFmtId="0" xfId="0" applyAlignment="1" applyBorder="1" applyFont="1">
      <alignment readingOrder="0"/>
    </xf>
    <xf borderId="1" fillId="7" fontId="23" numFmtId="0" xfId="0" applyAlignment="1" applyBorder="1" applyFont="1">
      <alignment vertical="bottom"/>
    </xf>
    <xf borderId="1" fillId="7" fontId="13" numFmtId="0" xfId="0" applyAlignment="1" applyBorder="1" applyFont="1">
      <alignment readingOrder="0"/>
    </xf>
    <xf borderId="0" fillId="0" fontId="15" numFmtId="0" xfId="0" applyAlignment="1" applyFont="1">
      <alignment vertical="bottom"/>
    </xf>
    <xf borderId="1" fillId="4" fontId="15" numFmtId="165" xfId="0" applyAlignment="1" applyBorder="1" applyFont="1" applyNumberFormat="1">
      <alignment horizontal="right" vertical="bottom"/>
    </xf>
    <xf borderId="1" fillId="2" fontId="7" numFmtId="0" xfId="0" applyBorder="1" applyFont="1"/>
    <xf borderId="1" fillId="3" fontId="7" numFmtId="0" xfId="0" applyBorder="1" applyFont="1"/>
    <xf borderId="1" fillId="6" fontId="7" numFmtId="0" xfId="0" applyBorder="1" applyFont="1"/>
    <xf borderId="1" fillId="3" fontId="15" numFmtId="0" xfId="0" applyAlignment="1" applyBorder="1" applyFont="1">
      <alignment horizontal="right" vertical="bottom"/>
    </xf>
    <xf borderId="1" fillId="8" fontId="7" numFmtId="0" xfId="0" applyAlignment="1" applyBorder="1" applyFill="1" applyFont="1">
      <alignment readingOrder="0"/>
    </xf>
    <xf borderId="0" fillId="0" fontId="15" numFmtId="0" xfId="0" applyAlignment="1" applyFont="1">
      <alignment horizontal="right" vertical="bottom"/>
    </xf>
    <xf borderId="0" fillId="0" fontId="7" numFmtId="165" xfId="0" applyAlignment="1" applyFont="1" applyNumberFormat="1">
      <alignment readingOrder="0"/>
    </xf>
    <xf borderId="7" fillId="3" fontId="15" numFmtId="0" xfId="0" applyAlignment="1" applyBorder="1" applyFont="1">
      <alignment horizontal="center" readingOrder="0" vertical="bottom"/>
    </xf>
    <xf borderId="9" fillId="0" fontId="7" numFmtId="0" xfId="0" applyAlignment="1" applyBorder="1" applyFont="1">
      <alignment horizontal="center" readingOrder="0"/>
    </xf>
    <xf borderId="1" fillId="2" fontId="15" numFmtId="0" xfId="0" applyAlignment="1" applyBorder="1" applyFont="1">
      <alignment horizontal="right" readingOrder="0" vertical="bottom"/>
    </xf>
    <xf borderId="7" fillId="0" fontId="24" numFmtId="0" xfId="0" applyBorder="1" applyFont="1"/>
    <xf borderId="9" fillId="0" fontId="7" numFmtId="165" xfId="0" applyAlignment="1" applyBorder="1" applyFont="1" applyNumberFormat="1">
      <alignment readingOrder="0"/>
    </xf>
    <xf borderId="1" fillId="6" fontId="15" numFmtId="0" xfId="0" applyAlignment="1" applyBorder="1" applyFont="1">
      <alignment horizontal="right" readingOrder="0" vertical="bottom"/>
    </xf>
    <xf borderId="7" fillId="0" fontId="25" numFmtId="0" xfId="0" applyBorder="1" applyFont="1"/>
    <xf borderId="7" fillId="3" fontId="15" numFmtId="0" xfId="0" applyAlignment="1" applyBorder="1" applyFont="1">
      <alignment horizontal="right" vertical="bottom"/>
    </xf>
    <xf borderId="1" fillId="0" fontId="16" numFmtId="0" xfId="0" applyAlignment="1" applyBorder="1" applyFont="1">
      <alignment horizontal="right" readingOrder="0" shrinkToFit="0" vertical="bottom" wrapText="0"/>
    </xf>
    <xf borderId="0" fillId="0" fontId="7" numFmtId="0" xfId="0" applyAlignment="1" applyFont="1">
      <alignment readingOrder="0"/>
    </xf>
    <xf borderId="0" fillId="0" fontId="16" numFmtId="0" xfId="0" applyAlignment="1" applyFont="1">
      <alignment horizontal="right" readingOrder="0" shrinkToFit="0" vertical="bottom" wrapText="0"/>
    </xf>
    <xf borderId="0" fillId="0" fontId="7" numFmtId="10" xfId="0" applyFont="1" applyNumberFormat="1"/>
    <xf borderId="0" fillId="0" fontId="26"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Linear Regression: MSFT vs S&amp;P 500</a:t>
            </a:r>
          </a:p>
        </c:rich>
      </c:tx>
      <c:overlay val="0"/>
    </c:title>
    <c:plotArea>
      <c:layout/>
      <c:scatterChart>
        <c:scatterStyle val="lineMarker"/>
        <c:varyColors val="0"/>
        <c:ser>
          <c:idx val="0"/>
          <c:order val="0"/>
          <c:tx>
            <c:strRef>
              <c:f>BETA!$C$1:$C$2</c:f>
            </c:strRef>
          </c:tx>
          <c:spPr>
            <a:ln>
              <a:noFill/>
            </a:ln>
          </c:spPr>
          <c:marker>
            <c:symbol val="circle"/>
            <c:size val="7"/>
            <c:spPr>
              <a:solidFill>
                <a:schemeClr val="accent1"/>
              </a:solidFill>
              <a:ln cmpd="sng">
                <a:solidFill>
                  <a:schemeClr val="accent1"/>
                </a:solidFill>
              </a:ln>
            </c:spPr>
          </c:marker>
          <c:trendline>
            <c:name/>
            <c:spPr>
              <a:ln w="19050">
                <a:solidFill>
                  <a:srgbClr val="CC0000">
                    <a:alpha val="40000"/>
                  </a:srgbClr>
                </a:solidFill>
              </a:ln>
            </c:spPr>
            <c:trendlineType val="linear"/>
            <c:dispRSqr val="0"/>
            <c:dispEq val="0"/>
          </c:trendline>
          <c:xVal>
            <c:numRef>
              <c:f>BETA!$G$3:$G$1258</c:f>
            </c:numRef>
          </c:xVal>
          <c:yVal>
            <c:numRef>
              <c:f>BETA!$C$3:$C$1258</c:f>
              <c:numCache/>
            </c:numRef>
          </c:yVal>
        </c:ser>
        <c:dLbls>
          <c:showLegendKey val="0"/>
          <c:showVal val="0"/>
          <c:showCatName val="0"/>
          <c:showSerName val="0"/>
          <c:showPercent val="0"/>
          <c:showBubbleSize val="0"/>
        </c:dLbls>
        <c:axId val="1358441558"/>
        <c:axId val="1708316926"/>
      </c:scatterChart>
      <c:valAx>
        <c:axId val="135844155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S&amp;P 500 Returns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8316926"/>
      </c:valAx>
      <c:valAx>
        <c:axId val="17083169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MSFT Returns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844155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Linear Regression: KO vs S&amp;P 500 </a:t>
            </a:r>
          </a:p>
        </c:rich>
      </c:tx>
      <c:overlay val="0"/>
    </c:title>
    <c:plotArea>
      <c:layout/>
      <c:scatterChart>
        <c:scatterStyle val="lineMarker"/>
        <c:varyColors val="0"/>
        <c:ser>
          <c:idx val="0"/>
          <c:order val="0"/>
          <c:tx>
            <c:strRef>
              <c:f>BETA!$E$1:$E$2</c:f>
            </c:strRef>
          </c:tx>
          <c:spPr>
            <a:ln>
              <a:noFill/>
            </a:ln>
          </c:spPr>
          <c:marker>
            <c:symbol val="circle"/>
            <c:size val="7"/>
            <c:spPr>
              <a:solidFill>
                <a:schemeClr val="accent1"/>
              </a:solidFill>
              <a:ln cmpd="sng">
                <a:solidFill>
                  <a:schemeClr val="accent1"/>
                </a:solidFill>
              </a:ln>
            </c:spPr>
          </c:marker>
          <c:trendline>
            <c:name/>
            <c:spPr>
              <a:ln w="19050">
                <a:solidFill>
                  <a:srgbClr val="CC0000">
                    <a:alpha val="40000"/>
                  </a:srgbClr>
                </a:solidFill>
              </a:ln>
            </c:spPr>
            <c:trendlineType val="linear"/>
            <c:dispRSqr val="0"/>
            <c:dispEq val="0"/>
          </c:trendline>
          <c:xVal>
            <c:numRef>
              <c:f>BETA!$G$3:$G$1258</c:f>
            </c:numRef>
          </c:xVal>
          <c:yVal>
            <c:numRef>
              <c:f>BETA!$E$3:$E$1258</c:f>
              <c:numCache/>
            </c:numRef>
          </c:yVal>
        </c:ser>
        <c:dLbls>
          <c:showLegendKey val="0"/>
          <c:showVal val="0"/>
          <c:showCatName val="0"/>
          <c:showSerName val="0"/>
          <c:showPercent val="0"/>
          <c:showBubbleSize val="0"/>
        </c:dLbls>
        <c:axId val="1519454037"/>
        <c:axId val="1703678360"/>
      </c:scatterChart>
      <c:valAx>
        <c:axId val="151945403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S&amp;P 500 Returns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3678360"/>
      </c:valAx>
      <c:valAx>
        <c:axId val="17036783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KO Returns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9454037"/>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171450</xdr:colOff>
      <xdr:row>41</xdr:row>
      <xdr:rowOff>171450</xdr:rowOff>
    </xdr:from>
    <xdr:ext cx="2371725" cy="790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942975</xdr:colOff>
      <xdr:row>6</xdr:row>
      <xdr:rowOff>47625</xdr:rowOff>
    </xdr:from>
    <xdr:ext cx="6400800" cy="39624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942975</xdr:colOff>
      <xdr:row>27</xdr:row>
      <xdr:rowOff>104775</xdr:rowOff>
    </xdr:from>
    <xdr:ext cx="6400800" cy="39624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8" width="13.0"/>
    <col customWidth="1" min="9" max="9" width="11.88"/>
    <col customWidth="1" min="10" max="10" width="23.25"/>
    <col customWidth="1" min="11" max="11" width="23.5"/>
    <col customWidth="1" min="12" max="12" width="19.88"/>
    <col customWidth="1" min="13" max="13" width="27.25"/>
    <col customWidth="1" min="14" max="26" width="13.0"/>
  </cols>
  <sheetData>
    <row r="1">
      <c r="A1" s="1" t="s">
        <v>0</v>
      </c>
    </row>
    <row r="2">
      <c r="A2" s="2"/>
      <c r="B2" s="2"/>
      <c r="C2" s="3">
        <v>2020.0</v>
      </c>
      <c r="D2" s="4">
        <v>2021.0</v>
      </c>
      <c r="E2" s="4">
        <v>2022.0</v>
      </c>
      <c r="F2" s="4">
        <v>2023.0</v>
      </c>
      <c r="G2" s="4">
        <v>2024.0</v>
      </c>
      <c r="J2" s="5" t="s">
        <v>1</v>
      </c>
      <c r="K2" s="6" t="s">
        <v>2</v>
      </c>
      <c r="L2" s="6" t="s">
        <v>3</v>
      </c>
      <c r="M2" s="6" t="s">
        <v>4</v>
      </c>
    </row>
    <row r="3">
      <c r="A3" s="7" t="s">
        <v>5</v>
      </c>
      <c r="B3" s="8" t="s">
        <v>6</v>
      </c>
      <c r="C3" s="9">
        <v>5.76</v>
      </c>
      <c r="D3" s="9">
        <v>8.05</v>
      </c>
      <c r="E3" s="9">
        <v>9.65</v>
      </c>
      <c r="F3" s="9">
        <v>9.68</v>
      </c>
      <c r="G3" s="9">
        <v>11.8</v>
      </c>
      <c r="I3" s="10" t="s">
        <v>6</v>
      </c>
      <c r="J3" s="11">
        <f>(AVERAGE(C3:G3))</f>
        <v>8.988</v>
      </c>
      <c r="K3" s="11">
        <v>409.64</v>
      </c>
      <c r="L3" s="11">
        <f t="shared" ref="L3:L6" si="1">K3/J3</f>
        <v>45.57632399</v>
      </c>
      <c r="M3" s="11">
        <f t="shared" ref="M3:M6" si="2">K3/G3</f>
        <v>34.71525424</v>
      </c>
    </row>
    <row r="4">
      <c r="A4" s="12"/>
      <c r="B4" s="13" t="s">
        <v>7</v>
      </c>
      <c r="C4" s="9">
        <v>10.22</v>
      </c>
      <c r="D4" s="9">
        <v>13.99</v>
      </c>
      <c r="E4" s="9">
        <v>8.63</v>
      </c>
      <c r="F4" s="9">
        <v>15.19</v>
      </c>
      <c r="G4" s="9">
        <v>24.61</v>
      </c>
      <c r="I4" s="14" t="s">
        <v>7</v>
      </c>
      <c r="J4" s="15">
        <f t="shared" ref="J4:J6" si="3">AVERAGE(C4:G4)</f>
        <v>14.528</v>
      </c>
      <c r="K4" s="9">
        <v>716.37</v>
      </c>
      <c r="L4" s="11">
        <f t="shared" si="1"/>
        <v>49.30960903</v>
      </c>
      <c r="M4" s="11">
        <f t="shared" si="2"/>
        <v>29.10889882</v>
      </c>
    </row>
    <row r="5">
      <c r="A5" s="12"/>
      <c r="B5" s="13" t="s">
        <v>8</v>
      </c>
      <c r="C5" s="9">
        <v>2.93</v>
      </c>
      <c r="D5" s="9">
        <v>5.61</v>
      </c>
      <c r="E5" s="9">
        <v>4.56</v>
      </c>
      <c r="F5" s="9">
        <v>5.8</v>
      </c>
      <c r="G5" s="9">
        <v>8.04</v>
      </c>
      <c r="I5" s="14" t="s">
        <v>8</v>
      </c>
      <c r="J5" s="11">
        <f t="shared" si="3"/>
        <v>5.388</v>
      </c>
      <c r="K5" s="9">
        <v>183.77</v>
      </c>
      <c r="L5" s="11">
        <f t="shared" si="1"/>
        <v>34.10727543</v>
      </c>
      <c r="M5" s="11">
        <f t="shared" si="2"/>
        <v>22.85696517</v>
      </c>
    </row>
    <row r="6">
      <c r="A6" s="16"/>
      <c r="B6" s="13" t="s">
        <v>9</v>
      </c>
      <c r="C6" s="9">
        <v>3.28</v>
      </c>
      <c r="D6" s="9">
        <v>5.61</v>
      </c>
      <c r="E6" s="9">
        <v>6.11</v>
      </c>
      <c r="F6" s="9">
        <v>6.13</v>
      </c>
      <c r="G6" s="9">
        <v>6.08</v>
      </c>
      <c r="I6" s="14" t="s">
        <v>9</v>
      </c>
      <c r="J6" s="11">
        <f t="shared" si="3"/>
        <v>5.442</v>
      </c>
      <c r="K6" s="9">
        <v>244.47</v>
      </c>
      <c r="L6" s="11">
        <f t="shared" si="1"/>
        <v>44.92282249</v>
      </c>
      <c r="M6" s="11">
        <f t="shared" si="2"/>
        <v>40.20888158</v>
      </c>
    </row>
    <row r="9">
      <c r="J9" s="17" t="s">
        <v>10</v>
      </c>
    </row>
    <row r="10">
      <c r="J10" s="18" t="s">
        <v>11</v>
      </c>
      <c r="K10" s="19">
        <f>AVERAGE(L4:L6)</f>
        <v>42.77990232</v>
      </c>
    </row>
    <row r="11">
      <c r="J11" s="18" t="s">
        <v>12</v>
      </c>
      <c r="K11" s="19">
        <f>L3</f>
        <v>45.57632399</v>
      </c>
    </row>
    <row r="12">
      <c r="J12" s="18" t="s">
        <v>13</v>
      </c>
      <c r="K12" s="20">
        <f>K10*J3</f>
        <v>384.505762</v>
      </c>
    </row>
    <row r="14">
      <c r="J14" s="17" t="s">
        <v>14</v>
      </c>
      <c r="L14" s="17"/>
      <c r="M14" s="17"/>
    </row>
    <row r="15">
      <c r="J15" s="21" t="s">
        <v>11</v>
      </c>
      <c r="K15" s="22">
        <f>AVERAGE(M4:M6)</f>
        <v>30.72491519</v>
      </c>
    </row>
    <row r="16">
      <c r="J16" s="21" t="s">
        <v>12</v>
      </c>
      <c r="K16" s="22">
        <f>M3</f>
        <v>34.71525424</v>
      </c>
    </row>
    <row r="17">
      <c r="J17" s="21" t="s">
        <v>13</v>
      </c>
      <c r="K17" s="23">
        <f>K15*G3</f>
        <v>362.5539993</v>
      </c>
    </row>
    <row r="21">
      <c r="A21" s="24" t="s">
        <v>15</v>
      </c>
    </row>
    <row r="22">
      <c r="A22" s="2"/>
      <c r="B22" s="2"/>
      <c r="C22" s="3">
        <v>2020.0</v>
      </c>
      <c r="D22" s="4">
        <v>2021.0</v>
      </c>
      <c r="E22" s="4">
        <v>2022.0</v>
      </c>
      <c r="F22" s="4">
        <v>2023.0</v>
      </c>
      <c r="G22" s="4">
        <v>2024.0</v>
      </c>
      <c r="J22" s="5" t="s">
        <v>1</v>
      </c>
      <c r="K22" s="6" t="s">
        <v>2</v>
      </c>
      <c r="L22" s="6" t="s">
        <v>3</v>
      </c>
      <c r="M22" s="6" t="s">
        <v>4</v>
      </c>
    </row>
    <row r="23">
      <c r="A23" s="7" t="s">
        <v>5</v>
      </c>
      <c r="B23" s="8" t="s">
        <v>16</v>
      </c>
      <c r="C23" s="9">
        <v>1.79</v>
      </c>
      <c r="D23" s="9">
        <v>2.25</v>
      </c>
      <c r="E23" s="9">
        <v>2.19</v>
      </c>
      <c r="F23" s="9">
        <v>2.47</v>
      </c>
      <c r="G23" s="9">
        <v>2.46</v>
      </c>
      <c r="I23" s="10" t="s">
        <v>16</v>
      </c>
      <c r="J23" s="11">
        <f t="shared" ref="J23:J26" si="4">AVERAGE(C23:G23)</f>
        <v>2.232</v>
      </c>
      <c r="K23" s="11">
        <v>69.05</v>
      </c>
      <c r="L23" s="11">
        <f t="shared" ref="L23:L26" si="5">K23/J23</f>
        <v>30.93637993</v>
      </c>
      <c r="M23" s="11">
        <f t="shared" ref="M23:M26" si="6">K23/G23</f>
        <v>28.06910569</v>
      </c>
    </row>
    <row r="24">
      <c r="A24" s="12"/>
      <c r="B24" s="13" t="s">
        <v>17</v>
      </c>
      <c r="C24" s="9">
        <v>5.12</v>
      </c>
      <c r="D24" s="9">
        <v>5.49</v>
      </c>
      <c r="E24" s="9">
        <v>6.42</v>
      </c>
      <c r="F24" s="9">
        <v>6.56</v>
      </c>
      <c r="G24" s="9">
        <v>6.95</v>
      </c>
      <c r="I24" s="14" t="s">
        <v>17</v>
      </c>
      <c r="J24" s="11">
        <f t="shared" si="4"/>
        <v>6.108</v>
      </c>
      <c r="K24" s="9">
        <v>144.1</v>
      </c>
      <c r="L24" s="11">
        <f t="shared" si="5"/>
        <v>23.59201048</v>
      </c>
      <c r="M24" s="11">
        <f t="shared" si="6"/>
        <v>20.73381295</v>
      </c>
    </row>
    <row r="25">
      <c r="A25" s="12"/>
      <c r="B25" s="13" t="s">
        <v>18</v>
      </c>
      <c r="C25" s="9">
        <v>1.32</v>
      </c>
      <c r="D25" s="9">
        <v>1.29</v>
      </c>
      <c r="E25" s="9">
        <v>1.12</v>
      </c>
      <c r="F25" s="9">
        <v>1.54</v>
      </c>
      <c r="G25" s="9">
        <v>1.55</v>
      </c>
      <c r="I25" s="14" t="s">
        <v>18</v>
      </c>
      <c r="J25" s="11">
        <f t="shared" si="4"/>
        <v>1.364</v>
      </c>
      <c r="K25" s="9">
        <v>51.05</v>
      </c>
      <c r="L25" s="11">
        <f t="shared" si="5"/>
        <v>37.42668622</v>
      </c>
      <c r="M25" s="11">
        <f t="shared" si="6"/>
        <v>32.93548387</v>
      </c>
    </row>
    <row r="26">
      <c r="A26" s="16"/>
      <c r="B26" s="13" t="s">
        <v>19</v>
      </c>
      <c r="C26" s="9">
        <v>1.39</v>
      </c>
      <c r="D26" s="9">
        <v>1.87</v>
      </c>
      <c r="E26" s="9">
        <v>1.7</v>
      </c>
      <c r="F26" s="9">
        <v>1.52</v>
      </c>
      <c r="G26" s="9">
        <v>1.89</v>
      </c>
      <c r="I26" s="14" t="s">
        <v>19</v>
      </c>
      <c r="J26" s="11">
        <f t="shared" si="4"/>
        <v>1.674</v>
      </c>
      <c r="K26" s="9">
        <v>38.95</v>
      </c>
      <c r="L26" s="11">
        <f t="shared" si="5"/>
        <v>23.26762246</v>
      </c>
      <c r="M26" s="11">
        <f t="shared" si="6"/>
        <v>20.60846561</v>
      </c>
    </row>
    <row r="29">
      <c r="J29" s="17" t="s">
        <v>10</v>
      </c>
    </row>
    <row r="30">
      <c r="J30" s="18" t="s">
        <v>11</v>
      </c>
      <c r="K30" s="19">
        <f>AVERAGE(L24:L26)</f>
        <v>28.09543972</v>
      </c>
    </row>
    <row r="31">
      <c r="J31" s="18" t="s">
        <v>20</v>
      </c>
      <c r="K31" s="19">
        <f>L23</f>
        <v>30.93637993</v>
      </c>
    </row>
    <row r="32">
      <c r="J32" s="18" t="s">
        <v>13</v>
      </c>
      <c r="K32" s="25">
        <f>K30*J23</f>
        <v>62.70902145</v>
      </c>
    </row>
    <row r="34">
      <c r="J34" s="17" t="s">
        <v>14</v>
      </c>
      <c r="L34" s="17"/>
      <c r="M34" s="17"/>
    </row>
    <row r="35">
      <c r="J35" s="21" t="s">
        <v>11</v>
      </c>
      <c r="K35" s="22">
        <f>AVERAGE(M24:M26)</f>
        <v>24.75925414</v>
      </c>
    </row>
    <row r="36">
      <c r="J36" s="21" t="s">
        <v>20</v>
      </c>
      <c r="K36" s="22">
        <f>M23</f>
        <v>28.06910569</v>
      </c>
    </row>
    <row r="37">
      <c r="J37" s="21" t="s">
        <v>13</v>
      </c>
      <c r="K37" s="26">
        <f>K35*G23</f>
        <v>60.90776519</v>
      </c>
    </row>
    <row r="40">
      <c r="A40" s="27" t="s">
        <v>21</v>
      </c>
    </row>
    <row r="43">
      <c r="E43" s="28"/>
    </row>
    <row r="44">
      <c r="E44" s="28"/>
    </row>
    <row r="45">
      <c r="E45" s="28"/>
    </row>
    <row r="46">
      <c r="E46" s="28"/>
    </row>
    <row r="47">
      <c r="E47" s="28"/>
    </row>
    <row r="48">
      <c r="E48" s="28"/>
    </row>
    <row r="49">
      <c r="E49" s="28"/>
    </row>
    <row r="50">
      <c r="E50" s="28"/>
    </row>
    <row r="51">
      <c r="E51" s="28"/>
    </row>
    <row r="52">
      <c r="A52" s="28"/>
      <c r="B52" s="28"/>
      <c r="C52" s="28"/>
      <c r="D52" s="28"/>
      <c r="E52" s="28"/>
    </row>
    <row r="53">
      <c r="A53" s="28"/>
      <c r="B53" s="28"/>
      <c r="C53" s="28"/>
      <c r="D53" s="28"/>
      <c r="E53" s="28"/>
    </row>
    <row r="54">
      <c r="A54" s="28"/>
      <c r="B54" s="28"/>
      <c r="C54" s="28"/>
      <c r="D54" s="28"/>
      <c r="E54" s="28"/>
    </row>
  </sheetData>
  <mergeCells count="9">
    <mergeCell ref="A23:A26"/>
    <mergeCell ref="A40:D48"/>
    <mergeCell ref="A1:Z1"/>
    <mergeCell ref="A3:A6"/>
    <mergeCell ref="J9:K9"/>
    <mergeCell ref="J14:K14"/>
    <mergeCell ref="A21:Z21"/>
    <mergeCell ref="J29:K29"/>
    <mergeCell ref="J34:K3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75"/>
    <col customWidth="1" min="18" max="18" width="14.5"/>
  </cols>
  <sheetData>
    <row r="1">
      <c r="A1" s="29" t="s">
        <v>22</v>
      </c>
    </row>
    <row r="2">
      <c r="A2" s="1" t="s">
        <v>0</v>
      </c>
    </row>
    <row r="3">
      <c r="A3" s="19"/>
      <c r="B3" s="30">
        <v>2020.0</v>
      </c>
      <c r="C3" s="30">
        <v>2021.0</v>
      </c>
      <c r="D3" s="30">
        <v>2022.0</v>
      </c>
      <c r="E3" s="30">
        <v>2023.0</v>
      </c>
      <c r="F3" s="30">
        <v>2024.0</v>
      </c>
    </row>
    <row r="4">
      <c r="A4" s="30" t="s">
        <v>23</v>
      </c>
      <c r="B4" s="31">
        <v>45234.0</v>
      </c>
      <c r="C4" s="31">
        <v>56118.0</v>
      </c>
      <c r="D4" s="31">
        <v>65149.0</v>
      </c>
      <c r="E4" s="31">
        <v>59475.0</v>
      </c>
      <c r="F4" s="31">
        <v>74071.0</v>
      </c>
    </row>
    <row r="5">
      <c r="A5" s="30" t="s">
        <v>24</v>
      </c>
      <c r="B5" s="19"/>
      <c r="C5" s="32">
        <f t="shared" ref="C5:F5" si="1">(C4-B4)/B4</f>
        <v>0.2406154662</v>
      </c>
      <c r="D5" s="32">
        <f t="shared" si="1"/>
        <v>0.1609287573</v>
      </c>
      <c r="E5" s="32">
        <f t="shared" si="1"/>
        <v>-0.08709266451</v>
      </c>
      <c r="F5" s="32">
        <f t="shared" si="1"/>
        <v>0.2454140395</v>
      </c>
    </row>
    <row r="6">
      <c r="A6" s="33" t="s">
        <v>25</v>
      </c>
      <c r="B6" s="34">
        <f>AVERAGE(C5:F5)</f>
        <v>0.1399663996</v>
      </c>
      <c r="C6" s="35"/>
      <c r="D6" s="35"/>
      <c r="E6" s="35"/>
      <c r="F6" s="36"/>
    </row>
    <row r="8">
      <c r="A8" s="19"/>
      <c r="B8" s="30">
        <v>2025.0</v>
      </c>
      <c r="C8" s="30">
        <v>2026.0</v>
      </c>
      <c r="D8" s="30">
        <v>2027.0</v>
      </c>
      <c r="E8" s="30">
        <v>2028.0</v>
      </c>
      <c r="F8" s="30" t="s">
        <v>26</v>
      </c>
    </row>
    <row r="9">
      <c r="A9" s="30" t="s">
        <v>27</v>
      </c>
      <c r="B9" s="37">
        <v>67619.0</v>
      </c>
      <c r="C9" s="37">
        <v>80974.0</v>
      </c>
      <c r="D9" s="37">
        <v>101084.0</v>
      </c>
      <c r="E9" s="37">
        <v>112637.0</v>
      </c>
      <c r="F9" s="38">
        <f>E9*(1+K10)/(H44-K10)</f>
        <v>1818847.356</v>
      </c>
    </row>
    <row r="10">
      <c r="A10" s="30" t="s">
        <v>24</v>
      </c>
      <c r="B10" s="19"/>
      <c r="C10" s="39">
        <f t="shared" ref="C10:E10" si="2">(C9-B9)/B9</f>
        <v>0.1975036602</v>
      </c>
      <c r="D10" s="39">
        <f t="shared" si="2"/>
        <v>0.2483513226</v>
      </c>
      <c r="E10" s="39">
        <f t="shared" si="2"/>
        <v>0.1142910846</v>
      </c>
      <c r="F10" s="32"/>
      <c r="I10" s="40" t="s">
        <v>28</v>
      </c>
      <c r="J10" s="36"/>
      <c r="K10" s="41">
        <v>0.03</v>
      </c>
    </row>
    <row r="11">
      <c r="A11" s="30" t="s">
        <v>29</v>
      </c>
      <c r="B11" s="42">
        <f>B9/(1+$H$44)^1</f>
        <v>61821.0785</v>
      </c>
      <c r="C11" s="42">
        <f>C9/(1+$H$44)^2</f>
        <v>67683.2587</v>
      </c>
      <c r="D11" s="42">
        <f>D9/(1+$H$44)^3</f>
        <v>77247.76438</v>
      </c>
      <c r="E11" s="42">
        <f>E9/(1+$H$44)^4</f>
        <v>78695.95474</v>
      </c>
      <c r="F11" s="19">
        <f>F9/(1+$H$44)^5</f>
        <v>1161810.829</v>
      </c>
    </row>
    <row r="15">
      <c r="A15" s="24" t="s">
        <v>15</v>
      </c>
    </row>
    <row r="17">
      <c r="A17" s="19"/>
      <c r="B17" s="30">
        <v>2020.0</v>
      </c>
      <c r="C17" s="30">
        <v>2021.0</v>
      </c>
      <c r="D17" s="30">
        <v>2022.0</v>
      </c>
      <c r="E17" s="30">
        <v>2023.0</v>
      </c>
      <c r="F17" s="30">
        <v>2024.0</v>
      </c>
    </row>
    <row r="18">
      <c r="A18" s="30" t="s">
        <v>23</v>
      </c>
      <c r="B18" s="31">
        <v>8856.0</v>
      </c>
      <c r="C18" s="31">
        <v>11366.0</v>
      </c>
      <c r="D18" s="31">
        <v>9609.0</v>
      </c>
      <c r="E18" s="31">
        <v>9821.0</v>
      </c>
      <c r="F18" s="31">
        <v>4741.0</v>
      </c>
    </row>
    <row r="19">
      <c r="A19" s="30" t="s">
        <v>24</v>
      </c>
      <c r="B19" s="19"/>
      <c r="C19" s="32">
        <f t="shared" ref="C19:F19" si="3">(C18-B18)/B18</f>
        <v>0.2834236676</v>
      </c>
      <c r="D19" s="32">
        <f t="shared" si="3"/>
        <v>-0.1545838466</v>
      </c>
      <c r="E19" s="32">
        <f t="shared" si="3"/>
        <v>0.0220626496</v>
      </c>
      <c r="F19" s="32">
        <f t="shared" si="3"/>
        <v>-0.5172589349</v>
      </c>
    </row>
    <row r="20">
      <c r="A20" s="33" t="s">
        <v>25</v>
      </c>
      <c r="B20" s="34">
        <f>AVERAGE(C19:F19)</f>
        <v>-0.09158911608</v>
      </c>
      <c r="C20" s="35"/>
      <c r="D20" s="35"/>
      <c r="E20" s="35"/>
      <c r="F20" s="36"/>
      <c r="M20" s="43" t="s">
        <v>30</v>
      </c>
    </row>
    <row r="22">
      <c r="A22" s="19"/>
      <c r="B22" s="30">
        <v>2025.0</v>
      </c>
      <c r="C22" s="30">
        <v>2026.0</v>
      </c>
      <c r="D22" s="30">
        <v>2027.0</v>
      </c>
      <c r="E22" s="30">
        <v>2028.0</v>
      </c>
      <c r="F22" s="30" t="s">
        <v>26</v>
      </c>
    </row>
    <row r="23">
      <c r="A23" s="30" t="s">
        <v>27</v>
      </c>
      <c r="B23" s="44">
        <v>5111.0</v>
      </c>
      <c r="C23" s="45">
        <v>12569.0</v>
      </c>
      <c r="D23" s="45">
        <v>13563.0</v>
      </c>
      <c r="E23" s="45">
        <v>14173.0</v>
      </c>
      <c r="F23" s="38">
        <f>E23*(1+K24)/(H45-K24)</f>
        <v>277122.9445</v>
      </c>
    </row>
    <row r="24">
      <c r="A24" s="30" t="s">
        <v>24</v>
      </c>
      <c r="B24" s="19"/>
      <c r="C24" s="39">
        <f t="shared" ref="C24:E24" si="4">(C23-B23)/B23</f>
        <v>1.459205635</v>
      </c>
      <c r="D24" s="39">
        <f t="shared" si="4"/>
        <v>0.0790834593</v>
      </c>
      <c r="E24" s="39">
        <f t="shared" si="4"/>
        <v>0.04497530045</v>
      </c>
      <c r="F24" s="39"/>
      <c r="I24" s="40" t="s">
        <v>28</v>
      </c>
      <c r="J24" s="36"/>
      <c r="K24" s="46">
        <v>0.025</v>
      </c>
    </row>
    <row r="25">
      <c r="A25" s="30" t="s">
        <v>29</v>
      </c>
      <c r="B25" s="42">
        <f>B23/(1+$H$45)^1</f>
        <v>4743.731091</v>
      </c>
      <c r="C25" s="42">
        <f>C23/(1+$H$45)^2</f>
        <v>10827.52234</v>
      </c>
      <c r="D25" s="42">
        <f>D23/(1+$H$45)^3</f>
        <v>10844.21964</v>
      </c>
      <c r="E25" s="42">
        <f>E23/(1+$H$45)^4</f>
        <v>10517.64509</v>
      </c>
      <c r="F25" s="19">
        <f>F23/(1+$H$45)^5</f>
        <v>190872.5127</v>
      </c>
    </row>
    <row r="26">
      <c r="G26" s="47"/>
      <c r="H26" s="47"/>
      <c r="I26" s="48" t="s">
        <v>6</v>
      </c>
      <c r="J26" s="49" t="s">
        <v>16</v>
      </c>
    </row>
    <row r="27">
      <c r="G27" s="50" t="s">
        <v>31</v>
      </c>
      <c r="H27" s="36"/>
      <c r="I27" s="51">
        <f>SUM(B11:F11)</f>
        <v>1447258.886</v>
      </c>
      <c r="J27" s="51">
        <f>SUM(B25:F25)</f>
        <v>227805.6308</v>
      </c>
    </row>
    <row r="28">
      <c r="G28" s="50" t="s">
        <v>32</v>
      </c>
      <c r="H28" s="36"/>
      <c r="I28" s="52">
        <v>18315.0</v>
      </c>
      <c r="J28" s="52">
        <v>10828.0</v>
      </c>
    </row>
    <row r="29">
      <c r="G29" s="50" t="s">
        <v>33</v>
      </c>
      <c r="H29" s="36"/>
      <c r="I29" s="52">
        <f>J36+L36</f>
        <v>51630</v>
      </c>
      <c r="J29" s="52">
        <f>J37+L37</f>
        <v>44522</v>
      </c>
    </row>
    <row r="30">
      <c r="G30" s="50" t="s">
        <v>34</v>
      </c>
      <c r="H30" s="36"/>
      <c r="I30" s="51">
        <f t="shared" ref="I30:J30" si="5">I27+I28-I29</f>
        <v>1413943.886</v>
      </c>
      <c r="J30" s="51">
        <f t="shared" si="5"/>
        <v>194111.6308</v>
      </c>
    </row>
    <row r="31">
      <c r="G31" s="50" t="s">
        <v>35</v>
      </c>
      <c r="H31" s="36"/>
      <c r="I31" s="52">
        <f>H36</f>
        <v>7431</v>
      </c>
      <c r="J31" s="52">
        <f>H37</f>
        <v>4306</v>
      </c>
    </row>
    <row r="32">
      <c r="G32" s="53" t="s">
        <v>36</v>
      </c>
      <c r="H32" s="36"/>
      <c r="I32" s="54">
        <f t="shared" ref="I32:J32" si="6">I30/I31</f>
        <v>190.2763942</v>
      </c>
      <c r="J32" s="55">
        <f t="shared" si="6"/>
        <v>45.07933833</v>
      </c>
    </row>
    <row r="34">
      <c r="K34" s="56"/>
      <c r="L34" s="57"/>
      <c r="M34" s="56"/>
    </row>
    <row r="35">
      <c r="G35" s="58"/>
      <c r="H35" s="59" t="s">
        <v>37</v>
      </c>
      <c r="I35" s="36"/>
      <c r="J35" s="59" t="s">
        <v>38</v>
      </c>
      <c r="K35" s="36"/>
      <c r="L35" s="59" t="s">
        <v>39</v>
      </c>
      <c r="M35" s="36"/>
      <c r="N35" s="59" t="s">
        <v>40</v>
      </c>
      <c r="O35" s="36"/>
      <c r="P35" s="60" t="s">
        <v>41</v>
      </c>
      <c r="Q35" s="60" t="s">
        <v>42</v>
      </c>
      <c r="R35" s="60" t="s">
        <v>43</v>
      </c>
    </row>
    <row r="36">
      <c r="G36" s="61" t="s">
        <v>6</v>
      </c>
      <c r="H36" s="62">
        <v>7431.0</v>
      </c>
      <c r="I36" s="36"/>
      <c r="J36" s="62">
        <v>42688.0</v>
      </c>
      <c r="K36" s="36"/>
      <c r="L36" s="62">
        <v>8942.0</v>
      </c>
      <c r="M36" s="36"/>
      <c r="N36" s="62">
        <v>409.64</v>
      </c>
      <c r="O36" s="36"/>
      <c r="P36" s="63">
        <v>0.1913</v>
      </c>
      <c r="Q36" s="52">
        <v>0.89</v>
      </c>
      <c r="R36" s="52">
        <v>2935.0</v>
      </c>
    </row>
    <row r="37">
      <c r="G37" s="64" t="s">
        <v>16</v>
      </c>
      <c r="H37" s="62">
        <v>4306.0</v>
      </c>
      <c r="I37" s="36"/>
      <c r="J37" s="62">
        <v>42375.0</v>
      </c>
      <c r="K37" s="36"/>
      <c r="L37" s="62">
        <v>2147.0</v>
      </c>
      <c r="M37" s="36"/>
      <c r="N37" s="62">
        <v>69.05</v>
      </c>
      <c r="O37" s="36"/>
      <c r="P37" s="63">
        <v>0.1863</v>
      </c>
      <c r="Q37" s="52">
        <v>0.62</v>
      </c>
      <c r="R37" s="52">
        <v>988.0</v>
      </c>
    </row>
    <row r="39">
      <c r="H39" s="65" t="s">
        <v>44</v>
      </c>
      <c r="I39" s="36"/>
      <c r="J39" s="59" t="s">
        <v>45</v>
      </c>
      <c r="K39" s="36"/>
      <c r="L39" s="59" t="s">
        <v>46</v>
      </c>
      <c r="M39" s="36"/>
      <c r="N39" s="59" t="s">
        <v>47</v>
      </c>
      <c r="O39" s="36"/>
      <c r="P39" s="66" t="s">
        <v>48</v>
      </c>
    </row>
    <row r="40">
      <c r="B40" s="67" t="s">
        <v>49</v>
      </c>
      <c r="C40" s="36"/>
      <c r="D40" s="39">
        <v>0.0425</v>
      </c>
      <c r="G40" s="48" t="s">
        <v>6</v>
      </c>
      <c r="H40" s="68">
        <f>D40+Q36*(D41-D40)</f>
        <v>0.094209</v>
      </c>
      <c r="I40" s="36"/>
      <c r="J40" s="68">
        <f t="shared" ref="J40:J41" si="7">R36/(J36+L36)</f>
        <v>0.0568467945</v>
      </c>
      <c r="K40" s="36"/>
      <c r="L40" s="62">
        <f t="shared" ref="L40:L41" si="8">H36*N36</f>
        <v>3044034.84</v>
      </c>
      <c r="M40" s="36"/>
      <c r="N40" s="62">
        <f t="shared" ref="N40:N41" si="9">L36+N36</f>
        <v>9351.64</v>
      </c>
      <c r="O40" s="36"/>
      <c r="P40" s="19">
        <f t="shared" ref="P40:P41" si="10">L40+N40</f>
        <v>3053386.48</v>
      </c>
    </row>
    <row r="41">
      <c r="B41" s="67" t="s">
        <v>50</v>
      </c>
      <c r="C41" s="36"/>
      <c r="D41" s="39">
        <v>0.1006</v>
      </c>
      <c r="G41" s="69" t="s">
        <v>16</v>
      </c>
      <c r="H41" s="68">
        <f>D40+Q37*(D41-D40)</f>
        <v>0.078522</v>
      </c>
      <c r="I41" s="36"/>
      <c r="J41" s="68">
        <f t="shared" si="7"/>
        <v>0.02219127622</v>
      </c>
      <c r="K41" s="36"/>
      <c r="L41" s="62">
        <f t="shared" si="8"/>
        <v>297329.3</v>
      </c>
      <c r="M41" s="36"/>
      <c r="N41" s="62">
        <f t="shared" si="9"/>
        <v>2216.05</v>
      </c>
      <c r="O41" s="36"/>
      <c r="P41" s="19">
        <f t="shared" si="10"/>
        <v>299545.35</v>
      </c>
    </row>
    <row r="43">
      <c r="H43" s="70" t="s">
        <v>51</v>
      </c>
    </row>
    <row r="44">
      <c r="G44" s="48" t="s">
        <v>6</v>
      </c>
      <c r="H44" s="32">
        <f>((L40/P40)*H40)+(((N40-I28)/P40)*J40*(1-P36))</f>
        <v>0.09378551209</v>
      </c>
    </row>
    <row r="45">
      <c r="G45" s="69" t="s">
        <v>16</v>
      </c>
      <c r="H45" s="32">
        <f>((L41/P41)*H41)+(((N41-J28)/P41)*J41*(1-P37))</f>
        <v>0.07742194949</v>
      </c>
      <c r="L45" s="71" t="s">
        <v>52</v>
      </c>
    </row>
    <row r="47">
      <c r="G47" s="43" t="s">
        <v>53</v>
      </c>
    </row>
  </sheetData>
  <mergeCells count="41">
    <mergeCell ref="I24:J24"/>
    <mergeCell ref="G27:H27"/>
    <mergeCell ref="G28:H28"/>
    <mergeCell ref="G29:H29"/>
    <mergeCell ref="A1:Z1"/>
    <mergeCell ref="A2:Z2"/>
    <mergeCell ref="B6:F6"/>
    <mergeCell ref="I10:J10"/>
    <mergeCell ref="A15:Z15"/>
    <mergeCell ref="B20:F20"/>
    <mergeCell ref="M20:R32"/>
    <mergeCell ref="G32:H32"/>
    <mergeCell ref="G30:H30"/>
    <mergeCell ref="G31:H31"/>
    <mergeCell ref="H35:I35"/>
    <mergeCell ref="J35:K35"/>
    <mergeCell ref="L35:M35"/>
    <mergeCell ref="N35:O35"/>
    <mergeCell ref="H36:I36"/>
    <mergeCell ref="N36:O36"/>
    <mergeCell ref="J36:K36"/>
    <mergeCell ref="L36:M36"/>
    <mergeCell ref="H37:I37"/>
    <mergeCell ref="J37:K37"/>
    <mergeCell ref="L37:M37"/>
    <mergeCell ref="N37:O37"/>
    <mergeCell ref="H39:I39"/>
    <mergeCell ref="N39:O39"/>
    <mergeCell ref="H40:I40"/>
    <mergeCell ref="H41:I41"/>
    <mergeCell ref="G47:L56"/>
    <mergeCell ref="J41:K41"/>
    <mergeCell ref="L41:M41"/>
    <mergeCell ref="J39:K39"/>
    <mergeCell ref="L39:M39"/>
    <mergeCell ref="B40:C40"/>
    <mergeCell ref="J40:K40"/>
    <mergeCell ref="L40:M40"/>
    <mergeCell ref="N40:O40"/>
    <mergeCell ref="B41:C41"/>
    <mergeCell ref="N41:O4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c r="B1" s="30" t="s">
        <v>54</v>
      </c>
      <c r="C1" s="30" t="s">
        <v>55</v>
      </c>
      <c r="D1" s="30" t="s">
        <v>56</v>
      </c>
      <c r="E1" s="30" t="s">
        <v>57</v>
      </c>
      <c r="F1" s="30" t="s">
        <v>58</v>
      </c>
      <c r="G1" s="30" t="s">
        <v>59</v>
      </c>
      <c r="H1" s="30" t="s">
        <v>60</v>
      </c>
      <c r="I1" s="30" t="s">
        <v>61</v>
      </c>
      <c r="J1" s="30" t="s">
        <v>62</v>
      </c>
      <c r="K1" s="33" t="s">
        <v>63</v>
      </c>
      <c r="L1" s="30" t="s">
        <v>64</v>
      </c>
      <c r="M1" s="30" t="s">
        <v>65</v>
      </c>
    </row>
    <row r="2">
      <c r="A2" s="72" t="s">
        <v>6</v>
      </c>
      <c r="B2" s="31">
        <v>1000.0</v>
      </c>
      <c r="C2" s="39">
        <v>0.033</v>
      </c>
      <c r="D2" s="31">
        <f t="shared" ref="D2:D3" si="1">B2*C2</f>
        <v>33</v>
      </c>
      <c r="E2" s="31" t="s">
        <v>66</v>
      </c>
      <c r="F2" s="39">
        <v>0.9965</v>
      </c>
      <c r="G2" s="19">
        <f t="shared" ref="G2:G3" si="2">F2*B2</f>
        <v>996.5</v>
      </c>
      <c r="H2" s="31" t="s">
        <v>67</v>
      </c>
      <c r="I2" s="73">
        <v>46540.0</v>
      </c>
      <c r="J2" s="73">
        <v>42888.0</v>
      </c>
      <c r="K2" s="31">
        <v>10.0</v>
      </c>
      <c r="L2" s="39">
        <v>0.001</v>
      </c>
      <c r="M2" s="39">
        <f>D7+L2</f>
        <v>0.0441</v>
      </c>
    </row>
    <row r="3">
      <c r="A3" s="74" t="s">
        <v>16</v>
      </c>
      <c r="B3" s="31">
        <v>1000.0</v>
      </c>
      <c r="C3" s="39">
        <v>0.0525</v>
      </c>
      <c r="D3" s="19">
        <f t="shared" si="1"/>
        <v>52.5</v>
      </c>
      <c r="E3" s="31" t="s">
        <v>66</v>
      </c>
      <c r="F3" s="39">
        <v>0.9984</v>
      </c>
      <c r="G3" s="19">
        <f t="shared" si="2"/>
        <v>998.4</v>
      </c>
      <c r="H3" s="31" t="s">
        <v>68</v>
      </c>
      <c r="I3" s="73">
        <v>47124.0</v>
      </c>
      <c r="J3" s="75" t="s">
        <v>69</v>
      </c>
      <c r="K3" s="31">
        <v>5.0</v>
      </c>
      <c r="L3" s="39">
        <v>0.007</v>
      </c>
      <c r="M3" s="39">
        <f>D7+L3</f>
        <v>0.0501</v>
      </c>
    </row>
    <row r="7">
      <c r="B7" s="76" t="s">
        <v>70</v>
      </c>
      <c r="C7" s="36"/>
      <c r="D7" s="77">
        <v>0.0431</v>
      </c>
      <c r="G7" s="78" t="s">
        <v>71</v>
      </c>
      <c r="H7" s="36"/>
      <c r="I7" s="20">
        <f t="shared" ref="I7:I8" si="3">(D2/M2)*(1-(1/(1+(M2/2))^10)) + B2/(1+(M2/2))^10</f>
        <v>950.6771632</v>
      </c>
    </row>
    <row r="8">
      <c r="G8" s="79" t="s">
        <v>72</v>
      </c>
      <c r="H8" s="36"/>
      <c r="I8" s="25">
        <f t="shared" si="3"/>
        <v>1010.499764</v>
      </c>
    </row>
    <row r="11">
      <c r="A11" s="27" t="s">
        <v>73</v>
      </c>
    </row>
  </sheetData>
  <mergeCells count="4">
    <mergeCell ref="B7:C7"/>
    <mergeCell ref="G7:H7"/>
    <mergeCell ref="G8:H8"/>
    <mergeCell ref="A11:D1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63"/>
    <col customWidth="1" min="3" max="3" width="15.5"/>
    <col customWidth="1" min="4" max="4" width="13.75"/>
    <col customWidth="1" min="5" max="5" width="13.5"/>
    <col customWidth="1" min="6" max="6" width="13.75"/>
    <col customWidth="1" min="7" max="7" width="15.0"/>
  </cols>
  <sheetData>
    <row r="1">
      <c r="A1" s="80" t="s">
        <v>74</v>
      </c>
      <c r="B1" s="81" t="s">
        <v>75</v>
      </c>
      <c r="C1" s="81" t="s">
        <v>76</v>
      </c>
      <c r="D1" s="81" t="s">
        <v>77</v>
      </c>
      <c r="E1" s="81" t="s">
        <v>78</v>
      </c>
      <c r="F1" s="81" t="s">
        <v>79</v>
      </c>
      <c r="G1" s="81" t="s">
        <v>80</v>
      </c>
      <c r="H1" s="82"/>
    </row>
    <row r="2">
      <c r="A2" s="83">
        <v>43899.0</v>
      </c>
      <c r="B2" s="84">
        <v>144.170257568359</v>
      </c>
      <c r="C2" s="85"/>
      <c r="D2" s="86">
        <v>44.4141311645507</v>
      </c>
      <c r="E2" s="87"/>
      <c r="F2" s="88">
        <v>254.245285034179</v>
      </c>
      <c r="G2" s="87"/>
      <c r="H2" s="89"/>
      <c r="J2" s="90"/>
    </row>
    <row r="3">
      <c r="A3" s="83">
        <v>43900.0</v>
      </c>
      <c r="B3" s="84">
        <v>154.029220581054</v>
      </c>
      <c r="C3" s="85">
        <f t="shared" ref="C3:C1258" si="1">(B3-B2)/B2</f>
        <v>0.0683841673</v>
      </c>
      <c r="D3" s="86">
        <v>45.9556922912597</v>
      </c>
      <c r="E3" s="87">
        <f t="shared" ref="E3:E1258" si="2">(D3-D2)/D2</f>
        <v>0.03470879845</v>
      </c>
      <c r="F3" s="88">
        <v>267.401245117187</v>
      </c>
      <c r="G3" s="87">
        <f t="shared" ref="G3:G1258" si="3">(F3-F2)/F2</f>
        <v>0.05174514871</v>
      </c>
      <c r="J3" s="91" t="s">
        <v>81</v>
      </c>
      <c r="K3" s="92"/>
    </row>
    <row r="4">
      <c r="A4" s="83">
        <v>43901.0</v>
      </c>
      <c r="B4" s="84">
        <v>147.051361083984</v>
      </c>
      <c r="C4" s="85">
        <f t="shared" si="1"/>
        <v>-0.04530218014</v>
      </c>
      <c r="D4" s="86">
        <v>44.7138748168945</v>
      </c>
      <c r="E4" s="87">
        <f t="shared" si="2"/>
        <v>-0.02702206</v>
      </c>
      <c r="F4" s="88">
        <v>254.36587524414</v>
      </c>
      <c r="G4" s="87">
        <f t="shared" si="3"/>
        <v>-0.04874835144</v>
      </c>
      <c r="I4" s="93" t="s">
        <v>6</v>
      </c>
      <c r="J4" s="94">
        <f>COVAR(C$2:C$1258,G$2:G$1258)/VAR(G$2:G$1258)</f>
        <v>1.191605624</v>
      </c>
      <c r="K4" s="95"/>
    </row>
    <row r="5">
      <c r="A5" s="83">
        <v>43902.0</v>
      </c>
      <c r="B5" s="84">
        <v>133.105285644531</v>
      </c>
      <c r="C5" s="85">
        <f t="shared" si="1"/>
        <v>-0.09483812551</v>
      </c>
      <c r="D5" s="86">
        <v>40.3889350891113</v>
      </c>
      <c r="E5" s="87">
        <f t="shared" si="2"/>
        <v>-0.09672478052</v>
      </c>
      <c r="F5" s="88">
        <v>230.028823852539</v>
      </c>
      <c r="G5" s="87">
        <f t="shared" si="3"/>
        <v>-0.09567734417</v>
      </c>
      <c r="I5" s="96" t="s">
        <v>16</v>
      </c>
      <c r="J5" s="97">
        <f>COVAR(E$2:E$1258,G$2:G$1258)/VAR(G$2:G$1258)</f>
        <v>0.5972491994</v>
      </c>
      <c r="K5" s="95"/>
    </row>
    <row r="6">
      <c r="A6" s="83">
        <v>43903.0</v>
      </c>
      <c r="B6" s="84">
        <v>152.028686523437</v>
      </c>
      <c r="C6" s="85">
        <f t="shared" si="1"/>
        <v>0.1421686659</v>
      </c>
      <c r="D6" s="86">
        <v>41.8749122619628</v>
      </c>
      <c r="E6" s="87">
        <f t="shared" si="2"/>
        <v>0.03679168984</v>
      </c>
      <c r="F6" s="88">
        <v>249.693130493164</v>
      </c>
      <c r="G6" s="87">
        <f t="shared" si="3"/>
        <v>0.08548627216</v>
      </c>
      <c r="H6" s="89"/>
      <c r="J6" s="90"/>
    </row>
    <row r="7">
      <c r="A7" s="83">
        <v>43906.0</v>
      </c>
      <c r="B7" s="84">
        <v>129.621170043945</v>
      </c>
      <c r="C7" s="85">
        <f t="shared" si="1"/>
        <v>-0.1473900551</v>
      </c>
      <c r="D7" s="86">
        <v>39.1016731262207</v>
      </c>
      <c r="E7" s="87">
        <f t="shared" si="2"/>
        <v>-0.06622674499</v>
      </c>
      <c r="F7" s="88">
        <v>222.370803833007</v>
      </c>
      <c r="G7" s="87">
        <f t="shared" si="3"/>
        <v>-0.1094236217</v>
      </c>
      <c r="H7" s="89"/>
      <c r="J7" s="90"/>
    </row>
    <row r="8">
      <c r="A8" s="83">
        <v>43907.0</v>
      </c>
      <c r="B8" s="84">
        <v>140.293716430664</v>
      </c>
      <c r="C8" s="85">
        <f t="shared" si="1"/>
        <v>0.08233644537</v>
      </c>
      <c r="D8" s="86">
        <v>40.7604255676269</v>
      </c>
      <c r="E8" s="87">
        <f t="shared" si="2"/>
        <v>0.04242152084</v>
      </c>
      <c r="F8" s="88">
        <v>234.377075195312</v>
      </c>
      <c r="G8" s="87">
        <f t="shared" si="3"/>
        <v>0.05399212107</v>
      </c>
      <c r="H8" s="89"/>
      <c r="J8" s="90"/>
    </row>
    <row r="9">
      <c r="A9" s="83">
        <v>43908.0</v>
      </c>
      <c r="B9" s="84">
        <v>134.38784790039</v>
      </c>
      <c r="C9" s="85">
        <f t="shared" si="1"/>
        <v>-0.04209645792</v>
      </c>
      <c r="D9" s="86">
        <v>38.7474517822265</v>
      </c>
      <c r="E9" s="87">
        <f t="shared" si="2"/>
        <v>-0.04938549481</v>
      </c>
      <c r="F9" s="88">
        <v>222.509841918945</v>
      </c>
      <c r="G9" s="87">
        <f t="shared" si="3"/>
        <v>-0.05063308033</v>
      </c>
      <c r="H9" s="89"/>
      <c r="J9" s="90"/>
    </row>
    <row r="10">
      <c r="A10" s="83">
        <v>43909.0</v>
      </c>
      <c r="B10" s="84">
        <v>136.598968505859</v>
      </c>
      <c r="C10" s="85">
        <f t="shared" si="1"/>
        <v>0.01645327788</v>
      </c>
      <c r="D10" s="86">
        <v>36.1383781433105</v>
      </c>
      <c r="E10" s="87">
        <f t="shared" si="2"/>
        <v>-0.06733536062</v>
      </c>
      <c r="F10" s="88">
        <v>222.982666015625</v>
      </c>
      <c r="G10" s="87">
        <f t="shared" si="3"/>
        <v>0.002124958126</v>
      </c>
      <c r="H10" s="89"/>
      <c r="J10" s="90"/>
    </row>
    <row r="11">
      <c r="A11" s="83">
        <v>43910.0</v>
      </c>
      <c r="B11" s="84">
        <v>131.468521118164</v>
      </c>
      <c r="C11" s="85">
        <f t="shared" si="1"/>
        <v>-0.03755846361</v>
      </c>
      <c r="D11" s="86">
        <v>33.0886917114257</v>
      </c>
      <c r="E11" s="87">
        <f t="shared" si="2"/>
        <v>-0.0843891339</v>
      </c>
      <c r="F11" s="88">
        <v>213.373443603515</v>
      </c>
      <c r="G11" s="87">
        <f t="shared" si="3"/>
        <v>-0.0430940332</v>
      </c>
      <c r="H11" s="89"/>
      <c r="J11" s="90"/>
    </row>
    <row r="12">
      <c r="A12" s="83">
        <v>43913.0</v>
      </c>
      <c r="B12" s="84">
        <v>130.157165527343</v>
      </c>
      <c r="C12" s="85">
        <f t="shared" si="1"/>
        <v>-0.00997467363</v>
      </c>
      <c r="D12" s="86">
        <v>32.4493789672851</v>
      </c>
      <c r="E12" s="87">
        <f t="shared" si="2"/>
        <v>-0.01932118531</v>
      </c>
      <c r="F12" s="88">
        <v>207.917861938476</v>
      </c>
      <c r="G12" s="87">
        <f t="shared" si="3"/>
        <v>-0.0255682318</v>
      </c>
      <c r="H12" s="89"/>
      <c r="J12" s="90"/>
    </row>
    <row r="13">
      <c r="A13" s="83">
        <v>43914.0</v>
      </c>
      <c r="B13" s="84">
        <v>141.987930297851</v>
      </c>
      <c r="C13" s="85">
        <f t="shared" si="1"/>
        <v>0.09089599272</v>
      </c>
      <c r="D13" s="86">
        <v>34.082218170166</v>
      </c>
      <c r="E13" s="87">
        <f t="shared" si="2"/>
        <v>0.05031958253</v>
      </c>
      <c r="F13" s="88">
        <v>226.755920410156</v>
      </c>
      <c r="G13" s="87">
        <f t="shared" si="3"/>
        <v>0.09060336758</v>
      </c>
      <c r="H13" s="89"/>
      <c r="J13" s="90"/>
    </row>
    <row r="14">
      <c r="A14" s="83">
        <v>43915.0</v>
      </c>
      <c r="B14" s="84">
        <v>140.628692626953</v>
      </c>
      <c r="C14" s="85">
        <f t="shared" si="1"/>
        <v>-0.009572909951</v>
      </c>
      <c r="D14" s="86">
        <v>35.9483184814453</v>
      </c>
      <c r="E14" s="87">
        <f t="shared" si="2"/>
        <v>0.05475290082</v>
      </c>
      <c r="F14" s="88">
        <v>230.150466918945</v>
      </c>
      <c r="G14" s="87">
        <f t="shared" si="3"/>
        <v>0.01497004578</v>
      </c>
      <c r="H14" s="89"/>
      <c r="J14" s="90"/>
    </row>
    <row r="15">
      <c r="A15" s="83">
        <v>43916.0</v>
      </c>
      <c r="B15" s="84">
        <v>149.425155639648</v>
      </c>
      <c r="C15" s="85">
        <f t="shared" si="1"/>
        <v>0.06255098336</v>
      </c>
      <c r="D15" s="86">
        <v>38.2636604309082</v>
      </c>
      <c r="E15" s="87">
        <f t="shared" si="2"/>
        <v>0.06440751744</v>
      </c>
      <c r="F15" s="88">
        <v>243.588912963867</v>
      </c>
      <c r="G15" s="87">
        <f t="shared" si="3"/>
        <v>0.05838982742</v>
      </c>
      <c r="H15" s="89"/>
      <c r="J15" s="90"/>
    </row>
    <row r="16">
      <c r="A16" s="83">
        <v>43917.0</v>
      </c>
      <c r="B16" s="84">
        <v>143.289672851562</v>
      </c>
      <c r="C16" s="85">
        <f t="shared" si="1"/>
        <v>-0.04106057485</v>
      </c>
      <c r="D16" s="86">
        <v>36.9850349426269</v>
      </c>
      <c r="E16" s="87">
        <f t="shared" si="2"/>
        <v>-0.03341618324</v>
      </c>
      <c r="F16" s="88">
        <v>236.333435058593</v>
      </c>
      <c r="G16" s="87">
        <f t="shared" si="3"/>
        <v>-0.0297857477</v>
      </c>
      <c r="H16" s="89"/>
      <c r="J16" s="90"/>
    </row>
    <row r="17">
      <c r="A17" s="83">
        <v>43920.0</v>
      </c>
      <c r="B17" s="84">
        <v>153.368774414062</v>
      </c>
      <c r="C17" s="85">
        <f t="shared" si="1"/>
        <v>0.07034073958</v>
      </c>
      <c r="D17" s="86">
        <v>38.8770523071289</v>
      </c>
      <c r="E17" s="87">
        <f t="shared" si="2"/>
        <v>0.05115629517</v>
      </c>
      <c r="F17" s="88">
        <v>244.008529663085</v>
      </c>
      <c r="G17" s="87">
        <f t="shared" si="3"/>
        <v>0.03247570367</v>
      </c>
      <c r="H17" s="89"/>
      <c r="J17" s="90"/>
    </row>
    <row r="18">
      <c r="A18" s="83">
        <v>43921.0</v>
      </c>
      <c r="B18" s="84">
        <v>150.956665039062</v>
      </c>
      <c r="C18" s="85">
        <f t="shared" si="1"/>
        <v>-0.01572751288</v>
      </c>
      <c r="D18" s="86">
        <v>38.2290954589843</v>
      </c>
      <c r="E18" s="87">
        <f t="shared" si="2"/>
        <v>-0.01666682039</v>
      </c>
      <c r="F18" s="88">
        <v>240.371505737304</v>
      </c>
      <c r="G18" s="87">
        <f t="shared" si="3"/>
        <v>-0.01490531471</v>
      </c>
      <c r="H18" s="89"/>
      <c r="J18" s="90"/>
    </row>
    <row r="19">
      <c r="A19" s="83">
        <v>43922.0</v>
      </c>
      <c r="B19" s="84">
        <v>145.596466064453</v>
      </c>
      <c r="C19" s="85">
        <f t="shared" si="1"/>
        <v>-0.03550819683</v>
      </c>
      <c r="D19" s="86">
        <v>36.3889274597168</v>
      </c>
      <c r="E19" s="87">
        <f t="shared" si="2"/>
        <v>-0.04813527438</v>
      </c>
      <c r="F19" s="88">
        <v>229.553604125976</v>
      </c>
      <c r="G19" s="87">
        <f t="shared" si="3"/>
        <v>-0.0450049251</v>
      </c>
      <c r="H19" s="89"/>
      <c r="J19" s="90"/>
    </row>
    <row r="20">
      <c r="A20" s="83">
        <v>43923.0</v>
      </c>
      <c r="B20" s="84">
        <v>148.611541748046</v>
      </c>
      <c r="C20" s="85">
        <f t="shared" si="1"/>
        <v>0.02070844001</v>
      </c>
      <c r="D20" s="86">
        <v>37.9699211120605</v>
      </c>
      <c r="E20" s="87">
        <f t="shared" si="2"/>
        <v>0.04344710775</v>
      </c>
      <c r="F20" s="88">
        <v>234.850646972656</v>
      </c>
      <c r="G20" s="87">
        <f t="shared" si="3"/>
        <v>0.02307540701</v>
      </c>
      <c r="H20" s="89"/>
      <c r="J20" s="90"/>
    </row>
    <row r="21">
      <c r="A21" s="83">
        <v>43924.0</v>
      </c>
      <c r="B21" s="84">
        <v>147.242797851562</v>
      </c>
      <c r="C21" s="85">
        <f t="shared" si="1"/>
        <v>-0.009210212615</v>
      </c>
      <c r="D21" s="86">
        <v>37.8662567138671</v>
      </c>
      <c r="E21" s="87">
        <f t="shared" si="2"/>
        <v>-0.002730171545</v>
      </c>
      <c r="F21" s="88">
        <v>231.456085205078</v>
      </c>
      <c r="G21" s="87">
        <f t="shared" si="3"/>
        <v>-0.01445412994</v>
      </c>
      <c r="H21" s="89"/>
      <c r="J21" s="90"/>
    </row>
    <row r="22">
      <c r="A22" s="83">
        <v>43927.0</v>
      </c>
      <c r="B22" s="84">
        <v>158.192916870117</v>
      </c>
      <c r="C22" s="85">
        <f t="shared" si="1"/>
        <v>0.07436777335</v>
      </c>
      <c r="D22" s="86">
        <v>40.3198204040527</v>
      </c>
      <c r="E22" s="87">
        <f t="shared" si="2"/>
        <v>0.06479551725</v>
      </c>
      <c r="F22" s="88">
        <v>247.002151489257</v>
      </c>
      <c r="G22" s="87">
        <f t="shared" si="3"/>
        <v>0.0671663753</v>
      </c>
      <c r="H22" s="89"/>
      <c r="J22" s="90"/>
    </row>
    <row r="23">
      <c r="A23" s="83">
        <v>43928.0</v>
      </c>
      <c r="B23" s="84">
        <v>156.489166259765</v>
      </c>
      <c r="C23" s="85">
        <f t="shared" si="1"/>
        <v>-0.01077008152</v>
      </c>
      <c r="D23" s="86">
        <v>40.181583404541</v>
      </c>
      <c r="E23" s="87">
        <f t="shared" si="2"/>
        <v>-0.003428512283</v>
      </c>
      <c r="F23" s="88">
        <v>247.253921508789</v>
      </c>
      <c r="G23" s="87">
        <f t="shared" si="3"/>
        <v>0.001019302941</v>
      </c>
      <c r="H23" s="89"/>
      <c r="J23" s="90"/>
    </row>
    <row r="24">
      <c r="A24" s="83">
        <v>43929.0</v>
      </c>
      <c r="B24" s="84">
        <v>158.058929443359</v>
      </c>
      <c r="C24" s="85">
        <f t="shared" si="1"/>
        <v>0.01003113008</v>
      </c>
      <c r="D24" s="86">
        <v>41.3133506774902</v>
      </c>
      <c r="E24" s="87">
        <f t="shared" si="2"/>
        <v>0.02816631842</v>
      </c>
      <c r="F24" s="88">
        <v>255.553924560546</v>
      </c>
      <c r="G24" s="98">
        <f t="shared" si="3"/>
        <v>0.03356874181</v>
      </c>
      <c r="H24" s="89"/>
      <c r="J24" s="90"/>
    </row>
    <row r="25">
      <c r="A25" s="83">
        <v>43930.0</v>
      </c>
      <c r="B25" s="84">
        <v>158.068496704101</v>
      </c>
      <c r="C25" s="85">
        <f t="shared" si="1"/>
        <v>0.00006052970734</v>
      </c>
      <c r="D25" s="86">
        <v>42.3327980041503</v>
      </c>
      <c r="E25" s="87">
        <f t="shared" si="2"/>
        <v>0.02467597786</v>
      </c>
      <c r="F25" s="88">
        <v>259.442687988281</v>
      </c>
      <c r="G25" s="87">
        <f t="shared" si="3"/>
        <v>0.01521699749</v>
      </c>
      <c r="H25" s="89"/>
      <c r="J25" s="90"/>
    </row>
    <row r="26">
      <c r="A26" s="83">
        <v>43934.0</v>
      </c>
      <c r="B26" s="84">
        <v>158.422637939453</v>
      </c>
      <c r="C26" s="85">
        <f t="shared" si="1"/>
        <v>0.002240428945</v>
      </c>
      <c r="D26" s="86">
        <v>40.5444450378418</v>
      </c>
      <c r="E26" s="87">
        <f t="shared" si="2"/>
        <v>-0.04224509247</v>
      </c>
      <c r="F26" s="88">
        <v>257.07388305664</v>
      </c>
      <c r="G26" s="87">
        <f t="shared" si="3"/>
        <v>-0.009130359194</v>
      </c>
      <c r="H26" s="89"/>
      <c r="J26" s="90"/>
    </row>
    <row r="27">
      <c r="A27" s="83">
        <v>43935.0</v>
      </c>
      <c r="B27" s="84">
        <v>166.261932373046</v>
      </c>
      <c r="C27" s="85">
        <f t="shared" si="1"/>
        <v>0.04948342317</v>
      </c>
      <c r="D27" s="86">
        <v>42.2636680603027</v>
      </c>
      <c r="E27" s="87">
        <f t="shared" si="2"/>
        <v>0.04240341731</v>
      </c>
      <c r="F27" s="88">
        <v>264.655822753906</v>
      </c>
      <c r="G27" s="87">
        <f t="shared" si="3"/>
        <v>0.02949323209</v>
      </c>
      <c r="H27" s="89"/>
      <c r="J27" s="90"/>
    </row>
    <row r="28">
      <c r="A28" s="83">
        <v>43936.0</v>
      </c>
      <c r="B28" s="84">
        <v>164.519882202148</v>
      </c>
      <c r="C28" s="85">
        <f t="shared" si="1"/>
        <v>-0.01047774524</v>
      </c>
      <c r="D28" s="86">
        <v>41.1319274902343</v>
      </c>
      <c r="E28" s="87">
        <f t="shared" si="2"/>
        <v>-0.02677809622</v>
      </c>
      <c r="F28" s="88">
        <v>259.03237915039</v>
      </c>
      <c r="G28" s="87">
        <f t="shared" si="3"/>
        <v>-0.0212481386</v>
      </c>
      <c r="H28" s="89"/>
      <c r="J28" s="90"/>
    </row>
    <row r="29">
      <c r="A29" s="83">
        <v>43937.0</v>
      </c>
      <c r="B29" s="84">
        <v>169.458908081054</v>
      </c>
      <c r="C29" s="85">
        <f t="shared" si="1"/>
        <v>0.03002084498</v>
      </c>
      <c r="D29" s="86">
        <v>40.6913185119628</v>
      </c>
      <c r="E29" s="87">
        <f t="shared" si="2"/>
        <v>-0.01071209168</v>
      </c>
      <c r="F29" s="88">
        <v>260.282012939453</v>
      </c>
      <c r="G29" s="87">
        <f t="shared" si="3"/>
        <v>0.004824237777</v>
      </c>
      <c r="H29" s="89"/>
      <c r="J29" s="90"/>
    </row>
    <row r="30">
      <c r="A30" s="83">
        <v>43938.0</v>
      </c>
      <c r="B30" s="84">
        <v>170.95213317871</v>
      </c>
      <c r="C30" s="85">
        <f t="shared" si="1"/>
        <v>0.008811723825</v>
      </c>
      <c r="D30" s="86">
        <v>41.5206909179687</v>
      </c>
      <c r="E30" s="87">
        <f t="shared" si="2"/>
        <v>0.02038204797</v>
      </c>
      <c r="F30" s="88">
        <v>267.313690185546</v>
      </c>
      <c r="G30" s="87">
        <f t="shared" si="3"/>
        <v>0.02701560959</v>
      </c>
      <c r="H30" s="89"/>
      <c r="J30" s="90"/>
    </row>
    <row r="31">
      <c r="A31" s="83">
        <v>43941.0</v>
      </c>
      <c r="B31" s="84">
        <v>167.563690185546</v>
      </c>
      <c r="C31" s="85">
        <f t="shared" si="1"/>
        <v>-0.01982100445</v>
      </c>
      <c r="D31" s="86">
        <v>40.1988716125488</v>
      </c>
      <c r="E31" s="87">
        <f t="shared" si="2"/>
        <v>-0.03183519533</v>
      </c>
      <c r="F31" s="88">
        <v>262.60415649414</v>
      </c>
      <c r="G31" s="87">
        <f t="shared" si="3"/>
        <v>-0.01761800411</v>
      </c>
      <c r="H31" s="89"/>
      <c r="J31" s="90"/>
    </row>
    <row r="32">
      <c r="A32" s="83">
        <v>43942.0</v>
      </c>
      <c r="B32" s="84">
        <v>160.633743286132</v>
      </c>
      <c r="C32" s="85">
        <f t="shared" si="1"/>
        <v>-0.04135709169</v>
      </c>
      <c r="D32" s="86">
        <v>39.2053451538085</v>
      </c>
      <c r="E32" s="87">
        <f t="shared" si="2"/>
        <v>-0.02471528227</v>
      </c>
      <c r="F32" s="88">
        <v>254.630630493164</v>
      </c>
      <c r="G32" s="87">
        <f t="shared" si="3"/>
        <v>-0.0303632894</v>
      </c>
      <c r="H32" s="89"/>
      <c r="J32" s="90"/>
    </row>
    <row r="33">
      <c r="A33" s="83">
        <v>43943.0</v>
      </c>
      <c r="B33" s="84">
        <v>166.089630126953</v>
      </c>
      <c r="C33" s="85">
        <f t="shared" si="1"/>
        <v>0.03396476188</v>
      </c>
      <c r="D33" s="86">
        <v>39.4645309448242</v>
      </c>
      <c r="E33" s="87">
        <f t="shared" si="2"/>
        <v>0.006610980977</v>
      </c>
      <c r="F33" s="88">
        <v>260.282012939453</v>
      </c>
      <c r="G33" s="87">
        <f t="shared" si="3"/>
        <v>0.02219443291</v>
      </c>
      <c r="H33" s="89"/>
      <c r="J33" s="90"/>
    </row>
    <row r="34">
      <c r="A34" s="83">
        <v>43944.0</v>
      </c>
      <c r="B34" s="84">
        <v>164.07957458496</v>
      </c>
      <c r="C34" s="85">
        <f t="shared" si="1"/>
        <v>-0.01210223384</v>
      </c>
      <c r="D34" s="86">
        <v>38.9375305175781</v>
      </c>
      <c r="E34" s="87">
        <f t="shared" si="2"/>
        <v>-0.013353774</v>
      </c>
      <c r="F34" s="88">
        <v>260.263366699218</v>
      </c>
      <c r="G34" s="87">
        <f t="shared" si="3"/>
        <v>-0.0000716386047</v>
      </c>
      <c r="H34" s="89"/>
      <c r="J34" s="90"/>
    </row>
    <row r="35">
      <c r="A35" s="83">
        <v>43945.0</v>
      </c>
      <c r="B35" s="84">
        <v>167.075561523437</v>
      </c>
      <c r="C35" s="85">
        <f t="shared" si="1"/>
        <v>0.0182593534</v>
      </c>
      <c r="D35" s="86">
        <v>39.2485389709472</v>
      </c>
      <c r="E35" s="87">
        <f t="shared" si="2"/>
        <v>0.007987369749</v>
      </c>
      <c r="F35" s="88">
        <v>263.89111328125</v>
      </c>
      <c r="G35" s="87">
        <f t="shared" si="3"/>
        <v>0.01393875223</v>
      </c>
      <c r="H35" s="89"/>
      <c r="J35" s="90"/>
    </row>
    <row r="36">
      <c r="A36" s="83">
        <v>43948.0</v>
      </c>
      <c r="B36" s="84">
        <v>166.596984863281</v>
      </c>
      <c r="C36" s="85">
        <f t="shared" si="1"/>
        <v>-0.002864432451</v>
      </c>
      <c r="D36" s="86">
        <v>40.4148559570312</v>
      </c>
      <c r="E36" s="87">
        <f t="shared" si="2"/>
        <v>0.02971618859</v>
      </c>
      <c r="F36" s="88">
        <v>267.696075439453</v>
      </c>
      <c r="G36" s="87">
        <f t="shared" si="3"/>
        <v>0.01441868243</v>
      </c>
      <c r="H36" s="89"/>
      <c r="J36" s="90"/>
    </row>
    <row r="37">
      <c r="A37" s="83">
        <v>43949.0</v>
      </c>
      <c r="B37" s="84">
        <v>162.538528442382</v>
      </c>
      <c r="C37" s="85">
        <f t="shared" si="1"/>
        <v>-0.0243609236</v>
      </c>
      <c r="D37" s="86">
        <v>40.3802947998046</v>
      </c>
      <c r="E37" s="87">
        <f t="shared" si="2"/>
        <v>-0.000855159728</v>
      </c>
      <c r="F37" s="88">
        <v>266.46499633789</v>
      </c>
      <c r="G37" s="87">
        <f t="shared" si="3"/>
        <v>-0.004598793985</v>
      </c>
      <c r="H37" s="89"/>
      <c r="J37" s="90"/>
    </row>
    <row r="38">
      <c r="A38" s="83">
        <v>43950.0</v>
      </c>
      <c r="B38" s="84">
        <v>169.832199096679</v>
      </c>
      <c r="C38" s="85">
        <f t="shared" si="1"/>
        <v>0.04487348768</v>
      </c>
      <c r="D38" s="86">
        <v>40.7086029052734</v>
      </c>
      <c r="E38" s="87">
        <f t="shared" si="2"/>
        <v>0.008130403879</v>
      </c>
      <c r="F38" s="88">
        <v>273.44058227539</v>
      </c>
      <c r="G38" s="87">
        <f t="shared" si="3"/>
        <v>0.02617824492</v>
      </c>
      <c r="H38" s="89"/>
      <c r="J38" s="90"/>
    </row>
    <row r="39">
      <c r="A39" s="83">
        <v>43951.0</v>
      </c>
      <c r="B39" s="84">
        <v>171.536010742187</v>
      </c>
      <c r="C39" s="85">
        <f t="shared" si="1"/>
        <v>0.01003232399</v>
      </c>
      <c r="D39" s="86">
        <v>39.6459579467773</v>
      </c>
      <c r="E39" s="87">
        <f t="shared" si="2"/>
        <v>-0.02610369511</v>
      </c>
      <c r="F39" s="88">
        <v>270.894744873046</v>
      </c>
      <c r="G39" s="87">
        <f t="shared" si="3"/>
        <v>-0.009310386122</v>
      </c>
      <c r="H39" s="89"/>
      <c r="J39" s="90"/>
    </row>
    <row r="40">
      <c r="A40" s="83">
        <v>43952.0</v>
      </c>
      <c r="B40" s="84">
        <v>167.094680786132</v>
      </c>
      <c r="C40" s="85">
        <f t="shared" si="1"/>
        <v>-0.0258915311</v>
      </c>
      <c r="D40" s="86">
        <v>39.395408630371</v>
      </c>
      <c r="E40" s="87">
        <f t="shared" si="2"/>
        <v>-0.006319668622</v>
      </c>
      <c r="F40" s="88">
        <v>263.723236083984</v>
      </c>
      <c r="G40" s="87">
        <f t="shared" si="3"/>
        <v>-0.02647341421</v>
      </c>
      <c r="H40" s="89"/>
      <c r="J40" s="90"/>
    </row>
    <row r="41">
      <c r="A41" s="83">
        <v>43955.0</v>
      </c>
      <c r="B41" s="84">
        <v>171.181823730468</v>
      </c>
      <c r="C41" s="85">
        <f t="shared" si="1"/>
        <v>0.02446004221</v>
      </c>
      <c r="D41" s="86">
        <v>38.9979972839355</v>
      </c>
      <c r="E41" s="87">
        <f t="shared" si="2"/>
        <v>-0.01008775795</v>
      </c>
      <c r="F41" s="88">
        <v>264.450653076171</v>
      </c>
      <c r="G41" s="87">
        <f t="shared" si="3"/>
        <v>0.00275825901</v>
      </c>
      <c r="H41" s="89"/>
      <c r="J41" s="90"/>
    </row>
    <row r="42">
      <c r="A42" s="83">
        <v>43956.0</v>
      </c>
      <c r="B42" s="84">
        <v>173.019607543945</v>
      </c>
      <c r="C42" s="85">
        <f t="shared" si="1"/>
        <v>0.01073585836</v>
      </c>
      <c r="D42" s="86">
        <v>39.2226371765136</v>
      </c>
      <c r="E42" s="87">
        <f t="shared" si="2"/>
        <v>0.005760293046</v>
      </c>
      <c r="F42" s="88">
        <v>266.893951416015</v>
      </c>
      <c r="G42" s="87">
        <f t="shared" si="3"/>
        <v>0.009239146553</v>
      </c>
      <c r="H42" s="89"/>
      <c r="J42" s="90"/>
    </row>
    <row r="43">
      <c r="A43" s="83">
        <v>43957.0</v>
      </c>
      <c r="B43" s="84">
        <v>174.723373413085</v>
      </c>
      <c r="C43" s="85">
        <f t="shared" si="1"/>
        <v>0.009847241554</v>
      </c>
      <c r="D43" s="86">
        <v>38.6610679626464</v>
      </c>
      <c r="E43" s="87">
        <f t="shared" si="2"/>
        <v>-0.01431747721</v>
      </c>
      <c r="F43" s="88">
        <v>265.084808349609</v>
      </c>
      <c r="G43" s="87">
        <f t="shared" si="3"/>
        <v>-0.006778509055</v>
      </c>
      <c r="H43" s="89"/>
      <c r="J43" s="90"/>
    </row>
    <row r="44">
      <c r="A44" s="83">
        <v>43958.0</v>
      </c>
      <c r="B44" s="84">
        <v>175.738021850585</v>
      </c>
      <c r="C44" s="85">
        <f t="shared" si="1"/>
        <v>0.005807170602</v>
      </c>
      <c r="D44" s="86">
        <v>38.5314750671386</v>
      </c>
      <c r="E44" s="87">
        <f t="shared" si="2"/>
        <v>-0.003352025755</v>
      </c>
      <c r="F44" s="88">
        <v>268.283508300781</v>
      </c>
      <c r="G44" s="87">
        <f t="shared" si="3"/>
        <v>0.01206670413</v>
      </c>
      <c r="H44" s="89"/>
      <c r="J44" s="90"/>
    </row>
    <row r="45">
      <c r="A45" s="83">
        <v>43959.0</v>
      </c>
      <c r="B45" s="84">
        <v>176.771759033203</v>
      </c>
      <c r="C45" s="85">
        <f t="shared" si="1"/>
        <v>0.005882262539</v>
      </c>
      <c r="D45" s="86">
        <v>39.8360176086425</v>
      </c>
      <c r="E45" s="87">
        <f t="shared" si="2"/>
        <v>0.03385654298</v>
      </c>
      <c r="F45" s="88">
        <v>272.722534179687</v>
      </c>
      <c r="G45" s="87">
        <f t="shared" si="3"/>
        <v>0.01654602591</v>
      </c>
      <c r="H45" s="89"/>
      <c r="J45" s="90"/>
    </row>
    <row r="46">
      <c r="A46" s="83">
        <v>43962.0</v>
      </c>
      <c r="B46" s="84">
        <v>178.743576049804</v>
      </c>
      <c r="C46" s="85">
        <f t="shared" si="1"/>
        <v>0.01115459295</v>
      </c>
      <c r="D46" s="86">
        <v>39.3435821533203</v>
      </c>
      <c r="E46" s="87">
        <f t="shared" si="2"/>
        <v>-0.01236156335</v>
      </c>
      <c r="F46" s="88">
        <v>272.778533935546</v>
      </c>
      <c r="G46" s="87">
        <f t="shared" si="3"/>
        <v>0.0002053360058</v>
      </c>
      <c r="H46" s="89"/>
      <c r="J46" s="90"/>
    </row>
    <row r="47">
      <c r="A47" s="83">
        <v>43963.0</v>
      </c>
      <c r="B47" s="84">
        <v>174.694686889648</v>
      </c>
      <c r="C47" s="85">
        <f t="shared" si="1"/>
        <v>-0.02265194224</v>
      </c>
      <c r="D47" s="86">
        <v>38.7215461730957</v>
      </c>
      <c r="E47" s="87">
        <f t="shared" si="2"/>
        <v>-0.01581035448</v>
      </c>
      <c r="F47" s="88">
        <v>267.341613769531</v>
      </c>
      <c r="G47" s="87">
        <f t="shared" si="3"/>
        <v>-0.01993162764</v>
      </c>
      <c r="H47" s="89"/>
      <c r="J47" s="90"/>
    </row>
    <row r="48">
      <c r="A48" s="83">
        <v>43964.0</v>
      </c>
      <c r="B48" s="84">
        <v>172.052871704101</v>
      </c>
      <c r="C48" s="85">
        <f t="shared" si="1"/>
        <v>-0.01512247014</v>
      </c>
      <c r="D48" s="86">
        <v>37.9612731933593</v>
      </c>
      <c r="E48" s="87">
        <f t="shared" si="2"/>
        <v>-0.01963436523</v>
      </c>
      <c r="F48" s="88">
        <v>262.613464355468</v>
      </c>
      <c r="G48" s="87">
        <f t="shared" si="3"/>
        <v>-0.01768579664</v>
      </c>
      <c r="H48" s="89"/>
      <c r="J48" s="90"/>
    </row>
    <row r="49">
      <c r="A49" s="83">
        <v>43965.0</v>
      </c>
      <c r="B49" s="84">
        <v>172.799484252929</v>
      </c>
      <c r="C49" s="85">
        <f t="shared" si="1"/>
        <v>0.004339436718</v>
      </c>
      <c r="D49" s="86">
        <v>37.7539405822753</v>
      </c>
      <c r="E49" s="87">
        <f t="shared" si="2"/>
        <v>-0.005461687495</v>
      </c>
      <c r="F49" s="88">
        <v>265.756164550781</v>
      </c>
      <c r="G49" s="87">
        <f t="shared" si="3"/>
        <v>0.01196701853</v>
      </c>
      <c r="H49" s="89"/>
      <c r="J49" s="90"/>
    </row>
    <row r="50">
      <c r="A50" s="83">
        <v>43966.0</v>
      </c>
      <c r="B50" s="84">
        <v>175.31687927246</v>
      </c>
      <c r="C50" s="85">
        <f t="shared" si="1"/>
        <v>0.0145683017</v>
      </c>
      <c r="D50" s="86">
        <v>37.3738059997558</v>
      </c>
      <c r="E50" s="87">
        <f t="shared" si="2"/>
        <v>-0.01006873923</v>
      </c>
      <c r="F50" s="88">
        <v>266.977935791015</v>
      </c>
      <c r="G50" s="87">
        <f t="shared" si="3"/>
        <v>0.004597339227</v>
      </c>
      <c r="H50" s="89"/>
      <c r="J50" s="90"/>
    </row>
    <row r="51">
      <c r="A51" s="83">
        <v>43969.0</v>
      </c>
      <c r="B51" s="84">
        <v>176.991912841796</v>
      </c>
      <c r="C51" s="85">
        <f t="shared" si="1"/>
        <v>0.009554320019</v>
      </c>
      <c r="D51" s="86">
        <v>38.8511390686035</v>
      </c>
      <c r="E51" s="87">
        <f t="shared" si="2"/>
        <v>0.03952856899</v>
      </c>
      <c r="F51" s="88">
        <v>275.109985351562</v>
      </c>
      <c r="G51" s="87">
        <f t="shared" si="3"/>
        <v>0.03045963157</v>
      </c>
      <c r="H51" s="89"/>
      <c r="J51" s="90"/>
    </row>
    <row r="52">
      <c r="A52" s="83">
        <v>43970.0</v>
      </c>
      <c r="B52" s="84">
        <v>175.766723632812</v>
      </c>
      <c r="C52" s="85">
        <f t="shared" si="1"/>
        <v>-0.006922289213</v>
      </c>
      <c r="D52" s="86">
        <v>38.4796447753906</v>
      </c>
      <c r="E52" s="87">
        <f t="shared" si="2"/>
        <v>-0.009561992315</v>
      </c>
      <c r="F52" s="88">
        <v>272.284301757812</v>
      </c>
      <c r="G52" s="87">
        <f t="shared" si="3"/>
        <v>-0.01027110517</v>
      </c>
      <c r="H52" s="89"/>
      <c r="J52" s="90"/>
    </row>
    <row r="53">
      <c r="A53" s="83">
        <v>43971.0</v>
      </c>
      <c r="B53" s="84">
        <v>178.204757690429</v>
      </c>
      <c r="C53" s="85">
        <f t="shared" si="1"/>
        <v>0.01387085113</v>
      </c>
      <c r="D53" s="86">
        <v>39.6459579467773</v>
      </c>
      <c r="E53" s="87">
        <f t="shared" si="2"/>
        <v>0.03030987365</v>
      </c>
      <c r="F53" s="88">
        <v>276.909851074218</v>
      </c>
      <c r="G53" s="87">
        <f t="shared" si="3"/>
        <v>0.01698793976</v>
      </c>
      <c r="H53" s="89"/>
      <c r="J53" s="90"/>
    </row>
    <row r="54">
      <c r="A54" s="83">
        <v>43972.0</v>
      </c>
      <c r="B54" s="84">
        <v>176.064270019531</v>
      </c>
      <c r="C54" s="85">
        <f t="shared" si="1"/>
        <v>-0.01201139464</v>
      </c>
      <c r="D54" s="86">
        <v>39.0239181518554</v>
      </c>
      <c r="E54" s="87">
        <f t="shared" si="2"/>
        <v>-0.01568986669</v>
      </c>
      <c r="F54" s="88">
        <v>274.998107910156</v>
      </c>
      <c r="G54" s="87">
        <f t="shared" si="3"/>
        <v>-0.006903846709</v>
      </c>
      <c r="H54" s="89"/>
      <c r="J54" s="90"/>
    </row>
    <row r="55">
      <c r="A55" s="83">
        <v>43973.0</v>
      </c>
      <c r="B55" s="84">
        <v>176.141067504882</v>
      </c>
      <c r="C55" s="85">
        <f t="shared" si="1"/>
        <v>0.0004361900648</v>
      </c>
      <c r="D55" s="86">
        <v>38.9029731750488</v>
      </c>
      <c r="E55" s="87">
        <f t="shared" si="2"/>
        <v>-0.003099252523</v>
      </c>
      <c r="F55" s="88">
        <v>275.520324707031</v>
      </c>
      <c r="G55" s="87">
        <f t="shared" si="3"/>
        <v>0.001898983236</v>
      </c>
      <c r="H55" s="89"/>
      <c r="J55" s="90"/>
    </row>
    <row r="56">
      <c r="A56" s="83">
        <v>43977.0</v>
      </c>
      <c r="B56" s="84">
        <v>174.278976440429</v>
      </c>
      <c r="C56" s="85">
        <f t="shared" si="1"/>
        <v>-0.01057158953</v>
      </c>
      <c r="D56" s="86">
        <v>39.8187370300293</v>
      </c>
      <c r="E56" s="87">
        <f t="shared" si="2"/>
        <v>0.02353968811</v>
      </c>
      <c r="F56" s="88">
        <v>278.914916992187</v>
      </c>
      <c r="G56" s="87">
        <f t="shared" si="3"/>
        <v>0.01232066015</v>
      </c>
      <c r="H56" s="89"/>
      <c r="J56" s="90"/>
    </row>
    <row r="57">
      <c r="A57" s="83">
        <v>43978.0</v>
      </c>
      <c r="B57" s="84">
        <v>174.509338378906</v>
      </c>
      <c r="C57" s="85">
        <f t="shared" si="1"/>
        <v>0.001321799928</v>
      </c>
      <c r="D57" s="86">
        <v>40.3716621398925</v>
      </c>
      <c r="E57" s="87">
        <f t="shared" si="2"/>
        <v>0.01388605343</v>
      </c>
      <c r="F57" s="88">
        <v>283.064819335937</v>
      </c>
      <c r="G57" s="87">
        <f t="shared" si="3"/>
        <v>0.01487873932</v>
      </c>
      <c r="H57" s="89"/>
      <c r="J57" s="90"/>
    </row>
    <row r="58">
      <c r="A58" s="83">
        <v>43979.0</v>
      </c>
      <c r="B58" s="84">
        <v>174.115783691406</v>
      </c>
      <c r="C58" s="85">
        <f t="shared" si="1"/>
        <v>-0.002255207035</v>
      </c>
      <c r="D58" s="86">
        <v>40.6826744079589</v>
      </c>
      <c r="E58" s="87">
        <f t="shared" si="2"/>
        <v>0.007703727109</v>
      </c>
      <c r="F58" s="88">
        <v>282.54263305664</v>
      </c>
      <c r="G58" s="87">
        <f t="shared" si="3"/>
        <v>-0.001844758669</v>
      </c>
      <c r="H58" s="89"/>
      <c r="J58" s="90"/>
    </row>
    <row r="59">
      <c r="A59" s="83">
        <v>43980.0</v>
      </c>
      <c r="B59" s="84">
        <v>175.891525268554</v>
      </c>
      <c r="C59" s="85">
        <f t="shared" si="1"/>
        <v>0.01019862496</v>
      </c>
      <c r="D59" s="86">
        <v>40.3284606933593</v>
      </c>
      <c r="E59" s="87">
        <f t="shared" si="2"/>
        <v>-0.008706746047</v>
      </c>
      <c r="F59" s="88">
        <v>283.801544189453</v>
      </c>
      <c r="G59" s="87">
        <f t="shared" si="3"/>
        <v>0.004455650176</v>
      </c>
      <c r="H59" s="89"/>
      <c r="J59" s="90"/>
    </row>
    <row r="60">
      <c r="A60" s="83">
        <v>43983.0</v>
      </c>
      <c r="B60" s="84">
        <v>175.488388061523</v>
      </c>
      <c r="C60" s="85">
        <f t="shared" si="1"/>
        <v>-0.002291964928</v>
      </c>
      <c r="D60" s="86">
        <v>40.5962829589843</v>
      </c>
      <c r="E60" s="87">
        <f t="shared" si="2"/>
        <v>0.006641023759</v>
      </c>
      <c r="F60" s="88">
        <v>284.948638916015</v>
      </c>
      <c r="G60" s="87">
        <f t="shared" si="3"/>
        <v>0.004041890363</v>
      </c>
      <c r="H60" s="89"/>
      <c r="J60" s="90"/>
    </row>
    <row r="61">
      <c r="A61" s="83">
        <v>43984.0</v>
      </c>
      <c r="B61" s="84">
        <v>177.48486328125</v>
      </c>
      <c r="C61" s="85">
        <f t="shared" si="1"/>
        <v>0.01137667991</v>
      </c>
      <c r="D61" s="86">
        <v>40.5185317993164</v>
      </c>
      <c r="E61" s="87">
        <f t="shared" si="2"/>
        <v>-0.001915228538</v>
      </c>
      <c r="F61" s="88">
        <v>287.30810546875</v>
      </c>
      <c r="G61" s="87">
        <f t="shared" si="3"/>
        <v>0.008280322242</v>
      </c>
      <c r="H61" s="89"/>
      <c r="J61" s="90"/>
    </row>
    <row r="62">
      <c r="A62" s="83">
        <v>43985.0</v>
      </c>
      <c r="B62" s="84">
        <v>177.916778564453</v>
      </c>
      <c r="C62" s="85">
        <f t="shared" si="1"/>
        <v>0.002433533064</v>
      </c>
      <c r="D62" s="86">
        <v>41.3824653625488</v>
      </c>
      <c r="E62" s="87">
        <f t="shared" si="2"/>
        <v>0.02132193653</v>
      </c>
      <c r="F62" s="88">
        <v>291.131652832031</v>
      </c>
      <c r="G62" s="87">
        <f t="shared" si="3"/>
        <v>0.01330817784</v>
      </c>
      <c r="H62" s="89"/>
      <c r="J62" s="90"/>
    </row>
    <row r="63">
      <c r="A63" s="83">
        <v>43986.0</v>
      </c>
      <c r="B63" s="84">
        <v>175.574783325195</v>
      </c>
      <c r="C63" s="85">
        <f t="shared" si="1"/>
        <v>-0.013163431</v>
      </c>
      <c r="D63" s="86">
        <v>41.3997421264648</v>
      </c>
      <c r="E63" s="87">
        <f t="shared" si="2"/>
        <v>0.0004174899626</v>
      </c>
      <c r="F63" s="88">
        <v>290.366912841796</v>
      </c>
      <c r="G63" s="87">
        <f t="shared" si="3"/>
        <v>-0.002626784078</v>
      </c>
      <c r="H63" s="89"/>
      <c r="J63" s="90"/>
    </row>
    <row r="64">
      <c r="A64" s="83">
        <v>43987.0</v>
      </c>
      <c r="B64" s="84">
        <v>179.682891845703</v>
      </c>
      <c r="C64" s="85">
        <f t="shared" si="1"/>
        <v>0.02339805548</v>
      </c>
      <c r="D64" s="86">
        <v>42.4105491638183</v>
      </c>
      <c r="E64" s="87">
        <f t="shared" si="2"/>
        <v>0.024415781</v>
      </c>
      <c r="F64" s="88">
        <v>297.808807373046</v>
      </c>
      <c r="G64" s="87">
        <f t="shared" si="3"/>
        <v>0.02562927869</v>
      </c>
      <c r="H64" s="89"/>
      <c r="J64" s="90"/>
    </row>
    <row r="65">
      <c r="A65" s="83">
        <v>43990.0</v>
      </c>
      <c r="B65" s="84">
        <v>180.796325683593</v>
      </c>
      <c r="C65" s="85">
        <f t="shared" si="1"/>
        <v>0.006196660274</v>
      </c>
      <c r="D65" s="86">
        <v>43.0671310424804</v>
      </c>
      <c r="E65" s="87">
        <f t="shared" si="2"/>
        <v>0.01548156984</v>
      </c>
      <c r="F65" s="88">
        <v>301.408630371093</v>
      </c>
      <c r="G65" s="87">
        <f t="shared" si="3"/>
        <v>0.01208769824</v>
      </c>
      <c r="H65" s="89"/>
      <c r="J65" s="90"/>
    </row>
    <row r="66">
      <c r="A66" s="83">
        <v>43991.0</v>
      </c>
      <c r="B66" s="84">
        <v>182.178497314453</v>
      </c>
      <c r="C66" s="85">
        <f t="shared" si="1"/>
        <v>0.00764490996</v>
      </c>
      <c r="D66" s="86">
        <v>42.3327980041503</v>
      </c>
      <c r="E66" s="87">
        <f t="shared" si="2"/>
        <v>-0.01705089289</v>
      </c>
      <c r="F66" s="88">
        <v>299.1611328125</v>
      </c>
      <c r="G66" s="87">
        <f t="shared" si="3"/>
        <v>-0.007456646334</v>
      </c>
      <c r="H66" s="89"/>
      <c r="J66" s="90"/>
    </row>
    <row r="67">
      <c r="A67" s="83">
        <v>43992.0</v>
      </c>
      <c r="B67" s="84">
        <v>188.935775756835</v>
      </c>
      <c r="C67" s="85">
        <f t="shared" si="1"/>
        <v>0.03709152585</v>
      </c>
      <c r="D67" s="86">
        <v>42.0044937133789</v>
      </c>
      <c r="E67" s="87">
        <f t="shared" si="2"/>
        <v>-0.007755317537</v>
      </c>
      <c r="F67" s="88">
        <v>297.491821289062</v>
      </c>
      <c r="G67" s="87">
        <f t="shared" si="3"/>
        <v>-0.005579974603</v>
      </c>
      <c r="H67" s="89"/>
      <c r="J67" s="90"/>
    </row>
    <row r="68">
      <c r="A68" s="83">
        <v>43993.0</v>
      </c>
      <c r="B68" s="84">
        <v>178.790237426757</v>
      </c>
      <c r="C68" s="85">
        <f t="shared" si="1"/>
        <v>-0.05369834426</v>
      </c>
      <c r="D68" s="86">
        <v>39.3435821533203</v>
      </c>
      <c r="E68" s="87">
        <f t="shared" si="2"/>
        <v>-0.06334825931</v>
      </c>
      <c r="F68" s="88">
        <v>280.341735839843</v>
      </c>
      <c r="G68" s="87">
        <f t="shared" si="3"/>
        <v>-0.0576489309</v>
      </c>
      <c r="H68" s="89"/>
      <c r="J68" s="90"/>
    </row>
    <row r="69">
      <c r="A69" s="83">
        <v>43994.0</v>
      </c>
      <c r="B69" s="84">
        <v>180.201248168945</v>
      </c>
      <c r="C69" s="85">
        <f t="shared" si="1"/>
        <v>0.007891989868</v>
      </c>
      <c r="D69" s="86">
        <v>39.7533149719238</v>
      </c>
      <c r="E69" s="87">
        <f t="shared" si="2"/>
        <v>0.0104142225</v>
      </c>
      <c r="F69" s="88">
        <v>283.699035644531</v>
      </c>
      <c r="G69" s="87">
        <f t="shared" si="3"/>
        <v>0.01197574023</v>
      </c>
      <c r="H69" s="89"/>
      <c r="J69" s="90"/>
    </row>
    <row r="70">
      <c r="A70" s="83">
        <v>43997.0</v>
      </c>
      <c r="B70" s="84">
        <v>181.35302734375</v>
      </c>
      <c r="C70" s="85">
        <f t="shared" si="1"/>
        <v>0.006391627064</v>
      </c>
      <c r="D70" s="86">
        <v>40.3635635375976</v>
      </c>
      <c r="E70" s="87">
        <f t="shared" si="2"/>
        <v>0.01535088498</v>
      </c>
      <c r="F70" s="88">
        <v>286.347503662109</v>
      </c>
      <c r="G70" s="87">
        <f t="shared" si="3"/>
        <v>0.009335484738</v>
      </c>
      <c r="H70" s="89"/>
      <c r="J70" s="90"/>
    </row>
    <row r="71">
      <c r="A71" s="83">
        <v>43998.0</v>
      </c>
      <c r="B71" s="84">
        <v>185.797119140625</v>
      </c>
      <c r="C71" s="85">
        <f t="shared" si="1"/>
        <v>0.02450519775</v>
      </c>
      <c r="D71" s="86">
        <v>40.7733116149902</v>
      </c>
      <c r="E71" s="87">
        <f t="shared" si="2"/>
        <v>0.01015143465</v>
      </c>
      <c r="F71" s="88">
        <v>291.859100341796</v>
      </c>
      <c r="G71" s="87">
        <f t="shared" si="3"/>
        <v>0.01924792991</v>
      </c>
      <c r="H71" s="89"/>
      <c r="J71" s="90"/>
    </row>
    <row r="72">
      <c r="A72" s="83">
        <v>43999.0</v>
      </c>
      <c r="B72" s="84">
        <v>186.440216064453</v>
      </c>
      <c r="C72" s="85">
        <f t="shared" si="1"/>
        <v>0.003461285766</v>
      </c>
      <c r="D72" s="86">
        <v>40.6076698303222</v>
      </c>
      <c r="E72" s="87">
        <f t="shared" si="2"/>
        <v>-0.004062505058</v>
      </c>
      <c r="F72" s="88">
        <v>290.646728515625</v>
      </c>
      <c r="G72" s="87">
        <f t="shared" si="3"/>
        <v>-0.004153962733</v>
      </c>
      <c r="H72" s="89"/>
      <c r="J72" s="90"/>
    </row>
    <row r="73">
      <c r="A73" s="83">
        <v>44000.0</v>
      </c>
      <c r="B73" s="84">
        <v>188.43667602539</v>
      </c>
      <c r="C73" s="85">
        <f t="shared" si="1"/>
        <v>0.01070831177</v>
      </c>
      <c r="D73" s="86">
        <v>40.9650917053222</v>
      </c>
      <c r="E73" s="87">
        <f t="shared" si="2"/>
        <v>0.008801831686</v>
      </c>
      <c r="F73" s="88">
        <v>290.758575439453</v>
      </c>
      <c r="G73" s="87">
        <f t="shared" si="3"/>
        <v>0.0003848208593</v>
      </c>
      <c r="H73" s="89"/>
      <c r="J73" s="90"/>
    </row>
    <row r="74">
      <c r="A74" s="83">
        <v>44001.0</v>
      </c>
      <c r="B74" s="84">
        <v>187.313644409179</v>
      </c>
      <c r="C74" s="85">
        <f t="shared" si="1"/>
        <v>-0.005959729496</v>
      </c>
      <c r="D74" s="86">
        <v>40.1194686889648</v>
      </c>
      <c r="E74" s="87">
        <f t="shared" si="2"/>
        <v>-0.02064252712</v>
      </c>
      <c r="F74" s="88">
        <v>289.096954345703</v>
      </c>
      <c r="G74" s="87">
        <f t="shared" si="3"/>
        <v>-0.005714779319</v>
      </c>
      <c r="H74" s="89"/>
      <c r="J74" s="90"/>
    </row>
    <row r="75">
      <c r="A75" s="83">
        <v>44004.0</v>
      </c>
      <c r="B75" s="84">
        <v>192.516052246093</v>
      </c>
      <c r="C75" s="85">
        <f t="shared" si="1"/>
        <v>0.02777377939</v>
      </c>
      <c r="D75" s="86">
        <v>39.8753700256347</v>
      </c>
      <c r="E75" s="87">
        <f t="shared" si="2"/>
        <v>-0.006084294516</v>
      </c>
      <c r="F75" s="88">
        <v>290.951507568359</v>
      </c>
      <c r="G75" s="87">
        <f t="shared" si="3"/>
        <v>0.006414987065</v>
      </c>
      <c r="H75" s="89"/>
      <c r="J75" s="90"/>
    </row>
    <row r="76">
      <c r="A76" s="83">
        <v>44005.0</v>
      </c>
      <c r="B76" s="84">
        <v>193.802200317382</v>
      </c>
      <c r="C76" s="85">
        <f t="shared" si="1"/>
        <v>0.006680731587</v>
      </c>
      <c r="D76" s="86">
        <v>39.7881965637207</v>
      </c>
      <c r="E76" s="87">
        <f t="shared" si="2"/>
        <v>-0.002186148037</v>
      </c>
      <c r="F76" s="88">
        <v>292.291046142578</v>
      </c>
      <c r="G76" s="87">
        <f t="shared" si="3"/>
        <v>0.004603992553</v>
      </c>
      <c r="H76" s="89"/>
      <c r="J76" s="90"/>
    </row>
    <row r="77">
      <c r="A77" s="83">
        <v>44006.0</v>
      </c>
      <c r="B77" s="84">
        <v>189.89566040039</v>
      </c>
      <c r="C77" s="85">
        <f t="shared" si="1"/>
        <v>-0.02015735585</v>
      </c>
      <c r="D77" s="86">
        <v>38.9251365661621</v>
      </c>
      <c r="E77" s="87">
        <f t="shared" si="2"/>
        <v>-0.02169135754</v>
      </c>
      <c r="F77" s="88">
        <v>284.835052490234</v>
      </c>
      <c r="G77" s="87">
        <f t="shared" si="3"/>
        <v>-0.02550879937</v>
      </c>
      <c r="H77" s="89"/>
      <c r="J77" s="90"/>
    </row>
    <row r="78">
      <c r="A78" s="83">
        <v>44007.0</v>
      </c>
      <c r="B78" s="84">
        <v>192.295227050781</v>
      </c>
      <c r="C78" s="85">
        <f t="shared" si="1"/>
        <v>0.01263623742</v>
      </c>
      <c r="D78" s="86">
        <v>39.1692314147949</v>
      </c>
      <c r="E78" s="87">
        <f t="shared" si="2"/>
        <v>0.006270879698</v>
      </c>
      <c r="F78" s="88">
        <v>287.888671875</v>
      </c>
      <c r="G78" s="87">
        <f t="shared" si="3"/>
        <v>0.0107206587</v>
      </c>
      <c r="H78" s="89"/>
      <c r="J78" s="90"/>
    </row>
    <row r="79">
      <c r="A79" s="83">
        <v>44008.0</v>
      </c>
      <c r="B79" s="84">
        <v>188.446258544921</v>
      </c>
      <c r="C79" s="85">
        <f t="shared" si="1"/>
        <v>-0.02001593365</v>
      </c>
      <c r="D79" s="86">
        <v>37.9835929870605</v>
      </c>
      <c r="E79" s="87">
        <f t="shared" si="2"/>
        <v>-0.03026963729</v>
      </c>
      <c r="F79" s="88">
        <v>281.050842285156</v>
      </c>
      <c r="G79" s="87">
        <f t="shared" si="3"/>
        <v>-0.02375164519</v>
      </c>
      <c r="H79" s="89"/>
      <c r="J79" s="90"/>
    </row>
    <row r="80">
      <c r="A80" s="83">
        <v>44011.0</v>
      </c>
      <c r="B80" s="84">
        <v>190.471527099609</v>
      </c>
      <c r="C80" s="85">
        <f t="shared" si="1"/>
        <v>0.01074719429</v>
      </c>
      <c r="D80" s="86">
        <v>38.672306060791</v>
      </c>
      <c r="E80" s="87">
        <f t="shared" si="2"/>
        <v>0.01813185693</v>
      </c>
      <c r="F80" s="88">
        <v>285.181671142578</v>
      </c>
      <c r="G80" s="87">
        <f t="shared" si="3"/>
        <v>0.01469779924</v>
      </c>
      <c r="H80" s="89"/>
      <c r="J80" s="90"/>
    </row>
    <row r="81">
      <c r="A81" s="83">
        <v>44012.0</v>
      </c>
      <c r="B81" s="84">
        <v>195.337982177734</v>
      </c>
      <c r="C81" s="85">
        <f t="shared" si="1"/>
        <v>0.02554951468</v>
      </c>
      <c r="D81" s="86">
        <v>38.9512748718261</v>
      </c>
      <c r="E81" s="87">
        <f t="shared" si="2"/>
        <v>0.007213658544</v>
      </c>
      <c r="F81" s="88">
        <v>288.834655761718</v>
      </c>
      <c r="G81" s="87">
        <f t="shared" si="3"/>
        <v>0.01280932468</v>
      </c>
      <c r="H81" s="89"/>
      <c r="J81" s="90"/>
    </row>
    <row r="82">
      <c r="A82" s="83">
        <v>44013.0</v>
      </c>
      <c r="B82" s="84">
        <v>196.480148315429</v>
      </c>
      <c r="C82" s="85">
        <f t="shared" si="1"/>
        <v>0.005847127758</v>
      </c>
      <c r="D82" s="86">
        <v>39.0733337402343</v>
      </c>
      <c r="E82" s="87">
        <f t="shared" si="2"/>
        <v>0.003133629613</v>
      </c>
      <c r="F82" s="88">
        <v>290.857849121093</v>
      </c>
      <c r="G82" s="87">
        <f t="shared" si="3"/>
        <v>0.007004676617</v>
      </c>
      <c r="H82" s="89"/>
      <c r="J82" s="90"/>
    </row>
    <row r="83">
      <c r="A83" s="83">
        <v>44014.0</v>
      </c>
      <c r="B83" s="84">
        <v>197.9775390625</v>
      </c>
      <c r="C83" s="85">
        <f t="shared" si="1"/>
        <v>0.007621079075</v>
      </c>
      <c r="D83" s="86">
        <v>39.1256370544433</v>
      </c>
      <c r="E83" s="87">
        <f t="shared" si="2"/>
        <v>0.001338593593</v>
      </c>
      <c r="F83" s="88">
        <v>292.45962524414</v>
      </c>
      <c r="G83" s="87">
        <f t="shared" si="3"/>
        <v>0.005507075459</v>
      </c>
      <c r="H83" s="89"/>
      <c r="J83" s="90"/>
    </row>
    <row r="84">
      <c r="A84" s="83">
        <v>44018.0</v>
      </c>
      <c r="B84" s="84">
        <v>202.2392578125</v>
      </c>
      <c r="C84" s="85">
        <f t="shared" si="1"/>
        <v>0.02152627399</v>
      </c>
      <c r="D84" s="86">
        <v>39.4307556152343</v>
      </c>
      <c r="E84" s="87">
        <f t="shared" si="2"/>
        <v>0.007798430486</v>
      </c>
      <c r="F84" s="88">
        <v>296.974456787109</v>
      </c>
      <c r="G84" s="87">
        <f t="shared" si="3"/>
        <v>0.0154374524</v>
      </c>
      <c r="H84" s="89"/>
      <c r="J84" s="90"/>
    </row>
    <row r="85">
      <c r="A85" s="83">
        <v>44019.0</v>
      </c>
      <c r="B85" s="84">
        <v>199.887619018554</v>
      </c>
      <c r="C85" s="85">
        <f t="shared" si="1"/>
        <v>-0.01162800348</v>
      </c>
      <c r="D85" s="86">
        <v>39.4133224487304</v>
      </c>
      <c r="E85" s="87">
        <f t="shared" si="2"/>
        <v>-0.0004421210355</v>
      </c>
      <c r="F85" s="88">
        <v>293.911468505859</v>
      </c>
      <c r="G85" s="87">
        <f t="shared" si="3"/>
        <v>-0.0103139789</v>
      </c>
      <c r="H85" s="89"/>
      <c r="J85" s="90"/>
    </row>
    <row r="86">
      <c r="A86" s="83">
        <v>44020.0</v>
      </c>
      <c r="B86" s="84">
        <v>204.28369140625</v>
      </c>
      <c r="C86" s="85">
        <f t="shared" si="1"/>
        <v>0.02199271976</v>
      </c>
      <c r="D86" s="86">
        <v>39.2912673950195</v>
      </c>
      <c r="E86" s="87">
        <f t="shared" si="2"/>
        <v>-0.003096796873</v>
      </c>
      <c r="F86" s="88">
        <v>296.159454345703</v>
      </c>
      <c r="G86" s="87">
        <f t="shared" si="3"/>
        <v>0.007648513518</v>
      </c>
      <c r="H86" s="89"/>
      <c r="J86" s="90"/>
    </row>
    <row r="87">
      <c r="A87" s="83">
        <v>44021.0</v>
      </c>
      <c r="B87" s="84">
        <v>205.713928222656</v>
      </c>
      <c r="C87" s="85">
        <f t="shared" si="1"/>
        <v>0.007001228569</v>
      </c>
      <c r="D87" s="86">
        <v>38.2800064086914</v>
      </c>
      <c r="E87" s="87">
        <f t="shared" si="2"/>
        <v>-0.02573755069</v>
      </c>
      <c r="F87" s="88">
        <v>294.473510742187</v>
      </c>
      <c r="G87" s="87">
        <f t="shared" si="3"/>
        <v>-0.005692688782</v>
      </c>
      <c r="H87" s="89"/>
      <c r="J87" s="90"/>
    </row>
    <row r="88">
      <c r="A88" s="83">
        <v>44022.0</v>
      </c>
      <c r="B88" s="84">
        <v>205.089981079101</v>
      </c>
      <c r="C88" s="85">
        <f t="shared" si="1"/>
        <v>-0.003033081663</v>
      </c>
      <c r="D88" s="86">
        <v>39.3610153198242</v>
      </c>
      <c r="E88" s="87">
        <f t="shared" si="2"/>
        <v>0.02823951751</v>
      </c>
      <c r="F88" s="88">
        <v>297.480285644531</v>
      </c>
      <c r="G88" s="87">
        <f t="shared" si="3"/>
        <v>0.01021068039</v>
      </c>
      <c r="H88" s="89"/>
      <c r="J88" s="90"/>
    </row>
    <row r="89">
      <c r="A89" s="83">
        <v>44025.0</v>
      </c>
      <c r="B89" s="84">
        <v>198.755020141601</v>
      </c>
      <c r="C89" s="85">
        <f t="shared" si="1"/>
        <v>-0.03088869044</v>
      </c>
      <c r="D89" s="86">
        <v>39.4481925964355</v>
      </c>
      <c r="E89" s="87">
        <f t="shared" si="2"/>
        <v>0.0022148127</v>
      </c>
      <c r="F89" s="88">
        <v>294.904418945312</v>
      </c>
      <c r="G89" s="87">
        <f t="shared" si="3"/>
        <v>-0.00865894926</v>
      </c>
      <c r="H89" s="89"/>
      <c r="J89" s="90"/>
    </row>
    <row r="90">
      <c r="A90" s="83">
        <v>44026.0</v>
      </c>
      <c r="B90" s="84">
        <v>199.983612060546</v>
      </c>
      <c r="C90" s="85">
        <f t="shared" si="1"/>
        <v>0.006181438426</v>
      </c>
      <c r="D90" s="86">
        <v>39.9887046813964</v>
      </c>
      <c r="E90" s="87">
        <f t="shared" si="2"/>
        <v>0.01370182128</v>
      </c>
      <c r="F90" s="88">
        <v>298.726013183593</v>
      </c>
      <c r="G90" s="87">
        <f t="shared" si="3"/>
        <v>0.01295875542</v>
      </c>
      <c r="H90" s="89"/>
      <c r="J90" s="90"/>
    </row>
    <row r="91">
      <c r="A91" s="83">
        <v>44027.0</v>
      </c>
      <c r="B91" s="84">
        <v>199.68601989746</v>
      </c>
      <c r="C91" s="85">
        <f t="shared" si="1"/>
        <v>-0.001488082748</v>
      </c>
      <c r="D91" s="86">
        <v>40.4507446289062</v>
      </c>
      <c r="E91" s="87">
        <f t="shared" si="2"/>
        <v>0.01155426141</v>
      </c>
      <c r="F91" s="88">
        <v>301.470397949218</v>
      </c>
      <c r="G91" s="87">
        <f t="shared" si="3"/>
        <v>0.009186962784</v>
      </c>
      <c r="H91" s="89"/>
      <c r="J91" s="90"/>
    </row>
    <row r="92">
      <c r="A92" s="83">
        <v>44028.0</v>
      </c>
      <c r="B92" s="84">
        <v>195.731475830078</v>
      </c>
      <c r="C92" s="85">
        <f t="shared" si="1"/>
        <v>-0.01980381035</v>
      </c>
      <c r="D92" s="86">
        <v>40.2327995300293</v>
      </c>
      <c r="E92" s="87">
        <f t="shared" si="2"/>
        <v>-0.005387913149</v>
      </c>
      <c r="F92" s="88">
        <v>300.477630615234</v>
      </c>
      <c r="G92" s="87">
        <f t="shared" si="3"/>
        <v>-0.003293083967</v>
      </c>
      <c r="H92" s="89"/>
      <c r="J92" s="90"/>
    </row>
    <row r="93">
      <c r="A93" s="83">
        <v>44029.0</v>
      </c>
      <c r="B93" s="84">
        <v>194.733291625976</v>
      </c>
      <c r="C93" s="85">
        <f t="shared" si="1"/>
        <v>-0.005099763336</v>
      </c>
      <c r="D93" s="86">
        <v>40.8168907165527</v>
      </c>
      <c r="E93" s="87">
        <f t="shared" si="2"/>
        <v>0.01451778632</v>
      </c>
      <c r="F93" s="88">
        <v>301.348724365234</v>
      </c>
      <c r="G93" s="87">
        <f t="shared" si="3"/>
        <v>0.002899030281</v>
      </c>
      <c r="H93" s="89"/>
      <c r="J93" s="90"/>
    </row>
    <row r="94">
      <c r="A94" s="83">
        <v>44032.0</v>
      </c>
      <c r="B94" s="84">
        <v>203.103088378906</v>
      </c>
      <c r="C94" s="85">
        <f t="shared" si="1"/>
        <v>0.04298082101</v>
      </c>
      <c r="D94" s="86">
        <v>40.2066421508789</v>
      </c>
      <c r="E94" s="87">
        <f t="shared" si="2"/>
        <v>-0.0149508832</v>
      </c>
      <c r="F94" s="88">
        <v>303.784118652343</v>
      </c>
      <c r="G94" s="87">
        <f t="shared" si="3"/>
        <v>0.008081647906</v>
      </c>
      <c r="H94" s="89"/>
      <c r="J94" s="90"/>
    </row>
    <row r="95">
      <c r="A95" s="83">
        <v>44033.0</v>
      </c>
      <c r="B95" s="84">
        <v>200.367553710937</v>
      </c>
      <c r="C95" s="85">
        <f t="shared" si="1"/>
        <v>-0.0134687005</v>
      </c>
      <c r="D95" s="86">
        <v>41.1481781005859</v>
      </c>
      <c r="E95" s="87">
        <f t="shared" si="2"/>
        <v>0.02341742308</v>
      </c>
      <c r="F95" s="88">
        <v>304.430450439453</v>
      </c>
      <c r="G95" s="87">
        <f t="shared" si="3"/>
        <v>0.002127602292</v>
      </c>
      <c r="H95" s="89"/>
      <c r="J95" s="90"/>
    </row>
    <row r="96">
      <c r="A96" s="83">
        <v>44034.0</v>
      </c>
      <c r="B96" s="84">
        <v>203.247085571289</v>
      </c>
      <c r="C96" s="85">
        <f t="shared" si="1"/>
        <v>0.01437124827</v>
      </c>
      <c r="D96" s="86">
        <v>42.2640533447265</v>
      </c>
      <c r="E96" s="87">
        <f t="shared" si="2"/>
        <v>0.02711846054</v>
      </c>
      <c r="F96" s="88">
        <v>306.163269042968</v>
      </c>
      <c r="G96" s="87">
        <f t="shared" si="3"/>
        <v>0.005692001575</v>
      </c>
      <c r="H96" s="89"/>
      <c r="J96" s="90"/>
    </row>
    <row r="97">
      <c r="A97" s="83">
        <v>44035.0</v>
      </c>
      <c r="B97" s="84">
        <v>194.40689086914</v>
      </c>
      <c r="C97" s="85">
        <f t="shared" si="1"/>
        <v>-0.04349481655</v>
      </c>
      <c r="D97" s="86">
        <v>42.0896911621093</v>
      </c>
      <c r="E97" s="87">
        <f t="shared" si="2"/>
        <v>-0.004125543312</v>
      </c>
      <c r="F97" s="88">
        <v>302.51025390625</v>
      </c>
      <c r="G97" s="87">
        <f t="shared" si="3"/>
        <v>-0.01193159176</v>
      </c>
      <c r="H97" s="89"/>
      <c r="J97" s="90"/>
    </row>
    <row r="98">
      <c r="A98" s="83">
        <v>44036.0</v>
      </c>
      <c r="B98" s="84">
        <v>193.216690063476</v>
      </c>
      <c r="C98" s="85">
        <f t="shared" si="1"/>
        <v>-0.006122215115</v>
      </c>
      <c r="D98" s="86">
        <v>42.2727737426757</v>
      </c>
      <c r="E98" s="87">
        <f t="shared" si="2"/>
        <v>0.004349820004</v>
      </c>
      <c r="F98" s="88">
        <v>300.561889648437</v>
      </c>
      <c r="G98" s="87">
        <f t="shared" si="3"/>
        <v>-0.006440655259</v>
      </c>
      <c r="H98" s="89"/>
      <c r="J98" s="90"/>
    </row>
    <row r="99">
      <c r="A99" s="83">
        <v>44039.0</v>
      </c>
      <c r="B99" s="84">
        <v>195.664321899414</v>
      </c>
      <c r="C99" s="85">
        <f t="shared" si="1"/>
        <v>0.0126678075</v>
      </c>
      <c r="D99" s="86">
        <v>42.2640533447265</v>
      </c>
      <c r="E99" s="87">
        <f t="shared" si="2"/>
        <v>-0.000206288757</v>
      </c>
      <c r="F99" s="88">
        <v>302.753692626953</v>
      </c>
      <c r="G99" s="87">
        <f t="shared" si="3"/>
        <v>0.007292351605</v>
      </c>
      <c r="H99" s="89"/>
      <c r="J99" s="90"/>
    </row>
    <row r="100">
      <c r="A100" s="83">
        <v>44040.0</v>
      </c>
      <c r="B100" s="84">
        <v>193.907806396484</v>
      </c>
      <c r="C100" s="85">
        <f t="shared" si="1"/>
        <v>-0.008977188513</v>
      </c>
      <c r="D100" s="86">
        <v>42.002513885498</v>
      </c>
      <c r="E100" s="87">
        <f t="shared" si="2"/>
        <v>-0.006188224709</v>
      </c>
      <c r="F100" s="88">
        <v>300.83349609375</v>
      </c>
      <c r="G100" s="87">
        <f t="shared" si="3"/>
        <v>-0.006342438028</v>
      </c>
      <c r="H100" s="89"/>
      <c r="J100" s="90"/>
    </row>
    <row r="101">
      <c r="A101" s="83">
        <v>44041.0</v>
      </c>
      <c r="B101" s="84">
        <v>195.865859985351</v>
      </c>
      <c r="C101" s="85">
        <f t="shared" si="1"/>
        <v>0.01009785849</v>
      </c>
      <c r="D101" s="86">
        <v>41.8630332946777</v>
      </c>
      <c r="E101" s="87">
        <f t="shared" si="2"/>
        <v>-0.003320767685</v>
      </c>
      <c r="F101" s="88">
        <v>304.533477783203</v>
      </c>
      <c r="G101" s="87">
        <f t="shared" si="3"/>
        <v>0.01229910145</v>
      </c>
      <c r="H101" s="89"/>
      <c r="J101" s="90"/>
    </row>
    <row r="102">
      <c r="A102" s="83">
        <v>44042.0</v>
      </c>
      <c r="B102" s="84">
        <v>195.712265014648</v>
      </c>
      <c r="C102" s="85">
        <f t="shared" si="1"/>
        <v>-0.000784184496</v>
      </c>
      <c r="D102" s="86">
        <v>41.575340270996</v>
      </c>
      <c r="E102" s="87">
        <f t="shared" si="2"/>
        <v>-0.006872245058</v>
      </c>
      <c r="F102" s="88">
        <v>303.446838378906</v>
      </c>
      <c r="G102" s="87">
        <f t="shared" si="3"/>
        <v>-0.003568210012</v>
      </c>
      <c r="H102" s="89"/>
      <c r="J102" s="90"/>
    </row>
    <row r="103">
      <c r="A103" s="83">
        <v>44043.0</v>
      </c>
      <c r="B103" s="84">
        <v>196.777725219726</v>
      </c>
      <c r="C103" s="85">
        <f t="shared" si="1"/>
        <v>0.00544401346</v>
      </c>
      <c r="D103" s="86">
        <v>41.1830406188964</v>
      </c>
      <c r="E103" s="87">
        <f t="shared" si="2"/>
        <v>-0.009435873514</v>
      </c>
      <c r="F103" s="88">
        <v>305.844787597656</v>
      </c>
      <c r="G103" s="87">
        <f t="shared" si="3"/>
        <v>0.007902370087</v>
      </c>
      <c r="H103" s="89"/>
      <c r="J103" s="90"/>
    </row>
    <row r="104">
      <c r="A104" s="83">
        <v>44046.0</v>
      </c>
      <c r="B104" s="84">
        <v>207.8447265625</v>
      </c>
      <c r="C104" s="85">
        <f t="shared" si="1"/>
        <v>0.05624112856</v>
      </c>
      <c r="D104" s="86">
        <v>40.3635635375976</v>
      </c>
      <c r="E104" s="87">
        <f t="shared" si="2"/>
        <v>-0.01989841131</v>
      </c>
      <c r="F104" s="88">
        <v>307.971008300781</v>
      </c>
      <c r="G104" s="87">
        <f t="shared" si="3"/>
        <v>0.006951959913</v>
      </c>
      <c r="H104" s="89"/>
      <c r="J104" s="90"/>
    </row>
    <row r="105">
      <c r="A105" s="83">
        <v>44047.0</v>
      </c>
      <c r="B105" s="84">
        <v>204.725219726562</v>
      </c>
      <c r="C105" s="85">
        <f t="shared" si="1"/>
        <v>-0.01500883322</v>
      </c>
      <c r="D105" s="86">
        <v>40.7035636901855</v>
      </c>
      <c r="E105" s="87">
        <f t="shared" si="2"/>
        <v>0.008423442402</v>
      </c>
      <c r="F105" s="88">
        <v>309.160583496093</v>
      </c>
      <c r="G105" s="87">
        <f t="shared" si="3"/>
        <v>0.003862620712</v>
      </c>
      <c r="H105" s="89"/>
      <c r="J105" s="90"/>
    </row>
    <row r="106">
      <c r="A106" s="83">
        <v>44048.0</v>
      </c>
      <c r="B106" s="84">
        <v>204.389297485351</v>
      </c>
      <c r="C106" s="85">
        <f t="shared" si="1"/>
        <v>-0.001640844453</v>
      </c>
      <c r="D106" s="86">
        <v>41.1656036376953</v>
      </c>
      <c r="E106" s="87">
        <f t="shared" si="2"/>
        <v>0.01135133894</v>
      </c>
      <c r="F106" s="88">
        <v>311.080780029296</v>
      </c>
      <c r="G106" s="87">
        <f t="shared" si="3"/>
        <v>0.006211000482</v>
      </c>
      <c r="H106" s="89"/>
      <c r="J106" s="90"/>
    </row>
    <row r="107">
      <c r="A107" s="83">
        <v>44049.0</v>
      </c>
      <c r="B107" s="84">
        <v>207.662368774414</v>
      </c>
      <c r="C107" s="85">
        <f t="shared" si="1"/>
        <v>0.01601390743</v>
      </c>
      <c r="D107" s="86">
        <v>41.392276763916</v>
      </c>
      <c r="E107" s="87">
        <f t="shared" si="2"/>
        <v>0.005506371975</v>
      </c>
      <c r="F107" s="88">
        <v>313.160247802734</v>
      </c>
      <c r="G107" s="87">
        <f t="shared" si="3"/>
        <v>0.006684655263</v>
      </c>
      <c r="H107" s="89"/>
      <c r="J107" s="90"/>
    </row>
    <row r="108">
      <c r="A108" s="83">
        <v>44050.0</v>
      </c>
      <c r="B108" s="84">
        <v>203.947769165039</v>
      </c>
      <c r="C108" s="85">
        <f t="shared" si="1"/>
        <v>-0.01788768775</v>
      </c>
      <c r="D108" s="86">
        <v>41.6712379455566</v>
      </c>
      <c r="E108" s="87">
        <f t="shared" si="2"/>
        <v>0.006739450048</v>
      </c>
      <c r="F108" s="88">
        <v>313.385040283203</v>
      </c>
      <c r="G108" s="87">
        <f t="shared" si="3"/>
        <v>0.0007178193339</v>
      </c>
      <c r="H108" s="89"/>
      <c r="J108" s="90"/>
    </row>
    <row r="109">
      <c r="A109" s="83">
        <v>44053.0</v>
      </c>
      <c r="B109" s="84">
        <v>199.887619018554</v>
      </c>
      <c r="C109" s="85">
        <f t="shared" si="1"/>
        <v>-0.01990779386</v>
      </c>
      <c r="D109" s="86">
        <v>41.601505279541</v>
      </c>
      <c r="E109" s="87">
        <f t="shared" si="2"/>
        <v>-0.001673400394</v>
      </c>
      <c r="F109" s="88">
        <v>314.321685791015</v>
      </c>
      <c r="G109" s="87">
        <f t="shared" si="3"/>
        <v>0.002988800955</v>
      </c>
      <c r="H109" s="89"/>
      <c r="J109" s="90"/>
    </row>
    <row r="110">
      <c r="A110" s="83">
        <v>44054.0</v>
      </c>
      <c r="B110" s="84">
        <v>195.21321105957</v>
      </c>
      <c r="C110" s="85">
        <f t="shared" si="1"/>
        <v>-0.02338518004</v>
      </c>
      <c r="D110" s="86">
        <v>41.7845726013183</v>
      </c>
      <c r="E110" s="87">
        <f t="shared" si="2"/>
        <v>0.004400497543</v>
      </c>
      <c r="F110" s="88">
        <v>311.727142333984</v>
      </c>
      <c r="G110" s="87">
        <f t="shared" si="3"/>
        <v>-0.008254420787</v>
      </c>
      <c r="H110" s="89"/>
      <c r="J110" s="90"/>
    </row>
    <row r="111">
      <c r="A111" s="83">
        <v>44055.0</v>
      </c>
      <c r="B111" s="84">
        <v>200.789886474609</v>
      </c>
      <c r="C111" s="85">
        <f t="shared" si="1"/>
        <v>0.02856710048</v>
      </c>
      <c r="D111" s="86">
        <v>42.220458984375</v>
      </c>
      <c r="E111" s="87">
        <f t="shared" si="2"/>
        <v>0.01043175402</v>
      </c>
      <c r="F111" s="88">
        <v>316.073303222656</v>
      </c>
      <c r="G111" s="87">
        <f t="shared" si="3"/>
        <v>0.01394219591</v>
      </c>
      <c r="H111" s="89"/>
      <c r="J111" s="90"/>
    </row>
    <row r="112">
      <c r="A112" s="83">
        <v>44056.0</v>
      </c>
      <c r="B112" s="84">
        <v>200.319519042968</v>
      </c>
      <c r="C112" s="85">
        <f t="shared" si="1"/>
        <v>-0.002342585276</v>
      </c>
      <c r="D112" s="86">
        <v>42.1768760681152</v>
      </c>
      <c r="E112" s="87">
        <f t="shared" si="2"/>
        <v>-0.001032270073</v>
      </c>
      <c r="F112" s="88">
        <v>315.501922607421</v>
      </c>
      <c r="G112" s="87">
        <f t="shared" si="3"/>
        <v>-0.001807747157</v>
      </c>
      <c r="H112" s="89"/>
      <c r="J112" s="90"/>
    </row>
    <row r="113">
      <c r="A113" s="83">
        <v>44057.0</v>
      </c>
      <c r="B113" s="84">
        <v>200.51155090332</v>
      </c>
      <c r="C113" s="85">
        <f t="shared" si="1"/>
        <v>0.0009586278026</v>
      </c>
      <c r="D113" s="86">
        <v>42.2379074096679</v>
      </c>
      <c r="E113" s="87">
        <f t="shared" si="2"/>
        <v>0.001447033238</v>
      </c>
      <c r="F113" s="88">
        <v>315.511322021484</v>
      </c>
      <c r="G113" s="87">
        <f t="shared" si="3"/>
        <v>0.0000297919391</v>
      </c>
      <c r="H113" s="89"/>
      <c r="J113" s="90"/>
    </row>
    <row r="114">
      <c r="A114" s="83">
        <v>44060.0</v>
      </c>
      <c r="B114" s="84">
        <v>201.836105346679</v>
      </c>
      <c r="C114" s="85">
        <f t="shared" si="1"/>
        <v>0.006605876008</v>
      </c>
      <c r="D114" s="86">
        <v>42.0286674499511</v>
      </c>
      <c r="E114" s="87">
        <f t="shared" si="2"/>
        <v>-0.004953842947</v>
      </c>
      <c r="F114" s="88">
        <v>316.513549804687</v>
      </c>
      <c r="G114" s="87">
        <f t="shared" si="3"/>
        <v>0.003176519235</v>
      </c>
      <c r="H114" s="89"/>
      <c r="J114" s="90"/>
    </row>
    <row r="115">
      <c r="A115" s="83">
        <v>44061.0</v>
      </c>
      <c r="B115" s="84">
        <v>202.997512817382</v>
      </c>
      <c r="C115" s="85">
        <f t="shared" si="1"/>
        <v>0.005754210669</v>
      </c>
      <c r="D115" s="86">
        <v>42.2117500305175</v>
      </c>
      <c r="E115" s="87">
        <f t="shared" si="2"/>
        <v>0.004356135744</v>
      </c>
      <c r="F115" s="88">
        <v>317.197387695312</v>
      </c>
      <c r="G115" s="87">
        <f t="shared" si="3"/>
        <v>0.002160532751</v>
      </c>
      <c r="H115" s="89"/>
      <c r="J115" s="90"/>
    </row>
    <row r="116">
      <c r="A116" s="83">
        <v>44062.0</v>
      </c>
      <c r="B116" s="84">
        <v>201.765914916992</v>
      </c>
      <c r="C116" s="85">
        <f t="shared" si="1"/>
        <v>-0.006067059065</v>
      </c>
      <c r="D116" s="86">
        <v>41.2963714599609</v>
      </c>
      <c r="E116" s="87">
        <f t="shared" si="2"/>
        <v>-0.02168539731</v>
      </c>
      <c r="F116" s="88">
        <v>315.87661743164</v>
      </c>
      <c r="G116" s="87">
        <f t="shared" si="3"/>
        <v>-0.004163874972</v>
      </c>
      <c r="H116" s="89"/>
      <c r="J116" s="90"/>
    </row>
    <row r="117">
      <c r="A117" s="83">
        <v>44063.0</v>
      </c>
      <c r="B117" s="84">
        <v>206.461303710937</v>
      </c>
      <c r="C117" s="85">
        <f t="shared" si="1"/>
        <v>0.02327146682</v>
      </c>
      <c r="D117" s="86">
        <v>41.2789344787597</v>
      </c>
      <c r="E117" s="87">
        <f t="shared" si="2"/>
        <v>-0.0004222400319</v>
      </c>
      <c r="F117" s="88">
        <v>316.860137939453</v>
      </c>
      <c r="G117" s="87">
        <f t="shared" si="3"/>
        <v>0.003113622388</v>
      </c>
      <c r="H117" s="89"/>
      <c r="J117" s="90"/>
    </row>
    <row r="118">
      <c r="A118" s="83">
        <v>44064.0</v>
      </c>
      <c r="B118" s="84">
        <v>204.960342407226</v>
      </c>
      <c r="C118" s="85">
        <f t="shared" si="1"/>
        <v>-0.007269940065</v>
      </c>
      <c r="D118" s="86">
        <v>41.2179069519043</v>
      </c>
      <c r="E118" s="87">
        <f t="shared" si="2"/>
        <v>-0.001478418172</v>
      </c>
      <c r="F118" s="88">
        <v>317.984100341796</v>
      </c>
      <c r="G118" s="87">
        <f t="shared" si="3"/>
        <v>0.003547187758</v>
      </c>
      <c r="H118" s="89"/>
      <c r="J118" s="90"/>
    </row>
    <row r="119">
      <c r="A119" s="83">
        <v>44067.0</v>
      </c>
      <c r="B119" s="84">
        <v>205.604995727539</v>
      </c>
      <c r="C119" s="85">
        <f t="shared" si="1"/>
        <v>0.003145258799</v>
      </c>
      <c r="D119" s="86">
        <v>41.8194389343261</v>
      </c>
      <c r="E119" s="87">
        <f t="shared" si="2"/>
        <v>0.0145939478</v>
      </c>
      <c r="F119" s="88">
        <v>321.206329345703</v>
      </c>
      <c r="G119" s="87">
        <f t="shared" si="3"/>
        <v>0.01013330226</v>
      </c>
      <c r="H119" s="89"/>
      <c r="J119" s="90"/>
    </row>
    <row r="120">
      <c r="A120" s="83">
        <v>44068.0</v>
      </c>
      <c r="B120" s="84">
        <v>208.279800415039</v>
      </c>
      <c r="C120" s="85">
        <f t="shared" si="1"/>
        <v>0.01300943432</v>
      </c>
      <c r="D120" s="86">
        <v>41.7671318054199</v>
      </c>
      <c r="E120" s="87">
        <f t="shared" si="2"/>
        <v>-0.001250785047</v>
      </c>
      <c r="F120" s="88">
        <v>322.330413818359</v>
      </c>
      <c r="G120" s="87">
        <f t="shared" si="3"/>
        <v>0.003499571366</v>
      </c>
      <c r="H120" s="89"/>
      <c r="J120" s="90"/>
    </row>
    <row r="121">
      <c r="A121" s="83">
        <v>44069.0</v>
      </c>
      <c r="B121" s="84">
        <v>212.782730102539</v>
      </c>
      <c r="C121" s="85">
        <f t="shared" si="1"/>
        <v>0.02161961783</v>
      </c>
      <c r="D121" s="86">
        <v>41.9850769042968</v>
      </c>
      <c r="E121" s="87">
        <f t="shared" si="2"/>
        <v>0.00521810068</v>
      </c>
      <c r="F121" s="88">
        <v>325.561981201171</v>
      </c>
      <c r="G121" s="87">
        <f t="shared" si="3"/>
        <v>0.01002563594</v>
      </c>
      <c r="H121" s="89"/>
      <c r="J121" s="90"/>
    </row>
    <row r="122">
      <c r="A122" s="83">
        <v>44070.0</v>
      </c>
      <c r="B122" s="84">
        <v>218.007278442382</v>
      </c>
      <c r="C122" s="85">
        <f t="shared" si="1"/>
        <v>0.02455344161</v>
      </c>
      <c r="D122" s="86">
        <v>42.0461120605468</v>
      </c>
      <c r="E122" s="87">
        <f t="shared" si="2"/>
        <v>0.001453734535</v>
      </c>
      <c r="F122" s="88">
        <v>326.273742675781</v>
      </c>
      <c r="G122" s="87">
        <f t="shared" si="3"/>
        <v>0.002186254894</v>
      </c>
      <c r="H122" s="89"/>
      <c r="J122" s="90"/>
    </row>
    <row r="123">
      <c r="A123" s="83">
        <v>44071.0</v>
      </c>
      <c r="B123" s="84">
        <v>220.249145507812</v>
      </c>
      <c r="C123" s="85">
        <f t="shared" si="1"/>
        <v>0.01028345054</v>
      </c>
      <c r="D123" s="86">
        <v>43.4409637451171</v>
      </c>
      <c r="E123" s="87">
        <f t="shared" si="2"/>
        <v>0.03317433209</v>
      </c>
      <c r="F123" s="88">
        <v>328.381317138671</v>
      </c>
      <c r="G123" s="87">
        <f t="shared" si="3"/>
        <v>0.006459528265</v>
      </c>
      <c r="H123" s="89"/>
      <c r="J123" s="90"/>
    </row>
    <row r="124">
      <c r="A124" s="83">
        <v>44074.0</v>
      </c>
      <c r="B124" s="84">
        <v>216.997039794921</v>
      </c>
      <c r="C124" s="85">
        <f t="shared" si="1"/>
        <v>-0.01476557698</v>
      </c>
      <c r="D124" s="86">
        <v>43.1794242858886</v>
      </c>
      <c r="E124" s="87">
        <f t="shared" si="2"/>
        <v>-0.006020572213</v>
      </c>
      <c r="F124" s="88">
        <v>327.191680908203</v>
      </c>
      <c r="G124" s="87">
        <f t="shared" si="3"/>
        <v>-0.003622728116</v>
      </c>
      <c r="H124" s="89"/>
      <c r="J124" s="90"/>
    </row>
    <row r="125">
      <c r="A125" s="83">
        <v>44075.0</v>
      </c>
      <c r="B125" s="84">
        <v>218.671203613281</v>
      </c>
      <c r="C125" s="85">
        <f t="shared" si="1"/>
        <v>0.007715145884</v>
      </c>
      <c r="D125" s="86">
        <v>42.8219947814941</v>
      </c>
      <c r="E125" s="87">
        <f t="shared" si="2"/>
        <v>-0.008277773738</v>
      </c>
      <c r="F125" s="88">
        <v>330.273345947265</v>
      </c>
      <c r="G125" s="87">
        <f t="shared" si="3"/>
        <v>0.009418531151</v>
      </c>
      <c r="H125" s="89"/>
      <c r="J125" s="90"/>
    </row>
    <row r="126">
      <c r="A126" s="83">
        <v>44076.0</v>
      </c>
      <c r="B126" s="84">
        <v>222.885467529296</v>
      </c>
      <c r="C126" s="85">
        <f t="shared" si="1"/>
        <v>0.01927214853</v>
      </c>
      <c r="D126" s="86">
        <v>44.6265907287597</v>
      </c>
      <c r="E126" s="87">
        <f t="shared" si="2"/>
        <v>0.04214180018</v>
      </c>
      <c r="F126" s="88">
        <v>335.05044555664</v>
      </c>
      <c r="G126" s="87">
        <f t="shared" si="3"/>
        <v>0.01446407852</v>
      </c>
      <c r="H126" s="89"/>
      <c r="J126" s="90"/>
    </row>
    <row r="127">
      <c r="A127" s="83">
        <v>44077.0</v>
      </c>
      <c r="B127" s="84">
        <v>209.078399658203</v>
      </c>
      <c r="C127" s="85">
        <f t="shared" si="1"/>
        <v>-0.06194691841</v>
      </c>
      <c r="D127" s="86">
        <v>44.0076179504394</v>
      </c>
      <c r="E127" s="87">
        <f t="shared" si="2"/>
        <v>-0.01387004403</v>
      </c>
      <c r="F127" s="88">
        <v>323.519897460937</v>
      </c>
      <c r="G127" s="87">
        <f t="shared" si="3"/>
        <v>-0.03441436431</v>
      </c>
      <c r="H127" s="89"/>
      <c r="J127" s="90"/>
    </row>
    <row r="128">
      <c r="A128" s="83">
        <v>44078.0</v>
      </c>
      <c r="B128" s="84">
        <v>206.143814086914</v>
      </c>
      <c r="C128" s="85">
        <f t="shared" si="1"/>
        <v>-0.0140358142</v>
      </c>
      <c r="D128" s="86">
        <v>44.4958229064941</v>
      </c>
      <c r="E128" s="87">
        <f t="shared" si="2"/>
        <v>0.01109364648</v>
      </c>
      <c r="F128" s="88">
        <v>320.878509521484</v>
      </c>
      <c r="G128" s="87">
        <f t="shared" si="3"/>
        <v>-0.008164530096</v>
      </c>
      <c r="H128" s="89"/>
      <c r="J128" s="90"/>
    </row>
    <row r="129">
      <c r="A129" s="83">
        <v>44082.0</v>
      </c>
      <c r="B129" s="84">
        <v>194.992309570312</v>
      </c>
      <c r="C129" s="85">
        <f t="shared" si="1"/>
        <v>-0.05409575139</v>
      </c>
      <c r="D129" s="86">
        <v>43.4235229492187</v>
      </c>
      <c r="E129" s="87">
        <f t="shared" si="2"/>
        <v>-0.02409889035</v>
      </c>
      <c r="F129" s="88">
        <v>312.111083984375</v>
      </c>
      <c r="G129" s="87">
        <f t="shared" si="3"/>
        <v>-0.02732319329</v>
      </c>
      <c r="H129" s="89"/>
      <c r="J129" s="90"/>
    </row>
    <row r="130">
      <c r="A130" s="83">
        <v>44083.0</v>
      </c>
      <c r="B130" s="84">
        <v>203.295776367187</v>
      </c>
      <c r="C130" s="85">
        <f t="shared" si="1"/>
        <v>0.04258356042</v>
      </c>
      <c r="D130" s="86">
        <v>43.7548027038574</v>
      </c>
      <c r="E130" s="87">
        <f t="shared" si="2"/>
        <v>0.007629039105</v>
      </c>
      <c r="F130" s="88">
        <v>318.27456665039</v>
      </c>
      <c r="G130" s="87">
        <f t="shared" si="3"/>
        <v>0.01974772119</v>
      </c>
      <c r="H130" s="89"/>
      <c r="J130" s="90"/>
    </row>
    <row r="131">
      <c r="A131" s="83">
        <v>44084.0</v>
      </c>
      <c r="B131" s="84">
        <v>197.599777221679</v>
      </c>
      <c r="C131" s="85">
        <f t="shared" si="1"/>
        <v>-0.02801828571</v>
      </c>
      <c r="D131" s="86">
        <v>43.5891685485839</v>
      </c>
      <c r="E131" s="87">
        <f t="shared" si="2"/>
        <v>-0.003785507991</v>
      </c>
      <c r="F131" s="88">
        <v>312.748107910156</v>
      </c>
      <c r="G131" s="87">
        <f t="shared" si="3"/>
        <v>-0.01736380886</v>
      </c>
      <c r="H131" s="89"/>
      <c r="J131" s="90"/>
    </row>
    <row r="132">
      <c r="A132" s="83">
        <v>44085.0</v>
      </c>
      <c r="B132" s="84">
        <v>196.310485839843</v>
      </c>
      <c r="C132" s="85">
        <f t="shared" si="1"/>
        <v>-0.006524761313</v>
      </c>
      <c r="D132" s="86">
        <v>44.513256072998</v>
      </c>
      <c r="E132" s="87">
        <f t="shared" si="2"/>
        <v>0.02119993464</v>
      </c>
      <c r="F132" s="88">
        <v>312.907318115234</v>
      </c>
      <c r="G132" s="87">
        <f t="shared" si="3"/>
        <v>0.0005090684837</v>
      </c>
      <c r="H132" s="89"/>
      <c r="J132" s="90"/>
    </row>
    <row r="133">
      <c r="A133" s="83">
        <v>44088.0</v>
      </c>
      <c r="B133" s="84">
        <v>197.638244628906</v>
      </c>
      <c r="C133" s="85">
        <f t="shared" si="1"/>
        <v>0.006763565295</v>
      </c>
      <c r="D133" s="86">
        <v>44.5659751892089</v>
      </c>
      <c r="E133" s="87">
        <f t="shared" si="2"/>
        <v>0.001184346437</v>
      </c>
      <c r="F133" s="88">
        <v>317.028717041015</v>
      </c>
      <c r="G133" s="87">
        <f t="shared" si="3"/>
        <v>0.01317130884</v>
      </c>
      <c r="H133" s="89"/>
      <c r="J133" s="90"/>
    </row>
    <row r="134">
      <c r="A134" s="83">
        <v>44089.0</v>
      </c>
      <c r="B134" s="84">
        <v>200.880767822265</v>
      </c>
      <c r="C134" s="85">
        <f t="shared" si="1"/>
        <v>0.01640635495</v>
      </c>
      <c r="D134" s="86">
        <v>44.8647918701171</v>
      </c>
      <c r="E134" s="87">
        <f t="shared" si="2"/>
        <v>0.006705040777</v>
      </c>
      <c r="F134" s="88">
        <v>318.630401611328</v>
      </c>
      <c r="G134" s="87">
        <f t="shared" si="3"/>
        <v>0.005052175037</v>
      </c>
      <c r="H134" s="89"/>
      <c r="J134" s="90"/>
    </row>
    <row r="135">
      <c r="A135" s="83">
        <v>44090.0</v>
      </c>
      <c r="B135" s="84">
        <v>197.291885375976</v>
      </c>
      <c r="C135" s="85">
        <f t="shared" si="1"/>
        <v>-0.01786573441</v>
      </c>
      <c r="D135" s="86">
        <v>44.6362876892089</v>
      </c>
      <c r="E135" s="87">
        <f t="shared" si="2"/>
        <v>-0.005093173765</v>
      </c>
      <c r="F135" s="88">
        <v>317.365905761718</v>
      </c>
      <c r="G135" s="87">
        <f t="shared" si="3"/>
        <v>-0.003968534839</v>
      </c>
      <c r="H135" s="89"/>
      <c r="J135" s="90"/>
    </row>
    <row r="136">
      <c r="A136" s="83">
        <v>44091.0</v>
      </c>
      <c r="B136" s="84">
        <v>195.232849121093</v>
      </c>
      <c r="C136" s="85">
        <f t="shared" si="1"/>
        <v>-0.01043649743</v>
      </c>
      <c r="D136" s="86">
        <v>44.425365447998</v>
      </c>
      <c r="E136" s="87">
        <f t="shared" si="2"/>
        <v>-0.004725353566</v>
      </c>
      <c r="F136" s="88">
        <v>314.574615478515</v>
      </c>
      <c r="G136" s="87">
        <f t="shared" si="3"/>
        <v>-0.008795180051</v>
      </c>
      <c r="H136" s="89"/>
      <c r="J136" s="90"/>
    </row>
    <row r="137">
      <c r="A137" s="83">
        <v>44092.0</v>
      </c>
      <c r="B137" s="84">
        <v>192.808181762695</v>
      </c>
      <c r="C137" s="85">
        <f t="shared" si="1"/>
        <v>-0.01241936165</v>
      </c>
      <c r="D137" s="86">
        <v>44.3374862670898</v>
      </c>
      <c r="E137" s="87">
        <f t="shared" si="2"/>
        <v>-0.001978130737</v>
      </c>
      <c r="F137" s="88">
        <v>310.953002929687</v>
      </c>
      <c r="G137" s="87">
        <f t="shared" si="3"/>
        <v>-0.0115127298</v>
      </c>
      <c r="H137" s="89"/>
      <c r="J137" s="90"/>
    </row>
    <row r="138">
      <c r="A138" s="83">
        <v>44095.0</v>
      </c>
      <c r="B138" s="84">
        <v>194.876831054687</v>
      </c>
      <c r="C138" s="85">
        <f t="shared" si="1"/>
        <v>0.01072905347</v>
      </c>
      <c r="D138" s="86">
        <v>43.1422615051269</v>
      </c>
      <c r="E138" s="87">
        <f t="shared" si="2"/>
        <v>-0.02695743179</v>
      </c>
      <c r="F138" s="88">
        <v>307.492248535156</v>
      </c>
      <c r="G138" s="87">
        <f t="shared" si="3"/>
        <v>-0.01112950948</v>
      </c>
      <c r="H138" s="89"/>
      <c r="J138" s="90"/>
    </row>
    <row r="139">
      <c r="A139" s="83">
        <v>44096.0</v>
      </c>
      <c r="B139" s="84">
        <v>199.572219848632</v>
      </c>
      <c r="C139" s="85">
        <f t="shared" si="1"/>
        <v>0.02409413561</v>
      </c>
      <c r="D139" s="86">
        <v>43.6431999206543</v>
      </c>
      <c r="E139" s="87">
        <f t="shared" si="2"/>
        <v>0.01161131563</v>
      </c>
      <c r="F139" s="88">
        <v>310.623840332031</v>
      </c>
      <c r="G139" s="87">
        <f t="shared" si="3"/>
        <v>0.01018429509</v>
      </c>
      <c r="H139" s="89"/>
      <c r="J139" s="90"/>
    </row>
    <row r="140">
      <c r="A140" s="83">
        <v>44097.0</v>
      </c>
      <c r="B140" s="84">
        <v>193.000595092773</v>
      </c>
      <c r="C140" s="85">
        <f t="shared" si="1"/>
        <v>-0.03292855469</v>
      </c>
      <c r="D140" s="86">
        <v>42.3688812255859</v>
      </c>
      <c r="E140" s="87">
        <f t="shared" si="2"/>
        <v>-0.02919856237</v>
      </c>
      <c r="F140" s="88">
        <v>303.420135498046</v>
      </c>
      <c r="G140" s="87">
        <f t="shared" si="3"/>
        <v>-0.02319108806</v>
      </c>
      <c r="H140" s="89"/>
      <c r="J140" s="90"/>
    </row>
    <row r="141">
      <c r="A141" s="83">
        <v>44098.0</v>
      </c>
      <c r="B141" s="84">
        <v>195.502258300781</v>
      </c>
      <c r="C141" s="85">
        <f t="shared" si="1"/>
        <v>0.01296194557</v>
      </c>
      <c r="D141" s="86">
        <v>42.799518585205</v>
      </c>
      <c r="E141" s="87">
        <f t="shared" si="2"/>
        <v>0.0101640012</v>
      </c>
      <c r="F141" s="88">
        <v>304.228942871093</v>
      </c>
      <c r="G141" s="87">
        <f t="shared" si="3"/>
        <v>0.002665635132</v>
      </c>
      <c r="H141" s="89"/>
      <c r="J141" s="90"/>
    </row>
    <row r="142">
      <c r="A142" s="83">
        <v>44099.0</v>
      </c>
      <c r="B142" s="84">
        <v>199.957092285156</v>
      </c>
      <c r="C142" s="85">
        <f t="shared" si="1"/>
        <v>0.02278661138</v>
      </c>
      <c r="D142" s="86">
        <v>42.817096710205</v>
      </c>
      <c r="E142" s="87">
        <f t="shared" si="2"/>
        <v>0.0004107084748</v>
      </c>
      <c r="F142" s="88">
        <v>309.147430419921</v>
      </c>
      <c r="G142" s="87">
        <f t="shared" si="3"/>
        <v>0.01616705992</v>
      </c>
      <c r="H142" s="89"/>
      <c r="J142" s="90"/>
    </row>
    <row r="143">
      <c r="A143" s="83">
        <v>44102.0</v>
      </c>
      <c r="B143" s="84">
        <v>201.51577758789</v>
      </c>
      <c r="C143" s="85">
        <f t="shared" si="1"/>
        <v>0.007795098863</v>
      </c>
      <c r="D143" s="86">
        <v>43.3092498779296</v>
      </c>
      <c r="E143" s="87">
        <f t="shared" si="2"/>
        <v>0.01149431432</v>
      </c>
      <c r="F143" s="88">
        <v>314.282165527343</v>
      </c>
      <c r="G143" s="87">
        <f t="shared" si="3"/>
        <v>0.01660934105</v>
      </c>
      <c r="H143" s="89"/>
      <c r="J143" s="90"/>
    </row>
    <row r="144">
      <c r="A144" s="83">
        <v>44103.0</v>
      </c>
      <c r="B144" s="84">
        <v>199.41828918457</v>
      </c>
      <c r="C144" s="85">
        <f t="shared" si="1"/>
        <v>-0.01040855673</v>
      </c>
      <c r="D144" s="86">
        <v>42.9928588867187</v>
      </c>
      <c r="E144" s="87">
        <f t="shared" si="2"/>
        <v>-0.007305390698</v>
      </c>
      <c r="F144" s="88">
        <v>312.570617675781</v>
      </c>
      <c r="G144" s="87">
        <f t="shared" si="3"/>
        <v>-0.005445895566</v>
      </c>
      <c r="H144" s="89"/>
      <c r="J144" s="90"/>
    </row>
    <row r="145">
      <c r="A145" s="83">
        <v>44104.0</v>
      </c>
      <c r="B145" s="84">
        <v>202.372131347656</v>
      </c>
      <c r="C145" s="85">
        <f t="shared" si="1"/>
        <v>0.01481229317</v>
      </c>
      <c r="D145" s="86">
        <v>43.3883438110351</v>
      </c>
      <c r="E145" s="87">
        <f t="shared" si="2"/>
        <v>0.009198851497</v>
      </c>
      <c r="F145" s="88">
        <v>314.9404296875</v>
      </c>
      <c r="G145" s="87">
        <f t="shared" si="3"/>
        <v>0.007581685154</v>
      </c>
      <c r="H145" s="89"/>
      <c r="J145" s="90"/>
    </row>
    <row r="146">
      <c r="A146" s="83">
        <v>44105.0</v>
      </c>
      <c r="B146" s="84">
        <v>204.421554565429</v>
      </c>
      <c r="C146" s="85">
        <f t="shared" si="1"/>
        <v>0.01012700318</v>
      </c>
      <c r="D146" s="86">
        <v>43.2213668823242</v>
      </c>
      <c r="E146" s="87">
        <f t="shared" si="2"/>
        <v>-0.003848428265</v>
      </c>
      <c r="F146" s="88">
        <v>316.962371826171</v>
      </c>
      <c r="G146" s="87">
        <f t="shared" si="3"/>
        <v>0.006420078047</v>
      </c>
      <c r="H146" s="89"/>
      <c r="J146" s="90"/>
    </row>
    <row r="147">
      <c r="A147" s="83">
        <v>44106.0</v>
      </c>
      <c r="B147" s="84">
        <v>198.388763427734</v>
      </c>
      <c r="C147" s="85">
        <f t="shared" si="1"/>
        <v>-0.02951152167</v>
      </c>
      <c r="D147" s="86">
        <v>43.3795547485351</v>
      </c>
      <c r="E147" s="87">
        <f t="shared" si="2"/>
        <v>0.003659945939</v>
      </c>
      <c r="F147" s="88">
        <v>313.953033447265</v>
      </c>
      <c r="G147" s="87">
        <f t="shared" si="3"/>
        <v>-0.009494307989</v>
      </c>
      <c r="H147" s="89"/>
      <c r="J147" s="90"/>
    </row>
    <row r="148">
      <c r="A148" s="83">
        <v>44109.0</v>
      </c>
      <c r="B148" s="84">
        <v>202.42024230957</v>
      </c>
      <c r="C148" s="85">
        <f t="shared" si="1"/>
        <v>0.02032110495</v>
      </c>
      <c r="D148" s="86">
        <v>43.3971290588378</v>
      </c>
      <c r="E148" s="87">
        <f t="shared" si="2"/>
        <v>0.0004051288771</v>
      </c>
      <c r="F148" s="88">
        <v>319.520416259765</v>
      </c>
      <c r="G148" s="87">
        <f t="shared" si="3"/>
        <v>0.01773317095</v>
      </c>
      <c r="H148" s="89"/>
      <c r="J148" s="90"/>
    </row>
    <row r="149">
      <c r="A149" s="83">
        <v>44110.0</v>
      </c>
      <c r="B149" s="84">
        <v>198.119354248046</v>
      </c>
      <c r="C149" s="85">
        <f t="shared" si="1"/>
        <v>-0.02124732197</v>
      </c>
      <c r="D149" s="86">
        <v>43.0104370117187</v>
      </c>
      <c r="E149" s="87">
        <f t="shared" si="2"/>
        <v>-0.008910544442</v>
      </c>
      <c r="F149" s="88">
        <v>314.97802734375</v>
      </c>
      <c r="G149" s="87">
        <f t="shared" si="3"/>
        <v>-0.01421627128</v>
      </c>
      <c r="H149" s="89"/>
      <c r="J149" s="90"/>
    </row>
    <row r="150">
      <c r="A150" s="83">
        <v>44111.0</v>
      </c>
      <c r="B150" s="84">
        <v>201.891036987304</v>
      </c>
      <c r="C150" s="85">
        <f t="shared" si="1"/>
        <v>0.01903742698</v>
      </c>
      <c r="D150" s="86">
        <v>43.555320739746</v>
      </c>
      <c r="E150" s="87">
        <f t="shared" si="2"/>
        <v>0.01266863966</v>
      </c>
      <c r="F150" s="88">
        <v>320.460815429687</v>
      </c>
      <c r="G150" s="87">
        <f t="shared" si="3"/>
        <v>0.01740689067</v>
      </c>
      <c r="H150" s="89"/>
      <c r="J150" s="90"/>
    </row>
    <row r="151">
      <c r="A151" s="83">
        <v>44112.0</v>
      </c>
      <c r="B151" s="84">
        <v>202.612655639648</v>
      </c>
      <c r="C151" s="85">
        <f t="shared" si="1"/>
        <v>0.003574297617</v>
      </c>
      <c r="D151" s="86">
        <v>44.3462715148925</v>
      </c>
      <c r="E151" s="87">
        <f t="shared" si="2"/>
        <v>0.01815968203</v>
      </c>
      <c r="F151" s="88">
        <v>323.300903320312</v>
      </c>
      <c r="G151" s="87">
        <f t="shared" si="3"/>
        <v>0.008862512213</v>
      </c>
      <c r="H151" s="89"/>
      <c r="J151" s="90"/>
    </row>
    <row r="152">
      <c r="A152" s="83">
        <v>44113.0</v>
      </c>
      <c r="B152" s="84">
        <v>207.644836425781</v>
      </c>
      <c r="C152" s="85">
        <f t="shared" si="1"/>
        <v>0.02483645837</v>
      </c>
      <c r="D152" s="86">
        <v>44.6538619995117</v>
      </c>
      <c r="E152" s="87">
        <f t="shared" si="2"/>
        <v>0.006936107008</v>
      </c>
      <c r="F152" s="88">
        <v>326.188018798828</v>
      </c>
      <c r="G152" s="87">
        <f t="shared" si="3"/>
        <v>0.008930118812</v>
      </c>
      <c r="H152" s="89"/>
      <c r="J152" s="90"/>
    </row>
    <row r="153">
      <c r="A153" s="83">
        <v>44116.0</v>
      </c>
      <c r="B153" s="84">
        <v>213.023284912109</v>
      </c>
      <c r="C153" s="85">
        <f t="shared" si="1"/>
        <v>0.02590215379</v>
      </c>
      <c r="D153" s="86">
        <v>44.8999481201171</v>
      </c>
      <c r="E153" s="87">
        <f t="shared" si="2"/>
        <v>0.005510970599</v>
      </c>
      <c r="F153" s="88">
        <v>331.435607910156</v>
      </c>
      <c r="G153" s="87">
        <f t="shared" si="3"/>
        <v>0.01608762066</v>
      </c>
      <c r="H153" s="89"/>
      <c r="J153" s="90"/>
    </row>
    <row r="154">
      <c r="A154" s="83">
        <v>44117.0</v>
      </c>
      <c r="B154" s="84">
        <v>214.428009033203</v>
      </c>
      <c r="C154" s="85">
        <f t="shared" si="1"/>
        <v>0.006594228052</v>
      </c>
      <c r="D154" s="86">
        <v>44.1353530883789</v>
      </c>
      <c r="E154" s="87">
        <f t="shared" si="2"/>
        <v>-0.01702886225</v>
      </c>
      <c r="F154" s="88">
        <v>329.272644042968</v>
      </c>
      <c r="G154" s="87">
        <f t="shared" si="3"/>
        <v>-0.006526045529</v>
      </c>
      <c r="H154" s="89"/>
      <c r="J154" s="90"/>
    </row>
    <row r="155">
      <c r="A155" s="83">
        <v>44118.0</v>
      </c>
      <c r="B155" s="84">
        <v>212.503707885742</v>
      </c>
      <c r="C155" s="85">
        <f t="shared" si="1"/>
        <v>-0.008974112832</v>
      </c>
      <c r="D155" s="86">
        <v>44.0474739074707</v>
      </c>
      <c r="E155" s="87">
        <f t="shared" si="2"/>
        <v>-0.001991128988</v>
      </c>
      <c r="F155" s="88">
        <v>327.20361328125</v>
      </c>
      <c r="G155" s="87">
        <f t="shared" si="3"/>
        <v>-0.006283640014</v>
      </c>
      <c r="H155" s="89"/>
      <c r="J155" s="90"/>
    </row>
    <row r="156">
      <c r="A156" s="83">
        <v>44119.0</v>
      </c>
      <c r="B156" s="84">
        <v>211.34912109375</v>
      </c>
      <c r="C156" s="85">
        <f t="shared" si="1"/>
        <v>-0.005433254805</v>
      </c>
      <c r="D156" s="86">
        <v>43.9332199096679</v>
      </c>
      <c r="E156" s="87">
        <f t="shared" si="2"/>
        <v>-0.002593883092</v>
      </c>
      <c r="F156" s="88">
        <v>326.799255371093</v>
      </c>
      <c r="G156" s="87">
        <f t="shared" si="3"/>
        <v>-0.001235799037</v>
      </c>
      <c r="H156" s="89"/>
      <c r="J156" s="90"/>
    </row>
    <row r="157">
      <c r="A157" s="83">
        <v>44120.0</v>
      </c>
      <c r="B157" s="84">
        <v>211.34912109375</v>
      </c>
      <c r="C157" s="85">
        <f t="shared" si="1"/>
        <v>0</v>
      </c>
      <c r="D157" s="86">
        <v>43.9683761596679</v>
      </c>
      <c r="E157" s="87">
        <f t="shared" si="2"/>
        <v>0.0008002201995</v>
      </c>
      <c r="F157" s="88">
        <v>326.601806640625</v>
      </c>
      <c r="G157" s="87">
        <f t="shared" si="3"/>
        <v>-0.0006041896584</v>
      </c>
      <c r="H157" s="89"/>
      <c r="J157" s="90"/>
    </row>
    <row r="158">
      <c r="A158" s="83">
        <v>44123.0</v>
      </c>
      <c r="B158" s="84">
        <v>206.114913940429</v>
      </c>
      <c r="C158" s="85">
        <f t="shared" si="1"/>
        <v>-0.0247656916</v>
      </c>
      <c r="D158" s="86">
        <v>43.6080436706543</v>
      </c>
      <c r="E158" s="87">
        <f t="shared" si="2"/>
        <v>-0.008195264881</v>
      </c>
      <c r="F158" s="88">
        <v>321.636352539062</v>
      </c>
      <c r="G158" s="87">
        <f t="shared" si="3"/>
        <v>-0.01520338835</v>
      </c>
      <c r="H158" s="89"/>
      <c r="J158" s="90"/>
    </row>
    <row r="159">
      <c r="A159" s="83">
        <v>44124.0</v>
      </c>
      <c r="B159" s="84">
        <v>206.528671264648</v>
      </c>
      <c r="C159" s="85">
        <f t="shared" si="1"/>
        <v>0.002007410897</v>
      </c>
      <c r="D159" s="86">
        <v>44.1617279052734</v>
      </c>
      <c r="E159" s="87">
        <f t="shared" si="2"/>
        <v>0.01269683728</v>
      </c>
      <c r="F159" s="88">
        <v>322.924713134765</v>
      </c>
      <c r="G159" s="87">
        <f t="shared" si="3"/>
        <v>0.004005643596</v>
      </c>
      <c r="H159" s="89"/>
      <c r="J159" s="90"/>
    </row>
    <row r="160">
      <c r="A160" s="83">
        <v>44125.0</v>
      </c>
      <c r="B160" s="84">
        <v>206.67300415039</v>
      </c>
      <c r="C160" s="85">
        <f t="shared" si="1"/>
        <v>0.000698851568</v>
      </c>
      <c r="D160" s="86">
        <v>43.9332199096679</v>
      </c>
      <c r="E160" s="87">
        <f t="shared" si="2"/>
        <v>-0.005174344539</v>
      </c>
      <c r="F160" s="88">
        <v>322.313446044921</v>
      </c>
      <c r="G160" s="87">
        <f t="shared" si="3"/>
        <v>-0.001892908982</v>
      </c>
      <c r="H160" s="89"/>
      <c r="J160" s="90"/>
    </row>
    <row r="161">
      <c r="A161" s="83">
        <v>44126.0</v>
      </c>
      <c r="B161" s="84">
        <v>206.759567260742</v>
      </c>
      <c r="C161" s="85">
        <f t="shared" si="1"/>
        <v>0.0004188409159</v>
      </c>
      <c r="D161" s="86">
        <v>44.539623260498</v>
      </c>
      <c r="E161" s="87">
        <f t="shared" si="2"/>
        <v>0.01380284332</v>
      </c>
      <c r="F161" s="88">
        <v>324.081390380859</v>
      </c>
      <c r="G161" s="87">
        <f t="shared" si="3"/>
        <v>0.005485170903</v>
      </c>
      <c r="H161" s="89"/>
      <c r="J161" s="90"/>
    </row>
    <row r="162">
      <c r="A162" s="83">
        <v>44127.0</v>
      </c>
      <c r="B162" s="84">
        <v>208.048889160156</v>
      </c>
      <c r="C162" s="85">
        <f t="shared" si="1"/>
        <v>0.006235851218</v>
      </c>
      <c r="D162" s="86">
        <v>44.3990020751953</v>
      </c>
      <c r="E162" s="87">
        <f t="shared" si="2"/>
        <v>-0.003157215419</v>
      </c>
      <c r="F162" s="88">
        <v>325.181732177734</v>
      </c>
      <c r="G162" s="87">
        <f t="shared" si="3"/>
        <v>0.00339526375</v>
      </c>
      <c r="H162" s="89"/>
      <c r="J162" s="90"/>
    </row>
    <row r="163">
      <c r="A163" s="83">
        <v>44130.0</v>
      </c>
      <c r="B163" s="84">
        <v>202.131591796875</v>
      </c>
      <c r="C163" s="85">
        <f t="shared" si="1"/>
        <v>-0.02844185993</v>
      </c>
      <c r="D163" s="86">
        <v>43.7662353515625</v>
      </c>
      <c r="E163" s="87">
        <f t="shared" si="2"/>
        <v>-0.01425182311</v>
      </c>
      <c r="F163" s="88">
        <v>319.172485351562</v>
      </c>
      <c r="G163" s="87">
        <f t="shared" si="3"/>
        <v>-0.01847965686</v>
      </c>
      <c r="H163" s="89"/>
      <c r="J163" s="90"/>
    </row>
    <row r="164">
      <c r="A164" s="83">
        <v>44131.0</v>
      </c>
      <c r="B164" s="84">
        <v>205.18162536621</v>
      </c>
      <c r="C164" s="85">
        <f t="shared" si="1"/>
        <v>0.01508934621</v>
      </c>
      <c r="D164" s="86">
        <v>43.8541297912597</v>
      </c>
      <c r="E164" s="87">
        <f t="shared" si="2"/>
        <v>0.002008270508</v>
      </c>
      <c r="F164" s="88">
        <v>318.072082519531</v>
      </c>
      <c r="G164" s="87">
        <f t="shared" si="3"/>
        <v>-0.003447674479</v>
      </c>
      <c r="H164" s="89"/>
      <c r="J164" s="90"/>
    </row>
    <row r="165">
      <c r="A165" s="83">
        <v>44132.0</v>
      </c>
      <c r="B165" s="84">
        <v>195.011520385742</v>
      </c>
      <c r="C165" s="85">
        <f t="shared" si="1"/>
        <v>-0.04956635353</v>
      </c>
      <c r="D165" s="86">
        <v>42.1491737365722</v>
      </c>
      <c r="E165" s="87">
        <f t="shared" si="2"/>
        <v>-0.03887789047</v>
      </c>
      <c r="F165" s="88">
        <v>307.20068359375</v>
      </c>
      <c r="G165" s="87">
        <f t="shared" si="3"/>
        <v>-0.03417904155</v>
      </c>
      <c r="H165" s="89"/>
      <c r="J165" s="90"/>
    </row>
    <row r="166">
      <c r="A166" s="83">
        <v>44133.0</v>
      </c>
      <c r="B166" s="84">
        <v>196.974365234375</v>
      </c>
      <c r="C166" s="85">
        <f t="shared" si="1"/>
        <v>0.01006527637</v>
      </c>
      <c r="D166" s="86">
        <v>42.2019004821777</v>
      </c>
      <c r="E166" s="87">
        <f t="shared" si="2"/>
        <v>0.001250955616</v>
      </c>
      <c r="F166" s="88">
        <v>310.322937011718</v>
      </c>
      <c r="G166" s="87">
        <f t="shared" si="3"/>
        <v>0.01016356273</v>
      </c>
      <c r="H166" s="89"/>
      <c r="J166" s="90"/>
    </row>
    <row r="167">
      <c r="A167" s="83">
        <v>44134.0</v>
      </c>
      <c r="B167" s="84">
        <v>194.809524536132</v>
      </c>
      <c r="C167" s="85">
        <f t="shared" si="1"/>
        <v>-0.01099046922</v>
      </c>
      <c r="D167" s="86">
        <v>42.237060546875</v>
      </c>
      <c r="E167" s="87">
        <f t="shared" si="2"/>
        <v>0.000833139368</v>
      </c>
      <c r="F167" s="88">
        <v>307.087829589843</v>
      </c>
      <c r="G167" s="87">
        <f t="shared" si="3"/>
        <v>-0.01042497036</v>
      </c>
      <c r="H167" s="89"/>
      <c r="J167" s="90"/>
    </row>
    <row r="168">
      <c r="A168" s="83">
        <v>44137.0</v>
      </c>
      <c r="B168" s="84">
        <v>194.674819946289</v>
      </c>
      <c r="C168" s="85">
        <f t="shared" si="1"/>
        <v>-0.0006914681927</v>
      </c>
      <c r="D168" s="86">
        <v>42.7292022705078</v>
      </c>
      <c r="E168" s="87">
        <f t="shared" si="2"/>
        <v>0.01165189332</v>
      </c>
      <c r="F168" s="88">
        <v>310.529846191406</v>
      </c>
      <c r="G168" s="87">
        <f t="shared" si="3"/>
        <v>0.0112085738</v>
      </c>
      <c r="H168" s="89"/>
      <c r="J168" s="90"/>
    </row>
    <row r="169">
      <c r="A169" s="83">
        <v>44138.0</v>
      </c>
      <c r="B169" s="84">
        <v>198.619659423828</v>
      </c>
      <c r="C169" s="85">
        <f t="shared" si="1"/>
        <v>0.02026373765</v>
      </c>
      <c r="D169" s="86">
        <v>43.3707580566406</v>
      </c>
      <c r="E169" s="87">
        <f t="shared" si="2"/>
        <v>0.01501445737</v>
      </c>
      <c r="F169" s="88">
        <v>316.012512207031</v>
      </c>
      <c r="G169" s="87">
        <f t="shared" si="3"/>
        <v>0.01765584237</v>
      </c>
      <c r="H169" s="89"/>
      <c r="J169" s="90"/>
    </row>
    <row r="170">
      <c r="A170" s="83">
        <v>44139.0</v>
      </c>
      <c r="B170" s="84">
        <v>208.202835083007</v>
      </c>
      <c r="C170" s="85">
        <f t="shared" si="1"/>
        <v>0.04824887771</v>
      </c>
      <c r="D170" s="86">
        <v>43.2125701904296</v>
      </c>
      <c r="E170" s="87">
        <f t="shared" si="2"/>
        <v>-0.003647339205</v>
      </c>
      <c r="F170" s="88">
        <v>323.075134277343</v>
      </c>
      <c r="G170" s="87">
        <f t="shared" si="3"/>
        <v>0.02234918491</v>
      </c>
      <c r="H170" s="89"/>
      <c r="J170" s="90"/>
    </row>
    <row r="171">
      <c r="A171" s="83">
        <v>44140.0</v>
      </c>
      <c r="B171" s="84">
        <v>214.841766357421</v>
      </c>
      <c r="C171" s="85">
        <f t="shared" si="1"/>
        <v>0.03188684377</v>
      </c>
      <c r="D171" s="86">
        <v>43.449851989746</v>
      </c>
      <c r="E171" s="87">
        <f t="shared" si="2"/>
        <v>0.00549103648</v>
      </c>
      <c r="F171" s="88">
        <v>329.376037597656</v>
      </c>
      <c r="G171" s="87">
        <f t="shared" si="3"/>
        <v>0.01950290397</v>
      </c>
      <c r="H171" s="89"/>
      <c r="J171" s="90"/>
    </row>
    <row r="172">
      <c r="A172" s="83">
        <v>44141.0</v>
      </c>
      <c r="B172" s="84">
        <v>215.255493164062</v>
      </c>
      <c r="C172" s="85">
        <f t="shared" si="1"/>
        <v>0.001925728007</v>
      </c>
      <c r="D172" s="86">
        <v>43.458641052246</v>
      </c>
      <c r="E172" s="87">
        <f t="shared" si="2"/>
        <v>0.0002022806085</v>
      </c>
      <c r="F172" s="88">
        <v>329.300842285156</v>
      </c>
      <c r="G172" s="87">
        <f t="shared" si="3"/>
        <v>-0.0002282962448</v>
      </c>
      <c r="H172" s="89"/>
      <c r="J172" s="90"/>
    </row>
    <row r="173">
      <c r="A173" s="83">
        <v>44144.0</v>
      </c>
      <c r="B173" s="84">
        <v>210.127166748046</v>
      </c>
      <c r="C173" s="85">
        <f t="shared" si="1"/>
        <v>-0.02382436955</v>
      </c>
      <c r="D173" s="86">
        <v>46.2006187438964</v>
      </c>
      <c r="E173" s="87">
        <f t="shared" si="2"/>
        <v>0.06309395842</v>
      </c>
      <c r="F173" s="88">
        <v>333.438751220703</v>
      </c>
      <c r="G173" s="87">
        <f t="shared" si="3"/>
        <v>0.01256574052</v>
      </c>
      <c r="H173" s="89"/>
      <c r="J173" s="90"/>
    </row>
    <row r="174">
      <c r="A174" s="83">
        <v>44145.0</v>
      </c>
      <c r="B174" s="84">
        <v>203.026397705078</v>
      </c>
      <c r="C174" s="85">
        <f t="shared" si="1"/>
        <v>-0.03379272253</v>
      </c>
      <c r="D174" s="86">
        <v>47.4397926330566</v>
      </c>
      <c r="E174" s="87">
        <f t="shared" si="2"/>
        <v>0.02682158644</v>
      </c>
      <c r="F174" s="88">
        <v>332.949676513671</v>
      </c>
      <c r="G174" s="87">
        <f t="shared" si="3"/>
        <v>-0.001466760253</v>
      </c>
      <c r="H174" s="89"/>
      <c r="J174" s="90"/>
    </row>
    <row r="175">
      <c r="A175" s="83">
        <v>44146.0</v>
      </c>
      <c r="B175" s="84">
        <v>208.356796264648</v>
      </c>
      <c r="C175" s="85">
        <f t="shared" si="1"/>
        <v>0.02625470687</v>
      </c>
      <c r="D175" s="86">
        <v>47.0882606506347</v>
      </c>
      <c r="E175" s="87">
        <f t="shared" si="2"/>
        <v>-0.007410065747</v>
      </c>
      <c r="F175" s="88">
        <v>335.423065185546</v>
      </c>
      <c r="G175" s="87">
        <f t="shared" si="3"/>
        <v>0.007428716249</v>
      </c>
      <c r="H175" s="89"/>
      <c r="J175" s="90"/>
    </row>
    <row r="176">
      <c r="A176" s="83">
        <v>44147.0</v>
      </c>
      <c r="B176" s="84">
        <v>207.288787841796</v>
      </c>
      <c r="C176" s="85">
        <f t="shared" si="1"/>
        <v>-0.005125863144</v>
      </c>
      <c r="D176" s="86">
        <v>46.5873107910156</v>
      </c>
      <c r="E176" s="87">
        <f t="shared" si="2"/>
        <v>-0.0106385297</v>
      </c>
      <c r="F176" s="88">
        <v>332.16909790039</v>
      </c>
      <c r="G176" s="87">
        <f t="shared" si="3"/>
        <v>-0.009701083864</v>
      </c>
      <c r="H176" s="89"/>
      <c r="J176" s="90"/>
    </row>
    <row r="177">
      <c r="A177" s="83">
        <v>44148.0</v>
      </c>
      <c r="B177" s="84">
        <v>208.318313598632</v>
      </c>
      <c r="C177" s="85">
        <f t="shared" si="1"/>
        <v>0.00496662539</v>
      </c>
      <c r="D177" s="86">
        <v>46.9740104675293</v>
      </c>
      <c r="E177" s="87">
        <f t="shared" si="2"/>
        <v>0.008300536561</v>
      </c>
      <c r="F177" s="88">
        <v>336.767883300781</v>
      </c>
      <c r="G177" s="87">
        <f t="shared" si="3"/>
        <v>0.01384471171</v>
      </c>
      <c r="H177" s="89"/>
      <c r="J177" s="90"/>
    </row>
    <row r="178">
      <c r="A178" s="83">
        <v>44151.0</v>
      </c>
      <c r="B178" s="84">
        <v>209.011016845703</v>
      </c>
      <c r="C178" s="85">
        <f t="shared" si="1"/>
        <v>0.003325215316</v>
      </c>
      <c r="D178" s="86">
        <v>47.3255424499511</v>
      </c>
      <c r="E178" s="87">
        <f t="shared" si="2"/>
        <v>0.007483542046</v>
      </c>
      <c r="F178" s="88">
        <v>340.971588134765</v>
      </c>
      <c r="G178" s="87">
        <f t="shared" si="3"/>
        <v>0.0124824992</v>
      </c>
      <c r="H178" s="89"/>
      <c r="J178" s="90"/>
    </row>
    <row r="179">
      <c r="A179" s="83">
        <v>44152.0</v>
      </c>
      <c r="B179" s="84">
        <v>206.34585571289</v>
      </c>
      <c r="C179" s="85">
        <f t="shared" si="1"/>
        <v>-0.01275129499</v>
      </c>
      <c r="D179" s="86">
        <v>47.1761398315429</v>
      </c>
      <c r="E179" s="87">
        <f t="shared" si="2"/>
        <v>-0.003156912962</v>
      </c>
      <c r="F179" s="88">
        <v>339.137756347656</v>
      </c>
      <c r="G179" s="87">
        <f t="shared" si="3"/>
        <v>-0.005378253939</v>
      </c>
      <c r="H179" s="89"/>
      <c r="J179" s="90"/>
    </row>
    <row r="180">
      <c r="A180" s="83">
        <v>44153.0</v>
      </c>
      <c r="B180" s="84">
        <v>203.625427246093</v>
      </c>
      <c r="C180" s="85">
        <f t="shared" si="1"/>
        <v>-0.01318382895</v>
      </c>
      <c r="D180" s="86">
        <v>46.2357788085937</v>
      </c>
      <c r="E180" s="87">
        <f t="shared" si="2"/>
        <v>-0.01993297939</v>
      </c>
      <c r="F180" s="88">
        <v>335.056274414062</v>
      </c>
      <c r="G180" s="87">
        <f t="shared" si="3"/>
        <v>-0.01203487921</v>
      </c>
      <c r="H180" s="89"/>
      <c r="J180" s="90"/>
    </row>
    <row r="181">
      <c r="A181" s="83">
        <v>44154.0</v>
      </c>
      <c r="B181" s="84">
        <v>204.91812133789</v>
      </c>
      <c r="C181" s="85">
        <f t="shared" si="1"/>
        <v>0.006348392287</v>
      </c>
      <c r="D181" s="86">
        <v>46.6927795410156</v>
      </c>
      <c r="E181" s="87">
        <f t="shared" si="2"/>
        <v>0.009884136143</v>
      </c>
      <c r="F181" s="88">
        <v>336.466918945312</v>
      </c>
      <c r="G181" s="87">
        <f t="shared" si="3"/>
        <v>0.004210171959</v>
      </c>
      <c r="H181" s="89"/>
      <c r="J181" s="90"/>
    </row>
    <row r="182">
      <c r="A182" s="83">
        <v>44155.0</v>
      </c>
      <c r="B182" s="84">
        <v>202.959823608398</v>
      </c>
      <c r="C182" s="85">
        <f t="shared" si="1"/>
        <v>-0.00955648879</v>
      </c>
      <c r="D182" s="86">
        <v>46.2885093688964</v>
      </c>
      <c r="E182" s="87">
        <f t="shared" si="2"/>
        <v>-0.008658087526</v>
      </c>
      <c r="F182" s="88">
        <v>334.162811279296</v>
      </c>
      <c r="G182" s="87">
        <f t="shared" si="3"/>
        <v>-0.006847947112</v>
      </c>
      <c r="H182" s="89"/>
      <c r="J182" s="90"/>
    </row>
    <row r="183">
      <c r="A183" s="83">
        <v>44158.0</v>
      </c>
      <c r="B183" s="84">
        <v>202.689727783203</v>
      </c>
      <c r="C183" s="85">
        <f t="shared" si="1"/>
        <v>-0.001330784686</v>
      </c>
      <c r="D183" s="86">
        <v>46.2972984313964</v>
      </c>
      <c r="E183" s="87">
        <f t="shared" si="2"/>
        <v>0.0001898756866</v>
      </c>
      <c r="F183" s="88">
        <v>336.165954589843</v>
      </c>
      <c r="G183" s="87">
        <f t="shared" si="3"/>
        <v>0.005994512983</v>
      </c>
      <c r="H183" s="89"/>
      <c r="J183" s="90"/>
    </row>
    <row r="184">
      <c r="A184" s="83">
        <v>44159.0</v>
      </c>
      <c r="B184" s="84">
        <v>206.307296752929</v>
      </c>
      <c r="C184" s="85">
        <f t="shared" si="1"/>
        <v>0.01784781602</v>
      </c>
      <c r="D184" s="86">
        <v>46.7718658447265</v>
      </c>
      <c r="E184" s="87">
        <f t="shared" si="2"/>
        <v>0.01025043425</v>
      </c>
      <c r="F184" s="88">
        <v>341.582885742187</v>
      </c>
      <c r="G184" s="87">
        <f t="shared" si="3"/>
        <v>0.01611386007</v>
      </c>
      <c r="H184" s="89"/>
      <c r="J184" s="90"/>
    </row>
    <row r="185">
      <c r="A185" s="83">
        <v>44160.0</v>
      </c>
      <c r="B185" s="84">
        <v>206.316909790039</v>
      </c>
      <c r="C185" s="85">
        <f t="shared" si="1"/>
        <v>0.00004659572037</v>
      </c>
      <c r="D185" s="86">
        <v>46.5170173645019</v>
      </c>
      <c r="E185" s="87">
        <f t="shared" si="2"/>
        <v>-0.005448755905</v>
      </c>
      <c r="F185" s="88">
        <v>341.056182861328</v>
      </c>
      <c r="G185" s="87">
        <f t="shared" si="3"/>
        <v>-0.001541947512</v>
      </c>
      <c r="H185" s="89"/>
      <c r="J185" s="90"/>
    </row>
    <row r="186">
      <c r="A186" s="83">
        <v>44162.0</v>
      </c>
      <c r="B186" s="84">
        <v>207.62889099121</v>
      </c>
      <c r="C186" s="85">
        <f t="shared" si="1"/>
        <v>0.006359058026</v>
      </c>
      <c r="D186" s="86">
        <v>46.3148765563964</v>
      </c>
      <c r="E186" s="87">
        <f t="shared" si="2"/>
        <v>-0.004345523844</v>
      </c>
      <c r="F186" s="88">
        <v>342.006042480468</v>
      </c>
      <c r="G186" s="87">
        <f t="shared" si="3"/>
        <v>0.002785053217</v>
      </c>
      <c r="H186" s="89"/>
      <c r="J186" s="90"/>
    </row>
    <row r="187">
      <c r="A187" s="83">
        <v>44165.0</v>
      </c>
      <c r="B187" s="84">
        <v>206.509857177734</v>
      </c>
      <c r="C187" s="85">
        <f t="shared" si="1"/>
        <v>-0.005389586238</v>
      </c>
      <c r="D187" s="86">
        <v>45.7037239074707</v>
      </c>
      <c r="E187" s="87">
        <f t="shared" si="2"/>
        <v>-0.01319560138</v>
      </c>
      <c r="F187" s="88">
        <v>340.491943359375</v>
      </c>
      <c r="G187" s="87">
        <f t="shared" si="3"/>
        <v>-0.004427112194</v>
      </c>
      <c r="H187" s="89"/>
      <c r="J187" s="90"/>
    </row>
    <row r="188">
      <c r="A188" s="83">
        <v>44166.0</v>
      </c>
      <c r="B188" s="84">
        <v>208.574279785156</v>
      </c>
      <c r="C188" s="85">
        <f t="shared" si="1"/>
        <v>0.009996726721</v>
      </c>
      <c r="D188" s="86">
        <v>46.0934410095214</v>
      </c>
      <c r="E188" s="87">
        <f t="shared" si="2"/>
        <v>0.008527031689</v>
      </c>
      <c r="F188" s="88">
        <v>344.216033935546</v>
      </c>
      <c r="G188" s="87">
        <f t="shared" si="3"/>
        <v>0.01093738236</v>
      </c>
      <c r="H188" s="89"/>
      <c r="J188" s="90"/>
    </row>
    <row r="189">
      <c r="A189" s="83">
        <v>44167.0</v>
      </c>
      <c r="B189" s="84">
        <v>207.763977050781</v>
      </c>
      <c r="C189" s="85">
        <f t="shared" si="1"/>
        <v>-0.003884960002</v>
      </c>
      <c r="D189" s="86">
        <v>46.1554412841796</v>
      </c>
      <c r="E189" s="87">
        <f t="shared" si="2"/>
        <v>0.001345099721</v>
      </c>
      <c r="F189" s="88">
        <v>344.940155029296</v>
      </c>
      <c r="G189" s="87">
        <f t="shared" si="3"/>
        <v>0.002103682055</v>
      </c>
      <c r="H189" s="89"/>
      <c r="J189" s="90"/>
    </row>
    <row r="190">
      <c r="A190" s="83">
        <v>44168.0</v>
      </c>
      <c r="B190" s="84">
        <v>206.673873901367</v>
      </c>
      <c r="C190" s="85">
        <f t="shared" si="1"/>
        <v>-0.005246834244</v>
      </c>
      <c r="D190" s="86">
        <v>46.7488861083984</v>
      </c>
      <c r="E190" s="87">
        <f t="shared" si="2"/>
        <v>0.01285752682</v>
      </c>
      <c r="F190" s="88">
        <v>344.846160888671</v>
      </c>
      <c r="G190" s="87">
        <f t="shared" si="3"/>
        <v>-0.0002724940522</v>
      </c>
      <c r="H190" s="89"/>
      <c r="J190" s="90"/>
    </row>
    <row r="191">
      <c r="A191" s="83">
        <v>44169.0</v>
      </c>
      <c r="B191" s="84">
        <v>206.789627075195</v>
      </c>
      <c r="C191" s="85">
        <f t="shared" si="1"/>
        <v>0.0005600764704</v>
      </c>
      <c r="D191" s="86">
        <v>47.6966209411621</v>
      </c>
      <c r="E191" s="87">
        <f t="shared" si="2"/>
        <v>0.02027288587</v>
      </c>
      <c r="F191" s="88">
        <v>347.817840576171</v>
      </c>
      <c r="G191" s="87">
        <f t="shared" si="3"/>
        <v>0.008617406904</v>
      </c>
      <c r="H191" s="89"/>
      <c r="J191" s="90"/>
    </row>
    <row r="192">
      <c r="A192" s="83">
        <v>44172.0</v>
      </c>
      <c r="B192" s="84">
        <v>206.722076416015</v>
      </c>
      <c r="C192" s="85">
        <f t="shared" si="1"/>
        <v>-0.0003266636733</v>
      </c>
      <c r="D192" s="86">
        <v>46.9348907470703</v>
      </c>
      <c r="E192" s="87">
        <f t="shared" si="2"/>
        <v>-0.01597031779</v>
      </c>
      <c r="F192" s="88">
        <v>347.103149414062</v>
      </c>
      <c r="G192" s="87">
        <f t="shared" si="3"/>
        <v>-0.002054785807</v>
      </c>
      <c r="H192" s="89"/>
      <c r="J192" s="90"/>
    </row>
    <row r="193">
      <c r="A193" s="83">
        <v>44173.0</v>
      </c>
      <c r="B193" s="84">
        <v>208.381317138671</v>
      </c>
      <c r="C193" s="85">
        <f t="shared" si="1"/>
        <v>0.008026432162</v>
      </c>
      <c r="D193" s="86">
        <v>47.1031761169433</v>
      </c>
      <c r="E193" s="87">
        <f t="shared" si="2"/>
        <v>0.003585506799</v>
      </c>
      <c r="F193" s="88">
        <v>348.11880493164</v>
      </c>
      <c r="G193" s="87">
        <f t="shared" si="3"/>
        <v>0.002926091334</v>
      </c>
      <c r="H193" s="89"/>
      <c r="J193" s="90"/>
    </row>
    <row r="194">
      <c r="A194" s="83">
        <v>44174.0</v>
      </c>
      <c r="B194" s="84">
        <v>204.320022583007</v>
      </c>
      <c r="C194" s="85">
        <f t="shared" si="1"/>
        <v>-0.01948972495</v>
      </c>
      <c r="D194" s="86">
        <v>47.236042022705</v>
      </c>
      <c r="E194" s="87">
        <f t="shared" si="2"/>
        <v>0.002820741969</v>
      </c>
      <c r="F194" s="88">
        <v>344.996612548828</v>
      </c>
      <c r="G194" s="87">
        <f t="shared" si="3"/>
        <v>-0.008968755317</v>
      </c>
      <c r="H194" s="89"/>
      <c r="J194" s="90"/>
    </row>
    <row r="195">
      <c r="A195" s="83">
        <v>44175.0</v>
      </c>
      <c r="B195" s="84">
        <v>203.085235595703</v>
      </c>
      <c r="C195" s="85">
        <f t="shared" si="1"/>
        <v>-0.006043396881</v>
      </c>
      <c r="D195" s="86">
        <v>46.9880294799804</v>
      </c>
      <c r="E195" s="87">
        <f t="shared" si="2"/>
        <v>-0.005250493735</v>
      </c>
      <c r="F195" s="88">
        <v>344.883758544921</v>
      </c>
      <c r="G195" s="87">
        <f t="shared" si="3"/>
        <v>-0.0003271162667</v>
      </c>
      <c r="H195" s="89"/>
      <c r="J195" s="90"/>
    </row>
    <row r="196">
      <c r="A196" s="83">
        <v>44176.0</v>
      </c>
      <c r="B196" s="84">
        <v>205.728439331054</v>
      </c>
      <c r="C196" s="85">
        <f t="shared" si="1"/>
        <v>0.01301524322</v>
      </c>
      <c r="D196" s="86">
        <v>47.2537498474121</v>
      </c>
      <c r="E196" s="87">
        <f t="shared" si="2"/>
        <v>0.005655065138</v>
      </c>
      <c r="F196" s="88">
        <v>344.479339599609</v>
      </c>
      <c r="G196" s="87">
        <f t="shared" si="3"/>
        <v>-0.001172623921</v>
      </c>
      <c r="H196" s="89"/>
      <c r="J196" s="90"/>
    </row>
    <row r="197">
      <c r="A197" s="83">
        <v>44179.0</v>
      </c>
      <c r="B197" s="84">
        <v>206.63525390625</v>
      </c>
      <c r="C197" s="85">
        <f t="shared" si="1"/>
        <v>0.004407823139</v>
      </c>
      <c r="D197" s="86">
        <v>47.1828918457031</v>
      </c>
      <c r="E197" s="87">
        <f t="shared" si="2"/>
        <v>-0.001499521243</v>
      </c>
      <c r="F197" s="88">
        <v>342.93701171875</v>
      </c>
      <c r="G197" s="87">
        <f t="shared" si="3"/>
        <v>-0.00447727252</v>
      </c>
      <c r="H197" s="89"/>
      <c r="J197" s="90"/>
    </row>
    <row r="198">
      <c r="A198" s="83">
        <v>44180.0</v>
      </c>
      <c r="B198" s="84">
        <v>206.567733764648</v>
      </c>
      <c r="C198" s="85">
        <f t="shared" si="1"/>
        <v>-0.0003267600292</v>
      </c>
      <c r="D198" s="86">
        <v>47.687759399414</v>
      </c>
      <c r="E198" s="87">
        <f t="shared" si="2"/>
        <v>0.01070022489</v>
      </c>
      <c r="F198" s="88">
        <v>347.573364257812</v>
      </c>
      <c r="G198" s="87">
        <f t="shared" si="3"/>
        <v>0.01351954552</v>
      </c>
      <c r="H198" s="89"/>
      <c r="J198" s="90"/>
    </row>
    <row r="199">
      <c r="A199" s="83">
        <v>44181.0</v>
      </c>
      <c r="B199" s="84">
        <v>211.535827636718</v>
      </c>
      <c r="C199" s="85">
        <f t="shared" si="1"/>
        <v>0.02405067714</v>
      </c>
      <c r="D199" s="86">
        <v>46.9968910217285</v>
      </c>
      <c r="E199" s="87">
        <f t="shared" si="2"/>
        <v>-0.01448733147</v>
      </c>
      <c r="F199" s="88">
        <v>348.11880493164</v>
      </c>
      <c r="G199" s="87">
        <f t="shared" si="3"/>
        <v>0.001569282143</v>
      </c>
      <c r="H199" s="89"/>
      <c r="J199" s="90"/>
    </row>
    <row r="200">
      <c r="A200" s="83">
        <v>44182.0</v>
      </c>
      <c r="B200" s="84">
        <v>211.6708984375</v>
      </c>
      <c r="C200" s="85">
        <f t="shared" si="1"/>
        <v>0.0006385244632</v>
      </c>
      <c r="D200" s="86">
        <v>47.1828918457031</v>
      </c>
      <c r="E200" s="87">
        <f t="shared" si="2"/>
        <v>0.003957726137</v>
      </c>
      <c r="F200" s="88">
        <v>350.065490722656</v>
      </c>
      <c r="G200" s="87">
        <f t="shared" si="3"/>
        <v>0.005592015609</v>
      </c>
      <c r="H200" s="89"/>
      <c r="J200" s="90"/>
    </row>
    <row r="201">
      <c r="A201" s="83">
        <v>44183.0</v>
      </c>
      <c r="B201" s="84">
        <v>210.870223999023</v>
      </c>
      <c r="C201" s="85">
        <f t="shared" si="1"/>
        <v>-0.003782638258</v>
      </c>
      <c r="D201" s="86">
        <v>47.599193572998</v>
      </c>
      <c r="E201" s="87">
        <f t="shared" si="2"/>
        <v>0.008823149896</v>
      </c>
      <c r="F201" s="88">
        <v>348.667663574218</v>
      </c>
      <c r="G201" s="87">
        <f t="shared" si="3"/>
        <v>-0.003993044689</v>
      </c>
      <c r="H201" s="89"/>
      <c r="J201" s="90"/>
    </row>
    <row r="202">
      <c r="A202" s="83">
        <v>44186.0</v>
      </c>
      <c r="B202" s="84">
        <v>214.728958129882</v>
      </c>
      <c r="C202" s="85">
        <f t="shared" si="1"/>
        <v>0.01829909438</v>
      </c>
      <c r="D202" s="86">
        <v>46.7754554748535</v>
      </c>
      <c r="E202" s="87">
        <f t="shared" si="2"/>
        <v>-0.01730571542</v>
      </c>
      <c r="F202" s="88">
        <v>347.421142578125</v>
      </c>
      <c r="G202" s="87">
        <f t="shared" si="3"/>
        <v>-0.003575097797</v>
      </c>
      <c r="H202" s="89"/>
      <c r="J202" s="90"/>
    </row>
    <row r="203">
      <c r="A203" s="83">
        <v>44187.0</v>
      </c>
      <c r="B203" s="84">
        <v>216.031295776367</v>
      </c>
      <c r="C203" s="85">
        <f t="shared" si="1"/>
        <v>0.006065030343</v>
      </c>
      <c r="D203" s="86">
        <v>46.7311706542968</v>
      </c>
      <c r="E203" s="87">
        <f t="shared" si="2"/>
        <v>-0.0009467533797</v>
      </c>
      <c r="F203" s="88">
        <v>346.835540771484</v>
      </c>
      <c r="G203" s="87">
        <f t="shared" si="3"/>
        <v>-0.001685567557</v>
      </c>
      <c r="H203" s="89"/>
      <c r="J203" s="90"/>
    </row>
    <row r="204">
      <c r="A204" s="83">
        <v>44188.0</v>
      </c>
      <c r="B204" s="84">
        <v>213.214416503906</v>
      </c>
      <c r="C204" s="85">
        <f t="shared" si="1"/>
        <v>-0.01303921852</v>
      </c>
      <c r="D204" s="86">
        <v>47.0146026611328</v>
      </c>
      <c r="E204" s="87">
        <f t="shared" si="2"/>
        <v>0.006065159568</v>
      </c>
      <c r="F204" s="88">
        <v>347.147155761718</v>
      </c>
      <c r="G204" s="87">
        <f t="shared" si="3"/>
        <v>0.000898451726</v>
      </c>
      <c r="H204" s="89"/>
      <c r="J204" s="90"/>
    </row>
    <row r="205">
      <c r="A205" s="83">
        <v>44189.0</v>
      </c>
      <c r="B205" s="84">
        <v>214.88330078125</v>
      </c>
      <c r="C205" s="85">
        <f t="shared" si="1"/>
        <v>0.007827258141</v>
      </c>
      <c r="D205" s="86">
        <v>47.3334579467773</v>
      </c>
      <c r="E205" s="87">
        <f t="shared" si="2"/>
        <v>0.006782047866</v>
      </c>
      <c r="F205" s="88">
        <v>348.497772216796</v>
      </c>
      <c r="G205" s="87">
        <f t="shared" si="3"/>
        <v>0.003890616508</v>
      </c>
      <c r="H205" s="89"/>
      <c r="J205" s="90"/>
    </row>
    <row r="206">
      <c r="A206" s="83">
        <v>44193.0</v>
      </c>
      <c r="B206" s="84">
        <v>217.015274047851</v>
      </c>
      <c r="C206" s="85">
        <f t="shared" si="1"/>
        <v>0.009921540012</v>
      </c>
      <c r="D206" s="86">
        <v>47.9711952209472</v>
      </c>
      <c r="E206" s="87">
        <f t="shared" si="2"/>
        <v>0.01347328722</v>
      </c>
      <c r="F206" s="88">
        <v>351.491607666015</v>
      </c>
      <c r="G206" s="87">
        <f t="shared" si="3"/>
        <v>0.008590687482</v>
      </c>
      <c r="H206" s="89"/>
      <c r="J206" s="90"/>
    </row>
    <row r="207">
      <c r="A207" s="83">
        <v>44194.0</v>
      </c>
      <c r="B207" s="84">
        <v>216.23387145996</v>
      </c>
      <c r="C207" s="85">
        <f t="shared" si="1"/>
        <v>-0.003600680143</v>
      </c>
      <c r="D207" s="86">
        <v>47.9446182250976</v>
      </c>
      <c r="E207" s="87">
        <f t="shared" si="2"/>
        <v>-0.0005540198806</v>
      </c>
      <c r="F207" s="88">
        <v>350.821044921875</v>
      </c>
      <c r="G207" s="87">
        <f t="shared" si="3"/>
        <v>-0.001907763171</v>
      </c>
      <c r="H207" s="89"/>
      <c r="J207" s="90"/>
    </row>
    <row r="208">
      <c r="A208" s="83">
        <v>44195.0</v>
      </c>
      <c r="B208" s="84">
        <v>213.851119995117</v>
      </c>
      <c r="C208" s="85">
        <f t="shared" si="1"/>
        <v>-0.01101932574</v>
      </c>
      <c r="D208" s="86">
        <v>48.2191886901855</v>
      </c>
      <c r="E208" s="87">
        <f t="shared" si="2"/>
        <v>0.005726825559</v>
      </c>
      <c r="F208" s="88">
        <v>351.321533203125</v>
      </c>
      <c r="G208" s="87">
        <f t="shared" si="3"/>
        <v>0.001426619892</v>
      </c>
      <c r="H208" s="89"/>
      <c r="J208" s="90"/>
    </row>
    <row r="209">
      <c r="A209" s="83">
        <v>44196.0</v>
      </c>
      <c r="B209" s="84">
        <v>214.56494140625</v>
      </c>
      <c r="C209" s="85">
        <f t="shared" si="1"/>
        <v>0.003337936276</v>
      </c>
      <c r="D209" s="86">
        <v>48.573486328125</v>
      </c>
      <c r="E209" s="87">
        <f t="shared" si="2"/>
        <v>0.007347648261</v>
      </c>
      <c r="F209" s="88">
        <v>353.106628417968</v>
      </c>
      <c r="G209" s="87">
        <f t="shared" si="3"/>
        <v>0.005081086828</v>
      </c>
      <c r="H209" s="89"/>
      <c r="J209" s="90"/>
    </row>
    <row r="210">
      <c r="A210" s="83">
        <v>44200.0</v>
      </c>
      <c r="B210" s="84">
        <v>210.001998901367</v>
      </c>
      <c r="C210" s="85">
        <f t="shared" si="1"/>
        <v>-0.02126602079</v>
      </c>
      <c r="D210" s="86">
        <v>46.7311706542968</v>
      </c>
      <c r="E210" s="87">
        <f t="shared" si="2"/>
        <v>-0.03792842172</v>
      </c>
      <c r="F210" s="88">
        <v>348.299377441406</v>
      </c>
      <c r="G210" s="87">
        <f t="shared" si="3"/>
        <v>-0.01361416238</v>
      </c>
      <c r="H210" s="89"/>
      <c r="J210" s="90"/>
    </row>
    <row r="211">
      <c r="A211" s="83">
        <v>44201.0</v>
      </c>
      <c r="B211" s="84">
        <v>210.204605102539</v>
      </c>
      <c r="C211" s="85">
        <f t="shared" si="1"/>
        <v>0.0009647822508</v>
      </c>
      <c r="D211" s="86">
        <v>46.2174530029296</v>
      </c>
      <c r="E211" s="87">
        <f t="shared" si="2"/>
        <v>-0.01099304049</v>
      </c>
      <c r="F211" s="88">
        <v>350.698272705078</v>
      </c>
      <c r="G211" s="87">
        <f t="shared" si="3"/>
        <v>0.006887452057</v>
      </c>
      <c r="H211" s="89"/>
      <c r="J211" s="90"/>
    </row>
    <row r="212">
      <c r="A212" s="83">
        <v>44202.0</v>
      </c>
      <c r="B212" s="84">
        <v>204.754150390625</v>
      </c>
      <c r="C212" s="85">
        <f t="shared" si="1"/>
        <v>-0.02592928309</v>
      </c>
      <c r="D212" s="86">
        <v>44.7471313476562</v>
      </c>
      <c r="E212" s="87">
        <f t="shared" si="2"/>
        <v>-0.03181312599</v>
      </c>
      <c r="F212" s="88">
        <v>352.794891357421</v>
      </c>
      <c r="G212" s="87">
        <f t="shared" si="3"/>
        <v>0.005978411688</v>
      </c>
      <c r="H212" s="89"/>
      <c r="J212" s="90"/>
    </row>
    <row r="213">
      <c r="A213" s="83">
        <v>44203.0</v>
      </c>
      <c r="B213" s="84">
        <v>210.580810546875</v>
      </c>
      <c r="C213" s="85">
        <f t="shared" si="1"/>
        <v>0.02845685982</v>
      </c>
      <c r="D213" s="86">
        <v>44.2511291503906</v>
      </c>
      <c r="E213" s="87">
        <f t="shared" si="2"/>
        <v>-0.01108455855</v>
      </c>
      <c r="F213" s="88">
        <v>358.036560058593</v>
      </c>
      <c r="G213" s="87">
        <f t="shared" si="3"/>
        <v>0.01485755273</v>
      </c>
      <c r="H213" s="89"/>
      <c r="J213" s="90"/>
    </row>
    <row r="214">
      <c r="A214" s="83">
        <v>44204.0</v>
      </c>
      <c r="B214" s="84">
        <v>211.863830566406</v>
      </c>
      <c r="C214" s="85">
        <f t="shared" si="1"/>
        <v>0.006092767979</v>
      </c>
      <c r="D214" s="86">
        <v>45.2431373596191</v>
      </c>
      <c r="E214" s="87">
        <f t="shared" si="2"/>
        <v>0.02241769257</v>
      </c>
      <c r="F214" s="88">
        <v>360.076599121093</v>
      </c>
      <c r="G214" s="87">
        <f t="shared" si="3"/>
        <v>0.005697851253</v>
      </c>
      <c r="H214" s="89"/>
      <c r="J214" s="90"/>
    </row>
    <row r="215">
      <c r="A215" s="83">
        <v>44207.0</v>
      </c>
      <c r="B215" s="84">
        <v>209.80906677246</v>
      </c>
      <c r="C215" s="85">
        <f t="shared" si="1"/>
        <v>-0.009698511485</v>
      </c>
      <c r="D215" s="86">
        <v>44.4636993408203</v>
      </c>
      <c r="E215" s="87">
        <f t="shared" si="2"/>
        <v>-0.01722776236</v>
      </c>
      <c r="F215" s="88">
        <v>357.649322509765</v>
      </c>
      <c r="G215" s="87">
        <f t="shared" si="3"/>
        <v>-0.006741000713</v>
      </c>
      <c r="H215" s="89"/>
      <c r="J215" s="90"/>
    </row>
    <row r="216">
      <c r="A216" s="83">
        <v>44208.0</v>
      </c>
      <c r="B216" s="84">
        <v>207.339477539062</v>
      </c>
      <c r="C216" s="85">
        <f t="shared" si="1"/>
        <v>-0.01177065067</v>
      </c>
      <c r="D216" s="86">
        <v>44.3839874267578</v>
      </c>
      <c r="E216" s="87">
        <f t="shared" si="2"/>
        <v>-0.001792741388</v>
      </c>
      <c r="F216" s="88">
        <v>357.724884033203</v>
      </c>
      <c r="G216" s="87">
        <f t="shared" si="3"/>
        <v>0.0002112726592</v>
      </c>
      <c r="H216" s="89"/>
      <c r="J216" s="90"/>
    </row>
    <row r="217">
      <c r="A217" s="83">
        <v>44209.0</v>
      </c>
      <c r="B217" s="84">
        <v>208.699676513671</v>
      </c>
      <c r="C217" s="85">
        <f t="shared" si="1"/>
        <v>0.006560250806</v>
      </c>
      <c r="D217" s="86">
        <v>44.4282646179199</v>
      </c>
      <c r="E217" s="87">
        <f t="shared" si="2"/>
        <v>0.0009975938109</v>
      </c>
      <c r="F217" s="88">
        <v>358.688262939453</v>
      </c>
      <c r="G217" s="87">
        <f t="shared" si="3"/>
        <v>0.002693072104</v>
      </c>
      <c r="H217" s="89"/>
      <c r="J217" s="90"/>
    </row>
    <row r="218">
      <c r="A218" s="83">
        <v>44210.0</v>
      </c>
      <c r="B218" s="84">
        <v>205.496963500976</v>
      </c>
      <c r="C218" s="85">
        <f t="shared" si="1"/>
        <v>-0.01534603726</v>
      </c>
      <c r="D218" s="86">
        <v>43.6045379638671</v>
      </c>
      <c r="E218" s="87">
        <f t="shared" si="2"/>
        <v>-0.01854059935</v>
      </c>
      <c r="F218" s="88">
        <v>357.432098388671</v>
      </c>
      <c r="G218" s="87">
        <f t="shared" si="3"/>
        <v>-0.00350210665</v>
      </c>
      <c r="H218" s="89"/>
      <c r="J218" s="90"/>
    </row>
    <row r="219">
      <c r="A219" s="83">
        <v>44211.0</v>
      </c>
      <c r="B219" s="84">
        <v>205.13996887207</v>
      </c>
      <c r="C219" s="85">
        <f t="shared" si="1"/>
        <v>-0.00173722581</v>
      </c>
      <c r="D219" s="86">
        <v>43.1351013183593</v>
      </c>
      <c r="E219" s="87">
        <f t="shared" si="2"/>
        <v>-0.01076577502</v>
      </c>
      <c r="F219" s="88">
        <v>354.825531005859</v>
      </c>
      <c r="G219" s="87">
        <f t="shared" si="3"/>
        <v>-0.007292482669</v>
      </c>
      <c r="H219" s="89"/>
      <c r="J219" s="90"/>
    </row>
    <row r="220">
      <c r="A220" s="83">
        <v>44215.0</v>
      </c>
      <c r="B220" s="84">
        <v>208.796173095703</v>
      </c>
      <c r="C220" s="85">
        <f t="shared" si="1"/>
        <v>0.01782297347</v>
      </c>
      <c r="D220" s="86">
        <v>42.966812133789</v>
      </c>
      <c r="E220" s="87">
        <f t="shared" si="2"/>
        <v>-0.003901444054</v>
      </c>
      <c r="F220" s="88">
        <v>357.611572265625</v>
      </c>
      <c r="G220" s="87">
        <f t="shared" si="3"/>
        <v>0.00785186244</v>
      </c>
      <c r="H220" s="89"/>
      <c r="J220" s="90"/>
    </row>
    <row r="221">
      <c r="A221" s="83">
        <v>44216.0</v>
      </c>
      <c r="B221" s="84">
        <v>216.417129516601</v>
      </c>
      <c r="C221" s="85">
        <f t="shared" si="1"/>
        <v>0.0364995024</v>
      </c>
      <c r="D221" s="86">
        <v>43.1173934936523</v>
      </c>
      <c r="E221" s="87">
        <f t="shared" si="2"/>
        <v>0.003504596976</v>
      </c>
      <c r="F221" s="88">
        <v>362.560455322265</v>
      </c>
      <c r="G221" s="87">
        <f t="shared" si="3"/>
        <v>0.0138387106</v>
      </c>
      <c r="H221" s="89"/>
      <c r="J221" s="90"/>
    </row>
    <row r="222">
      <c r="A222" s="83">
        <v>44217.0</v>
      </c>
      <c r="B222" s="84">
        <v>217.024932861328</v>
      </c>
      <c r="C222" s="85">
        <f t="shared" si="1"/>
        <v>0.002808480762</v>
      </c>
      <c r="D222" s="86">
        <v>43.3565292358398</v>
      </c>
      <c r="E222" s="87">
        <f t="shared" si="2"/>
        <v>0.005546154877</v>
      </c>
      <c r="F222" s="88">
        <v>362.890960693359</v>
      </c>
      <c r="G222" s="87">
        <f t="shared" si="3"/>
        <v>0.0009115869264</v>
      </c>
      <c r="H222" s="89"/>
      <c r="J222" s="90"/>
    </row>
    <row r="223">
      <c r="A223" s="83">
        <v>44218.0</v>
      </c>
      <c r="B223" s="84">
        <v>217.970275878906</v>
      </c>
      <c r="C223" s="85">
        <f t="shared" si="1"/>
        <v>0.00435591895</v>
      </c>
      <c r="D223" s="86">
        <v>42.9490966796875</v>
      </c>
      <c r="E223" s="87">
        <f t="shared" si="2"/>
        <v>-0.009397259498</v>
      </c>
      <c r="F223" s="88">
        <v>361.606536865234</v>
      </c>
      <c r="G223" s="87">
        <f t="shared" si="3"/>
        <v>-0.003539420838</v>
      </c>
      <c r="H223" s="89"/>
      <c r="J223" s="90"/>
    </row>
    <row r="224">
      <c r="A224" s="83">
        <v>44221.0</v>
      </c>
      <c r="B224" s="84">
        <v>221.423858642578</v>
      </c>
      <c r="C224" s="85">
        <f t="shared" si="1"/>
        <v>0.01584428312</v>
      </c>
      <c r="D224" s="86">
        <v>43.2059669494628</v>
      </c>
      <c r="E224" s="87">
        <f t="shared" si="2"/>
        <v>0.005980807273</v>
      </c>
      <c r="F224" s="88">
        <v>363.032653808593</v>
      </c>
      <c r="G224" s="87">
        <f t="shared" si="3"/>
        <v>0.003943836181</v>
      </c>
      <c r="H224" s="89"/>
      <c r="J224" s="90"/>
    </row>
    <row r="225">
      <c r="A225" s="83">
        <v>44222.0</v>
      </c>
      <c r="B225" s="84">
        <v>224.124969482421</v>
      </c>
      <c r="C225" s="85">
        <f t="shared" si="1"/>
        <v>0.01219882472</v>
      </c>
      <c r="D225" s="86">
        <v>43.6576843261718</v>
      </c>
      <c r="E225" s="87">
        <f t="shared" si="2"/>
        <v>0.01045497668</v>
      </c>
      <c r="F225" s="88">
        <v>362.46597290039</v>
      </c>
      <c r="G225" s="87">
        <f t="shared" si="3"/>
        <v>-0.001560964013</v>
      </c>
      <c r="H225" s="89"/>
      <c r="J225" s="90"/>
    </row>
    <row r="226">
      <c r="A226" s="83">
        <v>44223.0</v>
      </c>
      <c r="B226" s="84">
        <v>224.674819946289</v>
      </c>
      <c r="C226" s="85">
        <f t="shared" si="1"/>
        <v>0.002453320864</v>
      </c>
      <c r="D226" s="86">
        <v>42.9845275878906</v>
      </c>
      <c r="E226" s="87">
        <f t="shared" si="2"/>
        <v>-0.01541897489</v>
      </c>
      <c r="F226" s="88">
        <v>353.607177734375</v>
      </c>
      <c r="G226" s="87">
        <f t="shared" si="3"/>
        <v>-0.02444034979</v>
      </c>
      <c r="H226" s="89"/>
      <c r="J226" s="90"/>
    </row>
    <row r="227">
      <c r="A227" s="83">
        <v>44224.0</v>
      </c>
      <c r="B227" s="84">
        <v>230.491897583007</v>
      </c>
      <c r="C227" s="85">
        <f t="shared" si="1"/>
        <v>0.02589109736</v>
      </c>
      <c r="D227" s="86">
        <v>43.5336799621582</v>
      </c>
      <c r="E227" s="87">
        <f t="shared" si="2"/>
        <v>0.0127755824</v>
      </c>
      <c r="F227" s="88">
        <v>356.648315429687</v>
      </c>
      <c r="G227" s="87">
        <f t="shared" si="3"/>
        <v>0.008600327954</v>
      </c>
      <c r="H227" s="89"/>
      <c r="J227" s="90"/>
    </row>
    <row r="228">
      <c r="A228" s="83">
        <v>44225.0</v>
      </c>
      <c r="B228" s="84">
        <v>223.76806640625</v>
      </c>
      <c r="C228" s="85">
        <f t="shared" si="1"/>
        <v>-0.0291716596</v>
      </c>
      <c r="D228" s="86">
        <v>42.6479530334472</v>
      </c>
      <c r="E228" s="87">
        <f t="shared" si="2"/>
        <v>-0.02034578583</v>
      </c>
      <c r="F228" s="88">
        <v>349.50830078125</v>
      </c>
      <c r="G228" s="87">
        <f t="shared" si="3"/>
        <v>-0.02001976272</v>
      </c>
      <c r="H228" s="89"/>
      <c r="J228" s="90"/>
    </row>
    <row r="229">
      <c r="A229" s="83">
        <v>44228.0</v>
      </c>
      <c r="B229" s="84">
        <v>231.186477661132</v>
      </c>
      <c r="C229" s="85">
        <f t="shared" si="1"/>
        <v>0.0331522338</v>
      </c>
      <c r="D229" s="86">
        <v>42.9402389526367</v>
      </c>
      <c r="E229" s="87">
        <f t="shared" si="2"/>
        <v>0.006853457163</v>
      </c>
      <c r="F229" s="88">
        <v>355.326019287109</v>
      </c>
      <c r="G229" s="87">
        <f t="shared" si="3"/>
        <v>0.0166454373</v>
      </c>
      <c r="H229" s="89"/>
      <c r="J229" s="90"/>
    </row>
    <row r="230">
      <c r="A230" s="83">
        <v>44229.0</v>
      </c>
      <c r="B230" s="84">
        <v>231.051406860351</v>
      </c>
      <c r="C230" s="85">
        <f t="shared" si="1"/>
        <v>-0.0005842504378</v>
      </c>
      <c r="D230" s="86">
        <v>43.3653945922851</v>
      </c>
      <c r="E230" s="87">
        <f t="shared" si="2"/>
        <v>0.009901100926</v>
      </c>
      <c r="F230" s="88">
        <v>360.350494384765</v>
      </c>
      <c r="G230" s="87">
        <f t="shared" si="3"/>
        <v>0.01414046488</v>
      </c>
      <c r="H230" s="89"/>
      <c r="J230" s="90"/>
    </row>
    <row r="231">
      <c r="A231" s="83">
        <v>44230.0</v>
      </c>
      <c r="B231" s="84">
        <v>234.418151855468</v>
      </c>
      <c r="C231" s="85">
        <f t="shared" si="1"/>
        <v>0.01457141093</v>
      </c>
      <c r="D231" s="86">
        <v>43.197093963623</v>
      </c>
      <c r="E231" s="87">
        <f t="shared" si="2"/>
        <v>-0.003880989214</v>
      </c>
      <c r="F231" s="88">
        <v>360.6337890625</v>
      </c>
      <c r="G231" s="87">
        <f t="shared" si="3"/>
        <v>0.0007861642544</v>
      </c>
      <c r="H231" s="89"/>
      <c r="J231" s="90"/>
    </row>
    <row r="232">
      <c r="A232" s="83">
        <v>44231.0</v>
      </c>
      <c r="B232" s="84">
        <v>233.463119506835</v>
      </c>
      <c r="C232" s="85">
        <f t="shared" si="1"/>
        <v>-0.004074054595</v>
      </c>
      <c r="D232" s="86">
        <v>43.409683227539</v>
      </c>
      <c r="E232" s="87">
        <f t="shared" si="2"/>
        <v>0.004921378834</v>
      </c>
      <c r="F232" s="88">
        <v>364.732604980468</v>
      </c>
      <c r="G232" s="87">
        <f t="shared" si="3"/>
        <v>0.01136559036</v>
      </c>
      <c r="H232" s="89"/>
      <c r="J232" s="90"/>
    </row>
    <row r="233">
      <c r="A233" s="83">
        <v>44232.0</v>
      </c>
      <c r="B233" s="84">
        <v>233.646423339843</v>
      </c>
      <c r="C233" s="85">
        <f t="shared" si="1"/>
        <v>0.0007851511339</v>
      </c>
      <c r="D233" s="86">
        <v>43.9765510559082</v>
      </c>
      <c r="E233" s="87">
        <f t="shared" si="2"/>
        <v>0.01305855713</v>
      </c>
      <c r="F233" s="88">
        <v>366.168212890625</v>
      </c>
      <c r="G233" s="87">
        <f t="shared" si="3"/>
        <v>0.003936055868</v>
      </c>
      <c r="H233" s="89"/>
      <c r="J233" s="90"/>
    </row>
    <row r="234">
      <c r="A234" s="83">
        <v>44235.0</v>
      </c>
      <c r="B234" s="84">
        <v>233.90689086914</v>
      </c>
      <c r="C234" s="85">
        <f t="shared" si="1"/>
        <v>0.001114793565</v>
      </c>
      <c r="D234" s="86">
        <v>44.2157020568847</v>
      </c>
      <c r="E234" s="87">
        <f t="shared" si="2"/>
        <v>0.005438148177</v>
      </c>
      <c r="F234" s="88">
        <v>368.812622070312</v>
      </c>
      <c r="G234" s="87">
        <f t="shared" si="3"/>
        <v>0.007221842548</v>
      </c>
      <c r="H234" s="89"/>
      <c r="J234" s="90"/>
    </row>
    <row r="235">
      <c r="A235" s="83">
        <v>44236.0</v>
      </c>
      <c r="B235" s="84">
        <v>235.16096496582</v>
      </c>
      <c r="C235" s="85">
        <f t="shared" si="1"/>
        <v>0.005361424334</v>
      </c>
      <c r="D235" s="86">
        <v>44.0208320617675</v>
      </c>
      <c r="E235" s="87">
        <f t="shared" si="2"/>
        <v>-0.00440725774</v>
      </c>
      <c r="F235" s="88">
        <v>368.56704711914</v>
      </c>
      <c r="G235" s="87">
        <f t="shared" si="3"/>
        <v>-0.0006658528924</v>
      </c>
      <c r="H235" s="89"/>
      <c r="J235" s="90"/>
    </row>
    <row r="236">
      <c r="A236" s="83">
        <v>44237.0</v>
      </c>
      <c r="B236" s="84">
        <v>234.244491577148</v>
      </c>
      <c r="C236" s="85">
        <f t="shared" si="1"/>
        <v>-0.003897217333</v>
      </c>
      <c r="D236" s="86">
        <v>43.9322624206543</v>
      </c>
      <c r="E236" s="87">
        <f t="shared" si="2"/>
        <v>-0.002011993799</v>
      </c>
      <c r="F236" s="88">
        <v>368.406494140625</v>
      </c>
      <c r="G236" s="87">
        <f t="shared" si="3"/>
        <v>-0.0004356140349</v>
      </c>
      <c r="H236" s="89"/>
      <c r="J236" s="90"/>
    </row>
    <row r="237">
      <c r="A237" s="83">
        <v>44238.0</v>
      </c>
      <c r="B237" s="84">
        <v>235.855529785156</v>
      </c>
      <c r="C237" s="85">
        <f t="shared" si="1"/>
        <v>0.006877592712</v>
      </c>
      <c r="D237" s="86">
        <v>44.5522727966308</v>
      </c>
      <c r="E237" s="87">
        <f t="shared" si="2"/>
        <v>0.01411287154</v>
      </c>
      <c r="F237" s="88">
        <v>369.001403808593</v>
      </c>
      <c r="G237" s="87">
        <f t="shared" si="3"/>
        <v>0.001614818624</v>
      </c>
      <c r="H237" s="89"/>
      <c r="J237" s="90"/>
    </row>
    <row r="238">
      <c r="A238" s="83">
        <v>44239.0</v>
      </c>
      <c r="B238" s="84">
        <v>236.337890625</v>
      </c>
      <c r="C238" s="85">
        <f t="shared" si="1"/>
        <v>0.002045153829</v>
      </c>
      <c r="D238" s="86">
        <v>44.8977088928222</v>
      </c>
      <c r="E238" s="87">
        <f t="shared" si="2"/>
        <v>0.007753501101</v>
      </c>
      <c r="F238" s="88">
        <v>370.82421875</v>
      </c>
      <c r="G238" s="87">
        <f t="shared" si="3"/>
        <v>0.004939859097</v>
      </c>
      <c r="H238" s="89"/>
      <c r="J238" s="90"/>
    </row>
    <row r="239">
      <c r="A239" s="83">
        <v>44243.0</v>
      </c>
      <c r="B239" s="84">
        <v>235.093429565429</v>
      </c>
      <c r="C239" s="85">
        <f t="shared" si="1"/>
        <v>-0.005265601112</v>
      </c>
      <c r="D239" s="86">
        <v>44.5257034301757</v>
      </c>
      <c r="E239" s="87">
        <f t="shared" si="2"/>
        <v>-0.008285622403</v>
      </c>
      <c r="F239" s="88">
        <v>370.50308227539</v>
      </c>
      <c r="G239" s="87">
        <f t="shared" si="3"/>
        <v>-0.0008660072842</v>
      </c>
      <c r="H239" s="89"/>
      <c r="J239" s="90"/>
    </row>
    <row r="240">
      <c r="A240" s="83">
        <v>44244.0</v>
      </c>
      <c r="B240" s="84">
        <v>236.118347167968</v>
      </c>
      <c r="C240" s="85">
        <f t="shared" si="1"/>
        <v>0.004359618235</v>
      </c>
      <c r="D240" s="86">
        <v>44.4017028808593</v>
      </c>
      <c r="E240" s="87">
        <f t="shared" si="2"/>
        <v>-0.002784920614</v>
      </c>
      <c r="F240" s="88">
        <v>370.588195800781</v>
      </c>
      <c r="G240" s="87">
        <f t="shared" si="3"/>
        <v>0.0002297242033</v>
      </c>
      <c r="H240" s="89"/>
      <c r="J240" s="90"/>
    </row>
    <row r="241">
      <c r="A241" s="83">
        <v>44245.0</v>
      </c>
      <c r="B241" s="84">
        <v>235.721893310546</v>
      </c>
      <c r="C241" s="85">
        <f t="shared" si="1"/>
        <v>-0.001679047233</v>
      </c>
      <c r="D241" s="86">
        <v>44.9685668945312</v>
      </c>
      <c r="E241" s="87">
        <f t="shared" si="2"/>
        <v>0.01276671787</v>
      </c>
      <c r="F241" s="88">
        <v>369.010864257812</v>
      </c>
      <c r="G241" s="87">
        <f t="shared" si="3"/>
        <v>-0.004256291919</v>
      </c>
      <c r="H241" s="89"/>
      <c r="J241" s="90"/>
    </row>
    <row r="242">
      <c r="A242" s="83">
        <v>44246.0</v>
      </c>
      <c r="B242" s="84">
        <v>232.995223999023</v>
      </c>
      <c r="C242" s="85">
        <f t="shared" si="1"/>
        <v>-0.01156731466</v>
      </c>
      <c r="D242" s="86">
        <v>44.3839874267578</v>
      </c>
      <c r="E242" s="87">
        <f t="shared" si="2"/>
        <v>-0.01299973533</v>
      </c>
      <c r="F242" s="88">
        <v>368.359252929687</v>
      </c>
      <c r="G242" s="87">
        <f t="shared" si="3"/>
        <v>-0.001765832368</v>
      </c>
      <c r="H242" s="89"/>
      <c r="J242" s="90"/>
    </row>
    <row r="243">
      <c r="A243" s="83">
        <v>44249.0</v>
      </c>
      <c r="B243" s="84">
        <v>226.749053955078</v>
      </c>
      <c r="C243" s="85">
        <f t="shared" si="1"/>
        <v>-0.02680814626</v>
      </c>
      <c r="D243" s="86">
        <v>44.8445625305175</v>
      </c>
      <c r="E243" s="87">
        <f t="shared" si="2"/>
        <v>0.01037705557</v>
      </c>
      <c r="F243" s="88">
        <v>365.525970458984</v>
      </c>
      <c r="G243" s="87">
        <f t="shared" si="3"/>
        <v>-0.007691628344</v>
      </c>
      <c r="H243" s="89"/>
      <c r="J243" s="90"/>
    </row>
    <row r="244">
      <c r="A244" s="83">
        <v>44250.0</v>
      </c>
      <c r="B244" s="84">
        <v>225.550064086914</v>
      </c>
      <c r="C244" s="85">
        <f t="shared" si="1"/>
        <v>-0.005287739231</v>
      </c>
      <c r="D244" s="86">
        <v>44.7648429870605</v>
      </c>
      <c r="E244" s="87">
        <f t="shared" si="2"/>
        <v>-0.001777685832</v>
      </c>
      <c r="F244" s="88">
        <v>365.969818115234</v>
      </c>
      <c r="G244" s="87">
        <f t="shared" si="3"/>
        <v>0.001214271193</v>
      </c>
      <c r="H244" s="89"/>
      <c r="J244" s="90"/>
    </row>
    <row r="245">
      <c r="A245" s="83">
        <v>44251.0</v>
      </c>
      <c r="B245" s="84">
        <v>226.787704467773</v>
      </c>
      <c r="C245" s="85">
        <f t="shared" si="1"/>
        <v>0.005487209174</v>
      </c>
      <c r="D245" s="86">
        <v>44.9154167175293</v>
      </c>
      <c r="E245" s="87">
        <f t="shared" si="2"/>
        <v>0.003363660418</v>
      </c>
      <c r="F245" s="88">
        <v>370.002563476562</v>
      </c>
      <c r="G245" s="87">
        <f t="shared" si="3"/>
        <v>0.01101933865</v>
      </c>
      <c r="H245" s="89"/>
      <c r="J245" s="90"/>
    </row>
    <row r="246">
      <c r="A246" s="83">
        <v>44252.0</v>
      </c>
      <c r="B246" s="84">
        <v>221.411697387695</v>
      </c>
      <c r="C246" s="85">
        <f t="shared" si="1"/>
        <v>-0.02370502004</v>
      </c>
      <c r="D246" s="86">
        <v>44.4371185302734</v>
      </c>
      <c r="E246" s="87">
        <f t="shared" si="2"/>
        <v>-0.01064886451</v>
      </c>
      <c r="F246" s="88">
        <v>361.087158203125</v>
      </c>
      <c r="G246" s="87">
        <f t="shared" si="3"/>
        <v>-0.02409552299</v>
      </c>
      <c r="H246" s="89"/>
      <c r="J246" s="90"/>
    </row>
    <row r="247">
      <c r="A247" s="83">
        <v>44253.0</v>
      </c>
      <c r="B247" s="84">
        <v>224.689529418945</v>
      </c>
      <c r="C247" s="85">
        <f t="shared" si="1"/>
        <v>0.01480424056</v>
      </c>
      <c r="D247" s="86">
        <v>43.3919639587402</v>
      </c>
      <c r="E247" s="87">
        <f t="shared" si="2"/>
        <v>-0.02351985471</v>
      </c>
      <c r="F247" s="88">
        <v>359.226531982421</v>
      </c>
      <c r="G247" s="87">
        <f t="shared" si="3"/>
        <v>-0.005152845174</v>
      </c>
      <c r="H247" s="89"/>
      <c r="J247" s="90"/>
    </row>
    <row r="248">
      <c r="A248" s="83">
        <v>44256.0</v>
      </c>
      <c r="B248" s="84">
        <v>229.098602294921</v>
      </c>
      <c r="C248" s="85">
        <f t="shared" si="1"/>
        <v>0.01962295656</v>
      </c>
      <c r="D248" s="86">
        <v>44.1979827880859</v>
      </c>
      <c r="E248" s="87">
        <f t="shared" si="2"/>
        <v>0.01857530187</v>
      </c>
      <c r="F248" s="88">
        <v>367.934265136718</v>
      </c>
      <c r="G248" s="87">
        <f t="shared" si="3"/>
        <v>0.02424022832</v>
      </c>
      <c r="H248" s="89"/>
      <c r="J248" s="90"/>
    </row>
    <row r="249">
      <c r="A249" s="83">
        <v>44257.0</v>
      </c>
      <c r="B249" s="84">
        <v>226.130218505859</v>
      </c>
      <c r="C249" s="85">
        <f t="shared" si="1"/>
        <v>-0.01295679572</v>
      </c>
      <c r="D249" s="86">
        <v>44.3751335144043</v>
      </c>
      <c r="E249" s="87">
        <f t="shared" si="2"/>
        <v>0.004008117908</v>
      </c>
      <c r="F249" s="88">
        <v>365.063201904296</v>
      </c>
      <c r="G249" s="87">
        <f t="shared" si="3"/>
        <v>-0.007803196126</v>
      </c>
      <c r="H249" s="89"/>
      <c r="J249" s="90"/>
    </row>
    <row r="250">
      <c r="A250" s="83">
        <v>44258.0</v>
      </c>
      <c r="B250" s="84">
        <v>220.029052734375</v>
      </c>
      <c r="C250" s="85">
        <f t="shared" si="1"/>
        <v>-0.02698076273</v>
      </c>
      <c r="D250" s="86">
        <v>44.2688331604003</v>
      </c>
      <c r="E250" s="87">
        <f t="shared" si="2"/>
        <v>-0.002395493728</v>
      </c>
      <c r="F250" s="88">
        <v>360.227600097656</v>
      </c>
      <c r="G250" s="87">
        <f t="shared" si="3"/>
        <v>-0.01324593052</v>
      </c>
      <c r="H250" s="89"/>
      <c r="J250" s="90"/>
    </row>
    <row r="251">
      <c r="A251" s="83">
        <v>44259.0</v>
      </c>
      <c r="B251" s="84">
        <v>219.226516723632</v>
      </c>
      <c r="C251" s="85">
        <f t="shared" si="1"/>
        <v>-0.003647409289</v>
      </c>
      <c r="D251" s="86">
        <v>44.2334098815918</v>
      </c>
      <c r="E251" s="87">
        <f t="shared" si="2"/>
        <v>-0.0008001855093</v>
      </c>
      <c r="F251" s="88">
        <v>355.769897460937</v>
      </c>
      <c r="G251" s="87">
        <f t="shared" si="3"/>
        <v>-0.01237468377</v>
      </c>
      <c r="H251" s="89"/>
      <c r="J251" s="90"/>
    </row>
    <row r="252">
      <c r="A252" s="83">
        <v>44260.0</v>
      </c>
      <c r="B252" s="84">
        <v>223.935348510742</v>
      </c>
      <c r="C252" s="85">
        <f t="shared" si="1"/>
        <v>0.02147929848</v>
      </c>
      <c r="D252" s="86">
        <v>44.9862747192382</v>
      </c>
      <c r="E252" s="87">
        <f t="shared" si="2"/>
        <v>0.01702027584</v>
      </c>
      <c r="F252" s="88">
        <v>362.314880371093</v>
      </c>
      <c r="G252" s="87">
        <f t="shared" si="3"/>
        <v>0.01839667425</v>
      </c>
      <c r="H252" s="89"/>
      <c r="J252" s="90"/>
    </row>
    <row r="253">
      <c r="A253" s="83">
        <v>44263.0</v>
      </c>
      <c r="B253" s="84">
        <v>219.864639282226</v>
      </c>
      <c r="C253" s="85">
        <f t="shared" si="1"/>
        <v>-0.01817805566</v>
      </c>
      <c r="D253" s="86">
        <v>45.7391510009765</v>
      </c>
      <c r="E253" s="87">
        <f t="shared" si="2"/>
        <v>0.01673568853</v>
      </c>
      <c r="F253" s="88">
        <v>360.511016845703</v>
      </c>
      <c r="G253" s="87">
        <f t="shared" si="3"/>
        <v>-0.004978717748</v>
      </c>
      <c r="H253" s="89"/>
      <c r="J253" s="90"/>
    </row>
    <row r="254">
      <c r="A254" s="83">
        <v>44264.0</v>
      </c>
      <c r="B254" s="84">
        <v>226.043182373046</v>
      </c>
      <c r="C254" s="85">
        <f t="shared" si="1"/>
        <v>0.028101577</v>
      </c>
      <c r="D254" s="86">
        <v>45.0482902526855</v>
      </c>
      <c r="E254" s="87">
        <f t="shared" si="2"/>
        <v>-0.01510436318</v>
      </c>
      <c r="F254" s="88">
        <v>365.658172607421</v>
      </c>
      <c r="G254" s="87">
        <f t="shared" si="3"/>
        <v>0.01427738827</v>
      </c>
      <c r="H254" s="89"/>
      <c r="J254" s="90"/>
    </row>
    <row r="255">
      <c r="A255" s="83">
        <v>44265.0</v>
      </c>
      <c r="B255" s="84">
        <v>224.728210449218</v>
      </c>
      <c r="C255" s="85">
        <f t="shared" si="1"/>
        <v>-0.005817348305</v>
      </c>
      <c r="D255" s="86">
        <v>45.5620002746582</v>
      </c>
      <c r="E255" s="87">
        <f t="shared" si="2"/>
        <v>0.01140354094</v>
      </c>
      <c r="F255" s="88">
        <v>367.934265136718</v>
      </c>
      <c r="G255" s="87">
        <f t="shared" si="3"/>
        <v>0.006224645584</v>
      </c>
      <c r="H255" s="89"/>
      <c r="J255" s="90"/>
    </row>
    <row r="256">
      <c r="A256" s="83">
        <v>44266.0</v>
      </c>
      <c r="B256" s="84">
        <v>229.282302856445</v>
      </c>
      <c r="C256" s="85">
        <f t="shared" si="1"/>
        <v>0.02026488974</v>
      </c>
      <c r="D256" s="86">
        <v>45.0659942626953</v>
      </c>
      <c r="E256" s="87">
        <f t="shared" si="2"/>
        <v>-0.01088639676</v>
      </c>
      <c r="F256" s="88">
        <v>371.664825439453</v>
      </c>
      <c r="G256" s="87">
        <f t="shared" si="3"/>
        <v>0.01013920327</v>
      </c>
      <c r="H256" s="89"/>
      <c r="J256" s="90"/>
    </row>
    <row r="257">
      <c r="A257" s="83">
        <v>44267.0</v>
      </c>
      <c r="B257" s="84">
        <v>227.948013305664</v>
      </c>
      <c r="C257" s="85">
        <f t="shared" si="1"/>
        <v>-0.005819417958</v>
      </c>
      <c r="D257" s="86">
        <v>44.9766845703125</v>
      </c>
      <c r="E257" s="87">
        <f t="shared" si="2"/>
        <v>-0.001981753512</v>
      </c>
      <c r="F257" s="88">
        <v>372.165374755859</v>
      </c>
      <c r="G257" s="87">
        <f t="shared" si="3"/>
        <v>0.001346776133</v>
      </c>
      <c r="H257" s="89"/>
      <c r="J257" s="90"/>
    </row>
    <row r="258">
      <c r="A258" s="83">
        <v>44270.0</v>
      </c>
      <c r="B258" s="84">
        <v>227.039093017578</v>
      </c>
      <c r="C258" s="85">
        <f t="shared" si="1"/>
        <v>-0.003987401666</v>
      </c>
      <c r="D258" s="86">
        <v>45.5750694274902</v>
      </c>
      <c r="E258" s="87">
        <f t="shared" si="2"/>
        <v>0.01330433452</v>
      </c>
      <c r="F258" s="88">
        <v>374.384796142578</v>
      </c>
      <c r="G258" s="87">
        <f t="shared" si="3"/>
        <v>0.005963535399</v>
      </c>
      <c r="H258" s="89"/>
      <c r="J258" s="90"/>
    </row>
    <row r="259">
      <c r="A259" s="83">
        <v>44271.0</v>
      </c>
      <c r="B259" s="84">
        <v>229.843139648437</v>
      </c>
      <c r="C259" s="85">
        <f t="shared" si="1"/>
        <v>0.01235050138</v>
      </c>
      <c r="D259" s="86">
        <v>45.7447547912597</v>
      </c>
      <c r="E259" s="87">
        <f t="shared" si="2"/>
        <v>0.003723205821</v>
      </c>
      <c r="F259" s="88">
        <v>373.912567138671</v>
      </c>
      <c r="G259" s="87">
        <f t="shared" si="3"/>
        <v>-0.001261346638</v>
      </c>
      <c r="H259" s="89"/>
      <c r="J259" s="90"/>
    </row>
    <row r="260">
      <c r="A260" s="83">
        <v>44272.0</v>
      </c>
      <c r="B260" s="84">
        <v>229.195281982421</v>
      </c>
      <c r="C260" s="85">
        <f t="shared" si="1"/>
        <v>-0.002818694815</v>
      </c>
      <c r="D260" s="86">
        <v>45.7626075744628</v>
      </c>
      <c r="E260" s="87">
        <f t="shared" si="2"/>
        <v>0.0003902695136</v>
      </c>
      <c r="F260" s="88">
        <v>375.187561035156</v>
      </c>
      <c r="G260" s="87">
        <f t="shared" si="3"/>
        <v>0.003409871742</v>
      </c>
      <c r="H260" s="89"/>
      <c r="J260" s="90"/>
    </row>
    <row r="261">
      <c r="A261" s="83">
        <v>44273.0</v>
      </c>
      <c r="B261" s="84">
        <v>223.084487915039</v>
      </c>
      <c r="C261" s="85">
        <f t="shared" si="1"/>
        <v>-0.02666195401</v>
      </c>
      <c r="D261" s="86">
        <v>45.1642379760742</v>
      </c>
      <c r="E261" s="87">
        <f t="shared" si="2"/>
        <v>-0.01307551361</v>
      </c>
      <c r="F261" s="88">
        <v>369.728729248046</v>
      </c>
      <c r="G261" s="87">
        <f t="shared" si="3"/>
        <v>-0.01454960759</v>
      </c>
      <c r="H261" s="89"/>
      <c r="J261" s="90"/>
    </row>
    <row r="262">
      <c r="A262" s="83">
        <v>44274.0</v>
      </c>
      <c r="B262" s="84">
        <v>222.72671508789</v>
      </c>
      <c r="C262" s="85">
        <f t="shared" si="1"/>
        <v>-0.00160375484</v>
      </c>
      <c r="D262" s="86">
        <v>45.3785781860351</v>
      </c>
      <c r="E262" s="87">
        <f t="shared" si="2"/>
        <v>0.004745794894</v>
      </c>
      <c r="F262" s="88">
        <v>369.04458618164</v>
      </c>
      <c r="G262" s="87">
        <f t="shared" si="3"/>
        <v>-0.001850391956</v>
      </c>
      <c r="H262" s="89"/>
      <c r="J262" s="90"/>
    </row>
    <row r="263">
      <c r="A263" s="83">
        <v>44277.0</v>
      </c>
      <c r="B263" s="84">
        <v>228.180053710937</v>
      </c>
      <c r="C263" s="85">
        <f t="shared" si="1"/>
        <v>0.02448443879</v>
      </c>
      <c r="D263" s="86">
        <v>45.5482749938964</v>
      </c>
      <c r="E263" s="87">
        <f t="shared" si="2"/>
        <v>0.003739579657</v>
      </c>
      <c r="F263" s="88">
        <v>371.991424560546</v>
      </c>
      <c r="G263" s="87">
        <f t="shared" si="3"/>
        <v>0.007985047036</v>
      </c>
      <c r="H263" s="89"/>
      <c r="J263" s="90"/>
    </row>
    <row r="264">
      <c r="A264" s="83">
        <v>44278.0</v>
      </c>
      <c r="B264" s="84">
        <v>229.71743774414</v>
      </c>
      <c r="C264" s="85">
        <f t="shared" si="1"/>
        <v>0.006737591688</v>
      </c>
      <c r="D264" s="86">
        <v>45.8965797424316</v>
      </c>
      <c r="E264" s="87">
        <f t="shared" si="2"/>
        <v>0.007646936104</v>
      </c>
      <c r="F264" s="88">
        <v>369.063598632812</v>
      </c>
      <c r="G264" s="87">
        <f t="shared" si="3"/>
        <v>-0.007870681243</v>
      </c>
      <c r="H264" s="89"/>
      <c r="J264" s="90"/>
    </row>
    <row r="265">
      <c r="A265" s="83">
        <v>44279.0</v>
      </c>
      <c r="B265" s="84">
        <v>227.667617797851</v>
      </c>
      <c r="C265" s="85">
        <f t="shared" si="1"/>
        <v>-0.008923223097</v>
      </c>
      <c r="D265" s="86">
        <v>46.0126876831054</v>
      </c>
      <c r="E265" s="87">
        <f t="shared" si="2"/>
        <v>0.002529773271</v>
      </c>
      <c r="F265" s="88">
        <v>367.187438964843</v>
      </c>
      <c r="G265" s="87">
        <f t="shared" si="3"/>
        <v>-0.005083567371</v>
      </c>
      <c r="H265" s="89"/>
      <c r="J265" s="90"/>
    </row>
    <row r="266">
      <c r="A266" s="83">
        <v>44280.0</v>
      </c>
      <c r="B266" s="84">
        <v>224.65087890625</v>
      </c>
      <c r="C266" s="85">
        <f t="shared" si="1"/>
        <v>-0.01325062791</v>
      </c>
      <c r="D266" s="86">
        <v>46.4592399597168</v>
      </c>
      <c r="E266" s="87">
        <f t="shared" si="2"/>
        <v>0.009704981367</v>
      </c>
      <c r="F266" s="88">
        <v>369.253051757812</v>
      </c>
      <c r="G266" s="87">
        <f t="shared" si="3"/>
        <v>0.005625499605</v>
      </c>
      <c r="H266" s="89"/>
      <c r="J266" s="90"/>
    </row>
    <row r="267">
      <c r="A267" s="83">
        <v>44281.0</v>
      </c>
      <c r="B267" s="84">
        <v>228.653854370117</v>
      </c>
      <c r="C267" s="85">
        <f t="shared" si="1"/>
        <v>0.01781865036</v>
      </c>
      <c r="D267" s="86">
        <v>47.3702011108398</v>
      </c>
      <c r="E267" s="87">
        <f t="shared" si="2"/>
        <v>0.01960774976</v>
      </c>
      <c r="F267" s="88">
        <v>375.203552246093</v>
      </c>
      <c r="G267" s="87">
        <f t="shared" si="3"/>
        <v>0.01611496631</v>
      </c>
      <c r="H267" s="89"/>
      <c r="J267" s="90"/>
    </row>
    <row r="268">
      <c r="A268" s="83">
        <v>44284.0</v>
      </c>
      <c r="B268" s="84">
        <v>227.454864501953</v>
      </c>
      <c r="C268" s="85">
        <f t="shared" si="1"/>
        <v>-0.005243689731</v>
      </c>
      <c r="D268" s="86">
        <v>48.0936164855957</v>
      </c>
      <c r="E268" s="87">
        <f t="shared" si="2"/>
        <v>0.01527152847</v>
      </c>
      <c r="F268" s="88">
        <v>375.014068603515</v>
      </c>
      <c r="G268" s="87">
        <f t="shared" si="3"/>
        <v>-0.0005050155881</v>
      </c>
      <c r="H268" s="89"/>
      <c r="J268" s="90"/>
    </row>
    <row r="269">
      <c r="A269" s="83">
        <v>44285.0</v>
      </c>
      <c r="B269" s="84">
        <v>224.17707824707</v>
      </c>
      <c r="C269" s="85">
        <f t="shared" si="1"/>
        <v>-0.01441071072</v>
      </c>
      <c r="D269" s="86">
        <v>47.468448638916</v>
      </c>
      <c r="E269" s="87">
        <f t="shared" si="2"/>
        <v>-0.01299897767</v>
      </c>
      <c r="F269" s="88">
        <v>374.019104003906</v>
      </c>
      <c r="G269" s="87">
        <f t="shared" si="3"/>
        <v>-0.002653139396</v>
      </c>
      <c r="H269" s="89"/>
      <c r="J269" s="90"/>
    </row>
    <row r="270">
      <c r="A270" s="83">
        <v>44286.0</v>
      </c>
      <c r="B270" s="84">
        <v>227.967346191406</v>
      </c>
      <c r="C270" s="85">
        <f t="shared" si="1"/>
        <v>0.01690747321</v>
      </c>
      <c r="D270" s="86">
        <v>47.0754776000976</v>
      </c>
      <c r="E270" s="87">
        <f t="shared" si="2"/>
        <v>-0.008278573454</v>
      </c>
      <c r="F270" s="88">
        <v>375.535125732421</v>
      </c>
      <c r="G270" s="87">
        <f t="shared" si="3"/>
        <v>0.004053326989</v>
      </c>
      <c r="H270" s="89"/>
      <c r="J270" s="90"/>
    </row>
    <row r="271">
      <c r="A271" s="83">
        <v>44287.0</v>
      </c>
      <c r="B271" s="84">
        <v>234.32958984375</v>
      </c>
      <c r="C271" s="85">
        <f t="shared" si="1"/>
        <v>0.02790857445</v>
      </c>
      <c r="D271" s="86">
        <v>46.896858215332</v>
      </c>
      <c r="E271" s="87">
        <f t="shared" si="2"/>
        <v>-0.003794319121</v>
      </c>
      <c r="F271" s="88">
        <v>379.590667724609</v>
      </c>
      <c r="G271" s="87">
        <f t="shared" si="3"/>
        <v>0.01079936793</v>
      </c>
      <c r="H271" s="89"/>
      <c r="J271" s="90"/>
    </row>
    <row r="272">
      <c r="A272" s="83">
        <v>44291.0</v>
      </c>
      <c r="B272" s="84">
        <v>240.827178955078</v>
      </c>
      <c r="C272" s="85">
        <f t="shared" si="1"/>
        <v>0.02772841926</v>
      </c>
      <c r="D272" s="86">
        <v>47.1647872924804</v>
      </c>
      <c r="E272" s="87">
        <f t="shared" si="2"/>
        <v>0.005713156219</v>
      </c>
      <c r="F272" s="88">
        <v>385.038909912109</v>
      </c>
      <c r="G272" s="87">
        <f t="shared" si="3"/>
        <v>0.01435294029</v>
      </c>
      <c r="H272" s="89"/>
      <c r="J272" s="90"/>
    </row>
    <row r="273">
      <c r="A273" s="83">
        <v>44292.0</v>
      </c>
      <c r="B273" s="84">
        <v>239.657241821289</v>
      </c>
      <c r="C273" s="85">
        <f t="shared" si="1"/>
        <v>-0.004857994595</v>
      </c>
      <c r="D273" s="86">
        <v>47.504165649414</v>
      </c>
      <c r="E273" s="87">
        <f t="shared" si="2"/>
        <v>0.007195587565</v>
      </c>
      <c r="F273" s="88">
        <v>384.8115234375</v>
      </c>
      <c r="G273" s="87">
        <f t="shared" si="3"/>
        <v>-0.0005905545355</v>
      </c>
      <c r="H273" s="89"/>
      <c r="J273" s="90"/>
    </row>
    <row r="274">
      <c r="A274" s="83">
        <v>44293.0</v>
      </c>
      <c r="B274" s="84">
        <v>241.629699707031</v>
      </c>
      <c r="C274" s="85">
        <f t="shared" si="1"/>
        <v>0.008230328743</v>
      </c>
      <c r="D274" s="86">
        <v>47.584545135498</v>
      </c>
      <c r="E274" s="87">
        <f t="shared" si="2"/>
        <v>0.001692051318</v>
      </c>
      <c r="F274" s="88">
        <v>385.256866455078</v>
      </c>
      <c r="G274" s="87">
        <f t="shared" si="3"/>
        <v>0.001157301667</v>
      </c>
      <c r="H274" s="89"/>
      <c r="J274" s="90"/>
    </row>
    <row r="275">
      <c r="A275" s="83">
        <v>44294.0</v>
      </c>
      <c r="B275" s="84">
        <v>244.868820190429</v>
      </c>
      <c r="C275" s="85">
        <f t="shared" si="1"/>
        <v>0.01340530774</v>
      </c>
      <c r="D275" s="86">
        <v>47.4416542053222</v>
      </c>
      <c r="E275" s="87">
        <f t="shared" si="2"/>
        <v>-0.003002885281</v>
      </c>
      <c r="F275" s="88">
        <v>387.08560180664</v>
      </c>
      <c r="G275" s="87">
        <f t="shared" si="3"/>
        <v>0.004746794959</v>
      </c>
      <c r="H275" s="89"/>
      <c r="J275" s="90"/>
    </row>
    <row r="276">
      <c r="A276" s="83">
        <v>44295.0</v>
      </c>
      <c r="B276" s="84">
        <v>247.3828125</v>
      </c>
      <c r="C276" s="85">
        <f t="shared" si="1"/>
        <v>0.01026669017</v>
      </c>
      <c r="D276" s="86">
        <v>47.4952316284179</v>
      </c>
      <c r="E276" s="87">
        <f t="shared" si="2"/>
        <v>0.001129332946</v>
      </c>
      <c r="F276" s="88">
        <v>389.899749755859</v>
      </c>
      <c r="G276" s="87">
        <f t="shared" si="3"/>
        <v>0.007270092032</v>
      </c>
      <c r="H276" s="89"/>
      <c r="J276" s="90"/>
    </row>
    <row r="277">
      <c r="A277" s="83">
        <v>44298.0</v>
      </c>
      <c r="B277" s="84">
        <v>247.440826416015</v>
      </c>
      <c r="C277" s="85">
        <f t="shared" si="1"/>
        <v>0.0002345106979</v>
      </c>
      <c r="D277" s="86">
        <v>47.6470603942871</v>
      </c>
      <c r="E277" s="87">
        <f t="shared" si="2"/>
        <v>0.003196715979</v>
      </c>
      <c r="F277" s="88">
        <v>390.041900634765</v>
      </c>
      <c r="G277" s="87">
        <f t="shared" si="3"/>
        <v>0.0003645831499</v>
      </c>
      <c r="H277" s="89"/>
      <c r="J277" s="90"/>
    </row>
    <row r="278">
      <c r="A278" s="83">
        <v>44299.0</v>
      </c>
      <c r="B278" s="84">
        <v>249.935440063476</v>
      </c>
      <c r="C278" s="85">
        <f t="shared" si="1"/>
        <v>0.01008165744</v>
      </c>
      <c r="D278" s="86">
        <v>47.4148597717285</v>
      </c>
      <c r="E278" s="87">
        <f t="shared" si="2"/>
        <v>-0.004873346239</v>
      </c>
      <c r="F278" s="88">
        <v>391.197875976562</v>
      </c>
      <c r="G278" s="87">
        <f t="shared" si="3"/>
        <v>0.002963720923</v>
      </c>
      <c r="H278" s="89"/>
      <c r="J278" s="90"/>
    </row>
    <row r="279">
      <c r="A279" s="83">
        <v>44300.0</v>
      </c>
      <c r="B279" s="84">
        <v>247.131408691406</v>
      </c>
      <c r="C279" s="85">
        <f t="shared" si="1"/>
        <v>-0.01121902269</v>
      </c>
      <c r="D279" s="86">
        <v>47.4059295654296</v>
      </c>
      <c r="E279" s="87">
        <f t="shared" si="2"/>
        <v>-0.0001883419321</v>
      </c>
      <c r="F279" s="88">
        <v>389.861877441406</v>
      </c>
      <c r="G279" s="87">
        <f t="shared" si="3"/>
        <v>-0.003415147722</v>
      </c>
      <c r="H279" s="89"/>
      <c r="J279" s="90"/>
    </row>
    <row r="280">
      <c r="A280" s="83">
        <v>44301.0</v>
      </c>
      <c r="B280" s="84">
        <v>250.911987304687</v>
      </c>
      <c r="C280" s="85">
        <f t="shared" si="1"/>
        <v>0.01529784754</v>
      </c>
      <c r="D280" s="86">
        <v>47.6292037963867</v>
      </c>
      <c r="E280" s="87">
        <f t="shared" si="2"/>
        <v>0.00470983763</v>
      </c>
      <c r="F280" s="88">
        <v>394.049926757812</v>
      </c>
      <c r="G280" s="87">
        <f t="shared" si="3"/>
        <v>0.01074239252</v>
      </c>
      <c r="H280" s="89"/>
      <c r="J280" s="90"/>
    </row>
    <row r="281">
      <c r="A281" s="83">
        <v>44302.0</v>
      </c>
      <c r="B281" s="84">
        <v>252.110977172851</v>
      </c>
      <c r="C281" s="85">
        <f t="shared" si="1"/>
        <v>0.004778527646</v>
      </c>
      <c r="D281" s="86">
        <v>47.9417877197265</v>
      </c>
      <c r="E281" s="87">
        <f t="shared" si="2"/>
        <v>0.006562862665</v>
      </c>
      <c r="F281" s="88">
        <v>395.367034912109</v>
      </c>
      <c r="G281" s="87">
        <f t="shared" si="3"/>
        <v>0.003342490545</v>
      </c>
      <c r="H281" s="89"/>
      <c r="J281" s="90"/>
    </row>
    <row r="282">
      <c r="A282" s="83">
        <v>44305.0</v>
      </c>
      <c r="B282" s="84">
        <v>250.177169799804</v>
      </c>
      <c r="C282" s="85">
        <f t="shared" si="1"/>
        <v>-0.007670460821</v>
      </c>
      <c r="D282" s="86">
        <v>48.2275848388671</v>
      </c>
      <c r="E282" s="87">
        <f t="shared" si="2"/>
        <v>0.005961336294</v>
      </c>
      <c r="F282" s="88">
        <v>393.424621582031</v>
      </c>
      <c r="G282" s="87">
        <f t="shared" si="3"/>
        <v>-0.004912936989</v>
      </c>
      <c r="H282" s="89"/>
      <c r="J282" s="90"/>
    </row>
    <row r="283">
      <c r="A283" s="83">
        <v>44306.0</v>
      </c>
      <c r="B283" s="84">
        <v>249.71304321289</v>
      </c>
      <c r="C283" s="85">
        <f t="shared" si="1"/>
        <v>-0.001855191612</v>
      </c>
      <c r="D283" s="86">
        <v>48.3794136047363</v>
      </c>
      <c r="E283" s="87">
        <f t="shared" si="2"/>
        <v>0.003148172698</v>
      </c>
      <c r="F283" s="88">
        <v>390.544067382812</v>
      </c>
      <c r="G283" s="87">
        <f t="shared" si="3"/>
        <v>-0.007321743585</v>
      </c>
      <c r="H283" s="89"/>
      <c r="J283" s="90"/>
    </row>
    <row r="284">
      <c r="A284" s="83">
        <v>44307.0</v>
      </c>
      <c r="B284" s="84">
        <v>251.956283569335</v>
      </c>
      <c r="C284" s="85">
        <f t="shared" si="1"/>
        <v>0.00898327267</v>
      </c>
      <c r="D284" s="86">
        <v>48.7723770141601</v>
      </c>
      <c r="E284" s="87">
        <f t="shared" si="2"/>
        <v>0.008122533535</v>
      </c>
      <c r="F284" s="88">
        <v>394.239532470703</v>
      </c>
      <c r="G284" s="87">
        <f t="shared" si="3"/>
        <v>0.009462351106</v>
      </c>
      <c r="H284" s="89"/>
      <c r="J284" s="90"/>
    </row>
    <row r="285">
      <c r="A285" s="83">
        <v>44308.0</v>
      </c>
      <c r="B285" s="84">
        <v>248.659103393554</v>
      </c>
      <c r="C285" s="85">
        <f t="shared" si="1"/>
        <v>-0.0130863185</v>
      </c>
      <c r="D285" s="86">
        <v>48.6205368041992</v>
      </c>
      <c r="E285" s="87">
        <f t="shared" si="2"/>
        <v>-0.003113241947</v>
      </c>
      <c r="F285" s="88">
        <v>390.63882446289</v>
      </c>
      <c r="G285" s="87">
        <f t="shared" si="3"/>
        <v>-0.009133300218</v>
      </c>
      <c r="H285" s="89"/>
      <c r="J285" s="90"/>
    </row>
    <row r="286">
      <c r="A286" s="83">
        <v>44309.0</v>
      </c>
      <c r="B286" s="84">
        <v>252.507415771484</v>
      </c>
      <c r="C286" s="85">
        <f t="shared" si="1"/>
        <v>0.01547625776</v>
      </c>
      <c r="D286" s="86">
        <v>48.6473426818847</v>
      </c>
      <c r="E286" s="87">
        <f t="shared" si="2"/>
        <v>0.0005513282956</v>
      </c>
      <c r="F286" s="88">
        <v>394.874389648437</v>
      </c>
      <c r="G286" s="87">
        <f t="shared" si="3"/>
        <v>0.01084266315</v>
      </c>
      <c r="H286" s="89"/>
      <c r="J286" s="90"/>
    </row>
    <row r="287">
      <c r="A287" s="83">
        <v>44312.0</v>
      </c>
      <c r="B287" s="84">
        <v>252.894134521484</v>
      </c>
      <c r="C287" s="85">
        <f t="shared" si="1"/>
        <v>0.001531514426</v>
      </c>
      <c r="D287" s="86">
        <v>47.9239234924316</v>
      </c>
      <c r="E287" s="87">
        <f t="shared" si="2"/>
        <v>-0.01487068254</v>
      </c>
      <c r="F287" s="88">
        <v>395.698669433593</v>
      </c>
      <c r="G287" s="87">
        <f t="shared" si="3"/>
        <v>0.002087448077</v>
      </c>
      <c r="H287" s="89"/>
      <c r="J287" s="90"/>
    </row>
    <row r="288">
      <c r="A288" s="83">
        <v>44313.0</v>
      </c>
      <c r="B288" s="84">
        <v>253.30027770996</v>
      </c>
      <c r="C288" s="85">
        <f t="shared" si="1"/>
        <v>0.001605981053</v>
      </c>
      <c r="D288" s="86">
        <v>47.852481842041</v>
      </c>
      <c r="E288" s="87">
        <f t="shared" si="2"/>
        <v>-0.001490730416</v>
      </c>
      <c r="F288" s="88">
        <v>395.613311767578</v>
      </c>
      <c r="G288" s="87">
        <f t="shared" si="3"/>
        <v>-0.000215713806</v>
      </c>
      <c r="H288" s="89"/>
      <c r="J288" s="90"/>
    </row>
    <row r="289">
      <c r="A289" s="83">
        <v>44314.0</v>
      </c>
      <c r="B289" s="84">
        <v>246.135498046875</v>
      </c>
      <c r="C289" s="85">
        <f t="shared" si="1"/>
        <v>-0.02828571578</v>
      </c>
      <c r="D289" s="86">
        <v>47.8614044189453</v>
      </c>
      <c r="E289" s="87">
        <f t="shared" si="2"/>
        <v>0.0001864600656</v>
      </c>
      <c r="F289" s="88">
        <v>395.499725341796</v>
      </c>
      <c r="G289" s="87">
        <f t="shared" si="3"/>
        <v>-0.0002871147719</v>
      </c>
      <c r="H289" s="89"/>
      <c r="J289" s="90"/>
    </row>
    <row r="290">
      <c r="A290" s="83">
        <v>44315.0</v>
      </c>
      <c r="B290" s="84">
        <v>244.15330505371</v>
      </c>
      <c r="C290" s="85">
        <f t="shared" si="1"/>
        <v>-0.008053259318</v>
      </c>
      <c r="D290" s="86">
        <v>48.459789276123</v>
      </c>
      <c r="E290" s="87">
        <f t="shared" si="2"/>
        <v>0.01250245087</v>
      </c>
      <c r="F290" s="88">
        <v>398.020050048828</v>
      </c>
      <c r="G290" s="87">
        <f t="shared" si="3"/>
        <v>0.006372506845</v>
      </c>
      <c r="H290" s="89"/>
      <c r="J290" s="90"/>
    </row>
    <row r="291">
      <c r="A291" s="83">
        <v>44316.0</v>
      </c>
      <c r="B291" s="84">
        <v>243.834259033203</v>
      </c>
      <c r="C291" s="85">
        <f t="shared" si="1"/>
        <v>-0.001306744631</v>
      </c>
      <c r="D291" s="86">
        <v>48.2097206115722</v>
      </c>
      <c r="E291" s="87">
        <f t="shared" si="2"/>
        <v>-0.005160333305</v>
      </c>
      <c r="F291" s="88">
        <v>395.404876708984</v>
      </c>
      <c r="G291" s="87">
        <f t="shared" si="3"/>
        <v>-0.006570456286</v>
      </c>
      <c r="H291" s="89"/>
      <c r="J291" s="90"/>
    </row>
    <row r="292">
      <c r="A292" s="83">
        <v>44319.0</v>
      </c>
      <c r="B292" s="84">
        <v>243.524856567382</v>
      </c>
      <c r="C292" s="85">
        <f t="shared" si="1"/>
        <v>-0.001268904817</v>
      </c>
      <c r="D292" s="86">
        <v>48.6562728881835</v>
      </c>
      <c r="E292" s="87">
        <f t="shared" si="2"/>
        <v>0.009262702022</v>
      </c>
      <c r="F292" s="88">
        <v>396.257720947265</v>
      </c>
      <c r="G292" s="87">
        <f t="shared" si="3"/>
        <v>0.002156888517</v>
      </c>
      <c r="H292" s="89"/>
      <c r="J292" s="90"/>
    </row>
    <row r="293">
      <c r="A293" s="83">
        <v>44320.0</v>
      </c>
      <c r="B293" s="84">
        <v>239.589538574218</v>
      </c>
      <c r="C293" s="85">
        <f t="shared" si="1"/>
        <v>-0.0161598206</v>
      </c>
      <c r="D293" s="86">
        <v>48.3526077270507</v>
      </c>
      <c r="E293" s="87">
        <f t="shared" si="2"/>
        <v>-0.006241027993</v>
      </c>
      <c r="F293" s="88">
        <v>393.813079833984</v>
      </c>
      <c r="G293" s="87">
        <f t="shared" si="3"/>
        <v>-0.006169321086</v>
      </c>
      <c r="H293" s="89"/>
      <c r="J293" s="90"/>
    </row>
    <row r="294">
      <c r="A294" s="83">
        <v>44321.0</v>
      </c>
      <c r="B294" s="84">
        <v>238.313217163085</v>
      </c>
      <c r="C294" s="85">
        <f t="shared" si="1"/>
        <v>-0.005327116613</v>
      </c>
      <c r="D294" s="86">
        <v>48.2275848388671</v>
      </c>
      <c r="E294" s="87">
        <f t="shared" si="2"/>
        <v>-0.002585649338</v>
      </c>
      <c r="F294" s="88">
        <v>393.936248779296</v>
      </c>
      <c r="G294" s="87">
        <f t="shared" si="3"/>
        <v>0.0003127599148</v>
      </c>
      <c r="H294" s="89"/>
      <c r="J294" s="90"/>
    </row>
    <row r="295">
      <c r="A295" s="83">
        <v>44322.0</v>
      </c>
      <c r="B295" s="84">
        <v>241.465347290039</v>
      </c>
      <c r="C295" s="85">
        <f t="shared" si="1"/>
        <v>0.0132268372</v>
      </c>
      <c r="D295" s="86">
        <v>48.7098579406738</v>
      </c>
      <c r="E295" s="87">
        <f t="shared" si="2"/>
        <v>0.00999994305</v>
      </c>
      <c r="F295" s="88">
        <v>397.08203125</v>
      </c>
      <c r="G295" s="87">
        <f t="shared" si="3"/>
        <v>0.007985511566</v>
      </c>
      <c r="H295" s="89"/>
      <c r="J295" s="90"/>
    </row>
    <row r="296">
      <c r="A296" s="83">
        <v>44323.0</v>
      </c>
      <c r="B296" s="84">
        <v>244.104995727539</v>
      </c>
      <c r="C296" s="85">
        <f t="shared" si="1"/>
        <v>0.01093178987</v>
      </c>
      <c r="D296" s="86">
        <v>48.6830558776855</v>
      </c>
      <c r="E296" s="87">
        <f t="shared" si="2"/>
        <v>-0.000550238989</v>
      </c>
      <c r="F296" s="88">
        <v>399.971984863281</v>
      </c>
      <c r="G296" s="87">
        <f t="shared" si="3"/>
        <v>0.007277976302</v>
      </c>
      <c r="H296" s="89"/>
      <c r="J296" s="90"/>
    </row>
    <row r="297">
      <c r="A297" s="83">
        <v>44326.0</v>
      </c>
      <c r="B297" s="84">
        <v>238.999710083007</v>
      </c>
      <c r="C297" s="85">
        <f t="shared" si="1"/>
        <v>-0.02091430218</v>
      </c>
      <c r="D297" s="86">
        <v>49.0403099060058</v>
      </c>
      <c r="E297" s="87">
        <f t="shared" si="2"/>
        <v>0.007338364897</v>
      </c>
      <c r="F297" s="88">
        <v>396.01138305664</v>
      </c>
      <c r="G297" s="87">
        <f t="shared" si="3"/>
        <v>-0.009902198045</v>
      </c>
      <c r="H297" s="89"/>
      <c r="J297" s="90"/>
    </row>
    <row r="298">
      <c r="A298" s="83">
        <v>44327.0</v>
      </c>
      <c r="B298" s="84">
        <v>238.081161499023</v>
      </c>
      <c r="C298" s="85">
        <f t="shared" si="1"/>
        <v>-0.003843304177</v>
      </c>
      <c r="D298" s="86">
        <v>48.5133781433105</v>
      </c>
      <c r="E298" s="87">
        <f t="shared" si="2"/>
        <v>-0.01074487016</v>
      </c>
      <c r="F298" s="88">
        <v>392.477081298828</v>
      </c>
      <c r="G298" s="87">
        <f t="shared" si="3"/>
        <v>-0.008924747896</v>
      </c>
      <c r="H298" s="89"/>
      <c r="J298" s="90"/>
    </row>
    <row r="299">
      <c r="A299" s="83">
        <v>44328.0</v>
      </c>
      <c r="B299" s="84">
        <v>231.090454101562</v>
      </c>
      <c r="C299" s="85">
        <f t="shared" si="1"/>
        <v>-0.02936270704</v>
      </c>
      <c r="D299" s="86">
        <v>48.2633018493652</v>
      </c>
      <c r="E299" s="87">
        <f t="shared" si="2"/>
        <v>-0.005154790359</v>
      </c>
      <c r="F299" s="88">
        <v>384.138702392578</v>
      </c>
      <c r="G299" s="87">
        <f t="shared" si="3"/>
        <v>-0.02124551803</v>
      </c>
      <c r="H299" s="89"/>
      <c r="J299" s="90"/>
    </row>
    <row r="300">
      <c r="A300" s="83">
        <v>44329.0</v>
      </c>
      <c r="B300" s="84">
        <v>234.987075805664</v>
      </c>
      <c r="C300" s="85">
        <f t="shared" si="1"/>
        <v>0.01686188951</v>
      </c>
      <c r="D300" s="86">
        <v>48.6830558776855</v>
      </c>
      <c r="E300" s="87">
        <f t="shared" si="2"/>
        <v>0.008697167666</v>
      </c>
      <c r="F300" s="88">
        <v>388.753234863281</v>
      </c>
      <c r="G300" s="87">
        <f t="shared" si="3"/>
        <v>0.01201267262</v>
      </c>
      <c r="H300" s="89"/>
      <c r="J300" s="90"/>
    </row>
    <row r="301">
      <c r="A301" s="83">
        <v>44330.0</v>
      </c>
      <c r="B301" s="84">
        <v>239.937622070312</v>
      </c>
      <c r="C301" s="85">
        <f t="shared" si="1"/>
        <v>0.02106731295</v>
      </c>
      <c r="D301" s="86">
        <v>48.8795585632324</v>
      </c>
      <c r="E301" s="87">
        <f t="shared" si="2"/>
        <v>0.00403636711</v>
      </c>
      <c r="F301" s="88">
        <v>394.722686767578</v>
      </c>
      <c r="G301" s="87">
        <f t="shared" si="3"/>
        <v>0.01535537552</v>
      </c>
      <c r="H301" s="89"/>
      <c r="J301" s="90"/>
    </row>
    <row r="302">
      <c r="A302" s="83">
        <v>44333.0</v>
      </c>
      <c r="B302" s="84">
        <v>237.065887451171</v>
      </c>
      <c r="C302" s="85">
        <f t="shared" si="1"/>
        <v>-0.01196867167</v>
      </c>
      <c r="D302" s="86">
        <v>48.7991752624511</v>
      </c>
      <c r="E302" s="87">
        <f t="shared" si="2"/>
        <v>-0.001644517732</v>
      </c>
      <c r="F302" s="88">
        <v>393.718322753906</v>
      </c>
      <c r="G302" s="87">
        <f t="shared" si="3"/>
        <v>-0.00254448008</v>
      </c>
      <c r="H302" s="89"/>
      <c r="J302" s="90"/>
    </row>
    <row r="303">
      <c r="A303" s="83">
        <v>44334.0</v>
      </c>
      <c r="B303" s="84">
        <v>235.035400390625</v>
      </c>
      <c r="C303" s="85">
        <f t="shared" si="1"/>
        <v>-0.008565074808</v>
      </c>
      <c r="D303" s="86">
        <v>48.5312385559082</v>
      </c>
      <c r="E303" s="87">
        <f t="shared" si="2"/>
        <v>-0.005490599075</v>
      </c>
      <c r="F303" s="88">
        <v>390.326202392578</v>
      </c>
      <c r="G303" s="87">
        <f t="shared" si="3"/>
        <v>-0.008615601981</v>
      </c>
      <c r="H303" s="89"/>
      <c r="J303" s="90"/>
    </row>
    <row r="304">
      <c r="A304" s="83">
        <v>44335.0</v>
      </c>
      <c r="B304" s="84">
        <v>235.616882324218</v>
      </c>
      <c r="C304" s="85">
        <f t="shared" si="1"/>
        <v>0.002474018521</v>
      </c>
      <c r="D304" s="86">
        <v>48.3794136047363</v>
      </c>
      <c r="E304" s="87">
        <f t="shared" si="2"/>
        <v>-0.003128396383</v>
      </c>
      <c r="F304" s="88">
        <v>389.302825927734</v>
      </c>
      <c r="G304" s="87">
        <f t="shared" si="3"/>
        <v>-0.00262184926</v>
      </c>
      <c r="H304" s="89"/>
      <c r="J304" s="90"/>
    </row>
    <row r="305">
      <c r="A305" s="83">
        <v>44336.0</v>
      </c>
      <c r="B305" s="84">
        <v>238.873184204101</v>
      </c>
      <c r="C305" s="85">
        <f t="shared" si="1"/>
        <v>0.01382032496</v>
      </c>
      <c r="D305" s="86">
        <v>48.8081016540527</v>
      </c>
      <c r="E305" s="87">
        <f t="shared" si="2"/>
        <v>0.008860960011</v>
      </c>
      <c r="F305" s="88">
        <v>393.490905761718</v>
      </c>
      <c r="G305" s="87">
        <f t="shared" si="3"/>
        <v>0.01075789734</v>
      </c>
      <c r="H305" s="89"/>
      <c r="J305" s="90"/>
    </row>
    <row r="306">
      <c r="A306" s="83">
        <v>44337.0</v>
      </c>
      <c r="B306" s="84">
        <v>237.603652954101</v>
      </c>
      <c r="C306" s="85">
        <f t="shared" si="1"/>
        <v>-0.005314666249</v>
      </c>
      <c r="D306" s="86">
        <v>48.7812957763671</v>
      </c>
      <c r="E306" s="87">
        <f t="shared" si="2"/>
        <v>-0.0005492095938</v>
      </c>
      <c r="F306" s="88">
        <v>393.168670654296</v>
      </c>
      <c r="G306" s="87">
        <f t="shared" si="3"/>
        <v>-0.0008189137352</v>
      </c>
      <c r="H306" s="89"/>
      <c r="J306" s="90"/>
    </row>
    <row r="307">
      <c r="A307" s="83">
        <v>44340.0</v>
      </c>
      <c r="B307" s="84">
        <v>243.04051208496</v>
      </c>
      <c r="C307" s="85">
        <f t="shared" si="1"/>
        <v>0.02288205195</v>
      </c>
      <c r="D307" s="86">
        <v>48.9420661926269</v>
      </c>
      <c r="E307" s="87">
        <f t="shared" si="2"/>
        <v>0.003295738945</v>
      </c>
      <c r="F307" s="88">
        <v>397.176788330078</v>
      </c>
      <c r="G307" s="87">
        <f t="shared" si="3"/>
        <v>0.0101943974</v>
      </c>
      <c r="H307" s="89"/>
      <c r="J307" s="90"/>
    </row>
    <row r="308">
      <c r="A308" s="83">
        <v>44341.0</v>
      </c>
      <c r="B308" s="84">
        <v>243.95149230957</v>
      </c>
      <c r="C308" s="85">
        <f t="shared" si="1"/>
        <v>0.003748264916</v>
      </c>
      <c r="D308" s="86">
        <v>48.9331321716308</v>
      </c>
      <c r="E308" s="87">
        <f t="shared" si="2"/>
        <v>-0.0001825427836</v>
      </c>
      <c r="F308" s="88">
        <v>396.29556274414</v>
      </c>
      <c r="G308" s="87">
        <f t="shared" si="3"/>
        <v>-0.002218723782</v>
      </c>
      <c r="H308" s="89"/>
      <c r="J308" s="90"/>
    </row>
    <row r="309">
      <c r="A309" s="83">
        <v>44342.0</v>
      </c>
      <c r="B309" s="84">
        <v>243.728591918945</v>
      </c>
      <c r="C309" s="85">
        <f t="shared" si="1"/>
        <v>-0.000913707838</v>
      </c>
      <c r="D309" s="86">
        <v>49.1474723815918</v>
      </c>
      <c r="E309" s="87">
        <f t="shared" si="2"/>
        <v>0.004380267529</v>
      </c>
      <c r="F309" s="88">
        <v>397.08203125</v>
      </c>
      <c r="G309" s="87">
        <f t="shared" si="3"/>
        <v>0.00198455037</v>
      </c>
      <c r="H309" s="89"/>
      <c r="J309" s="90"/>
    </row>
    <row r="310">
      <c r="A310" s="83">
        <v>44343.0</v>
      </c>
      <c r="B310" s="84">
        <v>241.61587524414</v>
      </c>
      <c r="C310" s="85">
        <f t="shared" si="1"/>
        <v>-0.00866831691</v>
      </c>
      <c r="D310" s="86">
        <v>49.558307647705</v>
      </c>
      <c r="E310" s="87">
        <f t="shared" si="2"/>
        <v>0.008359234895</v>
      </c>
      <c r="F310" s="88">
        <v>397.290557861328</v>
      </c>
      <c r="G310" s="87">
        <f t="shared" si="3"/>
        <v>0.0005251474379</v>
      </c>
      <c r="H310" s="89"/>
      <c r="J310" s="90"/>
    </row>
    <row r="311">
      <c r="A311" s="83">
        <v>44344.0</v>
      </c>
      <c r="B311" s="84">
        <v>241.974426269531</v>
      </c>
      <c r="C311" s="85">
        <f t="shared" si="1"/>
        <v>0.001483971304</v>
      </c>
      <c r="D311" s="86">
        <v>49.3796920776367</v>
      </c>
      <c r="E311" s="87">
        <f t="shared" si="2"/>
        <v>-0.00360414991</v>
      </c>
      <c r="F311" s="88">
        <v>398.001190185546</v>
      </c>
      <c r="G311" s="87">
        <f t="shared" si="3"/>
        <v>0.001788696736</v>
      </c>
      <c r="H311" s="89"/>
      <c r="J311" s="90"/>
    </row>
    <row r="312">
      <c r="A312" s="83">
        <v>44348.0</v>
      </c>
      <c r="B312" s="84">
        <v>239.764785766601</v>
      </c>
      <c r="C312" s="85">
        <f t="shared" si="1"/>
        <v>-0.009131710888</v>
      </c>
      <c r="D312" s="86">
        <v>49.3707580566406</v>
      </c>
      <c r="E312" s="87">
        <f t="shared" si="2"/>
        <v>-0.0001809250042</v>
      </c>
      <c r="F312" s="88">
        <v>397.650634765625</v>
      </c>
      <c r="G312" s="87">
        <f t="shared" si="3"/>
        <v>-0.0008807898784</v>
      </c>
      <c r="H312" s="89"/>
      <c r="J312" s="90"/>
    </row>
    <row r="313">
      <c r="A313" s="83">
        <v>44349.0</v>
      </c>
      <c r="B313" s="84">
        <v>239.667907714843</v>
      </c>
      <c r="C313" s="85">
        <f t="shared" si="1"/>
        <v>-0.0004040545464</v>
      </c>
      <c r="D313" s="86">
        <v>49.5672302246093</v>
      </c>
      <c r="E313" s="87">
        <f t="shared" si="2"/>
        <v>0.003979525041</v>
      </c>
      <c r="F313" s="88">
        <v>398.275970458984</v>
      </c>
      <c r="G313" s="87">
        <f t="shared" si="3"/>
        <v>0.00157257562</v>
      </c>
      <c r="H313" s="89"/>
      <c r="J313" s="90"/>
    </row>
    <row r="314">
      <c r="A314" s="83">
        <v>44350.0</v>
      </c>
      <c r="B314" s="84">
        <v>238.126983642578</v>
      </c>
      <c r="C314" s="85">
        <f t="shared" si="1"/>
        <v>-0.006429413462</v>
      </c>
      <c r="D314" s="86">
        <v>49.692268371582</v>
      </c>
      <c r="E314" s="87">
        <f t="shared" si="2"/>
        <v>0.002522597014</v>
      </c>
      <c r="F314" s="88">
        <v>396.797760009765</v>
      </c>
      <c r="G314" s="87">
        <f t="shared" si="3"/>
        <v>-0.003711523062</v>
      </c>
      <c r="H314" s="89"/>
      <c r="J314" s="90"/>
    </row>
    <row r="315">
      <c r="A315" s="83">
        <v>44351.0</v>
      </c>
      <c r="B315" s="84">
        <v>243.050186157226</v>
      </c>
      <c r="C315" s="85">
        <f t="shared" si="1"/>
        <v>0.02067469398</v>
      </c>
      <c r="D315" s="86">
        <v>50.2281341552734</v>
      </c>
      <c r="E315" s="87">
        <f t="shared" si="2"/>
        <v>0.01078368529</v>
      </c>
      <c r="F315" s="88">
        <v>400.426849365234</v>
      </c>
      <c r="G315" s="87">
        <f t="shared" si="3"/>
        <v>0.009145942143</v>
      </c>
      <c r="H315" s="89"/>
      <c r="J315" s="90"/>
    </row>
    <row r="316">
      <c r="A316" s="83">
        <v>44354.0</v>
      </c>
      <c r="B316" s="84">
        <v>245.976989746093</v>
      </c>
      <c r="C316" s="85">
        <f t="shared" si="1"/>
        <v>0.01204197222</v>
      </c>
      <c r="D316" s="86">
        <v>50.0495147705078</v>
      </c>
      <c r="E316" s="87">
        <f t="shared" si="2"/>
        <v>-0.003556162055</v>
      </c>
      <c r="F316" s="88">
        <v>400.038391113281</v>
      </c>
      <c r="G316" s="87">
        <f t="shared" si="3"/>
        <v>-0.0009701104024</v>
      </c>
      <c r="H316" s="89"/>
      <c r="J316" s="90"/>
    </row>
    <row r="317">
      <c r="A317" s="83">
        <v>44355.0</v>
      </c>
      <c r="B317" s="84">
        <v>244.775283813476</v>
      </c>
      <c r="C317" s="85">
        <f t="shared" si="1"/>
        <v>-0.004885440438</v>
      </c>
      <c r="D317" s="86">
        <v>49.7012023925781</v>
      </c>
      <c r="E317" s="87">
        <f t="shared" si="2"/>
        <v>-0.006959355741</v>
      </c>
      <c r="F317" s="88">
        <v>400.123657226562</v>
      </c>
      <c r="G317" s="87">
        <f t="shared" si="3"/>
        <v>0.000213144826</v>
      </c>
      <c r="H317" s="89"/>
      <c r="J317" s="90"/>
    </row>
    <row r="318">
      <c r="A318" s="83">
        <v>44356.0</v>
      </c>
      <c r="B318" s="84">
        <v>245.763778686523</v>
      </c>
      <c r="C318" s="85">
        <f t="shared" si="1"/>
        <v>0.004038376987</v>
      </c>
      <c r="D318" s="86">
        <v>49.5493774414062</v>
      </c>
      <c r="E318" s="87">
        <f t="shared" si="2"/>
        <v>-0.003054754088</v>
      </c>
      <c r="F318" s="88">
        <v>399.526672363281</v>
      </c>
      <c r="G318" s="87">
        <f t="shared" si="3"/>
        <v>-0.001492000916</v>
      </c>
      <c r="H318" s="89"/>
      <c r="J318" s="90"/>
    </row>
    <row r="319">
      <c r="A319" s="83">
        <v>44357.0</v>
      </c>
      <c r="B319" s="84">
        <v>249.301132202148</v>
      </c>
      <c r="C319" s="85">
        <f t="shared" si="1"/>
        <v>0.014393307</v>
      </c>
      <c r="D319" s="86">
        <v>49.9334068298339</v>
      </c>
      <c r="E319" s="87">
        <f t="shared" si="2"/>
        <v>0.007750438215</v>
      </c>
      <c r="F319" s="88">
        <v>401.3837890625</v>
      </c>
      <c r="G319" s="87">
        <f t="shared" si="3"/>
        <v>0.004648292161</v>
      </c>
      <c r="H319" s="89"/>
      <c r="J319" s="90"/>
    </row>
    <row r="320">
      <c r="A320" s="83">
        <v>44358.0</v>
      </c>
      <c r="B320" s="84">
        <v>249.931091308593</v>
      </c>
      <c r="C320" s="85">
        <f t="shared" si="1"/>
        <v>0.002526900303</v>
      </c>
      <c r="D320" s="86">
        <v>50.1566848754882</v>
      </c>
      <c r="E320" s="87">
        <f t="shared" si="2"/>
        <v>0.004471516362</v>
      </c>
      <c r="F320" s="88">
        <v>402.047058105468</v>
      </c>
      <c r="G320" s="87">
        <f t="shared" si="3"/>
        <v>0.001652455981</v>
      </c>
      <c r="H320" s="89"/>
      <c r="J320" s="90"/>
    </row>
    <row r="321">
      <c r="A321" s="83">
        <v>44361.0</v>
      </c>
      <c r="B321" s="84">
        <v>251.869415283203</v>
      </c>
      <c r="C321" s="85">
        <f t="shared" si="1"/>
        <v>0.007755433566</v>
      </c>
      <c r="D321" s="86">
        <v>49.9857215881347</v>
      </c>
      <c r="E321" s="87">
        <f t="shared" si="2"/>
        <v>-0.003408584275</v>
      </c>
      <c r="F321" s="88">
        <v>402.947296142578</v>
      </c>
      <c r="G321" s="87">
        <f t="shared" si="3"/>
        <v>0.002239135989</v>
      </c>
      <c r="H321" s="89"/>
      <c r="J321" s="90"/>
    </row>
    <row r="322">
      <c r="A322" s="83">
        <v>44362.0</v>
      </c>
      <c r="B322" s="84">
        <v>250.386581420898</v>
      </c>
      <c r="C322" s="85">
        <f t="shared" si="1"/>
        <v>-0.005887312124</v>
      </c>
      <c r="D322" s="86">
        <v>49.8597412109375</v>
      </c>
      <c r="E322" s="87">
        <f t="shared" si="2"/>
        <v>-0.002520327269</v>
      </c>
      <c r="F322" s="88">
        <v>402.208251953125</v>
      </c>
      <c r="G322" s="87">
        <f t="shared" si="3"/>
        <v>-0.00183409641</v>
      </c>
      <c r="H322" s="89"/>
      <c r="J322" s="90"/>
    </row>
    <row r="323">
      <c r="A323" s="83">
        <v>44363.0</v>
      </c>
      <c r="B323" s="84">
        <v>249.436798095703</v>
      </c>
      <c r="C323" s="85">
        <f t="shared" si="1"/>
        <v>-0.003793267674</v>
      </c>
      <c r="D323" s="86">
        <v>49.193862915039</v>
      </c>
      <c r="E323" s="87">
        <f t="shared" si="2"/>
        <v>-0.01335502912</v>
      </c>
      <c r="F323" s="88">
        <v>399.962463378906</v>
      </c>
      <c r="G323" s="87">
        <f t="shared" si="3"/>
        <v>-0.005583646192</v>
      </c>
      <c r="H323" s="89"/>
      <c r="J323" s="90"/>
    </row>
    <row r="324">
      <c r="A324" s="83">
        <v>44364.0</v>
      </c>
      <c r="B324" s="84">
        <v>252.848205566406</v>
      </c>
      <c r="C324" s="85">
        <f t="shared" si="1"/>
        <v>0.01367644027</v>
      </c>
      <c r="D324" s="86">
        <v>49.4458236694335</v>
      </c>
      <c r="E324" s="87">
        <f t="shared" si="2"/>
        <v>0.005121792424</v>
      </c>
      <c r="F324" s="88">
        <v>399.829956054687</v>
      </c>
      <c r="G324" s="87">
        <f t="shared" si="3"/>
        <v>-0.0003312994002</v>
      </c>
      <c r="H324" s="89"/>
      <c r="J324" s="90"/>
    </row>
    <row r="325">
      <c r="A325" s="83">
        <v>44365.0</v>
      </c>
      <c r="B325" s="84">
        <v>251.423538208007</v>
      </c>
      <c r="C325" s="85">
        <f t="shared" si="1"/>
        <v>-0.00563447684</v>
      </c>
      <c r="D325" s="86">
        <v>48.3840103149414</v>
      </c>
      <c r="E325" s="87">
        <f t="shared" si="2"/>
        <v>-0.02147427782</v>
      </c>
      <c r="F325" s="88">
        <v>394.43603515625</v>
      </c>
      <c r="G325" s="87">
        <f t="shared" si="3"/>
        <v>-0.01349053721</v>
      </c>
      <c r="H325" s="89"/>
      <c r="J325" s="90"/>
    </row>
    <row r="326">
      <c r="A326" s="83">
        <v>44368.0</v>
      </c>
      <c r="B326" s="84">
        <v>254.524795532226</v>
      </c>
      <c r="C326" s="85">
        <f t="shared" si="1"/>
        <v>0.0123347931</v>
      </c>
      <c r="D326" s="86">
        <v>48.9149208068847</v>
      </c>
      <c r="E326" s="87">
        <f t="shared" si="2"/>
        <v>0.01097285009</v>
      </c>
      <c r="F326" s="88">
        <v>400.082733154296</v>
      </c>
      <c r="G326" s="87">
        <f t="shared" si="3"/>
        <v>0.01431587759</v>
      </c>
      <c r="H326" s="89"/>
      <c r="J326" s="90"/>
    </row>
    <row r="327">
      <c r="A327" s="83">
        <v>44369.0</v>
      </c>
      <c r="B327" s="84">
        <v>257.31591796875</v>
      </c>
      <c r="C327" s="85">
        <f t="shared" si="1"/>
        <v>0.01096601386</v>
      </c>
      <c r="D327" s="86">
        <v>49.0948829650878</v>
      </c>
      <c r="E327" s="87">
        <f t="shared" si="2"/>
        <v>0.003679085139</v>
      </c>
      <c r="F327" s="88">
        <v>402.2216796875</v>
      </c>
      <c r="G327" s="87">
        <f t="shared" si="3"/>
        <v>0.005346260551</v>
      </c>
      <c r="H327" s="89"/>
      <c r="J327" s="90"/>
    </row>
    <row r="328">
      <c r="A328" s="83">
        <v>44370.0</v>
      </c>
      <c r="B328" s="84">
        <v>257.083343505859</v>
      </c>
      <c r="C328" s="85">
        <f t="shared" si="1"/>
        <v>-0.000903847942</v>
      </c>
      <c r="D328" s="86">
        <v>48.6989479064941</v>
      </c>
      <c r="E328" s="87">
        <f t="shared" si="2"/>
        <v>-0.008064690955</v>
      </c>
      <c r="F328" s="88">
        <v>401.736938476562</v>
      </c>
      <c r="G328" s="87">
        <f t="shared" si="3"/>
        <v>-0.001205159332</v>
      </c>
      <c r="H328" s="89"/>
      <c r="J328" s="90"/>
    </row>
    <row r="329">
      <c r="A329" s="83">
        <v>44371.0</v>
      </c>
      <c r="B329" s="84">
        <v>258.459503173828</v>
      </c>
      <c r="C329" s="85">
        <f t="shared" si="1"/>
        <v>0.005352970944</v>
      </c>
      <c r="D329" s="86">
        <v>48.9419136047363</v>
      </c>
      <c r="E329" s="87">
        <f t="shared" si="2"/>
        <v>0.004989136494</v>
      </c>
      <c r="F329" s="88">
        <v>404.113403320312</v>
      </c>
      <c r="G329" s="87">
        <f t="shared" si="3"/>
        <v>0.005915475069</v>
      </c>
      <c r="H329" s="89"/>
      <c r="J329" s="90"/>
    </row>
    <row r="330">
      <c r="A330" s="83">
        <v>44372.0</v>
      </c>
      <c r="B330" s="84">
        <v>256.841003417968</v>
      </c>
      <c r="C330" s="85">
        <f t="shared" si="1"/>
        <v>-0.006262101939</v>
      </c>
      <c r="D330" s="86">
        <v>48.8789253234863</v>
      </c>
      <c r="E330" s="87">
        <f t="shared" si="2"/>
        <v>-0.001287000785</v>
      </c>
      <c r="F330" s="88">
        <v>405.548889160156</v>
      </c>
      <c r="G330" s="87">
        <f t="shared" si="3"/>
        <v>0.003552185669</v>
      </c>
      <c r="H330" s="89"/>
      <c r="J330" s="90"/>
    </row>
    <row r="331">
      <c r="A331" s="83">
        <v>44375.0</v>
      </c>
      <c r="B331" s="84">
        <v>260.426849365234</v>
      </c>
      <c r="C331" s="85">
        <f t="shared" si="1"/>
        <v>0.01396134534</v>
      </c>
      <c r="D331" s="86">
        <v>48.8249282836914</v>
      </c>
      <c r="E331" s="87">
        <f t="shared" si="2"/>
        <v>-0.001104710045</v>
      </c>
      <c r="F331" s="88">
        <v>406.366394042968</v>
      </c>
      <c r="G331" s="87">
        <f t="shared" si="3"/>
        <v>0.0020157986</v>
      </c>
      <c r="H331" s="89"/>
      <c r="J331" s="90"/>
    </row>
    <row r="332">
      <c r="A332" s="83">
        <v>44376.0</v>
      </c>
      <c r="B332" s="84">
        <v>263.024169921875</v>
      </c>
      <c r="C332" s="85">
        <f t="shared" si="1"/>
        <v>0.009973320965</v>
      </c>
      <c r="D332" s="86">
        <v>48.4649963378906</v>
      </c>
      <c r="E332" s="87">
        <f t="shared" si="2"/>
        <v>-0.007371888878</v>
      </c>
      <c r="F332" s="88">
        <v>406.58511352539</v>
      </c>
      <c r="G332" s="87">
        <f t="shared" si="3"/>
        <v>0.0005382322102</v>
      </c>
      <c r="H332" s="89"/>
      <c r="J332" s="90"/>
    </row>
    <row r="333">
      <c r="A333" s="83">
        <v>44377.0</v>
      </c>
      <c r="B333" s="84">
        <v>262.53955078125</v>
      </c>
      <c r="C333" s="85">
        <f t="shared" si="1"/>
        <v>-0.001842489003</v>
      </c>
      <c r="D333" s="86">
        <v>48.689956665039</v>
      </c>
      <c r="E333" s="87">
        <f t="shared" si="2"/>
        <v>0.004641707297</v>
      </c>
      <c r="F333" s="88">
        <v>406.927337646484</v>
      </c>
      <c r="G333" s="87">
        <f t="shared" si="3"/>
        <v>0.0008417035197</v>
      </c>
      <c r="H333" s="89"/>
      <c r="J333" s="90"/>
    </row>
    <row r="334">
      <c r="A334" s="83">
        <v>44378.0</v>
      </c>
      <c r="B334" s="84">
        <v>263.217956542968</v>
      </c>
      <c r="C334" s="85">
        <f t="shared" si="1"/>
        <v>0.002584013569</v>
      </c>
      <c r="D334" s="86">
        <v>48.5549850463867</v>
      </c>
      <c r="E334" s="87">
        <f t="shared" si="2"/>
        <v>-0.002772062822</v>
      </c>
      <c r="F334" s="88">
        <v>409.18032836914</v>
      </c>
      <c r="G334" s="87">
        <f t="shared" si="3"/>
        <v>0.005536592198</v>
      </c>
      <c r="H334" s="89"/>
      <c r="J334" s="90"/>
    </row>
    <row r="335">
      <c r="A335" s="83">
        <v>44379.0</v>
      </c>
      <c r="B335" s="84">
        <v>269.081237792968</v>
      </c>
      <c r="C335" s="85">
        <f t="shared" si="1"/>
        <v>0.02227538473</v>
      </c>
      <c r="D335" s="86">
        <v>48.7529411315918</v>
      </c>
      <c r="E335" s="87">
        <f t="shared" si="2"/>
        <v>0.004076946683</v>
      </c>
      <c r="F335" s="88">
        <v>412.307891845703</v>
      </c>
      <c r="G335" s="87">
        <f t="shared" si="3"/>
        <v>0.007643484449</v>
      </c>
      <c r="H335" s="89"/>
      <c r="J335" s="90"/>
    </row>
    <row r="336">
      <c r="A336" s="83">
        <v>44383.0</v>
      </c>
      <c r="B336" s="84">
        <v>269.090942382812</v>
      </c>
      <c r="C336" s="85">
        <f t="shared" si="1"/>
        <v>0.00003606565037</v>
      </c>
      <c r="D336" s="86">
        <v>48.4829940795898</v>
      </c>
      <c r="E336" s="87">
        <f t="shared" si="2"/>
        <v>-0.005537041371</v>
      </c>
      <c r="F336" s="88">
        <v>411.556854248046</v>
      </c>
      <c r="G336" s="87">
        <f t="shared" si="3"/>
        <v>-0.001821545531</v>
      </c>
      <c r="H336" s="89"/>
      <c r="J336" s="90"/>
    </row>
    <row r="337">
      <c r="A337" s="83">
        <v>44384.0</v>
      </c>
      <c r="B337" s="84">
        <v>271.290832519531</v>
      </c>
      <c r="C337" s="85">
        <f t="shared" si="1"/>
        <v>0.008175266389</v>
      </c>
      <c r="D337" s="86">
        <v>48.8789253234863</v>
      </c>
      <c r="E337" s="87">
        <f t="shared" si="2"/>
        <v>0.008166394246</v>
      </c>
      <c r="F337" s="88">
        <v>413.011322021484</v>
      </c>
      <c r="G337" s="87">
        <f t="shared" si="3"/>
        <v>0.003534062812</v>
      </c>
      <c r="H337" s="89"/>
      <c r="J337" s="90"/>
    </row>
    <row r="338">
      <c r="A338" s="83">
        <v>44385.0</v>
      </c>
      <c r="B338" s="84">
        <v>268.8583984375</v>
      </c>
      <c r="C338" s="85">
        <f t="shared" si="1"/>
        <v>-0.008966149204</v>
      </c>
      <c r="D338" s="86">
        <v>48.7079544067382</v>
      </c>
      <c r="E338" s="87">
        <f t="shared" si="2"/>
        <v>-0.00349784525</v>
      </c>
      <c r="F338" s="88">
        <v>409.646087646484</v>
      </c>
      <c r="G338" s="87">
        <f t="shared" si="3"/>
        <v>-0.008148043881</v>
      </c>
      <c r="H338" s="89"/>
      <c r="J338" s="90"/>
    </row>
    <row r="339">
      <c r="A339" s="83">
        <v>44386.0</v>
      </c>
      <c r="B339" s="84">
        <v>269.362365722656</v>
      </c>
      <c r="C339" s="85">
        <f t="shared" si="1"/>
        <v>0.001874471053</v>
      </c>
      <c r="D339" s="86">
        <v>49.0049018859863</v>
      </c>
      <c r="E339" s="87">
        <f t="shared" si="2"/>
        <v>0.006096488405</v>
      </c>
      <c r="F339" s="88">
        <v>414.018951416015</v>
      </c>
      <c r="G339" s="87">
        <f t="shared" si="3"/>
        <v>0.01067473583</v>
      </c>
      <c r="H339" s="89"/>
      <c r="J339" s="90"/>
    </row>
    <row r="340">
      <c r="A340" s="83">
        <v>44389.0</v>
      </c>
      <c r="B340" s="84">
        <v>268.761474609375</v>
      </c>
      <c r="C340" s="85">
        <f t="shared" si="1"/>
        <v>-0.002230790896</v>
      </c>
      <c r="D340" s="86">
        <v>49.0229034423828</v>
      </c>
      <c r="E340" s="87">
        <f t="shared" si="2"/>
        <v>0.0003673419536</v>
      </c>
      <c r="F340" s="88">
        <v>415.501983642578</v>
      </c>
      <c r="G340" s="87">
        <f t="shared" si="3"/>
        <v>0.003582039473</v>
      </c>
      <c r="H340" s="89"/>
      <c r="J340" s="90"/>
    </row>
    <row r="341">
      <c r="A341" s="83">
        <v>44390.0</v>
      </c>
      <c r="B341" s="84">
        <v>272.308471679687</v>
      </c>
      <c r="C341" s="85">
        <f t="shared" si="1"/>
        <v>0.01319756515</v>
      </c>
      <c r="D341" s="86">
        <v>49.5088081359863</v>
      </c>
      <c r="E341" s="87">
        <f t="shared" si="2"/>
        <v>0.009911789378</v>
      </c>
      <c r="F341" s="88">
        <v>414.085540771484</v>
      </c>
      <c r="G341" s="87">
        <f t="shared" si="3"/>
        <v>-0.003408991838</v>
      </c>
      <c r="H341" s="89"/>
      <c r="J341" s="90"/>
    </row>
    <row r="342">
      <c r="A342" s="83">
        <v>44391.0</v>
      </c>
      <c r="B342" s="84">
        <v>273.791229248046</v>
      </c>
      <c r="C342" s="85">
        <f t="shared" si="1"/>
        <v>0.005445139328</v>
      </c>
      <c r="D342" s="86">
        <v>50.6245994567871</v>
      </c>
      <c r="E342" s="87">
        <f t="shared" si="2"/>
        <v>0.02253722848</v>
      </c>
      <c r="F342" s="88">
        <v>414.703491210937</v>
      </c>
      <c r="G342" s="87">
        <f t="shared" si="3"/>
        <v>0.001492325567</v>
      </c>
      <c r="H342" s="89"/>
      <c r="J342" s="90"/>
    </row>
    <row r="343">
      <c r="A343" s="83">
        <v>44392.0</v>
      </c>
      <c r="B343" s="84">
        <v>272.356903076171</v>
      </c>
      <c r="C343" s="85">
        <f t="shared" si="1"/>
        <v>-0.005238758655</v>
      </c>
      <c r="D343" s="86">
        <v>50.786563873291</v>
      </c>
      <c r="E343" s="87">
        <f t="shared" si="2"/>
        <v>0.003199322429</v>
      </c>
      <c r="F343" s="88">
        <v>413.287048339843</v>
      </c>
      <c r="G343" s="87">
        <f t="shared" si="3"/>
        <v>-0.003415555695</v>
      </c>
      <c r="H343" s="89"/>
      <c r="J343" s="90"/>
    </row>
    <row r="344">
      <c r="A344" s="83">
        <v>44393.0</v>
      </c>
      <c r="B344" s="84">
        <v>272.085540771484</v>
      </c>
      <c r="C344" s="85">
        <f t="shared" si="1"/>
        <v>-0.00099634818</v>
      </c>
      <c r="D344" s="86">
        <v>50.7505760192871</v>
      </c>
      <c r="E344" s="87">
        <f t="shared" si="2"/>
        <v>-0.0007086097436</v>
      </c>
      <c r="F344" s="88">
        <v>410.04541015625</v>
      </c>
      <c r="G344" s="87">
        <f t="shared" si="3"/>
        <v>-0.007843551344</v>
      </c>
      <c r="H344" s="89"/>
      <c r="J344" s="90"/>
    </row>
    <row r="345">
      <c r="A345" s="83">
        <v>44396.0</v>
      </c>
      <c r="B345" s="84">
        <v>268.461029052734</v>
      </c>
      <c r="C345" s="85">
        <f t="shared" si="1"/>
        <v>-0.01332122136</v>
      </c>
      <c r="D345" s="86">
        <v>50.1476898193359</v>
      </c>
      <c r="E345" s="87">
        <f t="shared" si="2"/>
        <v>-0.0118793962</v>
      </c>
      <c r="F345" s="88">
        <v>403.989868164062</v>
      </c>
      <c r="G345" s="87">
        <f t="shared" si="3"/>
        <v>-0.01476797897</v>
      </c>
      <c r="H345" s="89"/>
      <c r="J345" s="90"/>
    </row>
    <row r="346">
      <c r="A346" s="83">
        <v>44397.0</v>
      </c>
      <c r="B346" s="84">
        <v>270.699768066406</v>
      </c>
      <c r="C346" s="85">
        <f t="shared" si="1"/>
        <v>0.008339158281</v>
      </c>
      <c r="D346" s="86">
        <v>50.2376670837402</v>
      </c>
      <c r="E346" s="87">
        <f t="shared" si="2"/>
        <v>0.001794245452</v>
      </c>
      <c r="F346" s="88">
        <v>409.779205322265</v>
      </c>
      <c r="G346" s="87">
        <f t="shared" si="3"/>
        <v>0.01433040186</v>
      </c>
      <c r="H346" s="89"/>
      <c r="J346" s="90"/>
    </row>
    <row r="347">
      <c r="A347" s="83">
        <v>44398.0</v>
      </c>
      <c r="B347" s="84">
        <v>272.71548461914</v>
      </c>
      <c r="C347" s="85">
        <f t="shared" si="1"/>
        <v>0.00744631799</v>
      </c>
      <c r="D347" s="86">
        <v>50.8855476379394</v>
      </c>
      <c r="E347" s="87">
        <f t="shared" si="2"/>
        <v>0.01289631051</v>
      </c>
      <c r="F347" s="88">
        <v>413.096893310546</v>
      </c>
      <c r="G347" s="87">
        <f t="shared" si="3"/>
        <v>0.008096281962</v>
      </c>
      <c r="H347" s="89"/>
      <c r="J347" s="90"/>
    </row>
    <row r="348">
      <c r="A348" s="83">
        <v>44399.0</v>
      </c>
      <c r="B348" s="84">
        <v>277.309265136718</v>
      </c>
      <c r="C348" s="85">
        <f t="shared" si="1"/>
        <v>0.01684458997</v>
      </c>
      <c r="D348" s="86">
        <v>50.8135643005371</v>
      </c>
      <c r="E348" s="87">
        <f t="shared" si="2"/>
        <v>-0.001414612611</v>
      </c>
      <c r="F348" s="88">
        <v>413.961975097656</v>
      </c>
      <c r="G348" s="87">
        <f t="shared" si="3"/>
        <v>0.002094137722</v>
      </c>
      <c r="H348" s="89"/>
      <c r="J348" s="90"/>
    </row>
    <row r="349">
      <c r="A349" s="83">
        <v>44400.0</v>
      </c>
      <c r="B349" s="84">
        <v>280.730285644531</v>
      </c>
      <c r="C349" s="85">
        <f t="shared" si="1"/>
        <v>0.0123364811</v>
      </c>
      <c r="D349" s="86">
        <v>51.2994728088378</v>
      </c>
      <c r="E349" s="87">
        <f t="shared" si="2"/>
        <v>0.009562574777</v>
      </c>
      <c r="F349" s="88">
        <v>418.220825195312</v>
      </c>
      <c r="G349" s="87">
        <f t="shared" si="3"/>
        <v>0.01028802246</v>
      </c>
      <c r="H349" s="89"/>
      <c r="J349" s="90"/>
    </row>
    <row r="350">
      <c r="A350" s="83">
        <v>44403.0</v>
      </c>
      <c r="B350" s="84">
        <v>280.129425048828</v>
      </c>
      <c r="C350" s="85">
        <f t="shared" si="1"/>
        <v>-0.002140348322</v>
      </c>
      <c r="D350" s="86">
        <v>51.3444709777832</v>
      </c>
      <c r="E350" s="87">
        <f t="shared" si="2"/>
        <v>0.0008771663037</v>
      </c>
      <c r="F350" s="88">
        <v>419.247467041015</v>
      </c>
      <c r="G350" s="87">
        <f t="shared" si="3"/>
        <v>0.002454784133</v>
      </c>
      <c r="H350" s="89"/>
      <c r="J350" s="90"/>
    </row>
    <row r="351">
      <c r="A351" s="83">
        <v>44404.0</v>
      </c>
      <c r="B351" s="84">
        <v>277.69692993164</v>
      </c>
      <c r="C351" s="85">
        <f t="shared" si="1"/>
        <v>-0.008683468781</v>
      </c>
      <c r="D351" s="86">
        <v>51.5244331359863</v>
      </c>
      <c r="E351" s="87">
        <f t="shared" si="2"/>
        <v>0.00350499586</v>
      </c>
      <c r="F351" s="88">
        <v>417.336730957031</v>
      </c>
      <c r="G351" s="87">
        <f t="shared" si="3"/>
        <v>-0.004557537574</v>
      </c>
      <c r="H351" s="89"/>
      <c r="J351" s="90"/>
    </row>
    <row r="352">
      <c r="A352" s="83">
        <v>44405.0</v>
      </c>
      <c r="B352" s="84">
        <v>277.386810302734</v>
      </c>
      <c r="C352" s="85">
        <f t="shared" si="1"/>
        <v>-0.001116755698</v>
      </c>
      <c r="D352" s="86">
        <v>51.0565185546875</v>
      </c>
      <c r="E352" s="87">
        <f t="shared" si="2"/>
        <v>-0.009081411533</v>
      </c>
      <c r="F352" s="88">
        <v>417.165588378906</v>
      </c>
      <c r="G352" s="87">
        <f t="shared" si="3"/>
        <v>-0.0004100827112</v>
      </c>
      <c r="H352" s="89"/>
      <c r="J352" s="90"/>
    </row>
    <row r="353">
      <c r="A353" s="83">
        <v>44406.0</v>
      </c>
      <c r="B353" s="84">
        <v>277.658081054687</v>
      </c>
      <c r="C353" s="85">
        <f t="shared" si="1"/>
        <v>0.0009779511566</v>
      </c>
      <c r="D353" s="86">
        <v>51.3354682922363</v>
      </c>
      <c r="E353" s="87">
        <f t="shared" si="2"/>
        <v>0.005463547955</v>
      </c>
      <c r="F353" s="88">
        <v>418.895751953125</v>
      </c>
      <c r="G353" s="87">
        <f t="shared" si="3"/>
        <v>0.0041474264</v>
      </c>
      <c r="H353" s="89"/>
      <c r="J353" s="90"/>
    </row>
    <row r="354">
      <c r="A354" s="83">
        <v>44407.0</v>
      </c>
      <c r="B354" s="84">
        <v>276.1171875</v>
      </c>
      <c r="C354" s="85">
        <f t="shared" si="1"/>
        <v>-0.005549608169</v>
      </c>
      <c r="D354" s="86">
        <v>51.3174667358398</v>
      </c>
      <c r="E354" s="87">
        <f t="shared" si="2"/>
        <v>-0.0003506650859</v>
      </c>
      <c r="F354" s="88">
        <v>416.861389160156</v>
      </c>
      <c r="G354" s="87">
        <f t="shared" si="3"/>
        <v>-0.004856489433</v>
      </c>
      <c r="H354" s="89"/>
      <c r="J354" s="90"/>
    </row>
    <row r="355">
      <c r="A355" s="83">
        <v>44410.0</v>
      </c>
      <c r="B355" s="84">
        <v>276.02993774414</v>
      </c>
      <c r="C355" s="85">
        <f t="shared" si="1"/>
        <v>-0.0003159881377</v>
      </c>
      <c r="D355" s="86">
        <v>51.1824989318847</v>
      </c>
      <c r="E355" s="87">
        <f t="shared" si="2"/>
        <v>-0.002630055857</v>
      </c>
      <c r="F355" s="88">
        <v>415.98681640625</v>
      </c>
      <c r="G355" s="87">
        <f t="shared" si="3"/>
        <v>-0.002097994145</v>
      </c>
      <c r="H355" s="89"/>
      <c r="J355" s="90"/>
    </row>
    <row r="356">
      <c r="A356" s="83">
        <v>44411.0</v>
      </c>
      <c r="B356" s="84">
        <v>278.259002685546</v>
      </c>
      <c r="C356" s="85">
        <f t="shared" si="1"/>
        <v>0.008075446307</v>
      </c>
      <c r="D356" s="86">
        <v>51.2184829711914</v>
      </c>
      <c r="E356" s="87">
        <f t="shared" si="2"/>
        <v>0.0007030535839</v>
      </c>
      <c r="F356" s="88">
        <v>419.37109375</v>
      </c>
      <c r="G356" s="87">
        <f t="shared" si="3"/>
        <v>0.008135539902</v>
      </c>
      <c r="H356" s="89"/>
      <c r="J356" s="90"/>
    </row>
    <row r="357">
      <c r="A357" s="83">
        <v>44412.0</v>
      </c>
      <c r="B357" s="84">
        <v>277.667816162109</v>
      </c>
      <c r="C357" s="85">
        <f t="shared" si="1"/>
        <v>-0.002124590823</v>
      </c>
      <c r="D357" s="86">
        <v>50.4806251525878</v>
      </c>
      <c r="E357" s="87">
        <f t="shared" si="2"/>
        <v>-0.01440608499</v>
      </c>
      <c r="F357" s="88">
        <v>417.308227539062</v>
      </c>
      <c r="G357" s="87">
        <f t="shared" si="3"/>
        <v>-0.004918951835</v>
      </c>
      <c r="H357" s="89"/>
      <c r="J357" s="90"/>
    </row>
    <row r="358">
      <c r="A358" s="83">
        <v>44413.0</v>
      </c>
      <c r="B358" s="84">
        <v>280.584930419921</v>
      </c>
      <c r="C358" s="85">
        <f t="shared" si="1"/>
        <v>0.01050577016</v>
      </c>
      <c r="D358" s="86">
        <v>50.8405570983886</v>
      </c>
      <c r="E358" s="87">
        <f t="shared" si="2"/>
        <v>0.0071301008</v>
      </c>
      <c r="F358" s="88">
        <v>419.950927734375</v>
      </c>
      <c r="G358" s="87">
        <f t="shared" si="3"/>
        <v>0.006332729673</v>
      </c>
      <c r="H358" s="89"/>
      <c r="J358" s="90"/>
    </row>
    <row r="359">
      <c r="A359" s="83">
        <v>44414.0</v>
      </c>
      <c r="B359" s="84">
        <v>280.526763916015</v>
      </c>
      <c r="C359" s="85">
        <f t="shared" si="1"/>
        <v>-0.0002073044472</v>
      </c>
      <c r="D359" s="86">
        <v>50.9665336608886</v>
      </c>
      <c r="E359" s="87">
        <f t="shared" si="2"/>
        <v>0.002477875336</v>
      </c>
      <c r="F359" s="88">
        <v>420.644927978515</v>
      </c>
      <c r="G359" s="87">
        <f t="shared" si="3"/>
        <v>0.001652574618</v>
      </c>
      <c r="H359" s="89"/>
      <c r="J359" s="90"/>
    </row>
    <row r="360">
      <c r="A360" s="83">
        <v>44417.0</v>
      </c>
      <c r="B360" s="84">
        <v>279.431610107421</v>
      </c>
      <c r="C360" s="85">
        <f t="shared" si="1"/>
        <v>-0.00390391916</v>
      </c>
      <c r="D360" s="86">
        <v>50.9755363464355</v>
      </c>
      <c r="E360" s="87">
        <f t="shared" si="2"/>
        <v>0.0001766391571</v>
      </c>
      <c r="F360" s="88">
        <v>420.302703857421</v>
      </c>
      <c r="G360" s="87">
        <f t="shared" si="3"/>
        <v>-0.0008135700643</v>
      </c>
      <c r="H360" s="89"/>
      <c r="J360" s="90"/>
    </row>
    <row r="361">
      <c r="A361" s="83">
        <v>44418.0</v>
      </c>
      <c r="B361" s="84">
        <v>277.599975585937</v>
      </c>
      <c r="C361" s="85">
        <f t="shared" si="1"/>
        <v>-0.006554857988</v>
      </c>
      <c r="D361" s="86">
        <v>51.1105117797851</v>
      </c>
      <c r="E361" s="87">
        <f t="shared" si="2"/>
        <v>0.002647847242</v>
      </c>
      <c r="F361" s="88">
        <v>420.825561523437</v>
      </c>
      <c r="G361" s="87">
        <f t="shared" si="3"/>
        <v>0.001244002623</v>
      </c>
      <c r="H361" s="89"/>
      <c r="J361" s="90"/>
    </row>
    <row r="362">
      <c r="A362" s="83">
        <v>44419.0</v>
      </c>
      <c r="B362" s="84">
        <v>278.094268798828</v>
      </c>
      <c r="C362" s="85">
        <f t="shared" si="1"/>
        <v>0.001780595304</v>
      </c>
      <c r="D362" s="86">
        <v>51.0475196838378</v>
      </c>
      <c r="E362" s="87">
        <f t="shared" si="2"/>
        <v>-0.001232468503</v>
      </c>
      <c r="F362" s="88">
        <v>421.871307373046</v>
      </c>
      <c r="G362" s="87">
        <f t="shared" si="3"/>
        <v>0.002484986525</v>
      </c>
      <c r="H362" s="89"/>
      <c r="J362" s="90"/>
    </row>
    <row r="363">
      <c r="A363" s="83">
        <v>44420.0</v>
      </c>
      <c r="B363" s="84">
        <v>280.866027832031</v>
      </c>
      <c r="C363" s="85">
        <f t="shared" si="1"/>
        <v>0.009966976469</v>
      </c>
      <c r="D363" s="86">
        <v>51.146499633789</v>
      </c>
      <c r="E363" s="87">
        <f t="shared" si="2"/>
        <v>0.001938976674</v>
      </c>
      <c r="F363" s="88">
        <v>423.135559082031</v>
      </c>
      <c r="G363" s="87">
        <f t="shared" si="3"/>
        <v>0.002996771022</v>
      </c>
      <c r="H363" s="89"/>
      <c r="J363" s="90"/>
    </row>
    <row r="364">
      <c r="A364" s="83">
        <v>44421.0</v>
      </c>
      <c r="B364" s="84">
        <v>283.812194824218</v>
      </c>
      <c r="C364" s="85">
        <f t="shared" si="1"/>
        <v>0.01048958115</v>
      </c>
      <c r="D364" s="86">
        <v>51.4974365234375</v>
      </c>
      <c r="E364" s="87">
        <f t="shared" si="2"/>
        <v>0.006861405808</v>
      </c>
      <c r="F364" s="88">
        <v>423.905578613281</v>
      </c>
      <c r="G364" s="87">
        <f t="shared" si="3"/>
        <v>0.001819793952</v>
      </c>
      <c r="H364" s="89"/>
      <c r="J364" s="90"/>
    </row>
    <row r="365">
      <c r="A365" s="83">
        <v>44424.0</v>
      </c>
      <c r="B365" s="84">
        <v>285.508148193359</v>
      </c>
      <c r="C365" s="85">
        <f t="shared" si="1"/>
        <v>0.005975618385</v>
      </c>
      <c r="D365" s="86">
        <v>51.7223968505859</v>
      </c>
      <c r="E365" s="87">
        <f t="shared" si="2"/>
        <v>0.004368379134</v>
      </c>
      <c r="F365" s="88">
        <v>424.903747558593</v>
      </c>
      <c r="G365" s="87">
        <f t="shared" si="3"/>
        <v>0.002354696413</v>
      </c>
      <c r="H365" s="89"/>
      <c r="J365" s="90"/>
    </row>
    <row r="366">
      <c r="A366" s="83">
        <v>44425.0</v>
      </c>
      <c r="B366" s="84">
        <v>284.035064697265</v>
      </c>
      <c r="C366" s="85">
        <f t="shared" si="1"/>
        <v>-0.00515951473</v>
      </c>
      <c r="D366" s="86">
        <v>51.542423248291</v>
      </c>
      <c r="E366" s="87">
        <f t="shared" si="2"/>
        <v>-0.003479606771</v>
      </c>
      <c r="F366" s="88">
        <v>422.118408203125</v>
      </c>
      <c r="G366" s="87">
        <f t="shared" si="3"/>
        <v>-0.006555224263</v>
      </c>
      <c r="H366" s="89"/>
      <c r="J366" s="90"/>
    </row>
    <row r="367">
      <c r="A367" s="83">
        <v>44426.0</v>
      </c>
      <c r="B367" s="84">
        <v>282.297058105468</v>
      </c>
      <c r="C367" s="85">
        <f t="shared" si="1"/>
        <v>-0.006118986026</v>
      </c>
      <c r="D367" s="86">
        <v>50.8405570983886</v>
      </c>
      <c r="E367" s="87">
        <f t="shared" si="2"/>
        <v>-0.01361725169</v>
      </c>
      <c r="F367" s="88">
        <v>417.498291015625</v>
      </c>
      <c r="G367" s="87">
        <f t="shared" si="3"/>
        <v>-0.01094507394</v>
      </c>
      <c r="H367" s="89"/>
      <c r="J367" s="90"/>
    </row>
    <row r="368">
      <c r="A368" s="83">
        <v>44427.0</v>
      </c>
      <c r="B368" s="84">
        <v>288.161743164062</v>
      </c>
      <c r="C368" s="85">
        <f t="shared" si="1"/>
        <v>0.02077487133</v>
      </c>
      <c r="D368" s="86">
        <v>51.1645011901855</v>
      </c>
      <c r="E368" s="87">
        <f t="shared" si="2"/>
        <v>0.006371765187</v>
      </c>
      <c r="F368" s="88">
        <v>418.144714355468</v>
      </c>
      <c r="G368" s="87">
        <f t="shared" si="3"/>
        <v>0.001548325715</v>
      </c>
      <c r="H368" s="89"/>
      <c r="J368" s="90"/>
    </row>
    <row r="369">
      <c r="A369" s="83">
        <v>44428.0</v>
      </c>
      <c r="B369" s="84">
        <v>295.531585693359</v>
      </c>
      <c r="C369" s="85">
        <f t="shared" si="1"/>
        <v>0.02557536767</v>
      </c>
      <c r="D369" s="86">
        <v>50.9665336608886</v>
      </c>
      <c r="E369" s="87">
        <f t="shared" si="2"/>
        <v>-0.003869235988</v>
      </c>
      <c r="F369" s="88">
        <v>421.471923828125</v>
      </c>
      <c r="G369" s="87">
        <f t="shared" si="3"/>
        <v>0.007957076482</v>
      </c>
      <c r="H369" s="89"/>
      <c r="J369" s="90"/>
    </row>
    <row r="370">
      <c r="A370" s="83">
        <v>44431.0</v>
      </c>
      <c r="B370" s="84">
        <v>295.813171386718</v>
      </c>
      <c r="C370" s="85">
        <f t="shared" si="1"/>
        <v>0.0009528108229</v>
      </c>
      <c r="D370" s="86">
        <v>50.786563873291</v>
      </c>
      <c r="E370" s="87">
        <f t="shared" si="2"/>
        <v>-0.003531136506</v>
      </c>
      <c r="F370" s="88">
        <v>425.179473876953</v>
      </c>
      <c r="G370" s="87">
        <f t="shared" si="3"/>
        <v>0.008796671473</v>
      </c>
      <c r="H370" s="89"/>
      <c r="J370" s="90"/>
    </row>
    <row r="371">
      <c r="A371" s="83">
        <v>44432.0</v>
      </c>
      <c r="B371" s="84">
        <v>293.842071533203</v>
      </c>
      <c r="C371" s="85">
        <f t="shared" si="1"/>
        <v>-0.00666332687</v>
      </c>
      <c r="D371" s="86">
        <v>50.3996315002441</v>
      </c>
      <c r="E371" s="87">
        <f t="shared" si="2"/>
        <v>-0.007618794097</v>
      </c>
      <c r="F371" s="88">
        <v>425.854431152343</v>
      </c>
      <c r="G371" s="87">
        <f t="shared" si="3"/>
        <v>0.001587464393</v>
      </c>
      <c r="H371" s="89"/>
      <c r="J371" s="90"/>
    </row>
    <row r="372">
      <c r="A372" s="83">
        <v>44433.0</v>
      </c>
      <c r="B372" s="84">
        <v>293.249755859375</v>
      </c>
      <c r="C372" s="85">
        <f t="shared" si="1"/>
        <v>-0.002015761973</v>
      </c>
      <c r="D372" s="86">
        <v>50.453628540039</v>
      </c>
      <c r="E372" s="87">
        <f t="shared" si="2"/>
        <v>0.001071377671</v>
      </c>
      <c r="F372" s="88">
        <v>426.747924804687</v>
      </c>
      <c r="G372" s="87">
        <f t="shared" si="3"/>
        <v>0.00209811989</v>
      </c>
      <c r="H372" s="89"/>
      <c r="J372" s="90"/>
    </row>
    <row r="373">
      <c r="A373" s="83">
        <v>44434.0</v>
      </c>
      <c r="B373" s="84">
        <v>290.414489746093</v>
      </c>
      <c r="C373" s="85">
        <f t="shared" si="1"/>
        <v>-0.009668434693</v>
      </c>
      <c r="D373" s="86">
        <v>49.9767189025878</v>
      </c>
      <c r="E373" s="87">
        <f t="shared" si="2"/>
        <v>-0.009452434864</v>
      </c>
      <c r="F373" s="88">
        <v>424.228790283203</v>
      </c>
      <c r="G373" s="87">
        <f t="shared" si="3"/>
        <v>-0.005903097297</v>
      </c>
      <c r="H373" s="89"/>
      <c r="J373" s="90"/>
    </row>
    <row r="374">
      <c r="A374" s="83">
        <v>44435.0</v>
      </c>
      <c r="B374" s="84">
        <v>291.026214599609</v>
      </c>
      <c r="C374" s="85">
        <f t="shared" si="1"/>
        <v>0.002106385443</v>
      </c>
      <c r="D374" s="86">
        <v>50.0757026672363</v>
      </c>
      <c r="E374" s="87">
        <f t="shared" si="2"/>
        <v>0.001980597503</v>
      </c>
      <c r="F374" s="88">
        <v>428.021789550781</v>
      </c>
      <c r="G374" s="87">
        <f t="shared" si="3"/>
        <v>0.008940928467</v>
      </c>
      <c r="H374" s="89"/>
      <c r="J374" s="90"/>
    </row>
    <row r="375">
      <c r="A375" s="83">
        <v>44438.0</v>
      </c>
      <c r="B375" s="84">
        <v>294.783935546875</v>
      </c>
      <c r="C375" s="85">
        <f t="shared" si="1"/>
        <v>0.01291196723</v>
      </c>
      <c r="D375" s="86">
        <v>50.5526123046875</v>
      </c>
      <c r="E375" s="87">
        <f t="shared" si="2"/>
        <v>0.009523773248</v>
      </c>
      <c r="F375" s="88">
        <v>429.904052734375</v>
      </c>
      <c r="G375" s="87">
        <f t="shared" si="3"/>
        <v>0.004397587295</v>
      </c>
      <c r="H375" s="89"/>
      <c r="J375" s="90"/>
    </row>
    <row r="376">
      <c r="A376" s="83">
        <v>44439.0</v>
      </c>
      <c r="B376" s="84">
        <v>293.123565673828</v>
      </c>
      <c r="C376" s="85">
        <f t="shared" si="1"/>
        <v>-0.005632497816</v>
      </c>
      <c r="D376" s="86">
        <v>50.6695976257324</v>
      </c>
      <c r="E376" s="87">
        <f t="shared" si="2"/>
        <v>0.002314130086</v>
      </c>
      <c r="F376" s="88">
        <v>429.267150878906</v>
      </c>
      <c r="G376" s="87">
        <f t="shared" si="3"/>
        <v>-0.001481497677</v>
      </c>
      <c r="H376" s="89"/>
      <c r="J376" s="90"/>
    </row>
    <row r="377">
      <c r="A377" s="83">
        <v>44440.0</v>
      </c>
      <c r="B377" s="84">
        <v>293.075042724609</v>
      </c>
      <c r="C377" s="85">
        <f t="shared" si="1"/>
        <v>-0.0001655375238</v>
      </c>
      <c r="D377" s="86">
        <v>51.0115318298339</v>
      </c>
      <c r="E377" s="87">
        <f t="shared" si="2"/>
        <v>0.006748311021</v>
      </c>
      <c r="F377" s="88">
        <v>429.495300292968</v>
      </c>
      <c r="G377" s="87">
        <f t="shared" si="3"/>
        <v>0.0005314858442</v>
      </c>
      <c r="H377" s="89"/>
      <c r="J377" s="90"/>
    </row>
    <row r="378">
      <c r="A378" s="83">
        <v>44441.0</v>
      </c>
      <c r="B378" s="84">
        <v>292.414733886718</v>
      </c>
      <c r="C378" s="85">
        <f t="shared" si="1"/>
        <v>-0.002253036737</v>
      </c>
      <c r="D378" s="86">
        <v>51.0835189819335</v>
      </c>
      <c r="E378" s="87">
        <f t="shared" si="2"/>
        <v>0.001411193695</v>
      </c>
      <c r="F378" s="88">
        <v>430.816680908203</v>
      </c>
      <c r="G378" s="87">
        <f t="shared" si="3"/>
        <v>0.00307658923</v>
      </c>
      <c r="H378" s="89"/>
      <c r="J378" s="90"/>
    </row>
    <row r="379">
      <c r="A379" s="83">
        <v>44442.0</v>
      </c>
      <c r="B379" s="84">
        <v>292.404998779296</v>
      </c>
      <c r="C379" s="85">
        <f t="shared" si="1"/>
        <v>-0.00003329212346</v>
      </c>
      <c r="D379" s="86">
        <v>51.0475196838378</v>
      </c>
      <c r="E379" s="87">
        <f t="shared" si="2"/>
        <v>-0.0007047145305</v>
      </c>
      <c r="F379" s="88">
        <v>430.712097167968</v>
      </c>
      <c r="G379" s="87">
        <f t="shared" si="3"/>
        <v>-0.0002427569425</v>
      </c>
      <c r="H379" s="89"/>
      <c r="J379" s="90"/>
    </row>
    <row r="380">
      <c r="A380" s="83">
        <v>44446.0</v>
      </c>
      <c r="B380" s="84">
        <v>291.472869873046</v>
      </c>
      <c r="C380" s="85">
        <f t="shared" si="1"/>
        <v>-0.003187800859</v>
      </c>
      <c r="D380" s="86">
        <v>50.0937004089355</v>
      </c>
      <c r="E380" s="87">
        <f t="shared" si="2"/>
        <v>-0.01868492888</v>
      </c>
      <c r="F380" s="88">
        <v>429.172088623046</v>
      </c>
      <c r="G380" s="87">
        <f t="shared" si="3"/>
        <v>-0.00357549406</v>
      </c>
      <c r="H380" s="89"/>
      <c r="J380" s="90"/>
    </row>
    <row r="381">
      <c r="A381" s="83">
        <v>44447.0</v>
      </c>
      <c r="B381" s="84">
        <v>291.502014160156</v>
      </c>
      <c r="C381" s="85">
        <f t="shared" si="1"/>
        <v>0.00009998970787</v>
      </c>
      <c r="D381" s="86">
        <v>50.7685737609863</v>
      </c>
      <c r="E381" s="87">
        <f t="shared" si="2"/>
        <v>0.01347221999</v>
      </c>
      <c r="F381" s="88">
        <v>428.649291992187</v>
      </c>
      <c r="G381" s="87">
        <f t="shared" si="3"/>
        <v>-0.001218151517</v>
      </c>
      <c r="H381" s="89"/>
      <c r="J381" s="90"/>
    </row>
    <row r="382">
      <c r="A382" s="83">
        <v>44448.0</v>
      </c>
      <c r="B382" s="84">
        <v>288.627838134765</v>
      </c>
      <c r="C382" s="85">
        <f t="shared" si="1"/>
        <v>-0.009859883931</v>
      </c>
      <c r="D382" s="86">
        <v>50.2646675109863</v>
      </c>
      <c r="E382" s="87">
        <f t="shared" si="2"/>
        <v>-0.009925554584</v>
      </c>
      <c r="F382" s="88">
        <v>426.814514160156</v>
      </c>
      <c r="G382" s="87">
        <f t="shared" si="3"/>
        <v>-0.004280370611</v>
      </c>
      <c r="H382" s="89"/>
      <c r="J382" s="90"/>
    </row>
    <row r="383">
      <c r="A383" s="83">
        <v>44449.0</v>
      </c>
      <c r="B383" s="84">
        <v>287.132507324218</v>
      </c>
      <c r="C383" s="85">
        <f t="shared" si="1"/>
        <v>-0.005180826701</v>
      </c>
      <c r="D383" s="86">
        <v>50.0397071838378</v>
      </c>
      <c r="E383" s="87">
        <f t="shared" si="2"/>
        <v>-0.004475516069</v>
      </c>
      <c r="F383" s="88">
        <v>423.449279785156</v>
      </c>
      <c r="G383" s="87">
        <f t="shared" si="3"/>
        <v>-0.007884535936</v>
      </c>
      <c r="H383" s="89"/>
      <c r="J383" s="90"/>
    </row>
    <row r="384">
      <c r="A384" s="83">
        <v>44452.0</v>
      </c>
      <c r="B384" s="84">
        <v>288.375366210937</v>
      </c>
      <c r="C384" s="85">
        <f t="shared" si="1"/>
        <v>0.0043285203</v>
      </c>
      <c r="D384" s="86">
        <v>50.453628540039</v>
      </c>
      <c r="E384" s="87">
        <f t="shared" si="2"/>
        <v>0.00827185808</v>
      </c>
      <c r="F384" s="88">
        <v>424.533020019531</v>
      </c>
      <c r="G384" s="87">
        <f t="shared" si="3"/>
        <v>0.002559315333</v>
      </c>
      <c r="H384" s="89"/>
      <c r="J384" s="90"/>
    </row>
    <row r="385">
      <c r="A385" s="83">
        <v>44453.0</v>
      </c>
      <c r="B385" s="84">
        <v>291.09423828125</v>
      </c>
      <c r="C385" s="85">
        <f t="shared" si="1"/>
        <v>0.00942823968</v>
      </c>
      <c r="D385" s="86">
        <v>50.489891052246</v>
      </c>
      <c r="E385" s="87">
        <f t="shared" si="2"/>
        <v>0.0007187295197</v>
      </c>
      <c r="F385" s="88">
        <v>422.242004394531</v>
      </c>
      <c r="G385" s="87">
        <f t="shared" si="3"/>
        <v>-0.005396554607</v>
      </c>
      <c r="H385" s="89"/>
      <c r="J385" s="90"/>
    </row>
    <row r="386">
      <c r="A386" s="83">
        <v>44454.0</v>
      </c>
      <c r="B386" s="84">
        <v>295.978271484375</v>
      </c>
      <c r="C386" s="85">
        <f t="shared" si="1"/>
        <v>0.01677818576</v>
      </c>
      <c r="D386" s="86">
        <v>50.6621551513671</v>
      </c>
      <c r="E386" s="87">
        <f t="shared" si="2"/>
        <v>0.003411853255</v>
      </c>
      <c r="F386" s="88">
        <v>425.768798828125</v>
      </c>
      <c r="G386" s="87">
        <f t="shared" si="3"/>
        <v>0.008352542847</v>
      </c>
      <c r="H386" s="89"/>
      <c r="J386" s="90"/>
    </row>
    <row r="387">
      <c r="A387" s="83">
        <v>44455.0</v>
      </c>
      <c r="B387" s="84">
        <v>296.36669921875</v>
      </c>
      <c r="C387" s="85">
        <f t="shared" si="1"/>
        <v>0.001312352195</v>
      </c>
      <c r="D387" s="86">
        <v>50.1816444396972</v>
      </c>
      <c r="E387" s="87">
        <f t="shared" si="2"/>
        <v>-0.009484608585</v>
      </c>
      <c r="F387" s="88">
        <v>425.09390258789</v>
      </c>
      <c r="G387" s="87">
        <f t="shared" si="3"/>
        <v>-0.001585123762</v>
      </c>
      <c r="H387" s="89"/>
      <c r="J387" s="90"/>
    </row>
    <row r="388">
      <c r="A388" s="83">
        <v>44456.0</v>
      </c>
      <c r="B388" s="84">
        <v>291.171844482421</v>
      </c>
      <c r="C388" s="85">
        <f t="shared" si="1"/>
        <v>-0.0175284698</v>
      </c>
      <c r="D388" s="86">
        <v>49.3566093444824</v>
      </c>
      <c r="E388" s="87">
        <f t="shared" si="2"/>
        <v>-0.01644097368</v>
      </c>
      <c r="F388" s="88">
        <v>420.952972412109</v>
      </c>
      <c r="G388" s="87">
        <f t="shared" si="3"/>
        <v>-0.009741212825</v>
      </c>
      <c r="H388" s="89"/>
      <c r="J388" s="90"/>
    </row>
    <row r="389">
      <c r="A389" s="83">
        <v>44459.0</v>
      </c>
      <c r="B389" s="84">
        <v>285.763397216796</v>
      </c>
      <c r="C389" s="85">
        <f t="shared" si="1"/>
        <v>-0.01857476047</v>
      </c>
      <c r="D389" s="86">
        <v>49.0121002197265</v>
      </c>
      <c r="E389" s="87">
        <f t="shared" si="2"/>
        <v>-0.006979999828</v>
      </c>
      <c r="F389" s="88">
        <v>413.933959960937</v>
      </c>
      <c r="G389" s="87">
        <f t="shared" si="3"/>
        <v>-0.01667410117</v>
      </c>
      <c r="H389" s="89"/>
      <c r="J389" s="90"/>
    </row>
    <row r="390">
      <c r="A390" s="83">
        <v>44460.0</v>
      </c>
      <c r="B390" s="84">
        <v>286.248840332031</v>
      </c>
      <c r="C390" s="85">
        <f t="shared" si="1"/>
        <v>0.001698758903</v>
      </c>
      <c r="D390" s="86">
        <v>49.0030364990234</v>
      </c>
      <c r="E390" s="87">
        <f t="shared" si="2"/>
        <v>-0.0001849282251</v>
      </c>
      <c r="F390" s="88">
        <v>413.543029785156</v>
      </c>
      <c r="G390" s="87">
        <f t="shared" si="3"/>
        <v>-0.000944426439</v>
      </c>
      <c r="H390" s="89"/>
      <c r="J390" s="90"/>
    </row>
    <row r="391">
      <c r="A391" s="83">
        <v>44461.0</v>
      </c>
      <c r="B391" s="84">
        <v>289.919311523437</v>
      </c>
      <c r="C391" s="85">
        <f t="shared" si="1"/>
        <v>0.01282265873</v>
      </c>
      <c r="D391" s="86">
        <v>49.0755577087402</v>
      </c>
      <c r="E391" s="87">
        <f t="shared" si="2"/>
        <v>0.001479932978</v>
      </c>
      <c r="F391" s="88">
        <v>417.576995849609</v>
      </c>
      <c r="G391" s="87">
        <f t="shared" si="3"/>
        <v>0.009754646491</v>
      </c>
      <c r="H391" s="89"/>
      <c r="J391" s="90"/>
    </row>
    <row r="392">
      <c r="A392" s="83">
        <v>44462.0</v>
      </c>
      <c r="B392" s="84">
        <v>290.870910644531</v>
      </c>
      <c r="C392" s="85">
        <f t="shared" si="1"/>
        <v>0.003282289531</v>
      </c>
      <c r="D392" s="86">
        <v>48.9939651489257</v>
      </c>
      <c r="E392" s="87">
        <f t="shared" si="2"/>
        <v>-0.001662590577</v>
      </c>
      <c r="F392" s="88">
        <v>422.650573730468</v>
      </c>
      <c r="G392" s="87">
        <f t="shared" si="3"/>
        <v>0.01215004162</v>
      </c>
      <c r="H392" s="89"/>
      <c r="J392" s="90"/>
    </row>
    <row r="393">
      <c r="A393" s="83">
        <v>44463.0</v>
      </c>
      <c r="B393" s="84">
        <v>290.666931152343</v>
      </c>
      <c r="C393" s="85">
        <f t="shared" si="1"/>
        <v>-0.0007012715425</v>
      </c>
      <c r="D393" s="86">
        <v>48.8579750061035</v>
      </c>
      <c r="E393" s="87">
        <f t="shared" si="2"/>
        <v>-0.002775650887</v>
      </c>
      <c r="F393" s="88">
        <v>423.346771240234</v>
      </c>
      <c r="G393" s="87">
        <f t="shared" si="3"/>
        <v>0.001647217709</v>
      </c>
      <c r="H393" s="89"/>
      <c r="J393" s="90"/>
    </row>
    <row r="394">
      <c r="A394" s="83">
        <v>44466.0</v>
      </c>
      <c r="B394" s="84">
        <v>285.637237548828</v>
      </c>
      <c r="C394" s="85">
        <f t="shared" si="1"/>
        <v>-0.01730397601</v>
      </c>
      <c r="D394" s="86">
        <v>48.6041183471679</v>
      </c>
      <c r="E394" s="87">
        <f t="shared" si="2"/>
        <v>-0.005195808031</v>
      </c>
      <c r="F394" s="88">
        <v>422.135589599609</v>
      </c>
      <c r="G394" s="87">
        <f t="shared" si="3"/>
        <v>-0.002860968178</v>
      </c>
      <c r="H394" s="89"/>
      <c r="J394" s="90"/>
    </row>
    <row r="395">
      <c r="A395" s="83">
        <v>44467.0</v>
      </c>
      <c r="B395" s="84">
        <v>275.296112060546</v>
      </c>
      <c r="C395" s="85">
        <f t="shared" si="1"/>
        <v>-0.03620370221</v>
      </c>
      <c r="D395" s="86">
        <v>47.7246894836425</v>
      </c>
      <c r="E395" s="87">
        <f t="shared" si="2"/>
        <v>-0.01809371085</v>
      </c>
      <c r="F395" s="88">
        <v>413.628814697265</v>
      </c>
      <c r="G395" s="87">
        <f t="shared" si="3"/>
        <v>-0.02015175956</v>
      </c>
      <c r="H395" s="89"/>
      <c r="J395" s="90"/>
    </row>
    <row r="396">
      <c r="A396" s="83">
        <v>44468.0</v>
      </c>
      <c r="B396" s="84">
        <v>275.76220703125</v>
      </c>
      <c r="C396" s="85">
        <f t="shared" si="1"/>
        <v>0.001693067756</v>
      </c>
      <c r="D396" s="86">
        <v>48.0148124694824</v>
      </c>
      <c r="E396" s="87">
        <f t="shared" si="2"/>
        <v>0.006079096354</v>
      </c>
      <c r="F396" s="88">
        <v>414.324981689453</v>
      </c>
      <c r="G396" s="87">
        <f t="shared" si="3"/>
        <v>0.001683071796</v>
      </c>
      <c r="H396" s="89"/>
      <c r="J396" s="90"/>
    </row>
    <row r="397">
      <c r="A397" s="83">
        <v>44469.0</v>
      </c>
      <c r="B397" s="84">
        <v>273.742492675781</v>
      </c>
      <c r="C397" s="85">
        <f t="shared" si="1"/>
        <v>-0.007324115865</v>
      </c>
      <c r="D397" s="86">
        <v>47.5705604553222</v>
      </c>
      <c r="E397" s="87">
        <f t="shared" si="2"/>
        <v>-0.00925239507</v>
      </c>
      <c r="F397" s="88">
        <v>409.260955810546</v>
      </c>
      <c r="G397" s="87">
        <f t="shared" si="3"/>
        <v>-0.01222235227</v>
      </c>
      <c r="H397" s="89"/>
      <c r="J397" s="90"/>
    </row>
    <row r="398">
      <c r="A398" s="83">
        <v>44470.0</v>
      </c>
      <c r="B398" s="84">
        <v>280.714294433593</v>
      </c>
      <c r="C398" s="85">
        <f t="shared" si="1"/>
        <v>0.02546846743</v>
      </c>
      <c r="D398" s="86">
        <v>48.0692100524902</v>
      </c>
      <c r="E398" s="87">
        <f t="shared" si="2"/>
        <v>0.01048231495</v>
      </c>
      <c r="F398" s="88">
        <v>414.124694824218</v>
      </c>
      <c r="G398" s="87">
        <f t="shared" si="3"/>
        <v>0.01188419991</v>
      </c>
      <c r="H398" s="89"/>
      <c r="J398" s="90"/>
    </row>
    <row r="399">
      <c r="A399" s="83">
        <v>44473.0</v>
      </c>
      <c r="B399" s="84">
        <v>274.898010253906</v>
      </c>
      <c r="C399" s="85">
        <f t="shared" si="1"/>
        <v>-0.02071958676</v>
      </c>
      <c r="D399" s="86">
        <v>48.0420150756835</v>
      </c>
      <c r="E399" s="87">
        <f t="shared" si="2"/>
        <v>-0.0005657462808</v>
      </c>
      <c r="F399" s="88">
        <v>408.784118652343</v>
      </c>
      <c r="G399" s="87">
        <f t="shared" si="3"/>
        <v>-0.01289605821</v>
      </c>
      <c r="H399" s="89"/>
      <c r="J399" s="90"/>
    </row>
    <row r="400">
      <c r="A400" s="83">
        <v>44474.0</v>
      </c>
      <c r="B400" s="84">
        <v>280.384124755859</v>
      </c>
      <c r="C400" s="85">
        <f t="shared" si="1"/>
        <v>0.01995690873</v>
      </c>
      <c r="D400" s="86">
        <v>48.123607635498</v>
      </c>
      <c r="E400" s="87">
        <f t="shared" si="2"/>
        <v>0.001698358399</v>
      </c>
      <c r="F400" s="88">
        <v>413.037536621093</v>
      </c>
      <c r="G400" s="87">
        <f t="shared" si="3"/>
        <v>0.010405047</v>
      </c>
      <c r="H400" s="89"/>
      <c r="J400" s="90"/>
    </row>
    <row r="401">
      <c r="A401" s="83">
        <v>44475.0</v>
      </c>
      <c r="B401" s="84">
        <v>284.60791015625</v>
      </c>
      <c r="C401" s="85">
        <f t="shared" si="1"/>
        <v>0.01506428156</v>
      </c>
      <c r="D401" s="86">
        <v>48.6947784423828</v>
      </c>
      <c r="E401" s="87">
        <f t="shared" si="2"/>
        <v>0.01186882769</v>
      </c>
      <c r="F401" s="88">
        <v>414.754089355468</v>
      </c>
      <c r="G401" s="87">
        <f t="shared" si="3"/>
        <v>0.004155924298</v>
      </c>
      <c r="H401" s="89"/>
      <c r="J401" s="90"/>
    </row>
    <row r="402">
      <c r="A402" s="83">
        <v>44476.0</v>
      </c>
      <c r="B402" s="84">
        <v>286.297485351562</v>
      </c>
      <c r="C402" s="85">
        <f t="shared" si="1"/>
        <v>0.005936501183</v>
      </c>
      <c r="D402" s="86">
        <v>48.8489036560058</v>
      </c>
      <c r="E402" s="87">
        <f t="shared" si="2"/>
        <v>0.003165128142</v>
      </c>
      <c r="F402" s="88">
        <v>418.339965820312</v>
      </c>
      <c r="G402" s="87">
        <f t="shared" si="3"/>
        <v>0.008645789293</v>
      </c>
      <c r="H402" s="89"/>
      <c r="J402" s="90"/>
    </row>
    <row r="403">
      <c r="A403" s="83">
        <v>44477.0</v>
      </c>
      <c r="B403" s="84">
        <v>286.297485351562</v>
      </c>
      <c r="C403" s="85">
        <f t="shared" si="1"/>
        <v>0</v>
      </c>
      <c r="D403" s="86">
        <v>49.0664978027343</v>
      </c>
      <c r="E403" s="87">
        <f t="shared" si="2"/>
        <v>0.004454432555</v>
      </c>
      <c r="F403" s="88">
        <v>417.576995849609</v>
      </c>
      <c r="G403" s="87">
        <f t="shared" si="3"/>
        <v>-0.001823803684</v>
      </c>
      <c r="H403" s="89"/>
      <c r="J403" s="90"/>
    </row>
    <row r="404">
      <c r="A404" s="83">
        <v>44480.0</v>
      </c>
      <c r="B404" s="84">
        <v>285.695526123046</v>
      </c>
      <c r="C404" s="85">
        <f t="shared" si="1"/>
        <v>-0.002102565546</v>
      </c>
      <c r="D404" s="86">
        <v>49.1662254333496</v>
      </c>
      <c r="E404" s="87">
        <f t="shared" si="2"/>
        <v>0.002032499467</v>
      </c>
      <c r="F404" s="88">
        <v>414.553924560546</v>
      </c>
      <c r="G404" s="87">
        <f t="shared" si="3"/>
        <v>-0.007239554188</v>
      </c>
      <c r="H404" s="89"/>
      <c r="J404" s="90"/>
    </row>
    <row r="405">
      <c r="A405" s="83">
        <v>44481.0</v>
      </c>
      <c r="B405" s="84">
        <v>284.384613037109</v>
      </c>
      <c r="C405" s="85">
        <f t="shared" si="1"/>
        <v>-0.004588497075</v>
      </c>
      <c r="D405" s="86">
        <v>49.1662254333496</v>
      </c>
      <c r="E405" s="87">
        <f t="shared" si="2"/>
        <v>0</v>
      </c>
      <c r="F405" s="88">
        <v>413.533447265625</v>
      </c>
      <c r="G405" s="87">
        <f t="shared" si="3"/>
        <v>-0.002461627389</v>
      </c>
      <c r="H405" s="89"/>
      <c r="J405" s="90"/>
    </row>
    <row r="406">
      <c r="A406" s="83">
        <v>44482.0</v>
      </c>
      <c r="B406" s="84">
        <v>287.715148925781</v>
      </c>
      <c r="C406" s="85">
        <f t="shared" si="1"/>
        <v>0.01171137866</v>
      </c>
      <c r="D406" s="86">
        <v>49.17529296875</v>
      </c>
      <c r="E406" s="87">
        <f t="shared" si="2"/>
        <v>0.0001844261039</v>
      </c>
      <c r="F406" s="88">
        <v>415.021118164062</v>
      </c>
      <c r="G406" s="87">
        <f t="shared" si="3"/>
        <v>0.003597462087</v>
      </c>
      <c r="H406" s="89"/>
      <c r="J406" s="90"/>
    </row>
    <row r="407">
      <c r="A407" s="83">
        <v>44483.0</v>
      </c>
      <c r="B407" s="84">
        <v>293.968353271484</v>
      </c>
      <c r="C407" s="85">
        <f t="shared" si="1"/>
        <v>0.02173401147</v>
      </c>
      <c r="D407" s="86">
        <v>49.5107421875</v>
      </c>
      <c r="E407" s="87">
        <f t="shared" si="2"/>
        <v>0.006821499141</v>
      </c>
      <c r="F407" s="88">
        <v>422.002075195312</v>
      </c>
      <c r="G407" s="87">
        <f t="shared" si="3"/>
        <v>0.01682072725</v>
      </c>
      <c r="H407" s="89"/>
      <c r="J407" s="90"/>
    </row>
    <row r="408">
      <c r="A408" s="83">
        <v>44484.0</v>
      </c>
      <c r="B408" s="84">
        <v>295.385986328125</v>
      </c>
      <c r="C408" s="85">
        <f t="shared" si="1"/>
        <v>0.004822400238</v>
      </c>
      <c r="D408" s="86">
        <v>49.3928833007812</v>
      </c>
      <c r="E408" s="87">
        <f t="shared" si="2"/>
        <v>-0.002380471015</v>
      </c>
      <c r="F408" s="88">
        <v>425.21597290039</v>
      </c>
      <c r="G408" s="87">
        <f t="shared" si="3"/>
        <v>0.007615833888</v>
      </c>
      <c r="H408" s="89"/>
      <c r="J408" s="90"/>
    </row>
    <row r="409">
      <c r="A409" s="83">
        <v>44487.0</v>
      </c>
      <c r="B409" s="84">
        <v>298.37661743164</v>
      </c>
      <c r="C409" s="85">
        <f t="shared" si="1"/>
        <v>0.01012448539</v>
      </c>
      <c r="D409" s="86">
        <v>48.9033012390136</v>
      </c>
      <c r="E409" s="87">
        <f t="shared" si="2"/>
        <v>-0.009911996001</v>
      </c>
      <c r="F409" s="88">
        <v>426.474792480468</v>
      </c>
      <c r="G409" s="87">
        <f t="shared" si="3"/>
        <v>0.002960424021</v>
      </c>
      <c r="H409" s="89"/>
      <c r="J409" s="90"/>
    </row>
    <row r="410">
      <c r="A410" s="83">
        <v>44488.0</v>
      </c>
      <c r="B410" s="84">
        <v>299.289367675781</v>
      </c>
      <c r="C410" s="85">
        <f t="shared" si="1"/>
        <v>0.003059054198</v>
      </c>
      <c r="D410" s="86">
        <v>49.093692779541</v>
      </c>
      <c r="E410" s="87">
        <f t="shared" si="2"/>
        <v>0.003893224705</v>
      </c>
      <c r="F410" s="88">
        <v>429.764984130859</v>
      </c>
      <c r="G410" s="87">
        <f t="shared" si="3"/>
        <v>0.007714856091</v>
      </c>
      <c r="H410" s="89"/>
      <c r="J410" s="90"/>
    </row>
    <row r="411">
      <c r="A411" s="83">
        <v>44489.0</v>
      </c>
      <c r="B411" s="84">
        <v>298.4931640625</v>
      </c>
      <c r="C411" s="85">
        <f t="shared" si="1"/>
        <v>-0.002660313727</v>
      </c>
      <c r="D411" s="86">
        <v>49.5288696289062</v>
      </c>
      <c r="E411" s="87">
        <f t="shared" si="2"/>
        <v>0.008864210955</v>
      </c>
      <c r="F411" s="88">
        <v>431.452941894531</v>
      </c>
      <c r="G411" s="87">
        <f t="shared" si="3"/>
        <v>0.003927629812</v>
      </c>
      <c r="H411" s="89"/>
      <c r="J411" s="90"/>
    </row>
    <row r="412">
      <c r="A412" s="83">
        <v>44490.0</v>
      </c>
      <c r="B412" s="84">
        <v>301.745910644531</v>
      </c>
      <c r="C412" s="85">
        <f t="shared" si="1"/>
        <v>0.01089722303</v>
      </c>
      <c r="D412" s="86">
        <v>49.2750167846679</v>
      </c>
      <c r="E412" s="87">
        <f t="shared" si="2"/>
        <v>-0.005125351056</v>
      </c>
      <c r="F412" s="88">
        <v>432.578338623046</v>
      </c>
      <c r="G412" s="87">
        <f t="shared" si="3"/>
        <v>0.002608388121</v>
      </c>
      <c r="H412" s="89"/>
      <c r="J412" s="90"/>
    </row>
    <row r="413">
      <c r="A413" s="83">
        <v>44491.0</v>
      </c>
      <c r="B413" s="84">
        <v>300.192413330078</v>
      </c>
      <c r="C413" s="85">
        <f t="shared" si="1"/>
        <v>-0.005148362446</v>
      </c>
      <c r="D413" s="86">
        <v>49.3656883239746</v>
      </c>
      <c r="E413" s="87">
        <f t="shared" si="2"/>
        <v>0.001840111789</v>
      </c>
      <c r="F413" s="88">
        <v>432.130157470703</v>
      </c>
      <c r="G413" s="87">
        <f t="shared" si="3"/>
        <v>-0.001036069337</v>
      </c>
      <c r="H413" s="89"/>
      <c r="J413" s="90"/>
    </row>
    <row r="414">
      <c r="A414" s="83">
        <v>44494.0</v>
      </c>
      <c r="B414" s="84">
        <v>299.192291259765</v>
      </c>
      <c r="C414" s="85">
        <f t="shared" si="1"/>
        <v>-0.003331603418</v>
      </c>
      <c r="D414" s="86">
        <v>49.1662254333496</v>
      </c>
      <c r="E414" s="87">
        <f t="shared" si="2"/>
        <v>-0.004040516752</v>
      </c>
      <c r="F414" s="88">
        <v>434.447570800781</v>
      </c>
      <c r="G414" s="87">
        <f t="shared" si="3"/>
        <v>0.005362766958</v>
      </c>
      <c r="H414" s="89"/>
      <c r="J414" s="90"/>
    </row>
    <row r="415">
      <c r="A415" s="83">
        <v>44495.0</v>
      </c>
      <c r="B415" s="84">
        <v>301.114807128906</v>
      </c>
      <c r="C415" s="85">
        <f t="shared" si="1"/>
        <v>0.006425686508</v>
      </c>
      <c r="D415" s="86">
        <v>49.3838195800781</v>
      </c>
      <c r="E415" s="87">
        <f t="shared" si="2"/>
        <v>0.004425683379</v>
      </c>
      <c r="F415" s="88">
        <v>434.838470458984</v>
      </c>
      <c r="G415" s="87">
        <f t="shared" si="3"/>
        <v>0.0008997625593</v>
      </c>
      <c r="H415" s="89"/>
      <c r="J415" s="90"/>
    </row>
    <row r="416">
      <c r="A416" s="83">
        <v>44496.0</v>
      </c>
      <c r="B416" s="84">
        <v>313.796020507812</v>
      </c>
      <c r="C416" s="85">
        <f t="shared" si="1"/>
        <v>0.04211421384</v>
      </c>
      <c r="D416" s="86">
        <v>50.3357696533203</v>
      </c>
      <c r="E416" s="87">
        <f t="shared" si="2"/>
        <v>0.01927655822</v>
      </c>
      <c r="F416" s="88">
        <v>432.912109375</v>
      </c>
      <c r="G416" s="87">
        <f t="shared" si="3"/>
        <v>-0.00443006131</v>
      </c>
      <c r="H416" s="89"/>
      <c r="J416" s="90"/>
    </row>
    <row r="417">
      <c r="A417" s="83">
        <v>44497.0</v>
      </c>
      <c r="B417" s="84">
        <v>314.941802978515</v>
      </c>
      <c r="C417" s="85">
        <f t="shared" si="1"/>
        <v>0.003651360743</v>
      </c>
      <c r="D417" s="86">
        <v>50.8072204589843</v>
      </c>
      <c r="E417" s="87">
        <f t="shared" si="2"/>
        <v>0.009366118943</v>
      </c>
      <c r="F417" s="88">
        <v>437.089233398437</v>
      </c>
      <c r="G417" s="87">
        <f t="shared" si="3"/>
        <v>0.009648896238</v>
      </c>
      <c r="H417" s="89"/>
      <c r="J417" s="90"/>
    </row>
    <row r="418">
      <c r="A418" s="83">
        <v>44498.0</v>
      </c>
      <c r="B418" s="84">
        <v>322.000915527343</v>
      </c>
      <c r="C418" s="85">
        <f t="shared" si="1"/>
        <v>0.02241402215</v>
      </c>
      <c r="D418" s="86">
        <v>51.1063957214355</v>
      </c>
      <c r="E418" s="87">
        <f t="shared" si="2"/>
        <v>0.005888439866</v>
      </c>
      <c r="F418" s="88">
        <v>437.976165771484</v>
      </c>
      <c r="G418" s="87">
        <f t="shared" si="3"/>
        <v>0.002029179182</v>
      </c>
      <c r="H418" s="89"/>
      <c r="J418" s="90"/>
    </row>
    <row r="419">
      <c r="A419" s="83">
        <v>44501.0</v>
      </c>
      <c r="B419" s="84">
        <v>319.816162109375</v>
      </c>
      <c r="C419" s="85">
        <f t="shared" si="1"/>
        <v>-0.006784929212</v>
      </c>
      <c r="D419" s="86">
        <v>50.9250755310058</v>
      </c>
      <c r="E419" s="87">
        <f t="shared" si="2"/>
        <v>-0.003547896264</v>
      </c>
      <c r="F419" s="88">
        <v>438.729614257812</v>
      </c>
      <c r="G419" s="87">
        <f t="shared" si="3"/>
        <v>0.001720295635</v>
      </c>
      <c r="H419" s="89"/>
      <c r="J419" s="90"/>
    </row>
    <row r="420">
      <c r="A420" s="83">
        <v>44502.0</v>
      </c>
      <c r="B420" s="84">
        <v>323.467041015625</v>
      </c>
      <c r="C420" s="85">
        <f t="shared" si="1"/>
        <v>0.01141555474</v>
      </c>
      <c r="D420" s="86">
        <v>50.8616027832031</v>
      </c>
      <c r="E420" s="87">
        <f t="shared" si="2"/>
        <v>-0.00124639477</v>
      </c>
      <c r="F420" s="88">
        <v>440.503356933593</v>
      </c>
      <c r="G420" s="87">
        <f t="shared" si="3"/>
        <v>0.004042906196</v>
      </c>
      <c r="H420" s="89"/>
      <c r="J420" s="90"/>
    </row>
    <row r="421">
      <c r="A421" s="83">
        <v>44503.0</v>
      </c>
      <c r="B421" s="84">
        <v>324.311828613281</v>
      </c>
      <c r="C421" s="85">
        <f t="shared" si="1"/>
        <v>0.002611665148</v>
      </c>
      <c r="D421" s="86">
        <v>51.0338745117187</v>
      </c>
      <c r="E421" s="87">
        <f t="shared" si="2"/>
        <v>0.003387068419</v>
      </c>
      <c r="F421" s="88">
        <v>443.192779541015</v>
      </c>
      <c r="G421" s="87">
        <f t="shared" si="3"/>
        <v>0.006105339642</v>
      </c>
      <c r="H421" s="89"/>
      <c r="J421" s="90"/>
    </row>
    <row r="422">
      <c r="A422" s="83">
        <v>44504.0</v>
      </c>
      <c r="B422" s="84">
        <v>326.681091308593</v>
      </c>
      <c r="C422" s="85">
        <f t="shared" si="1"/>
        <v>0.007305508114</v>
      </c>
      <c r="D422" s="86">
        <v>51.3149223327636</v>
      </c>
      <c r="E422" s="87">
        <f t="shared" si="2"/>
        <v>0.00550708375</v>
      </c>
      <c r="F422" s="88">
        <v>445.281311035156</v>
      </c>
      <c r="G422" s="87">
        <f t="shared" si="3"/>
        <v>0.004712467329</v>
      </c>
      <c r="H422" s="89"/>
      <c r="J422" s="90"/>
    </row>
    <row r="423">
      <c r="A423" s="83">
        <v>44505.0</v>
      </c>
      <c r="B423" s="84">
        <v>326.312133789062</v>
      </c>
      <c r="C423" s="85">
        <f t="shared" si="1"/>
        <v>-0.001129411923</v>
      </c>
      <c r="D423" s="86">
        <v>51.5325088500976</v>
      </c>
      <c r="E423" s="87">
        <f t="shared" si="2"/>
        <v>0.004240219169</v>
      </c>
      <c r="F423" s="88">
        <v>446.82632446289</v>
      </c>
      <c r="G423" s="87">
        <f t="shared" si="3"/>
        <v>0.003469746853</v>
      </c>
      <c r="H423" s="89"/>
      <c r="J423" s="90"/>
    </row>
    <row r="424">
      <c r="A424" s="83">
        <v>44508.0</v>
      </c>
      <c r="B424" s="84">
        <v>327.215118408203</v>
      </c>
      <c r="C424" s="85">
        <f t="shared" si="1"/>
        <v>0.002767241931</v>
      </c>
      <c r="D424" s="86">
        <v>51.0701332092285</v>
      </c>
      <c r="E424" s="87">
        <f t="shared" si="2"/>
        <v>-0.008972503982</v>
      </c>
      <c r="F424" s="88">
        <v>447.20767211914</v>
      </c>
      <c r="G424" s="87">
        <f t="shared" si="3"/>
        <v>0.000853458347</v>
      </c>
      <c r="H424" s="89"/>
      <c r="J424" s="90"/>
    </row>
    <row r="425">
      <c r="A425" s="83">
        <v>44509.0</v>
      </c>
      <c r="B425" s="84">
        <v>326.205291748046</v>
      </c>
      <c r="C425" s="85">
        <f t="shared" si="1"/>
        <v>-0.003086124703</v>
      </c>
      <c r="D425" s="86">
        <v>51.2151947021484</v>
      </c>
      <c r="E425" s="87">
        <f t="shared" si="2"/>
        <v>0.00284043694</v>
      </c>
      <c r="F425" s="88">
        <v>445.729553222656</v>
      </c>
      <c r="G425" s="87">
        <f t="shared" si="3"/>
        <v>-0.003305218109</v>
      </c>
      <c r="H425" s="89"/>
      <c r="J425" s="90"/>
    </row>
    <row r="426">
      <c r="A426" s="83">
        <v>44510.0</v>
      </c>
      <c r="B426" s="84">
        <v>321.204711914062</v>
      </c>
      <c r="C426" s="85">
        <f t="shared" si="1"/>
        <v>-0.01532954848</v>
      </c>
      <c r="D426" s="86">
        <v>51.4237174987793</v>
      </c>
      <c r="E426" s="87">
        <f t="shared" si="2"/>
        <v>0.004071502566</v>
      </c>
      <c r="F426" s="88">
        <v>442.14370727539</v>
      </c>
      <c r="G426" s="87">
        <f t="shared" si="3"/>
        <v>-0.008044891619</v>
      </c>
      <c r="H426" s="89"/>
      <c r="J426" s="90"/>
    </row>
    <row r="427">
      <c r="A427" s="83">
        <v>44511.0</v>
      </c>
      <c r="B427" s="84">
        <v>322.787292480468</v>
      </c>
      <c r="C427" s="85">
        <f t="shared" si="1"/>
        <v>0.004927015413</v>
      </c>
      <c r="D427" s="86">
        <v>51.44185256958</v>
      </c>
      <c r="E427" s="87">
        <f t="shared" si="2"/>
        <v>0.0003526596614</v>
      </c>
      <c r="F427" s="88">
        <v>442.28677368164</v>
      </c>
      <c r="G427" s="87">
        <f t="shared" si="3"/>
        <v>0.0003235744485</v>
      </c>
      <c r="H427" s="89"/>
      <c r="J427" s="90"/>
    </row>
    <row r="428">
      <c r="A428" s="83">
        <v>44512.0</v>
      </c>
      <c r="B428" s="84">
        <v>326.952972412109</v>
      </c>
      <c r="C428" s="85">
        <f t="shared" si="1"/>
        <v>0.01290534054</v>
      </c>
      <c r="D428" s="86">
        <v>51.323989868164</v>
      </c>
      <c r="E428" s="87">
        <f t="shared" si="2"/>
        <v>-0.002291183065</v>
      </c>
      <c r="F428" s="88">
        <v>445.624694824218</v>
      </c>
      <c r="G428" s="87">
        <f t="shared" si="3"/>
        <v>0.00754696125</v>
      </c>
      <c r="H428" s="89"/>
      <c r="J428" s="90"/>
    </row>
    <row r="429">
      <c r="A429" s="83">
        <v>44515.0</v>
      </c>
      <c r="B429" s="84">
        <v>326.321807861328</v>
      </c>
      <c r="C429" s="85">
        <f t="shared" si="1"/>
        <v>-0.001930444449</v>
      </c>
      <c r="D429" s="86">
        <v>51.3330574035644</v>
      </c>
      <c r="E429" s="87">
        <f t="shared" si="2"/>
        <v>0.0001766724571</v>
      </c>
      <c r="F429" s="88">
        <v>445.777282714843</v>
      </c>
      <c r="G429" s="87">
        <f t="shared" si="3"/>
        <v>0.0003424134533</v>
      </c>
      <c r="H429" s="89"/>
      <c r="J429" s="90"/>
    </row>
    <row r="430">
      <c r="A430" s="83">
        <v>44516.0</v>
      </c>
      <c r="B430" s="84">
        <v>329.662048339843</v>
      </c>
      <c r="C430" s="85">
        <f t="shared" si="1"/>
        <v>0.01023603203</v>
      </c>
      <c r="D430" s="86">
        <v>50.9704055786132</v>
      </c>
      <c r="E430" s="87">
        <f t="shared" si="2"/>
        <v>-0.007064683915</v>
      </c>
      <c r="F430" s="88">
        <v>447.541564941406</v>
      </c>
      <c r="G430" s="87">
        <f t="shared" si="3"/>
        <v>0.00395776612</v>
      </c>
      <c r="H430" s="89"/>
      <c r="J430" s="90"/>
    </row>
    <row r="431">
      <c r="A431" s="83">
        <v>44517.0</v>
      </c>
      <c r="B431" s="84">
        <v>329.885803222656</v>
      </c>
      <c r="C431" s="85">
        <f t="shared" si="1"/>
        <v>0.0006787401945</v>
      </c>
      <c r="D431" s="86">
        <v>50.689353942871</v>
      </c>
      <c r="E431" s="87">
        <f t="shared" si="2"/>
        <v>-0.005514016076</v>
      </c>
      <c r="F431" s="88">
        <v>446.454376220703</v>
      </c>
      <c r="G431" s="87">
        <f t="shared" si="3"/>
        <v>-0.002429246367</v>
      </c>
      <c r="H431" s="89"/>
      <c r="J431" s="90"/>
    </row>
    <row r="432">
      <c r="A432" s="83">
        <v>44518.0</v>
      </c>
      <c r="B432" s="84">
        <v>331.97720336914</v>
      </c>
      <c r="C432" s="85">
        <f t="shared" si="1"/>
        <v>0.006339770084</v>
      </c>
      <c r="D432" s="86">
        <v>50.236042022705</v>
      </c>
      <c r="E432" s="87">
        <f t="shared" si="2"/>
        <v>-0.008942941365</v>
      </c>
      <c r="F432" s="88">
        <v>447.970733642578</v>
      </c>
      <c r="G432" s="87">
        <f t="shared" si="3"/>
        <v>0.003396444301</v>
      </c>
      <c r="H432" s="89"/>
      <c r="J432" s="90"/>
    </row>
    <row r="433">
      <c r="A433" s="83">
        <v>44519.0</v>
      </c>
      <c r="B433" s="84">
        <v>333.76708984375</v>
      </c>
      <c r="C433" s="85">
        <f t="shared" si="1"/>
        <v>0.005391594533</v>
      </c>
      <c r="D433" s="86">
        <v>49.9821853637695</v>
      </c>
      <c r="E433" s="87">
        <f t="shared" si="2"/>
        <v>-0.005053277462</v>
      </c>
      <c r="F433" s="88">
        <v>447.169616699218</v>
      </c>
      <c r="G433" s="87">
        <f t="shared" si="3"/>
        <v>-0.001788324288</v>
      </c>
      <c r="H433" s="89"/>
      <c r="J433" s="90"/>
    </row>
    <row r="434">
      <c r="A434" s="83">
        <v>44522.0</v>
      </c>
      <c r="B434" s="84">
        <v>330.576385498046</v>
      </c>
      <c r="C434" s="85">
        <f t="shared" si="1"/>
        <v>-0.009559673325</v>
      </c>
      <c r="D434" s="86">
        <v>50.2904357910156</v>
      </c>
      <c r="E434" s="87">
        <f t="shared" si="2"/>
        <v>0.006167205876</v>
      </c>
      <c r="F434" s="88">
        <v>445.910766601562</v>
      </c>
      <c r="G434" s="87">
        <f t="shared" si="3"/>
        <v>-0.002815151233</v>
      </c>
      <c r="H434" s="89"/>
      <c r="J434" s="90"/>
    </row>
    <row r="435">
      <c r="A435" s="83">
        <v>44523.0</v>
      </c>
      <c r="B435" s="84">
        <v>328.484985351562</v>
      </c>
      <c r="C435" s="85">
        <f t="shared" si="1"/>
        <v>-0.006326526147</v>
      </c>
      <c r="D435" s="86">
        <v>50.6621551513671</v>
      </c>
      <c r="E435" s="87">
        <f t="shared" si="2"/>
        <v>0.007391452361</v>
      </c>
      <c r="F435" s="88">
        <v>446.502075195312</v>
      </c>
      <c r="G435" s="87">
        <f t="shared" si="3"/>
        <v>0.001326069335</v>
      </c>
      <c r="H435" s="89"/>
      <c r="J435" s="90"/>
    </row>
    <row r="436">
      <c r="A436" s="83">
        <v>44524.0</v>
      </c>
      <c r="B436" s="84">
        <v>328.708709716796</v>
      </c>
      <c r="C436" s="85">
        <f t="shared" si="1"/>
        <v>0.0006810794259</v>
      </c>
      <c r="D436" s="86">
        <v>50.2541732788085</v>
      </c>
      <c r="E436" s="87">
        <f t="shared" si="2"/>
        <v>-0.008052990863</v>
      </c>
      <c r="F436" s="88">
        <v>447.694152832031</v>
      </c>
      <c r="G436" s="87">
        <f t="shared" si="3"/>
        <v>0.002669814325</v>
      </c>
      <c r="H436" s="89"/>
      <c r="J436" s="90"/>
    </row>
    <row r="437">
      <c r="A437" s="83">
        <v>44526.0</v>
      </c>
      <c r="B437" s="84">
        <v>320.702850341796</v>
      </c>
      <c r="C437" s="85">
        <f t="shared" si="1"/>
        <v>-0.02435548295</v>
      </c>
      <c r="D437" s="86">
        <v>48.7129135131835</v>
      </c>
      <c r="E437" s="87">
        <f t="shared" si="2"/>
        <v>-0.03066928904</v>
      </c>
      <c r="F437" s="88">
        <v>437.709075927734</v>
      </c>
      <c r="G437" s="87">
        <f t="shared" si="3"/>
        <v>-0.02230334446</v>
      </c>
      <c r="H437" s="89"/>
      <c r="J437" s="90"/>
    </row>
    <row r="438">
      <c r="A438" s="83">
        <v>44529.0</v>
      </c>
      <c r="B438" s="84">
        <v>327.463592529296</v>
      </c>
      <c r="C438" s="85">
        <f t="shared" si="1"/>
        <v>0.02108101684</v>
      </c>
      <c r="D438" s="86">
        <v>49.483543395996</v>
      </c>
      <c r="E438" s="87">
        <f t="shared" si="2"/>
        <v>0.01581982738</v>
      </c>
      <c r="F438" s="88">
        <v>443.078338623046</v>
      </c>
      <c r="G438" s="87">
        <f t="shared" si="3"/>
        <v>0.01226673832</v>
      </c>
      <c r="H438" s="89"/>
      <c r="J438" s="90"/>
    </row>
    <row r="439">
      <c r="A439" s="83">
        <v>44530.0</v>
      </c>
      <c r="B439" s="84">
        <v>321.588012695312</v>
      </c>
      <c r="C439" s="85">
        <f t="shared" si="1"/>
        <v>-0.01794269643</v>
      </c>
      <c r="D439" s="86">
        <v>47.9211959838867</v>
      </c>
      <c r="E439" s="87">
        <f t="shared" si="2"/>
        <v>-0.03157307066</v>
      </c>
      <c r="F439" s="88">
        <v>434.457092285156</v>
      </c>
      <c r="G439" s="87">
        <f t="shared" si="3"/>
        <v>-0.01945761186</v>
      </c>
      <c r="H439" s="89"/>
      <c r="J439" s="90"/>
    </row>
    <row r="440">
      <c r="A440" s="83">
        <v>44531.0</v>
      </c>
      <c r="B440" s="84">
        <v>321.09194946289</v>
      </c>
      <c r="C440" s="85">
        <f t="shared" si="1"/>
        <v>-0.001542542672</v>
      </c>
      <c r="D440" s="86">
        <v>47.7841415405273</v>
      </c>
      <c r="E440" s="87">
        <f t="shared" si="2"/>
        <v>-0.002859996303</v>
      </c>
      <c r="F440" s="88">
        <v>429.631469726562</v>
      </c>
      <c r="G440" s="87">
        <f t="shared" si="3"/>
        <v>-0.01110724775</v>
      </c>
      <c r="H440" s="89"/>
      <c r="J440" s="90"/>
    </row>
    <row r="441">
      <c r="A441" s="83">
        <v>44532.0</v>
      </c>
      <c r="B441" s="84">
        <v>320.51806640625</v>
      </c>
      <c r="C441" s="85">
        <f t="shared" si="1"/>
        <v>-0.001787285722</v>
      </c>
      <c r="D441" s="86">
        <v>48.4876518249511</v>
      </c>
      <c r="E441" s="87">
        <f t="shared" si="2"/>
        <v>0.01472267287</v>
      </c>
      <c r="F441" s="88">
        <v>436.211883544921</v>
      </c>
      <c r="G441" s="87">
        <f t="shared" si="3"/>
        <v>0.01531641484</v>
      </c>
      <c r="H441" s="89"/>
      <c r="J441" s="90"/>
    </row>
    <row r="442">
      <c r="A442" s="83">
        <v>44533.0</v>
      </c>
      <c r="B442" s="84">
        <v>314.214477539062</v>
      </c>
      <c r="C442" s="85">
        <f t="shared" si="1"/>
        <v>-0.01966687537</v>
      </c>
      <c r="D442" s="86">
        <v>48.9170761108398</v>
      </c>
      <c r="E442" s="87">
        <f t="shared" si="2"/>
        <v>0.008856363831</v>
      </c>
      <c r="F442" s="88">
        <v>432.41616821289</v>
      </c>
      <c r="G442" s="87">
        <f t="shared" si="3"/>
        <v>-0.00870154041</v>
      </c>
      <c r="H442" s="89"/>
      <c r="J442" s="90"/>
    </row>
    <row r="443">
      <c r="A443" s="83">
        <v>44536.0</v>
      </c>
      <c r="B443" s="84">
        <v>317.307800292968</v>
      </c>
      <c r="C443" s="85">
        <f t="shared" si="1"/>
        <v>0.009844621986</v>
      </c>
      <c r="D443" s="86">
        <v>50.1687889099121</v>
      </c>
      <c r="E443" s="87">
        <f t="shared" si="2"/>
        <v>0.02558846314</v>
      </c>
      <c r="F443" s="88">
        <v>437.537445068359</v>
      </c>
      <c r="G443" s="87">
        <f t="shared" si="3"/>
        <v>0.01184339817</v>
      </c>
      <c r="H443" s="89"/>
      <c r="J443" s="90"/>
    </row>
    <row r="444">
      <c r="A444" s="83">
        <v>44537.0</v>
      </c>
      <c r="B444" s="84">
        <v>325.800140380859</v>
      </c>
      <c r="C444" s="85">
        <f t="shared" si="1"/>
        <v>0.02676372935</v>
      </c>
      <c r="D444" s="86">
        <v>50.4428749084472</v>
      </c>
      <c r="E444" s="87">
        <f t="shared" si="2"/>
        <v>0.005463277159</v>
      </c>
      <c r="F444" s="88">
        <v>446.587860107421</v>
      </c>
      <c r="G444" s="87">
        <f t="shared" si="3"/>
        <v>0.02068489255</v>
      </c>
      <c r="H444" s="89"/>
      <c r="J444" s="90"/>
    </row>
    <row r="445">
      <c r="A445" s="83">
        <v>44538.0</v>
      </c>
      <c r="B445" s="84">
        <v>325.84878540039</v>
      </c>
      <c r="C445" s="85">
        <f t="shared" si="1"/>
        <v>0.0001493093879</v>
      </c>
      <c r="D445" s="86">
        <v>50.2510070800781</v>
      </c>
      <c r="E445" s="87">
        <f t="shared" si="2"/>
        <v>-0.003803665606</v>
      </c>
      <c r="F445" s="88">
        <v>447.770385742187</v>
      </c>
      <c r="G445" s="87">
        <f t="shared" si="3"/>
        <v>0.002647912629</v>
      </c>
      <c r="H445" s="89"/>
      <c r="J445" s="90"/>
    </row>
    <row r="446">
      <c r="A446" s="83">
        <v>44539.0</v>
      </c>
      <c r="B446" s="84">
        <v>324.029632568359</v>
      </c>
      <c r="C446" s="85">
        <f t="shared" si="1"/>
        <v>-0.00558281299</v>
      </c>
      <c r="D446" s="86">
        <v>50.1231079101562</v>
      </c>
      <c r="E446" s="87">
        <f t="shared" si="2"/>
        <v>-0.002545206103</v>
      </c>
      <c r="F446" s="88">
        <v>444.747253417968</v>
      </c>
      <c r="G446" s="87">
        <f t="shared" si="3"/>
        <v>-0.006751523594</v>
      </c>
      <c r="H446" s="89"/>
      <c r="J446" s="90"/>
    </row>
    <row r="447">
      <c r="A447" s="83">
        <v>44540.0</v>
      </c>
      <c r="B447" s="84">
        <v>333.212615966796</v>
      </c>
      <c r="C447" s="85">
        <f t="shared" si="1"/>
        <v>0.02833994942</v>
      </c>
      <c r="D447" s="86">
        <v>51.4204902648925</v>
      </c>
      <c r="E447" s="87">
        <f t="shared" si="2"/>
        <v>0.0258839168</v>
      </c>
      <c r="F447" s="88">
        <v>448.933837890625</v>
      </c>
      <c r="G447" s="87">
        <f t="shared" si="3"/>
        <v>0.009413401523</v>
      </c>
      <c r="H447" s="89"/>
      <c r="J447" s="90"/>
    </row>
    <row r="448">
      <c r="A448" s="83">
        <v>44543.0</v>
      </c>
      <c r="B448" s="84">
        <v>330.158142089843</v>
      </c>
      <c r="C448" s="85">
        <f t="shared" si="1"/>
        <v>-0.009166741385</v>
      </c>
      <c r="D448" s="86">
        <v>52.7726936340332</v>
      </c>
      <c r="E448" s="87">
        <f t="shared" si="2"/>
        <v>0.02629697543</v>
      </c>
      <c r="F448" s="88">
        <v>444.957092285156</v>
      </c>
      <c r="G448" s="87">
        <f t="shared" si="3"/>
        <v>-0.008858199739</v>
      </c>
      <c r="H448" s="89"/>
      <c r="J448" s="90"/>
    </row>
    <row r="449">
      <c r="A449" s="83">
        <v>44544.0</v>
      </c>
      <c r="B449" s="84">
        <v>319.399353027343</v>
      </c>
      <c r="C449" s="85">
        <f t="shared" si="1"/>
        <v>-0.03258677491</v>
      </c>
      <c r="D449" s="86">
        <v>52.8092460632324</v>
      </c>
      <c r="E449" s="87">
        <f t="shared" si="2"/>
        <v>0.0006926390654</v>
      </c>
      <c r="F449" s="88">
        <v>441.895751953125</v>
      </c>
      <c r="G449" s="87">
        <f t="shared" si="3"/>
        <v>-0.006880079866</v>
      </c>
      <c r="H449" s="89"/>
      <c r="J449" s="90"/>
    </row>
    <row r="450">
      <c r="A450" s="83">
        <v>44545.0</v>
      </c>
      <c r="B450" s="84">
        <v>325.537475585937</v>
      </c>
      <c r="C450" s="85">
        <f t="shared" si="1"/>
        <v>0.01921770505</v>
      </c>
      <c r="D450" s="86">
        <v>53.0467910766601</v>
      </c>
      <c r="E450" s="87">
        <f t="shared" si="2"/>
        <v>0.004498170891</v>
      </c>
      <c r="F450" s="88">
        <v>448.800384521484</v>
      </c>
      <c r="G450" s="87">
        <f t="shared" si="3"/>
        <v>0.0156250259</v>
      </c>
      <c r="H450" s="89"/>
      <c r="J450" s="90"/>
    </row>
    <row r="451">
      <c r="A451" s="83">
        <v>44546.0</v>
      </c>
      <c r="B451" s="84">
        <v>316.052978515625</v>
      </c>
      <c r="C451" s="85">
        <f t="shared" si="1"/>
        <v>-0.02913488548</v>
      </c>
      <c r="D451" s="86">
        <v>53.5858497619628</v>
      </c>
      <c r="E451" s="87">
        <f t="shared" si="2"/>
        <v>0.01016194711</v>
      </c>
      <c r="F451" s="88">
        <v>444.842681884765</v>
      </c>
      <c r="G451" s="87">
        <f t="shared" si="3"/>
        <v>-0.008818402954</v>
      </c>
      <c r="H451" s="89"/>
      <c r="J451" s="90"/>
    </row>
    <row r="452">
      <c r="A452" s="83">
        <v>44547.0</v>
      </c>
      <c r="B452" s="84">
        <v>314.982940673828</v>
      </c>
      <c r="C452" s="85">
        <f t="shared" si="1"/>
        <v>-0.003385628089</v>
      </c>
      <c r="D452" s="86">
        <v>52.7452926635742</v>
      </c>
      <c r="E452" s="87">
        <f t="shared" si="2"/>
        <v>-0.01568617652</v>
      </c>
      <c r="F452" s="88">
        <v>440.108245849609</v>
      </c>
      <c r="G452" s="87">
        <f t="shared" si="3"/>
        <v>-0.01064294464</v>
      </c>
      <c r="H452" s="89"/>
      <c r="J452" s="90"/>
    </row>
    <row r="453">
      <c r="A453" s="83">
        <v>44550.0</v>
      </c>
      <c r="B453" s="84">
        <v>311.198913574218</v>
      </c>
      <c r="C453" s="85">
        <f t="shared" si="1"/>
        <v>-0.01201343505</v>
      </c>
      <c r="D453" s="86">
        <v>52.5717010498046</v>
      </c>
      <c r="E453" s="87">
        <f t="shared" si="2"/>
        <v>-0.003291129976</v>
      </c>
      <c r="F453" s="88">
        <v>435.42837524414</v>
      </c>
      <c r="G453" s="87">
        <f t="shared" si="3"/>
        <v>-0.01063345359</v>
      </c>
      <c r="H453" s="89"/>
      <c r="J453" s="90"/>
    </row>
    <row r="454">
      <c r="A454" s="83">
        <v>44551.0</v>
      </c>
      <c r="B454" s="84">
        <v>318.377868652343</v>
      </c>
      <c r="C454" s="85">
        <f t="shared" si="1"/>
        <v>0.02306870225</v>
      </c>
      <c r="D454" s="86">
        <v>52.7818374633789</v>
      </c>
      <c r="E454" s="87">
        <f t="shared" si="2"/>
        <v>0.003997139324</v>
      </c>
      <c r="F454" s="88">
        <v>443.161163330078</v>
      </c>
      <c r="G454" s="87">
        <f t="shared" si="3"/>
        <v>0.01775903576</v>
      </c>
      <c r="H454" s="89"/>
      <c r="J454" s="90"/>
    </row>
    <row r="455">
      <c r="A455" s="83">
        <v>44552.0</v>
      </c>
      <c r="B455" s="84">
        <v>324.126983642578</v>
      </c>
      <c r="C455" s="85">
        <f t="shared" si="1"/>
        <v>0.01805752082</v>
      </c>
      <c r="D455" s="86">
        <v>53.1564407348632</v>
      </c>
      <c r="E455" s="87">
        <f t="shared" si="2"/>
        <v>0.007097200277</v>
      </c>
      <c r="F455" s="88">
        <v>447.592193603515</v>
      </c>
      <c r="G455" s="87">
        <f t="shared" si="3"/>
        <v>0.009998688153</v>
      </c>
      <c r="H455" s="89"/>
      <c r="J455" s="90"/>
    </row>
    <row r="456">
      <c r="A456" s="83">
        <v>44553.0</v>
      </c>
      <c r="B456" s="84">
        <v>325.576416015625</v>
      </c>
      <c r="C456" s="85">
        <f t="shared" si="1"/>
        <v>0.004471804096</v>
      </c>
      <c r="D456" s="86">
        <v>53.1929817199707</v>
      </c>
      <c r="E456" s="87">
        <f t="shared" si="2"/>
        <v>0.0006874234731</v>
      </c>
      <c r="F456" s="88">
        <v>450.377136230468</v>
      </c>
      <c r="G456" s="87">
        <f t="shared" si="3"/>
        <v>0.006222053617</v>
      </c>
      <c r="H456" s="89"/>
      <c r="J456" s="90"/>
    </row>
    <row r="457">
      <c r="A457" s="83">
        <v>44557.0</v>
      </c>
      <c r="B457" s="84">
        <v>333.12515258789</v>
      </c>
      <c r="C457" s="85">
        <f t="shared" si="1"/>
        <v>0.02318575978</v>
      </c>
      <c r="D457" s="86">
        <v>53.5858497619628</v>
      </c>
      <c r="E457" s="87">
        <f t="shared" si="2"/>
        <v>0.007385711973</v>
      </c>
      <c r="F457" s="88">
        <v>456.750946044921</v>
      </c>
      <c r="G457" s="87">
        <f t="shared" si="3"/>
        <v>0.01415216116</v>
      </c>
      <c r="H457" s="89"/>
      <c r="J457" s="90"/>
    </row>
    <row r="458">
      <c r="A458" s="83">
        <v>44558.0</v>
      </c>
      <c r="B458" s="84">
        <v>331.957824707031</v>
      </c>
      <c r="C458" s="85">
        <f t="shared" si="1"/>
        <v>-0.003504172146</v>
      </c>
      <c r="D458" s="86">
        <v>53.7959976196289</v>
      </c>
      <c r="E458" s="87">
        <f t="shared" si="2"/>
        <v>0.003921704304</v>
      </c>
      <c r="F458" s="88">
        <v>456.377716064453</v>
      </c>
      <c r="G458" s="87">
        <f t="shared" si="3"/>
        <v>-0.0008171411219</v>
      </c>
      <c r="H458" s="89"/>
      <c r="J458" s="90"/>
    </row>
    <row r="459">
      <c r="A459" s="83">
        <v>44559.0</v>
      </c>
      <c r="B459" s="84">
        <v>332.638732910156</v>
      </c>
      <c r="C459" s="85">
        <f t="shared" si="1"/>
        <v>0.002051188893</v>
      </c>
      <c r="D459" s="86">
        <v>53.8599472045898</v>
      </c>
      <c r="E459" s="87">
        <f t="shared" si="2"/>
        <v>0.00118874243</v>
      </c>
      <c r="F459" s="88">
        <v>456.961517333984</v>
      </c>
      <c r="G459" s="87">
        <f t="shared" si="3"/>
        <v>0.001279206344</v>
      </c>
      <c r="H459" s="89"/>
      <c r="J459" s="90"/>
    </row>
    <row r="460">
      <c r="A460" s="83">
        <v>44560.0</v>
      </c>
      <c r="B460" s="84">
        <v>330.080322265625</v>
      </c>
      <c r="C460" s="85">
        <f t="shared" si="1"/>
        <v>-0.007691258989</v>
      </c>
      <c r="D460" s="86">
        <v>53.7046279907226</v>
      </c>
      <c r="E460" s="87">
        <f t="shared" si="2"/>
        <v>-0.002883760975</v>
      </c>
      <c r="F460" s="88">
        <v>455.6982421875</v>
      </c>
      <c r="G460" s="87">
        <f t="shared" si="3"/>
        <v>-0.002764511011</v>
      </c>
      <c r="H460" s="89"/>
      <c r="J460" s="90"/>
    </row>
    <row r="461">
      <c r="A461" s="83">
        <v>44561.0</v>
      </c>
      <c r="B461" s="84">
        <v>327.162048339843</v>
      </c>
      <c r="C461" s="85">
        <f t="shared" si="1"/>
        <v>-0.008841102389</v>
      </c>
      <c r="D461" s="86">
        <v>54.0974960327148</v>
      </c>
      <c r="E461" s="87">
        <f t="shared" si="2"/>
        <v>0.007315347982</v>
      </c>
      <c r="F461" s="88">
        <v>454.549774169921</v>
      </c>
      <c r="G461" s="87">
        <f t="shared" si="3"/>
        <v>-0.00252023798</v>
      </c>
      <c r="H461" s="89"/>
      <c r="J461" s="90"/>
    </row>
    <row r="462">
      <c r="A462" s="83">
        <v>44564.0</v>
      </c>
      <c r="B462" s="84">
        <v>325.634765625</v>
      </c>
      <c r="C462" s="85">
        <f t="shared" si="1"/>
        <v>-0.004668275928</v>
      </c>
      <c r="D462" s="86">
        <v>54.1797256469726</v>
      </c>
      <c r="E462" s="87">
        <f t="shared" si="2"/>
        <v>0.001520026254</v>
      </c>
      <c r="F462" s="88">
        <v>457.181640625</v>
      </c>
      <c r="G462" s="87">
        <f t="shared" si="3"/>
        <v>0.005790051177</v>
      </c>
      <c r="H462" s="89"/>
      <c r="J462" s="90"/>
    </row>
    <row r="463">
      <c r="A463" s="83">
        <v>44565.0</v>
      </c>
      <c r="B463" s="84">
        <v>320.051086425781</v>
      </c>
      <c r="C463" s="85">
        <f t="shared" si="1"/>
        <v>-0.01714706103</v>
      </c>
      <c r="D463" s="86">
        <v>55.0842475891113</v>
      </c>
      <c r="E463" s="87">
        <f t="shared" si="2"/>
        <v>0.01669484168</v>
      </c>
      <c r="F463" s="88">
        <v>457.028503417968</v>
      </c>
      <c r="G463" s="87">
        <f t="shared" si="3"/>
        <v>-0.0003349592228</v>
      </c>
      <c r="H463" s="89"/>
      <c r="J463" s="90"/>
    </row>
    <row r="464">
      <c r="A464" s="83">
        <v>44566.0</v>
      </c>
      <c r="B464" s="84">
        <v>307.765045166015</v>
      </c>
      <c r="C464" s="85">
        <f t="shared" si="1"/>
        <v>-0.03838775052</v>
      </c>
      <c r="D464" s="86">
        <v>55.5410728454589</v>
      </c>
      <c r="E464" s="87">
        <f t="shared" si="2"/>
        <v>0.008293210425</v>
      </c>
      <c r="F464" s="88">
        <v>448.252502441406</v>
      </c>
      <c r="G464" s="87">
        <f t="shared" si="3"/>
        <v>-0.01920230557</v>
      </c>
      <c r="H464" s="89"/>
      <c r="J464" s="90"/>
    </row>
    <row r="465">
      <c r="A465" s="83">
        <v>44567.0</v>
      </c>
      <c r="B465" s="84">
        <v>305.333068847656</v>
      </c>
      <c r="C465" s="85">
        <f t="shared" si="1"/>
        <v>-0.007902055014</v>
      </c>
      <c r="D465" s="86">
        <v>55.2486991882324</v>
      </c>
      <c r="E465" s="87">
        <f t="shared" si="2"/>
        <v>-0.005264098121</v>
      </c>
      <c r="F465" s="88">
        <v>447.831481933593</v>
      </c>
      <c r="G465" s="87">
        <f t="shared" si="3"/>
        <v>-0.0009392485385</v>
      </c>
      <c r="H465" s="89"/>
      <c r="J465" s="90"/>
    </row>
    <row r="466">
      <c r="A466" s="83">
        <v>44568.0</v>
      </c>
      <c r="B466" s="84">
        <v>305.488708496093</v>
      </c>
      <c r="C466" s="85">
        <f t="shared" si="1"/>
        <v>0.0005097372814</v>
      </c>
      <c r="D466" s="86">
        <v>55.1208000183105</v>
      </c>
      <c r="E466" s="87">
        <f t="shared" si="2"/>
        <v>-0.002314971607</v>
      </c>
      <c r="F466" s="88">
        <v>446.060943603515</v>
      </c>
      <c r="G466" s="87">
        <f t="shared" si="3"/>
        <v>-0.003953581652</v>
      </c>
      <c r="H466" s="89"/>
      <c r="J466" s="90"/>
    </row>
    <row r="467">
      <c r="A467" s="83">
        <v>44571.0</v>
      </c>
      <c r="B467" s="84">
        <v>305.712371826171</v>
      </c>
      <c r="C467" s="85">
        <f t="shared" si="1"/>
        <v>0.0007321492542</v>
      </c>
      <c r="D467" s="86">
        <v>55.2121505737304</v>
      </c>
      <c r="E467" s="87">
        <f t="shared" si="2"/>
        <v>0.001657279201</v>
      </c>
      <c r="F467" s="88">
        <v>445.505920410156</v>
      </c>
      <c r="G467" s="87">
        <f t="shared" si="3"/>
        <v>-0.001244276598</v>
      </c>
      <c r="H467" s="89"/>
      <c r="J467" s="90"/>
    </row>
    <row r="468">
      <c r="A468" s="83">
        <v>44572.0</v>
      </c>
      <c r="B468" s="84">
        <v>306.403106689453</v>
      </c>
      <c r="C468" s="85">
        <f t="shared" si="1"/>
        <v>0.002259427249</v>
      </c>
      <c r="D468" s="86">
        <v>55.2304306030273</v>
      </c>
      <c r="E468" s="87">
        <f t="shared" si="2"/>
        <v>0.0003310870724</v>
      </c>
      <c r="F468" s="88">
        <v>449.563598632812</v>
      </c>
      <c r="G468" s="87">
        <f t="shared" si="3"/>
        <v>0.009108023119</v>
      </c>
      <c r="H468" s="89"/>
      <c r="J468" s="90"/>
    </row>
    <row r="469">
      <c r="A469" s="83">
        <v>44573.0</v>
      </c>
      <c r="B469" s="84">
        <v>309.603546142578</v>
      </c>
      <c r="C469" s="85">
        <f t="shared" si="1"/>
        <v>0.01044519257</v>
      </c>
      <c r="D469" s="86">
        <v>55.3126678466796</v>
      </c>
      <c r="E469" s="87">
        <f t="shared" si="2"/>
        <v>0.001488984293</v>
      </c>
      <c r="F469" s="88">
        <v>450.779083251953</v>
      </c>
      <c r="G469" s="87">
        <f t="shared" si="3"/>
        <v>0.002703698927</v>
      </c>
      <c r="H469" s="89"/>
      <c r="J469" s="90"/>
    </row>
    <row r="470">
      <c r="A470" s="83">
        <v>44574.0</v>
      </c>
      <c r="B470" s="84">
        <v>296.500305175781</v>
      </c>
      <c r="C470" s="85">
        <f t="shared" si="1"/>
        <v>-0.04232264498</v>
      </c>
      <c r="D470" s="86">
        <v>55.6415786743164</v>
      </c>
      <c r="E470" s="87">
        <f t="shared" si="2"/>
        <v>0.005946392399</v>
      </c>
      <c r="F470" s="88">
        <v>444.567962646484</v>
      </c>
      <c r="G470" s="87">
        <f t="shared" si="3"/>
        <v>-0.01377863534</v>
      </c>
      <c r="H470" s="89"/>
      <c r="J470" s="90"/>
    </row>
    <row r="471">
      <c r="A471" s="83">
        <v>44575.0</v>
      </c>
      <c r="B471" s="84">
        <v>301.753295898437</v>
      </c>
      <c r="C471" s="85">
        <f t="shared" si="1"/>
        <v>0.01771664525</v>
      </c>
      <c r="D471" s="86">
        <v>56.0892639160156</v>
      </c>
      <c r="E471" s="87">
        <f t="shared" si="2"/>
        <v>0.008045875986</v>
      </c>
      <c r="F471" s="88">
        <v>444.749786376953</v>
      </c>
      <c r="G471" s="87">
        <f t="shared" si="3"/>
        <v>0.0004089897288</v>
      </c>
      <c r="H471" s="89"/>
      <c r="J471" s="90"/>
    </row>
    <row r="472">
      <c r="A472" s="83">
        <v>44579.0</v>
      </c>
      <c r="B472" s="84">
        <v>294.408813476562</v>
      </c>
      <c r="C472" s="85">
        <f t="shared" si="1"/>
        <v>-0.02433936107</v>
      </c>
      <c r="D472" s="86">
        <v>55.6415786743164</v>
      </c>
      <c r="E472" s="87">
        <f t="shared" si="2"/>
        <v>-0.007981656567</v>
      </c>
      <c r="F472" s="88">
        <v>436.873413085937</v>
      </c>
      <c r="G472" s="87">
        <f t="shared" si="3"/>
        <v>-0.01770967302</v>
      </c>
      <c r="H472" s="89"/>
      <c r="J472" s="90"/>
    </row>
    <row r="473">
      <c r="A473" s="83">
        <v>44580.0</v>
      </c>
      <c r="B473" s="84">
        <v>295.070343017578</v>
      </c>
      <c r="C473" s="85">
        <f t="shared" si="1"/>
        <v>0.00224697601</v>
      </c>
      <c r="D473" s="86">
        <v>55.7329406738281</v>
      </c>
      <c r="E473" s="87">
        <f t="shared" si="2"/>
        <v>0.001641973533</v>
      </c>
      <c r="F473" s="88">
        <v>432.337188720703</v>
      </c>
      <c r="G473" s="87">
        <f t="shared" si="3"/>
        <v>-0.0103833839</v>
      </c>
      <c r="H473" s="89"/>
      <c r="J473" s="90"/>
    </row>
    <row r="474">
      <c r="A474" s="83">
        <v>44581.0</v>
      </c>
      <c r="B474" s="84">
        <v>293.387481689453</v>
      </c>
      <c r="C474" s="85">
        <f t="shared" si="1"/>
        <v>-0.005703254725</v>
      </c>
      <c r="D474" s="86">
        <v>55.504524230957</v>
      </c>
      <c r="E474" s="87">
        <f t="shared" si="2"/>
        <v>-0.004098410027</v>
      </c>
      <c r="F474" s="88">
        <v>427.552001953125</v>
      </c>
      <c r="G474" s="87">
        <f t="shared" si="3"/>
        <v>-0.01106818218</v>
      </c>
      <c r="H474" s="89"/>
      <c r="J474" s="90"/>
    </row>
    <row r="475">
      <c r="A475" s="83">
        <v>44582.0</v>
      </c>
      <c r="B475" s="84">
        <v>287.969085693359</v>
      </c>
      <c r="C475" s="85">
        <f t="shared" si="1"/>
        <v>-0.01846839533</v>
      </c>
      <c r="D475" s="86">
        <v>55.2304306030273</v>
      </c>
      <c r="E475" s="87">
        <f t="shared" si="2"/>
        <v>-0.004938221374</v>
      </c>
      <c r="F475" s="88">
        <v>419.158905029296</v>
      </c>
      <c r="G475" s="87">
        <f t="shared" si="3"/>
        <v>-0.01963058736</v>
      </c>
      <c r="H475" s="89"/>
      <c r="J475" s="90"/>
    </row>
    <row r="476">
      <c r="A476" s="83">
        <v>44585.0</v>
      </c>
      <c r="B476" s="84">
        <v>288.299865722656</v>
      </c>
      <c r="C476" s="85">
        <f t="shared" si="1"/>
        <v>0.001148665068</v>
      </c>
      <c r="D476" s="86">
        <v>54.7827377319335</v>
      </c>
      <c r="E476" s="87">
        <f t="shared" si="2"/>
        <v>-0.008105909482</v>
      </c>
      <c r="F476" s="88">
        <v>420.93896484375</v>
      </c>
      <c r="G476" s="87">
        <f t="shared" si="3"/>
        <v>0.004246742209</v>
      </c>
      <c r="H476" s="89"/>
      <c r="J476" s="90"/>
    </row>
    <row r="477">
      <c r="A477" s="83">
        <v>44586.0</v>
      </c>
      <c r="B477" s="84">
        <v>280.634399414062</v>
      </c>
      <c r="C477" s="85">
        <f t="shared" si="1"/>
        <v>-0.02658851848</v>
      </c>
      <c r="D477" s="86">
        <v>54.6548271179199</v>
      </c>
      <c r="E477" s="87">
        <f t="shared" si="2"/>
        <v>-0.002334870788</v>
      </c>
      <c r="F477" s="88">
        <v>415.799743652343</v>
      </c>
      <c r="G477" s="87">
        <f t="shared" si="3"/>
        <v>-0.01220894624</v>
      </c>
      <c r="H477" s="89"/>
      <c r="J477" s="90"/>
    </row>
    <row r="478">
      <c r="A478" s="83">
        <v>44587.0</v>
      </c>
      <c r="B478" s="84">
        <v>288.630584716796</v>
      </c>
      <c r="C478" s="85">
        <f t="shared" si="1"/>
        <v>0.02849324716</v>
      </c>
      <c r="D478" s="86">
        <v>54.4538192749023</v>
      </c>
      <c r="E478" s="87">
        <f t="shared" si="2"/>
        <v>-0.003677769259</v>
      </c>
      <c r="F478" s="88">
        <v>414.756622314453</v>
      </c>
      <c r="G478" s="87">
        <f t="shared" si="3"/>
        <v>-0.002508710873</v>
      </c>
      <c r="H478" s="89"/>
      <c r="J478" s="90"/>
    </row>
    <row r="479">
      <c r="A479" s="83">
        <v>44588.0</v>
      </c>
      <c r="B479" s="84">
        <v>291.675354003906</v>
      </c>
      <c r="C479" s="85">
        <f t="shared" si="1"/>
        <v>0.01054901819</v>
      </c>
      <c r="D479" s="86">
        <v>54.4995079040527</v>
      </c>
      <c r="E479" s="87">
        <f t="shared" si="2"/>
        <v>0.0008390344288</v>
      </c>
      <c r="F479" s="88">
        <v>412.708557128906</v>
      </c>
      <c r="G479" s="87">
        <f t="shared" si="3"/>
        <v>-0.00493799273</v>
      </c>
      <c r="H479" s="89"/>
      <c r="J479" s="90"/>
    </row>
    <row r="480">
      <c r="A480" s="83">
        <v>44589.0</v>
      </c>
      <c r="B480" s="84">
        <v>299.866119384765</v>
      </c>
      <c r="C480" s="85">
        <f t="shared" si="1"/>
        <v>0.02808178774</v>
      </c>
      <c r="D480" s="86">
        <v>55.5867576599121</v>
      </c>
      <c r="E480" s="87">
        <f t="shared" si="2"/>
        <v>0.01994971694</v>
      </c>
      <c r="F480" s="88">
        <v>422.958312988281</v>
      </c>
      <c r="G480" s="87">
        <f t="shared" si="3"/>
        <v>0.02483533642</v>
      </c>
      <c r="H480" s="89"/>
      <c r="J480" s="90"/>
    </row>
    <row r="481">
      <c r="A481" s="83">
        <v>44592.0</v>
      </c>
      <c r="B481" s="84">
        <v>302.512023925781</v>
      </c>
      <c r="C481" s="85">
        <f t="shared" si="1"/>
        <v>0.008823619509</v>
      </c>
      <c r="D481" s="86">
        <v>55.7420768737793</v>
      </c>
      <c r="E481" s="87">
        <f t="shared" si="2"/>
        <v>0.002794176534</v>
      </c>
      <c r="F481" s="88">
        <v>430.576232910156</v>
      </c>
      <c r="G481" s="87">
        <f t="shared" si="3"/>
        <v>0.01801104196</v>
      </c>
      <c r="H481" s="89"/>
      <c r="J481" s="90"/>
    </row>
    <row r="482">
      <c r="A482" s="83">
        <v>44593.0</v>
      </c>
      <c r="B482" s="84">
        <v>300.352508544921</v>
      </c>
      <c r="C482" s="85">
        <f t="shared" si="1"/>
        <v>-0.007138610072</v>
      </c>
      <c r="D482" s="86">
        <v>55.3309364318847</v>
      </c>
      <c r="E482" s="87">
        <f t="shared" si="2"/>
        <v>-0.007375764682</v>
      </c>
      <c r="F482" s="88">
        <v>433.485534667968</v>
      </c>
      <c r="G482" s="87">
        <f t="shared" si="3"/>
        <v>0.006756763461</v>
      </c>
      <c r="H482" s="89"/>
      <c r="J482" s="90"/>
    </row>
    <row r="483">
      <c r="A483" s="83">
        <v>44594.0</v>
      </c>
      <c r="B483" s="84">
        <v>304.924499511718</v>
      </c>
      <c r="C483" s="85">
        <f t="shared" si="1"/>
        <v>0.01522208351</v>
      </c>
      <c r="D483" s="86">
        <v>55.8973999023437</v>
      </c>
      <c r="E483" s="87">
        <f t="shared" si="2"/>
        <v>0.01023773511</v>
      </c>
      <c r="F483" s="88">
        <v>437.696563720703</v>
      </c>
      <c r="G483" s="87">
        <f t="shared" si="3"/>
        <v>0.009714347345</v>
      </c>
      <c r="H483" s="89"/>
      <c r="J483" s="90"/>
    </row>
    <row r="484">
      <c r="A484" s="83">
        <v>44595.0</v>
      </c>
      <c r="B484" s="84">
        <v>293.046966552734</v>
      </c>
      <c r="C484" s="85">
        <f t="shared" si="1"/>
        <v>-0.03895237338</v>
      </c>
      <c r="D484" s="86">
        <v>56.2902755737304</v>
      </c>
      <c r="E484" s="87">
        <f t="shared" si="2"/>
        <v>0.007028514243</v>
      </c>
      <c r="F484" s="88">
        <v>427.408538818359</v>
      </c>
      <c r="G484" s="87">
        <f t="shared" si="3"/>
        <v>-0.023504925</v>
      </c>
      <c r="H484" s="89"/>
      <c r="J484" s="90"/>
    </row>
    <row r="485">
      <c r="A485" s="83">
        <v>44596.0</v>
      </c>
      <c r="B485" s="84">
        <v>297.609252929687</v>
      </c>
      <c r="C485" s="85">
        <f t="shared" si="1"/>
        <v>0.01556844772</v>
      </c>
      <c r="D485" s="86">
        <v>55.6963958740234</v>
      </c>
      <c r="E485" s="87">
        <f t="shared" si="2"/>
        <v>-0.0105503072</v>
      </c>
      <c r="F485" s="88">
        <v>429.418243408203</v>
      </c>
      <c r="G485" s="87">
        <f t="shared" si="3"/>
        <v>0.004702069349</v>
      </c>
      <c r="H485" s="89"/>
      <c r="J485" s="90"/>
    </row>
    <row r="486">
      <c r="A486" s="83">
        <v>44599.0</v>
      </c>
      <c r="B486" s="84">
        <v>292.755218505859</v>
      </c>
      <c r="C486" s="85">
        <f t="shared" si="1"/>
        <v>-0.01631009243</v>
      </c>
      <c r="D486" s="86">
        <v>56.2811279296875</v>
      </c>
      <c r="E486" s="87">
        <f t="shared" si="2"/>
        <v>0.01049856183</v>
      </c>
      <c r="F486" s="88">
        <v>428.040161132812</v>
      </c>
      <c r="G486" s="87">
        <f t="shared" si="3"/>
        <v>-0.003209184278</v>
      </c>
      <c r="H486" s="89"/>
      <c r="J486" s="90"/>
    </row>
    <row r="487">
      <c r="A487" s="83">
        <v>44600.0</v>
      </c>
      <c r="B487" s="84">
        <v>296.266815185546</v>
      </c>
      <c r="C487" s="85">
        <f t="shared" si="1"/>
        <v>0.0119949926</v>
      </c>
      <c r="D487" s="86">
        <v>56.6465950012207</v>
      </c>
      <c r="E487" s="87">
        <f t="shared" si="2"/>
        <v>0.00649359892</v>
      </c>
      <c r="F487" s="88">
        <v>431.561950683593</v>
      </c>
      <c r="G487" s="87">
        <f t="shared" si="3"/>
        <v>0.008227708217</v>
      </c>
      <c r="H487" s="89"/>
      <c r="J487" s="90"/>
    </row>
    <row r="488">
      <c r="A488" s="83">
        <v>44601.0</v>
      </c>
      <c r="B488" s="84">
        <v>302.735717773437</v>
      </c>
      <c r="C488" s="85">
        <f t="shared" si="1"/>
        <v>0.02183471876</v>
      </c>
      <c r="D488" s="86">
        <v>55.76948928833</v>
      </c>
      <c r="E488" s="87">
        <f t="shared" si="2"/>
        <v>-0.01548382057</v>
      </c>
      <c r="F488" s="88">
        <v>437.878356933593</v>
      </c>
      <c r="G488" s="87">
        <f t="shared" si="3"/>
        <v>0.01463615187</v>
      </c>
      <c r="H488" s="89"/>
      <c r="J488" s="90"/>
    </row>
    <row r="489">
      <c r="A489" s="83">
        <v>44602.0</v>
      </c>
      <c r="B489" s="84">
        <v>294.146179199218</v>
      </c>
      <c r="C489" s="85">
        <f t="shared" si="1"/>
        <v>-0.02837305964</v>
      </c>
      <c r="D489" s="86">
        <v>56.0801353454589</v>
      </c>
      <c r="E489" s="87">
        <f t="shared" si="2"/>
        <v>0.005570179342</v>
      </c>
      <c r="F489" s="88">
        <v>430.011596679687</v>
      </c>
      <c r="G489" s="87">
        <f t="shared" si="3"/>
        <v>-0.01796562933</v>
      </c>
      <c r="H489" s="89"/>
      <c r="J489" s="90"/>
    </row>
    <row r="490">
      <c r="A490" s="83">
        <v>44603.0</v>
      </c>
      <c r="B490" s="84">
        <v>287.006103515625</v>
      </c>
      <c r="C490" s="85">
        <f t="shared" si="1"/>
        <v>-0.02427390253</v>
      </c>
      <c r="D490" s="86">
        <v>55.0842475891113</v>
      </c>
      <c r="E490" s="87">
        <f t="shared" si="2"/>
        <v>-0.01775829802</v>
      </c>
      <c r="F490" s="88">
        <v>421.532287597656</v>
      </c>
      <c r="G490" s="87">
        <f t="shared" si="3"/>
        <v>-0.01971879165</v>
      </c>
      <c r="H490" s="89"/>
      <c r="J490" s="90"/>
    </row>
    <row r="491">
      <c r="A491" s="83">
        <v>44606.0</v>
      </c>
      <c r="B491" s="84">
        <v>286.967163085937</v>
      </c>
      <c r="C491" s="85">
        <f t="shared" si="1"/>
        <v>-0.0001356780543</v>
      </c>
      <c r="D491" s="86">
        <v>55.4405670166015</v>
      </c>
      <c r="E491" s="87">
        <f t="shared" si="2"/>
        <v>0.006468626569</v>
      </c>
      <c r="F491" s="88">
        <v>420.154205322265</v>
      </c>
      <c r="G491" s="87">
        <f t="shared" si="3"/>
        <v>-0.003269221163</v>
      </c>
      <c r="H491" s="89"/>
      <c r="J491" s="90"/>
    </row>
    <row r="492">
      <c r="A492" s="83">
        <v>44607.0</v>
      </c>
      <c r="B492" s="84">
        <v>292.288208007812</v>
      </c>
      <c r="C492" s="85">
        <f t="shared" si="1"/>
        <v>0.01854234772</v>
      </c>
      <c r="D492" s="86">
        <v>55.6507110595703</v>
      </c>
      <c r="E492" s="87">
        <f t="shared" si="2"/>
        <v>0.003790438199</v>
      </c>
      <c r="F492" s="88">
        <v>426.930023193359</v>
      </c>
      <c r="G492" s="87">
        <f t="shared" si="3"/>
        <v>0.01612697858</v>
      </c>
      <c r="H492" s="89"/>
      <c r="J492" s="90"/>
    </row>
    <row r="493">
      <c r="A493" s="83">
        <v>44608.0</v>
      </c>
      <c r="B493" s="84">
        <v>291.947052001953</v>
      </c>
      <c r="C493" s="85">
        <f t="shared" si="1"/>
        <v>-0.001167190453</v>
      </c>
      <c r="D493" s="86">
        <v>55.6415786743164</v>
      </c>
      <c r="E493" s="87">
        <f t="shared" si="2"/>
        <v>-0.0001641018611</v>
      </c>
      <c r="F493" s="88">
        <v>427.408538818359</v>
      </c>
      <c r="G493" s="87">
        <f t="shared" si="3"/>
        <v>0.001120829173</v>
      </c>
      <c r="H493" s="89"/>
      <c r="J493" s="90"/>
    </row>
    <row r="494">
      <c r="A494" s="83">
        <v>44609.0</v>
      </c>
      <c r="B494" s="84">
        <v>283.398254394531</v>
      </c>
      <c r="C494" s="85">
        <f t="shared" si="1"/>
        <v>-0.02928201381</v>
      </c>
      <c r="D494" s="86">
        <v>56.756233215332</v>
      </c>
      <c r="E494" s="87">
        <f t="shared" si="2"/>
        <v>0.02003276269</v>
      </c>
      <c r="F494" s="88">
        <v>418.278381347656</v>
      </c>
      <c r="G494" s="87">
        <f t="shared" si="3"/>
        <v>-0.0213616637</v>
      </c>
      <c r="H494" s="89"/>
      <c r="J494" s="90"/>
    </row>
    <row r="495">
      <c r="A495" s="83">
        <v>44610.0</v>
      </c>
      <c r="B495" s="84">
        <v>280.668823242187</v>
      </c>
      <c r="C495" s="85">
        <f t="shared" si="1"/>
        <v>-0.00963107962</v>
      </c>
      <c r="D495" s="86">
        <v>57.1399765014648</v>
      </c>
      <c r="E495" s="87">
        <f t="shared" si="2"/>
        <v>0.0067612536</v>
      </c>
      <c r="F495" s="88">
        <v>415.570037841796</v>
      </c>
      <c r="G495" s="87">
        <f t="shared" si="3"/>
        <v>-0.006474978451</v>
      </c>
      <c r="H495" s="89"/>
      <c r="J495" s="90"/>
    </row>
    <row r="496">
      <c r="A496" s="83">
        <v>44614.0</v>
      </c>
      <c r="B496" s="84">
        <v>280.464141845703</v>
      </c>
      <c r="C496" s="85">
        <f t="shared" si="1"/>
        <v>-0.0007292630301</v>
      </c>
      <c r="D496" s="86">
        <v>56.902416229248</v>
      </c>
      <c r="E496" s="87">
        <f t="shared" si="2"/>
        <v>-0.004157514349</v>
      </c>
      <c r="F496" s="88">
        <v>411.110290527343</v>
      </c>
      <c r="G496" s="87">
        <f t="shared" si="3"/>
        <v>-0.01073163825</v>
      </c>
      <c r="H496" s="89"/>
      <c r="J496" s="90"/>
    </row>
    <row r="497">
      <c r="A497" s="83">
        <v>44615.0</v>
      </c>
      <c r="B497" s="84">
        <v>273.201934814453</v>
      </c>
      <c r="C497" s="85">
        <f t="shared" si="1"/>
        <v>-0.02589353129</v>
      </c>
      <c r="D497" s="86">
        <v>56.2719993591308</v>
      </c>
      <c r="E497" s="87">
        <f t="shared" si="2"/>
        <v>-0.01107891214</v>
      </c>
      <c r="F497" s="88">
        <v>403.817749023437</v>
      </c>
      <c r="G497" s="87">
        <f t="shared" si="3"/>
        <v>-0.01773864988</v>
      </c>
      <c r="H497" s="89"/>
      <c r="J497" s="90"/>
    </row>
    <row r="498">
      <c r="A498" s="83">
        <v>44616.0</v>
      </c>
      <c r="B498" s="84">
        <v>287.160858154296</v>
      </c>
      <c r="C498" s="85">
        <f t="shared" si="1"/>
        <v>0.05109379386</v>
      </c>
      <c r="D498" s="86">
        <v>55.2852516174316</v>
      </c>
      <c r="E498" s="87">
        <f t="shared" si="2"/>
        <v>-0.01753532401</v>
      </c>
      <c r="F498" s="88">
        <v>409.894866943359</v>
      </c>
      <c r="G498" s="87">
        <f t="shared" si="3"/>
        <v>0.01504916001</v>
      </c>
      <c r="H498" s="89"/>
      <c r="J498" s="90"/>
    </row>
    <row r="499">
      <c r="A499" s="83">
        <v>44617.0</v>
      </c>
      <c r="B499" s="84">
        <v>289.812286376953</v>
      </c>
      <c r="C499" s="85">
        <f t="shared" si="1"/>
        <v>0.009233250798</v>
      </c>
      <c r="D499" s="86">
        <v>57.4232025146484</v>
      </c>
      <c r="E499" s="87">
        <f t="shared" si="2"/>
        <v>0.03867127009</v>
      </c>
      <c r="F499" s="88">
        <v>418.938812255859</v>
      </c>
      <c r="G499" s="87">
        <f t="shared" si="3"/>
        <v>0.02206406091</v>
      </c>
      <c r="H499" s="89"/>
      <c r="J499" s="90"/>
    </row>
    <row r="500">
      <c r="A500" s="83">
        <v>44620.0</v>
      </c>
      <c r="B500" s="84">
        <v>291.254974365234</v>
      </c>
      <c r="C500" s="85">
        <f t="shared" si="1"/>
        <v>0.004978008373</v>
      </c>
      <c r="D500" s="86">
        <v>56.8658790588378</v>
      </c>
      <c r="E500" s="87">
        <f t="shared" si="2"/>
        <v>-0.009705544648</v>
      </c>
      <c r="F500" s="88">
        <v>417.866912841796</v>
      </c>
      <c r="G500" s="87">
        <f t="shared" si="3"/>
        <v>-0.002558606132</v>
      </c>
      <c r="H500" s="89"/>
      <c r="J500" s="90"/>
    </row>
    <row r="501">
      <c r="A501" s="83">
        <v>44621.0</v>
      </c>
      <c r="B501" s="84">
        <v>287.511779785156</v>
      </c>
      <c r="C501" s="85">
        <f t="shared" si="1"/>
        <v>-0.01285195073</v>
      </c>
      <c r="D501" s="86">
        <v>56.6191825866699</v>
      </c>
      <c r="E501" s="87">
        <f t="shared" si="2"/>
        <v>-0.004338216102</v>
      </c>
      <c r="F501" s="88">
        <v>411.502716064453</v>
      </c>
      <c r="G501" s="87">
        <f t="shared" si="3"/>
        <v>-0.01523020029</v>
      </c>
      <c r="H501" s="89"/>
      <c r="J501" s="90"/>
    </row>
    <row r="502">
      <c r="A502" s="83">
        <v>44622.0</v>
      </c>
      <c r="B502" s="84">
        <v>292.619659423828</v>
      </c>
      <c r="C502" s="85">
        <f t="shared" si="1"/>
        <v>0.01776580995</v>
      </c>
      <c r="D502" s="86">
        <v>57.0394668579101</v>
      </c>
      <c r="E502" s="87">
        <f t="shared" si="2"/>
        <v>0.007423001394</v>
      </c>
      <c r="F502" s="88">
        <v>419.072814941406</v>
      </c>
      <c r="G502" s="87">
        <f t="shared" si="3"/>
        <v>0.01839623065</v>
      </c>
      <c r="H502" s="89"/>
      <c r="J502" s="90"/>
    </row>
    <row r="503">
      <c r="A503" s="83">
        <v>44623.0</v>
      </c>
      <c r="B503" s="84">
        <v>288.457366943359</v>
      </c>
      <c r="C503" s="85">
        <f t="shared" si="1"/>
        <v>-0.01422424074</v>
      </c>
      <c r="D503" s="86">
        <v>57.0760192871093</v>
      </c>
      <c r="E503" s="87">
        <f t="shared" si="2"/>
        <v>0.0006408269785</v>
      </c>
      <c r="F503" s="88">
        <v>416.986389160156</v>
      </c>
      <c r="G503" s="87">
        <f t="shared" si="3"/>
        <v>-0.004978671264</v>
      </c>
      <c r="H503" s="89"/>
      <c r="J503" s="90"/>
    </row>
    <row r="504">
      <c r="A504" s="83">
        <v>44624.0</v>
      </c>
      <c r="B504" s="84">
        <v>282.550109863281</v>
      </c>
      <c r="C504" s="85">
        <f t="shared" si="1"/>
        <v>-0.02047878736</v>
      </c>
      <c r="D504" s="86">
        <v>57.167381286621</v>
      </c>
      <c r="E504" s="87">
        <f t="shared" si="2"/>
        <v>0.001600707279</v>
      </c>
      <c r="F504" s="88">
        <v>413.598541259765</v>
      </c>
      <c r="G504" s="87">
        <f t="shared" si="3"/>
        <v>-0.008124600679</v>
      </c>
      <c r="H504" s="89"/>
      <c r="J504" s="90"/>
    </row>
    <row r="505">
      <c r="A505" s="83">
        <v>44627.0</v>
      </c>
      <c r="B505" s="84">
        <v>271.876342773437</v>
      </c>
      <c r="C505" s="85">
        <f t="shared" si="1"/>
        <v>-0.03777654553</v>
      </c>
      <c r="D505" s="86">
        <v>55.806037902832</v>
      </c>
      <c r="E505" s="87">
        <f t="shared" si="2"/>
        <v>-0.02381328921</v>
      </c>
      <c r="F505" s="88">
        <v>401.406036376953</v>
      </c>
      <c r="G505" s="87">
        <f t="shared" si="3"/>
        <v>-0.02947908096</v>
      </c>
      <c r="H505" s="89"/>
      <c r="J505" s="90"/>
    </row>
    <row r="506">
      <c r="A506" s="83">
        <v>44628.0</v>
      </c>
      <c r="B506" s="84">
        <v>268.893432617187</v>
      </c>
      <c r="C506" s="85">
        <f t="shared" si="1"/>
        <v>-0.01097156938</v>
      </c>
      <c r="D506" s="86">
        <v>53.5949974060058</v>
      </c>
      <c r="E506" s="87">
        <f t="shared" si="2"/>
        <v>-0.03962009453</v>
      </c>
      <c r="F506" s="88">
        <v>398.362701416015</v>
      </c>
      <c r="G506" s="87">
        <f t="shared" si="3"/>
        <v>-0.007581687083</v>
      </c>
      <c r="H506" s="89"/>
      <c r="J506" s="90"/>
    </row>
    <row r="507">
      <c r="A507" s="83">
        <v>44629.0</v>
      </c>
      <c r="B507" s="84">
        <v>281.224517822265</v>
      </c>
      <c r="C507" s="85">
        <f t="shared" si="1"/>
        <v>0.04585863286</v>
      </c>
      <c r="D507" s="86">
        <v>53.869083404541</v>
      </c>
      <c r="E507" s="87">
        <f t="shared" si="2"/>
        <v>0.005114022051</v>
      </c>
      <c r="F507" s="88">
        <v>409.043182373046</v>
      </c>
      <c r="G507" s="87">
        <f t="shared" si="3"/>
        <v>0.0268109462</v>
      </c>
      <c r="H507" s="89"/>
      <c r="J507" s="90"/>
    </row>
    <row r="508">
      <c r="A508" s="83">
        <v>44630.0</v>
      </c>
      <c r="B508" s="84">
        <v>278.387817382812</v>
      </c>
      <c r="C508" s="85">
        <f t="shared" si="1"/>
        <v>-0.01008695992</v>
      </c>
      <c r="D508" s="86">
        <v>52.882339477539</v>
      </c>
      <c r="E508" s="87">
        <f t="shared" si="2"/>
        <v>-0.01831744416</v>
      </c>
      <c r="F508" s="88">
        <v>407.196014404296</v>
      </c>
      <c r="G508" s="87">
        <f t="shared" si="3"/>
        <v>-0.004515826319</v>
      </c>
      <c r="H508" s="89"/>
      <c r="J508" s="90"/>
    </row>
    <row r="509">
      <c r="A509" s="83">
        <v>44631.0</v>
      </c>
      <c r="B509" s="84">
        <v>273.007080078125</v>
      </c>
      <c r="C509" s="85">
        <f t="shared" si="1"/>
        <v>-0.0193282068</v>
      </c>
      <c r="D509" s="86">
        <v>52.9188804626464</v>
      </c>
      <c r="E509" s="87">
        <f t="shared" si="2"/>
        <v>0.0006909865461</v>
      </c>
      <c r="F509" s="88">
        <v>402.018585205078</v>
      </c>
      <c r="G509" s="87">
        <f t="shared" si="3"/>
        <v>-0.0127148327</v>
      </c>
      <c r="H509" s="89"/>
      <c r="J509" s="90"/>
    </row>
    <row r="510">
      <c r="A510" s="83">
        <v>44634.0</v>
      </c>
      <c r="B510" s="84">
        <v>269.468597412109</v>
      </c>
      <c r="C510" s="85">
        <f t="shared" si="1"/>
        <v>-0.01296113883</v>
      </c>
      <c r="D510" s="86">
        <v>53.8947715759277</v>
      </c>
      <c r="E510" s="87">
        <f t="shared" si="2"/>
        <v>0.01844126529</v>
      </c>
      <c r="F510" s="88">
        <v>399.080444335937</v>
      </c>
      <c r="G510" s="87">
        <f t="shared" si="3"/>
        <v>-0.007308470248</v>
      </c>
      <c r="H510" s="89"/>
      <c r="J510" s="90"/>
    </row>
    <row r="511">
      <c r="A511" s="83">
        <v>44635.0</v>
      </c>
      <c r="B511" s="84">
        <v>279.908508300781</v>
      </c>
      <c r="C511" s="85">
        <f t="shared" si="1"/>
        <v>0.03874258815</v>
      </c>
      <c r="D511" s="86">
        <v>54.8890724182128</v>
      </c>
      <c r="E511" s="87">
        <f t="shared" si="2"/>
        <v>0.01844892952</v>
      </c>
      <c r="F511" s="88">
        <v>407.856414794921</v>
      </c>
      <c r="G511" s="87">
        <f t="shared" si="3"/>
        <v>0.02199047982</v>
      </c>
      <c r="H511" s="89"/>
      <c r="J511" s="90"/>
    </row>
    <row r="512">
      <c r="A512" s="83">
        <v>44636.0</v>
      </c>
      <c r="B512" s="84">
        <v>286.965911865234</v>
      </c>
      <c r="C512" s="85">
        <f t="shared" si="1"/>
        <v>0.02521325131</v>
      </c>
      <c r="D512" s="86">
        <v>54.7417640686035</v>
      </c>
      <c r="E512" s="87">
        <f t="shared" si="2"/>
        <v>-0.002683746384</v>
      </c>
      <c r="F512" s="88">
        <v>416.900299072265</v>
      </c>
      <c r="G512" s="87">
        <f t="shared" si="3"/>
        <v>0.02217418667</v>
      </c>
      <c r="H512" s="89"/>
      <c r="J512" s="90"/>
    </row>
    <row r="513">
      <c r="A513" s="83">
        <v>44637.0</v>
      </c>
      <c r="B513" s="84">
        <v>287.774993896484</v>
      </c>
      <c r="C513" s="85">
        <f t="shared" si="1"/>
        <v>0.00281943603</v>
      </c>
      <c r="D513" s="86">
        <v>55.3217735290527</v>
      </c>
      <c r="E513" s="87">
        <f t="shared" si="2"/>
        <v>0.01059537394</v>
      </c>
      <c r="F513" s="88">
        <v>422.116119384765</v>
      </c>
      <c r="G513" s="87">
        <f t="shared" si="3"/>
        <v>0.01251095364</v>
      </c>
      <c r="H513" s="89"/>
      <c r="J513" s="90"/>
    </row>
    <row r="514">
      <c r="A514" s="83">
        <v>44638.0</v>
      </c>
      <c r="B514" s="84">
        <v>292.853637695312</v>
      </c>
      <c r="C514" s="85">
        <f t="shared" si="1"/>
        <v>0.01764796771</v>
      </c>
      <c r="D514" s="86">
        <v>55.3309783935546</v>
      </c>
      <c r="E514" s="87">
        <f t="shared" si="2"/>
        <v>0.0001663877333</v>
      </c>
      <c r="F514" s="88">
        <v>426.739471435546</v>
      </c>
      <c r="G514" s="87">
        <f t="shared" si="3"/>
        <v>0.01095279673</v>
      </c>
      <c r="H514" s="89"/>
      <c r="J514" s="90"/>
    </row>
    <row r="515">
      <c r="A515" s="83">
        <v>44641.0</v>
      </c>
      <c r="B515" s="84">
        <v>291.615631103515</v>
      </c>
      <c r="C515" s="85">
        <f t="shared" si="1"/>
        <v>-0.004227390179</v>
      </c>
      <c r="D515" s="86">
        <v>55.7728958129882</v>
      </c>
      <c r="E515" s="87">
        <f t="shared" si="2"/>
        <v>0.007986799299</v>
      </c>
      <c r="F515" s="88">
        <v>426.614624023437</v>
      </c>
      <c r="G515" s="87">
        <f t="shared" si="3"/>
        <v>-0.0002925612006</v>
      </c>
      <c r="H515" s="89"/>
      <c r="J515" s="90"/>
    </row>
    <row r="516">
      <c r="A516" s="83">
        <v>44642.0</v>
      </c>
      <c r="B516" s="84">
        <v>296.392059326171</v>
      </c>
      <c r="C516" s="85">
        <f t="shared" si="1"/>
        <v>0.01637919135</v>
      </c>
      <c r="D516" s="86">
        <v>55.9754409790039</v>
      </c>
      <c r="E516" s="87">
        <f t="shared" si="2"/>
        <v>0.003631605694</v>
      </c>
      <c r="F516" s="88">
        <v>431.606628417968</v>
      </c>
      <c r="G516" s="87">
        <f t="shared" si="3"/>
        <v>0.01170143758</v>
      </c>
      <c r="H516" s="89"/>
      <c r="J516" s="90"/>
    </row>
    <row r="517">
      <c r="A517" s="83">
        <v>44643.0</v>
      </c>
      <c r="B517" s="84">
        <v>291.937255859375</v>
      </c>
      <c r="C517" s="85">
        <f t="shared" si="1"/>
        <v>-0.01503010397</v>
      </c>
      <c r="D517" s="86">
        <v>55.6071815490722</v>
      </c>
      <c r="E517" s="87">
        <f t="shared" si="2"/>
        <v>-0.006578946472</v>
      </c>
      <c r="F517" s="88">
        <v>426.048278808593</v>
      </c>
      <c r="G517" s="87">
        <f t="shared" si="3"/>
        <v>-0.01287827675</v>
      </c>
      <c r="H517" s="89"/>
      <c r="J517" s="90"/>
    </row>
    <row r="518">
      <c r="A518" s="83">
        <v>44644.0</v>
      </c>
      <c r="B518" s="84">
        <v>296.431060791015</v>
      </c>
      <c r="C518" s="85">
        <f t="shared" si="1"/>
        <v>0.01539305053</v>
      </c>
      <c r="D518" s="86">
        <v>56.1411590576171</v>
      </c>
      <c r="E518" s="87">
        <f t="shared" si="2"/>
        <v>0.009602671699</v>
      </c>
      <c r="F518" s="88">
        <v>432.470672607421</v>
      </c>
      <c r="G518" s="87">
        <f t="shared" si="3"/>
        <v>0.0150743334</v>
      </c>
      <c r="H518" s="89"/>
      <c r="J518" s="90"/>
    </row>
    <row r="519">
      <c r="A519" s="83">
        <v>44645.0</v>
      </c>
      <c r="B519" s="84">
        <v>296.021606445312</v>
      </c>
      <c r="C519" s="85">
        <f t="shared" si="1"/>
        <v>-0.001381280169</v>
      </c>
      <c r="D519" s="86">
        <v>56.6475143432617</v>
      </c>
      <c r="E519" s="87">
        <f t="shared" si="2"/>
        <v>0.009019323686</v>
      </c>
      <c r="F519" s="88">
        <v>434.582702636718</v>
      </c>
      <c r="G519" s="87">
        <f t="shared" si="3"/>
        <v>0.004883637581</v>
      </c>
      <c r="H519" s="89"/>
      <c r="J519" s="90"/>
    </row>
    <row r="520">
      <c r="A520" s="83">
        <v>44648.0</v>
      </c>
      <c r="B520" s="84">
        <v>302.864593505859</v>
      </c>
      <c r="C520" s="85">
        <f t="shared" si="1"/>
        <v>0.02311651214</v>
      </c>
      <c r="D520" s="86">
        <v>57.0065612792968</v>
      </c>
      <c r="E520" s="87">
        <f t="shared" si="2"/>
        <v>0.006338264621</v>
      </c>
      <c r="F520" s="88">
        <v>437.673828125</v>
      </c>
      <c r="G520" s="87">
        <f t="shared" si="3"/>
        <v>0.007112859001</v>
      </c>
      <c r="H520" s="89"/>
      <c r="J520" s="90"/>
    </row>
    <row r="521">
      <c r="A521" s="83">
        <v>44649.0</v>
      </c>
      <c r="B521" s="84">
        <v>307.455810546875</v>
      </c>
      <c r="C521" s="85">
        <f t="shared" si="1"/>
        <v>0.01515930597</v>
      </c>
      <c r="D521" s="86">
        <v>57.2275238037109</v>
      </c>
      <c r="E521" s="87">
        <f t="shared" si="2"/>
        <v>0.003876089339</v>
      </c>
      <c r="F521" s="88">
        <v>443.088226318359</v>
      </c>
      <c r="G521" s="87">
        <f t="shared" si="3"/>
        <v>0.01237085209</v>
      </c>
      <c r="H521" s="89"/>
      <c r="J521" s="90"/>
    </row>
    <row r="522">
      <c r="A522" s="83">
        <v>44650.0</v>
      </c>
      <c r="B522" s="84">
        <v>305.944885253906</v>
      </c>
      <c r="C522" s="85">
        <f t="shared" si="1"/>
        <v>-0.004914284398</v>
      </c>
      <c r="D522" s="86">
        <v>57.2735519409179</v>
      </c>
      <c r="E522" s="87">
        <f t="shared" si="2"/>
        <v>0.0008043006957</v>
      </c>
      <c r="F522" s="88">
        <v>440.352325439453</v>
      </c>
      <c r="G522" s="87">
        <f t="shared" si="3"/>
        <v>-0.00617461877</v>
      </c>
      <c r="H522" s="89"/>
      <c r="J522" s="90"/>
    </row>
    <row r="523">
      <c r="A523" s="83">
        <v>44651.0</v>
      </c>
      <c r="B523" s="84">
        <v>300.534912109375</v>
      </c>
      <c r="C523" s="85">
        <f t="shared" si="1"/>
        <v>-0.01768283572</v>
      </c>
      <c r="D523" s="86">
        <v>57.0802154541015</v>
      </c>
      <c r="E523" s="87">
        <f t="shared" si="2"/>
        <v>-0.00337566783</v>
      </c>
      <c r="F523" s="88">
        <v>433.574615478515</v>
      </c>
      <c r="G523" s="87">
        <f t="shared" si="3"/>
        <v>-0.01539156164</v>
      </c>
      <c r="H523" s="89"/>
      <c r="J523" s="90"/>
    </row>
    <row r="524">
      <c r="A524" s="83">
        <v>44652.0</v>
      </c>
      <c r="B524" s="84">
        <v>301.616882324218</v>
      </c>
      <c r="C524" s="85">
        <f t="shared" si="1"/>
        <v>0.003600148173</v>
      </c>
      <c r="D524" s="86">
        <v>57.881175994873</v>
      </c>
      <c r="E524" s="87">
        <f t="shared" si="2"/>
        <v>0.01403219197</v>
      </c>
      <c r="F524" s="88">
        <v>434.803497314453</v>
      </c>
      <c r="G524" s="87">
        <f t="shared" si="3"/>
        <v>0.002834303006</v>
      </c>
      <c r="H524" s="89"/>
      <c r="J524" s="90"/>
    </row>
    <row r="525">
      <c r="A525" s="83">
        <v>44655.0</v>
      </c>
      <c r="B525" s="84">
        <v>307.026916503906</v>
      </c>
      <c r="C525" s="85">
        <f t="shared" si="1"/>
        <v>0.01793677508</v>
      </c>
      <c r="D525" s="86">
        <v>57.5773696899414</v>
      </c>
      <c r="E525" s="87">
        <f t="shared" si="2"/>
        <v>-0.005248792888</v>
      </c>
      <c r="F525" s="88">
        <v>438.528289794921</v>
      </c>
      <c r="G525" s="87">
        <f t="shared" si="3"/>
        <v>0.008566611132</v>
      </c>
      <c r="H525" s="89"/>
      <c r="J525" s="90"/>
    </row>
    <row r="526">
      <c r="A526" s="83">
        <v>44656.0</v>
      </c>
      <c r="B526" s="84">
        <v>303.0400390625</v>
      </c>
      <c r="C526" s="85">
        <f t="shared" si="1"/>
        <v>-0.01298543296</v>
      </c>
      <c r="D526" s="86">
        <v>57.5129280090332</v>
      </c>
      <c r="E526" s="87">
        <f t="shared" si="2"/>
        <v>-0.001119218909</v>
      </c>
      <c r="F526" s="88">
        <v>432.989044189453</v>
      </c>
      <c r="G526" s="87">
        <f t="shared" si="3"/>
        <v>-0.01263144416</v>
      </c>
      <c r="H526" s="89"/>
      <c r="J526" s="90"/>
    </row>
    <row r="527">
      <c r="A527" s="83">
        <v>44657.0</v>
      </c>
      <c r="B527" s="84">
        <v>291.947052001953</v>
      </c>
      <c r="C527" s="85">
        <f t="shared" si="1"/>
        <v>-0.0366056812</v>
      </c>
      <c r="D527" s="86">
        <v>58.0929336547851</v>
      </c>
      <c r="E527" s="87">
        <f t="shared" si="2"/>
        <v>0.0100847873</v>
      </c>
      <c r="F527" s="88">
        <v>428.659423828125</v>
      </c>
      <c r="G527" s="87">
        <f t="shared" si="3"/>
        <v>-0.009999376242</v>
      </c>
      <c r="H527" s="89"/>
      <c r="J527" s="90"/>
    </row>
    <row r="528">
      <c r="A528" s="83">
        <v>44658.0</v>
      </c>
      <c r="B528" s="84">
        <v>293.769866943359</v>
      </c>
      <c r="C528" s="85">
        <f t="shared" si="1"/>
        <v>0.006243649076</v>
      </c>
      <c r="D528" s="86">
        <v>58.4059524536132</v>
      </c>
      <c r="E528" s="87">
        <f t="shared" si="2"/>
        <v>0.005388242238</v>
      </c>
      <c r="F528" s="88">
        <v>430.81948852539</v>
      </c>
      <c r="G528" s="87">
        <f t="shared" si="3"/>
        <v>0.005039116318</v>
      </c>
      <c r="H528" s="89"/>
      <c r="J528" s="90"/>
    </row>
    <row r="529">
      <c r="A529" s="83">
        <v>44659.0</v>
      </c>
      <c r="B529" s="84">
        <v>289.480834960937</v>
      </c>
      <c r="C529" s="85">
        <f t="shared" si="1"/>
        <v>-0.01459997251</v>
      </c>
      <c r="D529" s="86">
        <v>58.7650070190429</v>
      </c>
      <c r="E529" s="87">
        <f t="shared" si="2"/>
        <v>0.006147568019</v>
      </c>
      <c r="F529" s="88">
        <v>429.667449951171</v>
      </c>
      <c r="G529" s="87">
        <f t="shared" si="3"/>
        <v>-0.002674063279</v>
      </c>
      <c r="H529" s="89"/>
      <c r="J529" s="90"/>
    </row>
    <row r="530">
      <c r="A530" s="83">
        <v>44662.0</v>
      </c>
      <c r="B530" s="84">
        <v>278.066192626953</v>
      </c>
      <c r="C530" s="85">
        <f t="shared" si="1"/>
        <v>-0.03943142673</v>
      </c>
      <c r="D530" s="86">
        <v>58.7465858459472</v>
      </c>
      <c r="E530" s="87">
        <f t="shared" si="2"/>
        <v>-0.0003134718097</v>
      </c>
      <c r="F530" s="88">
        <v>422.323516845703</v>
      </c>
      <c r="G530" s="87">
        <f t="shared" si="3"/>
        <v>-0.01709213278</v>
      </c>
      <c r="H530" s="89"/>
      <c r="J530" s="90"/>
    </row>
    <row r="531">
      <c r="A531" s="83">
        <v>44663.0</v>
      </c>
      <c r="B531" s="84">
        <v>274.946838378906</v>
      </c>
      <c r="C531" s="85">
        <f t="shared" si="1"/>
        <v>-0.01121802769</v>
      </c>
      <c r="D531" s="86">
        <v>59.4370727539062</v>
      </c>
      <c r="E531" s="87">
        <f t="shared" si="2"/>
        <v>0.01175365169</v>
      </c>
      <c r="F531" s="88">
        <v>420.758636474609</v>
      </c>
      <c r="G531" s="87">
        <f t="shared" si="3"/>
        <v>-0.003705406658</v>
      </c>
      <c r="H531" s="89"/>
      <c r="J531" s="90"/>
    </row>
    <row r="532">
      <c r="A532" s="83">
        <v>44664.0</v>
      </c>
      <c r="B532" s="84">
        <v>280.366668701171</v>
      </c>
      <c r="C532" s="85">
        <f t="shared" si="1"/>
        <v>0.01971228458</v>
      </c>
      <c r="D532" s="86">
        <v>59.5935974121093</v>
      </c>
      <c r="E532" s="87">
        <f t="shared" si="2"/>
        <v>0.002633451665</v>
      </c>
      <c r="F532" s="88">
        <v>425.577911376953</v>
      </c>
      <c r="G532" s="87">
        <f t="shared" si="3"/>
        <v>0.01145377536</v>
      </c>
      <c r="H532" s="89"/>
      <c r="J532" s="90"/>
    </row>
    <row r="533">
      <c r="A533" s="83">
        <v>44665.0</v>
      </c>
      <c r="B533" s="84">
        <v>272.773162841796</v>
      </c>
      <c r="C533" s="85">
        <f t="shared" si="1"/>
        <v>-0.02708419619</v>
      </c>
      <c r="D533" s="86">
        <v>59.8605728149414</v>
      </c>
      <c r="E533" s="87">
        <f t="shared" si="2"/>
        <v>0.004479934329</v>
      </c>
      <c r="F533" s="88">
        <v>420.278686523437</v>
      </c>
      <c r="G533" s="87">
        <f t="shared" si="3"/>
        <v>-0.01245183247</v>
      </c>
      <c r="H533" s="89"/>
      <c r="J533" s="90"/>
    </row>
    <row r="534">
      <c r="A534" s="83">
        <v>44669.0</v>
      </c>
      <c r="B534" s="84">
        <v>273.445648193359</v>
      </c>
      <c r="C534" s="85">
        <f t="shared" si="1"/>
        <v>0.002465364791</v>
      </c>
      <c r="D534" s="86">
        <v>59.3265991210937</v>
      </c>
      <c r="E534" s="87">
        <f t="shared" si="2"/>
        <v>-0.008920290414</v>
      </c>
      <c r="F534" s="88">
        <v>420.451446533203</v>
      </c>
      <c r="G534" s="87">
        <f t="shared" si="3"/>
        <v>0.0004110606017</v>
      </c>
      <c r="H534" s="89"/>
      <c r="J534" s="90"/>
    </row>
    <row r="535">
      <c r="A535" s="83">
        <v>44670.0</v>
      </c>
      <c r="B535" s="84">
        <v>278.105102539062</v>
      </c>
      <c r="C535" s="85">
        <f t="shared" si="1"/>
        <v>0.01703978241</v>
      </c>
      <c r="D535" s="86">
        <v>59.9066085815429</v>
      </c>
      <c r="E535" s="87">
        <f t="shared" si="2"/>
        <v>0.009776549963</v>
      </c>
      <c r="F535" s="88">
        <v>427.238647460937</v>
      </c>
      <c r="G535" s="87">
        <f t="shared" si="3"/>
        <v>0.01614265091</v>
      </c>
      <c r="H535" s="89"/>
      <c r="J535" s="90"/>
    </row>
    <row r="536">
      <c r="A536" s="83">
        <v>44671.0</v>
      </c>
      <c r="B536" s="84">
        <v>279.138366699218</v>
      </c>
      <c r="C536" s="85">
        <f t="shared" si="1"/>
        <v>0.003715372896</v>
      </c>
      <c r="D536" s="86">
        <v>60.7259864807128</v>
      </c>
      <c r="E536" s="87">
        <f t="shared" si="2"/>
        <v>0.01367758781</v>
      </c>
      <c r="F536" s="88">
        <v>426.921875</v>
      </c>
      <c r="G536" s="87">
        <f t="shared" si="3"/>
        <v>-0.0007414414937</v>
      </c>
      <c r="H536" s="89"/>
      <c r="J536" s="90"/>
    </row>
    <row r="537">
      <c r="A537" s="83">
        <v>44672.0</v>
      </c>
      <c r="B537" s="84">
        <v>273.728332519531</v>
      </c>
      <c r="C537" s="85">
        <f t="shared" si="1"/>
        <v>-0.01938119164</v>
      </c>
      <c r="D537" s="86">
        <v>60.9561462402343</v>
      </c>
      <c r="E537" s="87">
        <f t="shared" si="2"/>
        <v>0.003790136198</v>
      </c>
      <c r="F537" s="88">
        <v>420.537872314453</v>
      </c>
      <c r="G537" s="87">
        <f t="shared" si="3"/>
        <v>-0.0149535619</v>
      </c>
      <c r="H537" s="89"/>
      <c r="J537" s="90"/>
    </row>
    <row r="538">
      <c r="A538" s="83">
        <v>44673.0</v>
      </c>
      <c r="B538" s="84">
        <v>267.119384765625</v>
      </c>
      <c r="C538" s="85">
        <f t="shared" si="1"/>
        <v>-0.02414418593</v>
      </c>
      <c r="D538" s="86">
        <v>60.0723266601562</v>
      </c>
      <c r="E538" s="87">
        <f t="shared" si="2"/>
        <v>-0.0144992693</v>
      </c>
      <c r="F538" s="88">
        <v>408.998657226562</v>
      </c>
      <c r="G538" s="87">
        <f t="shared" si="3"/>
        <v>-0.02743918169</v>
      </c>
      <c r="H538" s="89"/>
      <c r="J538" s="90"/>
    </row>
    <row r="539">
      <c r="A539" s="83">
        <v>44676.0</v>
      </c>
      <c r="B539" s="84">
        <v>273.640655517578</v>
      </c>
      <c r="C539" s="85">
        <f t="shared" si="1"/>
        <v>0.024413319</v>
      </c>
      <c r="D539" s="86">
        <v>60.7075767517089</v>
      </c>
      <c r="E539" s="87">
        <f t="shared" si="2"/>
        <v>0.01057475425</v>
      </c>
      <c r="F539" s="88">
        <v>411.369873046875</v>
      </c>
      <c r="G539" s="87">
        <f t="shared" si="3"/>
        <v>0.005797612727</v>
      </c>
      <c r="H539" s="89"/>
      <c r="J539" s="90"/>
    </row>
    <row r="540">
      <c r="A540" s="83">
        <v>44677.0</v>
      </c>
      <c r="B540" s="84">
        <v>263.405487060546</v>
      </c>
      <c r="C540" s="85">
        <f t="shared" si="1"/>
        <v>-0.03740368345</v>
      </c>
      <c r="D540" s="86">
        <v>59.888198852539</v>
      </c>
      <c r="E540" s="87">
        <f t="shared" si="2"/>
        <v>-0.01349712743</v>
      </c>
      <c r="F540" s="88">
        <v>399.456237792968</v>
      </c>
      <c r="G540" s="87">
        <f t="shared" si="3"/>
        <v>-0.02896088419</v>
      </c>
      <c r="H540" s="89"/>
      <c r="J540" s="90"/>
    </row>
    <row r="541">
      <c r="A541" s="83">
        <v>44678.0</v>
      </c>
      <c r="B541" s="84">
        <v>276.077606201171</v>
      </c>
      <c r="C541" s="85">
        <f t="shared" si="1"/>
        <v>0.04810878954</v>
      </c>
      <c r="D541" s="86">
        <v>60.3577194213867</v>
      </c>
      <c r="E541" s="87">
        <f t="shared" si="2"/>
        <v>0.007839951407</v>
      </c>
      <c r="F541" s="88">
        <v>400.579467773437</v>
      </c>
      <c r="G541" s="87">
        <f t="shared" si="3"/>
        <v>0.00281189746</v>
      </c>
      <c r="H541" s="89"/>
      <c r="J541" s="90"/>
    </row>
    <row r="542">
      <c r="A542" s="83">
        <v>44679.0</v>
      </c>
      <c r="B542" s="84">
        <v>282.325958251953</v>
      </c>
      <c r="C542" s="85">
        <f t="shared" si="1"/>
        <v>0.02263259283</v>
      </c>
      <c r="D542" s="86">
        <v>60.9377365112304</v>
      </c>
      <c r="E542" s="87">
        <f t="shared" si="2"/>
        <v>0.009609658804</v>
      </c>
      <c r="F542" s="88">
        <v>410.69790649414</v>
      </c>
      <c r="G542" s="87">
        <f t="shared" si="3"/>
        <v>0.02525950413</v>
      </c>
      <c r="H542" s="89"/>
      <c r="J542" s="90"/>
    </row>
    <row r="543">
      <c r="A543" s="83">
        <v>44680.0</v>
      </c>
      <c r="B543" s="84">
        <v>270.521270751953</v>
      </c>
      <c r="C543" s="85">
        <f t="shared" si="1"/>
        <v>-0.041812264</v>
      </c>
      <c r="D543" s="86">
        <v>59.483112335205</v>
      </c>
      <c r="E543" s="87">
        <f t="shared" si="2"/>
        <v>-0.02387066306</v>
      </c>
      <c r="F543" s="88">
        <v>395.520294189453</v>
      </c>
      <c r="G543" s="87">
        <f t="shared" si="3"/>
        <v>-0.03695566027</v>
      </c>
      <c r="H543" s="89"/>
      <c r="J543" s="90"/>
    </row>
    <row r="544">
      <c r="A544" s="83">
        <v>44683.0</v>
      </c>
      <c r="B544" s="84">
        <v>277.29605102539</v>
      </c>
      <c r="C544" s="85">
        <f t="shared" si="1"/>
        <v>0.02504342913</v>
      </c>
      <c r="D544" s="86">
        <v>58.4059524536132</v>
      </c>
      <c r="E544" s="87">
        <f t="shared" si="2"/>
        <v>-0.01810866714</v>
      </c>
      <c r="F544" s="88">
        <v>397.901062011718</v>
      </c>
      <c r="G544" s="87">
        <f t="shared" si="3"/>
        <v>0.006019331643</v>
      </c>
      <c r="H544" s="89"/>
      <c r="J544" s="90"/>
    </row>
    <row r="545">
      <c r="A545" s="83">
        <v>44684.0</v>
      </c>
      <c r="B545" s="84">
        <v>274.673889160156</v>
      </c>
      <c r="C545" s="85">
        <f t="shared" si="1"/>
        <v>-0.00945618178</v>
      </c>
      <c r="D545" s="86">
        <v>58.0745162963867</v>
      </c>
      <c r="E545" s="87">
        <f t="shared" si="2"/>
        <v>-0.005674698268</v>
      </c>
      <c r="F545" s="88">
        <v>399.725036621093</v>
      </c>
      <c r="G545" s="87">
        <f t="shared" si="3"/>
        <v>0.004583990302</v>
      </c>
      <c r="H545" s="89"/>
      <c r="J545" s="90"/>
    </row>
    <row r="546">
      <c r="A546" s="83">
        <v>44685.0</v>
      </c>
      <c r="B546" s="84">
        <v>282.667114257812</v>
      </c>
      <c r="C546" s="85">
        <f t="shared" si="1"/>
        <v>0.02910078247</v>
      </c>
      <c r="D546" s="86">
        <v>59.8697776794433</v>
      </c>
      <c r="E546" s="87">
        <f t="shared" si="2"/>
        <v>0.03091306648</v>
      </c>
      <c r="F546" s="88">
        <v>411.897857666015</v>
      </c>
      <c r="G546" s="87">
        <f t="shared" si="3"/>
        <v>0.03045298625</v>
      </c>
      <c r="H546" s="89"/>
      <c r="J546" s="90"/>
    </row>
    <row r="547">
      <c r="A547" s="83">
        <v>44686.0</v>
      </c>
      <c r="B547" s="84">
        <v>270.35562133789</v>
      </c>
      <c r="C547" s="85">
        <f t="shared" si="1"/>
        <v>-0.04355474089</v>
      </c>
      <c r="D547" s="86">
        <v>59.3910484313964</v>
      </c>
      <c r="E547" s="87">
        <f t="shared" si="2"/>
        <v>-0.007996175476</v>
      </c>
      <c r="F547" s="88">
        <v>397.257843017578</v>
      </c>
      <c r="G547" s="87">
        <f t="shared" si="3"/>
        <v>-0.03554282785</v>
      </c>
      <c r="H547" s="89"/>
      <c r="J547" s="90"/>
    </row>
    <row r="548">
      <c r="A548" s="83">
        <v>44687.0</v>
      </c>
      <c r="B548" s="84">
        <v>267.8017578125</v>
      </c>
      <c r="C548" s="85">
        <f t="shared" si="1"/>
        <v>-0.009446311909</v>
      </c>
      <c r="D548" s="86">
        <v>59.6027908325195</v>
      </c>
      <c r="E548" s="87">
        <f t="shared" si="2"/>
        <v>0.003565224166</v>
      </c>
      <c r="F548" s="88">
        <v>394.886627197265</v>
      </c>
      <c r="G548" s="87">
        <f t="shared" si="3"/>
        <v>-0.005968959108</v>
      </c>
      <c r="H548" s="89"/>
      <c r="J548" s="90"/>
    </row>
    <row r="549">
      <c r="A549" s="83">
        <v>44690.0</v>
      </c>
      <c r="B549" s="84">
        <v>257.907684326171</v>
      </c>
      <c r="C549" s="85">
        <f t="shared" si="1"/>
        <v>-0.0369455136</v>
      </c>
      <c r="D549" s="86">
        <v>59.483112335205</v>
      </c>
      <c r="E549" s="87">
        <f t="shared" si="2"/>
        <v>-0.002007934455</v>
      </c>
      <c r="F549" s="88">
        <v>382.243438720703</v>
      </c>
      <c r="G549" s="87">
        <f t="shared" si="3"/>
        <v>-0.03201726168</v>
      </c>
      <c r="H549" s="89"/>
      <c r="J549" s="90"/>
    </row>
    <row r="550">
      <c r="A550" s="83">
        <v>44691.0</v>
      </c>
      <c r="B550" s="84">
        <v>262.70361328125</v>
      </c>
      <c r="C550" s="85">
        <f t="shared" si="1"/>
        <v>0.01859552563</v>
      </c>
      <c r="D550" s="86">
        <v>58.9307212829589</v>
      </c>
      <c r="E550" s="87">
        <f t="shared" si="2"/>
        <v>-0.009286518989</v>
      </c>
      <c r="F550" s="88">
        <v>383.12661743164</v>
      </c>
      <c r="G550" s="87">
        <f t="shared" si="3"/>
        <v>0.002310513724</v>
      </c>
      <c r="H550" s="89"/>
      <c r="J550" s="90"/>
    </row>
    <row r="551">
      <c r="A551" s="83">
        <v>44692.0</v>
      </c>
      <c r="B551" s="84">
        <v>253.979309082031</v>
      </c>
      <c r="C551" s="85">
        <f t="shared" si="1"/>
        <v>-0.03320968482</v>
      </c>
      <c r="D551" s="86">
        <v>59.2069091796875</v>
      </c>
      <c r="E551" s="87">
        <f t="shared" si="2"/>
        <v>0.004686653934</v>
      </c>
      <c r="F551" s="88">
        <v>377.040222167968</v>
      </c>
      <c r="G551" s="87">
        <f t="shared" si="3"/>
        <v>-0.01588611959</v>
      </c>
      <c r="H551" s="89"/>
      <c r="J551" s="90"/>
    </row>
    <row r="552">
      <c r="A552" s="83">
        <v>44693.0</v>
      </c>
      <c r="B552" s="84">
        <v>248.910446166992</v>
      </c>
      <c r="C552" s="85">
        <f t="shared" si="1"/>
        <v>-0.01995777898</v>
      </c>
      <c r="D552" s="86">
        <v>59.3910484313964</v>
      </c>
      <c r="E552" s="87">
        <f t="shared" si="2"/>
        <v>0.003110097356</v>
      </c>
      <c r="F552" s="88">
        <v>376.64663696289</v>
      </c>
      <c r="G552" s="87">
        <f t="shared" si="3"/>
        <v>-0.001043881215</v>
      </c>
      <c r="H552" s="89"/>
      <c r="J552" s="90"/>
    </row>
    <row r="553">
      <c r="A553" s="83">
        <v>44694.0</v>
      </c>
      <c r="B553" s="84">
        <v>254.534912109375</v>
      </c>
      <c r="C553" s="85">
        <f t="shared" si="1"/>
        <v>0.0225963435</v>
      </c>
      <c r="D553" s="86">
        <v>60.505027770996</v>
      </c>
      <c r="E553" s="87">
        <f t="shared" si="2"/>
        <v>0.01875668757</v>
      </c>
      <c r="F553" s="88">
        <v>385.651428222656</v>
      </c>
      <c r="G553" s="87">
        <f t="shared" si="3"/>
        <v>0.02390779679</v>
      </c>
      <c r="H553" s="89"/>
      <c r="J553" s="90"/>
    </row>
    <row r="554">
      <c r="A554" s="83">
        <v>44697.0</v>
      </c>
      <c r="B554" s="84">
        <v>254.905364990234</v>
      </c>
      <c r="C554" s="85">
        <f t="shared" si="1"/>
        <v>0.001455410882</v>
      </c>
      <c r="D554" s="86">
        <v>60.7259864807128</v>
      </c>
      <c r="E554" s="87">
        <f t="shared" si="2"/>
        <v>0.003651906591</v>
      </c>
      <c r="F554" s="88">
        <v>384.086608886718</v>
      </c>
      <c r="G554" s="87">
        <f t="shared" si="3"/>
        <v>-0.004057600261</v>
      </c>
      <c r="H554" s="89"/>
      <c r="J554" s="90"/>
    </row>
    <row r="555">
      <c r="A555" s="83">
        <v>44698.0</v>
      </c>
      <c r="B555" s="84">
        <v>260.091156005859</v>
      </c>
      <c r="C555" s="85">
        <f t="shared" si="1"/>
        <v>0.02034398537</v>
      </c>
      <c r="D555" s="86">
        <v>60.560260772705</v>
      </c>
      <c r="E555" s="87">
        <f t="shared" si="2"/>
        <v>-0.002729073954</v>
      </c>
      <c r="F555" s="88">
        <v>391.987426757812</v>
      </c>
      <c r="G555" s="87">
        <f t="shared" si="3"/>
        <v>0.02057040701</v>
      </c>
      <c r="H555" s="89"/>
      <c r="J555" s="90"/>
    </row>
    <row r="556">
      <c r="A556" s="83">
        <v>44699.0</v>
      </c>
      <c r="B556" s="84">
        <v>248.24934387207</v>
      </c>
      <c r="C556" s="85">
        <f t="shared" si="1"/>
        <v>-0.04552946865</v>
      </c>
      <c r="D556" s="86">
        <v>56.3436965942382</v>
      </c>
      <c r="E556" s="87">
        <f t="shared" si="2"/>
        <v>-0.06962592506</v>
      </c>
      <c r="F556" s="88">
        <v>376.185852050781</v>
      </c>
      <c r="G556" s="87">
        <f t="shared" si="3"/>
        <v>-0.04031143253</v>
      </c>
      <c r="H556" s="89"/>
      <c r="J556" s="90"/>
    </row>
    <row r="557">
      <c r="A557" s="83">
        <v>44700.0</v>
      </c>
      <c r="B557" s="84">
        <v>247.330902099609</v>
      </c>
      <c r="C557" s="85">
        <f t="shared" si="1"/>
        <v>-0.003699674521</v>
      </c>
      <c r="D557" s="86">
        <v>55.2389221191406</v>
      </c>
      <c r="E557" s="87">
        <f t="shared" si="2"/>
        <v>-0.01960777411</v>
      </c>
      <c r="F557" s="88">
        <v>373.8818359375</v>
      </c>
      <c r="G557" s="87">
        <f t="shared" si="3"/>
        <v>-0.006124675079</v>
      </c>
      <c r="H557" s="89"/>
      <c r="J557" s="90"/>
    </row>
    <row r="558">
      <c r="A558" s="83">
        <v>44701.0</v>
      </c>
      <c r="B558" s="84">
        <v>246.764236450195</v>
      </c>
      <c r="C558" s="85">
        <f t="shared" si="1"/>
        <v>-0.00229112353</v>
      </c>
      <c r="D558" s="86">
        <v>56.1411590576171</v>
      </c>
      <c r="E558" s="87">
        <f t="shared" si="2"/>
        <v>0.01633335525</v>
      </c>
      <c r="F558" s="88">
        <v>374.045043945312</v>
      </c>
      <c r="G558" s="87">
        <f t="shared" si="3"/>
        <v>0.0004365229656</v>
      </c>
      <c r="H558" s="89"/>
      <c r="J558" s="90"/>
    </row>
    <row r="559">
      <c r="A559" s="83">
        <v>44704.0</v>
      </c>
      <c r="B559" s="84">
        <v>254.668579101562</v>
      </c>
      <c r="C559" s="85">
        <f t="shared" si="1"/>
        <v>0.03203196203</v>
      </c>
      <c r="D559" s="86">
        <v>57.8719787597656</v>
      </c>
      <c r="E559" s="87">
        <f t="shared" si="2"/>
        <v>0.03082978213</v>
      </c>
      <c r="F559" s="88">
        <v>381.043487548828</v>
      </c>
      <c r="G559" s="87">
        <f t="shared" si="3"/>
        <v>0.01871016263</v>
      </c>
      <c r="H559" s="89"/>
      <c r="J559" s="90"/>
    </row>
    <row r="560">
      <c r="A560" s="83">
        <v>44705.0</v>
      </c>
      <c r="B560" s="84">
        <v>253.662200927734</v>
      </c>
      <c r="C560" s="85">
        <f t="shared" si="1"/>
        <v>-0.00395171708</v>
      </c>
      <c r="D560" s="86">
        <v>58.9399185180664</v>
      </c>
      <c r="E560" s="87">
        <f t="shared" si="2"/>
        <v>0.01845348615</v>
      </c>
      <c r="F560" s="88">
        <v>378.134643554687</v>
      </c>
      <c r="G560" s="87">
        <f t="shared" si="3"/>
        <v>-0.007633889803</v>
      </c>
      <c r="H560" s="89"/>
      <c r="J560" s="90"/>
    </row>
    <row r="561">
      <c r="A561" s="83">
        <v>44706.0</v>
      </c>
      <c r="B561" s="84">
        <v>256.49560546875</v>
      </c>
      <c r="C561" s="85">
        <f t="shared" si="1"/>
        <v>0.01116999116</v>
      </c>
      <c r="D561" s="86">
        <v>58.9859542846679</v>
      </c>
      <c r="E561" s="87">
        <f t="shared" si="2"/>
        <v>0.0007810626102</v>
      </c>
      <c r="F561" s="88">
        <v>381.475402832031</v>
      </c>
      <c r="G561" s="87">
        <f t="shared" si="3"/>
        <v>0.008834840537</v>
      </c>
      <c r="H561" s="89"/>
      <c r="J561" s="90"/>
    </row>
    <row r="562">
      <c r="A562" s="83">
        <v>44707.0</v>
      </c>
      <c r="B562" s="84">
        <v>259.798095703125</v>
      </c>
      <c r="C562" s="85">
        <f t="shared" si="1"/>
        <v>0.01287542618</v>
      </c>
      <c r="D562" s="86">
        <v>59.1977157592773</v>
      </c>
      <c r="E562" s="87">
        <f t="shared" si="2"/>
        <v>0.003590032189</v>
      </c>
      <c r="F562" s="88">
        <v>389.097839355468</v>
      </c>
      <c r="G562" s="87">
        <f t="shared" si="3"/>
        <v>0.01998146268</v>
      </c>
      <c r="H562" s="89"/>
      <c r="J562" s="90"/>
    </row>
    <row r="563">
      <c r="A563" s="83">
        <v>44708.0</v>
      </c>
      <c r="B563" s="84">
        <v>266.969635009765</v>
      </c>
      <c r="C563" s="85">
        <f t="shared" si="1"/>
        <v>0.02760427973</v>
      </c>
      <c r="D563" s="86">
        <v>59.5475463867187</v>
      </c>
      <c r="E563" s="87">
        <f t="shared" si="2"/>
        <v>0.005909529159</v>
      </c>
      <c r="F563" s="88">
        <v>398.649871826171</v>
      </c>
      <c r="G563" s="87">
        <f t="shared" si="3"/>
        <v>0.02454917891</v>
      </c>
      <c r="H563" s="89"/>
      <c r="J563" s="90"/>
    </row>
    <row r="564">
      <c r="A564" s="83">
        <v>44712.0</v>
      </c>
      <c r="B564" s="84">
        <v>265.631103515625</v>
      </c>
      <c r="C564" s="85">
        <f t="shared" si="1"/>
        <v>-0.005013796772</v>
      </c>
      <c r="D564" s="86">
        <v>58.3507118225097</v>
      </c>
      <c r="E564" s="87">
        <f t="shared" si="2"/>
        <v>-0.02009880569</v>
      </c>
      <c r="F564" s="88">
        <v>396.413024902343</v>
      </c>
      <c r="G564" s="87">
        <f t="shared" si="3"/>
        <v>-0.005611056423</v>
      </c>
      <c r="H564" s="89"/>
      <c r="J564" s="90"/>
    </row>
    <row r="565">
      <c r="A565" s="83">
        <v>44713.0</v>
      </c>
      <c r="B565" s="84">
        <v>266.168487548828</v>
      </c>
      <c r="C565" s="85">
        <f t="shared" si="1"/>
        <v>0.002023046345</v>
      </c>
      <c r="D565" s="86">
        <v>58.0653114318847</v>
      </c>
      <c r="E565" s="87">
        <f t="shared" si="2"/>
        <v>-0.004891120977</v>
      </c>
      <c r="F565" s="88">
        <v>393.206634521484</v>
      </c>
      <c r="G565" s="87">
        <f t="shared" si="3"/>
        <v>-0.008088509154</v>
      </c>
      <c r="H565" s="89"/>
      <c r="J565" s="90"/>
    </row>
    <row r="566">
      <c r="A566" s="83">
        <v>44714.0</v>
      </c>
      <c r="B566" s="84">
        <v>268.278839111328</v>
      </c>
      <c r="C566" s="85">
        <f t="shared" si="1"/>
        <v>0.007928630402</v>
      </c>
      <c r="D566" s="86">
        <v>58.6729354858398</v>
      </c>
      <c r="E566" s="87">
        <f t="shared" si="2"/>
        <v>0.01046449315</v>
      </c>
      <c r="F566" s="88">
        <v>400.694702148437</v>
      </c>
      <c r="G566" s="87">
        <f t="shared" si="3"/>
        <v>0.01904359431</v>
      </c>
      <c r="H566" s="89"/>
      <c r="J566" s="90"/>
    </row>
    <row r="567">
      <c r="A567" s="83">
        <v>44715.0</v>
      </c>
      <c r="B567" s="84">
        <v>263.823516845703</v>
      </c>
      <c r="C567" s="85">
        <f t="shared" si="1"/>
        <v>-0.01660705809</v>
      </c>
      <c r="D567" s="86">
        <v>57.9732513427734</v>
      </c>
      <c r="E567" s="87">
        <f t="shared" si="2"/>
        <v>-0.01192516</v>
      </c>
      <c r="F567" s="88">
        <v>394.11865234375</v>
      </c>
      <c r="G567" s="87">
        <f t="shared" si="3"/>
        <v>-0.01641162154</v>
      </c>
      <c r="H567" s="89"/>
      <c r="J567" s="90"/>
    </row>
    <row r="568">
      <c r="A568" s="83">
        <v>44718.0</v>
      </c>
      <c r="B568" s="84">
        <v>262.582702636718</v>
      </c>
      <c r="C568" s="85">
        <f t="shared" si="1"/>
        <v>-0.004703197895</v>
      </c>
      <c r="D568" s="86">
        <v>57.881175994873</v>
      </c>
      <c r="E568" s="87">
        <f t="shared" si="2"/>
        <v>-0.001588238468</v>
      </c>
      <c r="F568" s="88">
        <v>395.318664550781</v>
      </c>
      <c r="G568" s="87">
        <f t="shared" si="3"/>
        <v>0.003044799326</v>
      </c>
      <c r="H568" s="89"/>
      <c r="J568" s="90"/>
    </row>
    <row r="569">
      <c r="A569" s="83">
        <v>44719.0</v>
      </c>
      <c r="B569" s="84">
        <v>266.246643066406</v>
      </c>
      <c r="C569" s="85">
        <f t="shared" si="1"/>
        <v>0.01395347216</v>
      </c>
      <c r="D569" s="86">
        <v>58.2310333251953</v>
      </c>
      <c r="E569" s="87">
        <f t="shared" si="2"/>
        <v>0.006044406049</v>
      </c>
      <c r="F569" s="88">
        <v>399.110656738281</v>
      </c>
      <c r="G569" s="87">
        <f t="shared" si="3"/>
        <v>0.009592241722</v>
      </c>
      <c r="H569" s="89"/>
      <c r="J569" s="90"/>
    </row>
    <row r="570">
      <c r="A570" s="83">
        <v>44720.0</v>
      </c>
      <c r="B570" s="84">
        <v>264.204559326171</v>
      </c>
      <c r="C570" s="85">
        <f t="shared" si="1"/>
        <v>-0.007669894789</v>
      </c>
      <c r="D570" s="86">
        <v>57.8995933532714</v>
      </c>
      <c r="E570" s="87">
        <f t="shared" si="2"/>
        <v>-0.005691809899</v>
      </c>
      <c r="F570" s="88">
        <v>394.771484375</v>
      </c>
      <c r="G570" s="87">
        <f t="shared" si="3"/>
        <v>-0.01087210349</v>
      </c>
      <c r="H570" s="89"/>
      <c r="J570" s="90"/>
    </row>
    <row r="571">
      <c r="A571" s="83">
        <v>44721.0</v>
      </c>
      <c r="B571" s="84">
        <v>258.713592529296</v>
      </c>
      <c r="C571" s="85">
        <f t="shared" si="1"/>
        <v>-0.02078301302</v>
      </c>
      <c r="D571" s="86">
        <v>56.8960876464843</v>
      </c>
      <c r="E571" s="87">
        <f t="shared" si="2"/>
        <v>-0.01733182651</v>
      </c>
      <c r="F571" s="88">
        <v>385.382629394531</v>
      </c>
      <c r="G571" s="87">
        <f t="shared" si="3"/>
        <v>-0.02378301208</v>
      </c>
      <c r="H571" s="89"/>
      <c r="J571" s="90"/>
    </row>
    <row r="572">
      <c r="A572" s="83">
        <v>44722.0</v>
      </c>
      <c r="B572" s="84">
        <v>247.184341430664</v>
      </c>
      <c r="C572" s="85">
        <f t="shared" si="1"/>
        <v>-0.04456376252</v>
      </c>
      <c r="D572" s="86">
        <v>56.5370368957519</v>
      </c>
      <c r="E572" s="87">
        <f t="shared" si="2"/>
        <v>-0.006310640425</v>
      </c>
      <c r="F572" s="88">
        <v>374.208221435546</v>
      </c>
      <c r="G572" s="87">
        <f t="shared" si="3"/>
        <v>-0.02899561918</v>
      </c>
      <c r="H572" s="89"/>
      <c r="J572" s="90"/>
    </row>
    <row r="573">
      <c r="A573" s="83">
        <v>44725.0</v>
      </c>
      <c r="B573" s="84">
        <v>236.700592041015</v>
      </c>
      <c r="C573" s="85">
        <f t="shared" si="1"/>
        <v>-0.04241267602</v>
      </c>
      <c r="D573" s="86">
        <v>56.4725875854492</v>
      </c>
      <c r="E573" s="87">
        <f t="shared" si="2"/>
        <v>-0.001139948498</v>
      </c>
      <c r="F573" s="88">
        <v>360.000213623046</v>
      </c>
      <c r="G573" s="87">
        <f t="shared" si="3"/>
        <v>-0.03796818722</v>
      </c>
      <c r="H573" s="89"/>
      <c r="J573" s="90"/>
    </row>
    <row r="574">
      <c r="A574" s="83">
        <v>44726.0</v>
      </c>
      <c r="B574" s="84">
        <v>238.879425048828</v>
      </c>
      <c r="C574" s="85">
        <f t="shared" si="1"/>
        <v>0.009205017144</v>
      </c>
      <c r="D574" s="86">
        <v>54.9239921569824</v>
      </c>
      <c r="E574" s="87">
        <f t="shared" si="2"/>
        <v>-0.02742207316</v>
      </c>
      <c r="F574" s="88">
        <v>358.915435791015</v>
      </c>
      <c r="G574" s="87">
        <f t="shared" si="3"/>
        <v>-0.003013269968</v>
      </c>
      <c r="H574" s="89"/>
      <c r="J574" s="90"/>
    </row>
    <row r="575">
      <c r="A575" s="83">
        <v>44727.0</v>
      </c>
      <c r="B575" s="84">
        <v>245.982559204101</v>
      </c>
      <c r="C575" s="85">
        <f t="shared" si="1"/>
        <v>0.02973522795</v>
      </c>
      <c r="D575" s="86">
        <v>55.3320045471191</v>
      </c>
      <c r="E575" s="87">
        <f t="shared" si="2"/>
        <v>0.007428673228</v>
      </c>
      <c r="F575" s="88">
        <v>364.0322265625</v>
      </c>
      <c r="G575" s="87">
        <f t="shared" si="3"/>
        <v>0.01425625722</v>
      </c>
      <c r="H575" s="89"/>
      <c r="J575" s="90"/>
    </row>
    <row r="576">
      <c r="A576" s="83">
        <v>44728.0</v>
      </c>
      <c r="B576" s="84">
        <v>239.348388671875</v>
      </c>
      <c r="C576" s="85">
        <f t="shared" si="1"/>
        <v>-0.02697008501</v>
      </c>
      <c r="D576" s="86">
        <v>54.7756271362304</v>
      </c>
      <c r="E576" s="87">
        <f t="shared" si="2"/>
        <v>-0.01005525492</v>
      </c>
      <c r="F576" s="88">
        <v>351.984191894531</v>
      </c>
      <c r="G576" s="87">
        <f t="shared" si="3"/>
        <v>-0.0330960662</v>
      </c>
      <c r="H576" s="89"/>
      <c r="J576" s="90"/>
    </row>
    <row r="577">
      <c r="A577" s="83">
        <v>44729.0</v>
      </c>
      <c r="B577" s="84">
        <v>241.966888427734</v>
      </c>
      <c r="C577" s="85">
        <f t="shared" si="1"/>
        <v>0.01094011859</v>
      </c>
      <c r="D577" s="86">
        <v>55.1094589233398</v>
      </c>
      <c r="E577" s="87">
        <f t="shared" si="2"/>
        <v>0.006094531538</v>
      </c>
      <c r="F577" s="88">
        <v>352.743072509765</v>
      </c>
      <c r="G577" s="87">
        <f t="shared" si="3"/>
        <v>0.002156007664</v>
      </c>
      <c r="H577" s="89"/>
      <c r="J577" s="90"/>
    </row>
    <row r="578">
      <c r="A578" s="83">
        <v>44733.0</v>
      </c>
      <c r="B578" s="84">
        <v>247.917114257812</v>
      </c>
      <c r="C578" s="85">
        <f t="shared" si="1"/>
        <v>0.02459107471</v>
      </c>
      <c r="D578" s="86">
        <v>56.287124633789</v>
      </c>
      <c r="E578" s="87">
        <f t="shared" si="2"/>
        <v>0.02136957491</v>
      </c>
      <c r="F578" s="88">
        <v>361.622833251953</v>
      </c>
      <c r="G578" s="87">
        <f t="shared" si="3"/>
        <v>0.02517345182</v>
      </c>
      <c r="H578" s="89"/>
      <c r="J578" s="90"/>
    </row>
    <row r="579">
      <c r="A579" s="83">
        <v>44734.0</v>
      </c>
      <c r="B579" s="84">
        <v>247.321166992187</v>
      </c>
      <c r="C579" s="85">
        <f t="shared" si="1"/>
        <v>-0.002403816563</v>
      </c>
      <c r="D579" s="86">
        <v>56.7044105529785</v>
      </c>
      <c r="E579" s="87">
        <f t="shared" si="2"/>
        <v>0.007413523464</v>
      </c>
      <c r="F579" s="88">
        <v>360.967254638671</v>
      </c>
      <c r="G579" s="87">
        <f t="shared" si="3"/>
        <v>-0.001812879478</v>
      </c>
      <c r="H579" s="89"/>
      <c r="J579" s="90"/>
    </row>
    <row r="580">
      <c r="A580" s="83">
        <v>44735.0</v>
      </c>
      <c r="B580" s="84">
        <v>252.919631958007</v>
      </c>
      <c r="C580" s="85">
        <f t="shared" si="1"/>
        <v>0.02263641658</v>
      </c>
      <c r="D580" s="86">
        <v>57.3813438415527</v>
      </c>
      <c r="E580" s="87">
        <f t="shared" si="2"/>
        <v>0.01193793008</v>
      </c>
      <c r="F580" s="88">
        <v>364.505645751953</v>
      </c>
      <c r="G580" s="87">
        <f t="shared" si="3"/>
        <v>0.009802526594</v>
      </c>
      <c r="H580" s="89"/>
      <c r="J580" s="90"/>
    </row>
    <row r="581">
      <c r="A581" s="83">
        <v>44736.0</v>
      </c>
      <c r="B581" s="84">
        <v>261.556823730468</v>
      </c>
      <c r="C581" s="85">
        <f t="shared" si="1"/>
        <v>0.034149946</v>
      </c>
      <c r="D581" s="86">
        <v>58.4570121765136</v>
      </c>
      <c r="E581" s="87">
        <f t="shared" si="2"/>
        <v>0.01874595928</v>
      </c>
      <c r="F581" s="88">
        <v>376.094696044921</v>
      </c>
      <c r="G581" s="87">
        <f t="shared" si="3"/>
        <v>0.0317938842</v>
      </c>
      <c r="H581" s="89"/>
      <c r="J581" s="90"/>
    </row>
    <row r="582">
      <c r="A582" s="83">
        <v>44739.0</v>
      </c>
      <c r="B582" s="84">
        <v>258.811309814453</v>
      </c>
      <c r="C582" s="85">
        <f t="shared" si="1"/>
        <v>-0.01049681624</v>
      </c>
      <c r="D582" s="86">
        <v>58.3364639282226</v>
      </c>
      <c r="E582" s="87">
        <f t="shared" si="2"/>
        <v>-0.00206216917</v>
      </c>
      <c r="F582" s="88">
        <v>374.658111572265</v>
      </c>
      <c r="G582" s="87">
        <f t="shared" si="3"/>
        <v>-0.003819741378</v>
      </c>
      <c r="H582" s="89"/>
      <c r="J582" s="90"/>
    </row>
    <row r="583">
      <c r="A583" s="83">
        <v>44740.0</v>
      </c>
      <c r="B583" s="84">
        <v>250.594268798828</v>
      </c>
      <c r="C583" s="85">
        <f t="shared" si="1"/>
        <v>-0.03174915741</v>
      </c>
      <c r="D583" s="86">
        <v>57.7522621154785</v>
      </c>
      <c r="E583" s="87">
        <f t="shared" si="2"/>
        <v>-0.01001435077</v>
      </c>
      <c r="F583" s="88">
        <v>367.002777099609</v>
      </c>
      <c r="G583" s="87">
        <f t="shared" si="3"/>
        <v>-0.02043285394</v>
      </c>
      <c r="H583" s="89"/>
      <c r="J583" s="90"/>
    </row>
    <row r="584">
      <c r="A584" s="83">
        <v>44741.0</v>
      </c>
      <c r="B584" s="84">
        <v>254.287521362304</v>
      </c>
      <c r="C584" s="85">
        <f t="shared" si="1"/>
        <v>0.01473797697</v>
      </c>
      <c r="D584" s="86">
        <v>58.1695442199707</v>
      </c>
      <c r="E584" s="87">
        <f t="shared" si="2"/>
        <v>0.007225381123</v>
      </c>
      <c r="F584" s="88">
        <v>366.703857421875</v>
      </c>
      <c r="G584" s="87">
        <f t="shared" si="3"/>
        <v>-0.0008144888714</v>
      </c>
      <c r="H584" s="89"/>
      <c r="J584" s="90"/>
    </row>
    <row r="585">
      <c r="A585" s="83">
        <v>44742.0</v>
      </c>
      <c r="B585" s="84">
        <v>250.936203002929</v>
      </c>
      <c r="C585" s="85">
        <f t="shared" si="1"/>
        <v>-0.0131792482</v>
      </c>
      <c r="D585" s="86">
        <v>58.3364639282226</v>
      </c>
      <c r="E585" s="87">
        <f t="shared" si="2"/>
        <v>0.00286953784</v>
      </c>
      <c r="F585" s="88">
        <v>363.724670410156</v>
      </c>
      <c r="G585" s="87">
        <f t="shared" si="3"/>
        <v>-0.008124231451</v>
      </c>
      <c r="H585" s="89"/>
      <c r="J585" s="90"/>
    </row>
    <row r="586">
      <c r="A586" s="83">
        <v>44743.0</v>
      </c>
      <c r="B586" s="84">
        <v>253.623123168945</v>
      </c>
      <c r="C586" s="85">
        <f t="shared" si="1"/>
        <v>0.01070758278</v>
      </c>
      <c r="D586" s="86">
        <v>59.6995849609375</v>
      </c>
      <c r="E586" s="87">
        <f t="shared" si="2"/>
        <v>0.02336653511</v>
      </c>
      <c r="F586" s="88">
        <v>367.571594238281</v>
      </c>
      <c r="G586" s="87">
        <f t="shared" si="3"/>
        <v>0.0105764721</v>
      </c>
      <c r="H586" s="89"/>
      <c r="J586" s="90"/>
    </row>
    <row r="587">
      <c r="A587" s="83">
        <v>44747.0</v>
      </c>
      <c r="B587" s="84">
        <v>256.818115234375</v>
      </c>
      <c r="C587" s="85">
        <f t="shared" si="1"/>
        <v>0.01259740053</v>
      </c>
      <c r="D587" s="86">
        <v>58.6795578002929</v>
      </c>
      <c r="E587" s="87">
        <f t="shared" si="2"/>
        <v>-0.01708600087</v>
      </c>
      <c r="F587" s="88">
        <v>368.265747070312</v>
      </c>
      <c r="G587" s="87">
        <f t="shared" si="3"/>
        <v>0.00188848334</v>
      </c>
      <c r="H587" s="89"/>
      <c r="J587" s="90"/>
    </row>
    <row r="588">
      <c r="A588" s="83">
        <v>44748.0</v>
      </c>
      <c r="B588" s="84">
        <v>260.100982666015</v>
      </c>
      <c r="C588" s="85">
        <f t="shared" si="1"/>
        <v>0.01278284995</v>
      </c>
      <c r="D588" s="86">
        <v>58.8001098632812</v>
      </c>
      <c r="E588" s="87">
        <f t="shared" si="2"/>
        <v>0.002054413283</v>
      </c>
      <c r="F588" s="88">
        <v>369.509521484375</v>
      </c>
      <c r="G588" s="87">
        <f t="shared" si="3"/>
        <v>0.003377382838</v>
      </c>
      <c r="H588" s="89"/>
      <c r="J588" s="90"/>
    </row>
    <row r="589">
      <c r="A589" s="83">
        <v>44749.0</v>
      </c>
      <c r="B589" s="84">
        <v>262.240692138671</v>
      </c>
      <c r="C589" s="85">
        <f t="shared" si="1"/>
        <v>0.008226456704</v>
      </c>
      <c r="D589" s="86">
        <v>58.3364639282226</v>
      </c>
      <c r="E589" s="87">
        <f t="shared" si="2"/>
        <v>-0.007885120217</v>
      </c>
      <c r="F589" s="88">
        <v>375.043701171875</v>
      </c>
      <c r="G589" s="87">
        <f t="shared" si="3"/>
        <v>0.0149770963</v>
      </c>
      <c r="H589" s="89"/>
      <c r="J589" s="90"/>
    </row>
    <row r="590">
      <c r="A590" s="83">
        <v>44750.0</v>
      </c>
      <c r="B590" s="84">
        <v>261.517669677734</v>
      </c>
      <c r="C590" s="85">
        <f t="shared" si="1"/>
        <v>-0.002757094847</v>
      </c>
      <c r="D590" s="86">
        <v>58.5497398376464</v>
      </c>
      <c r="E590" s="87">
        <f t="shared" si="2"/>
        <v>0.003655962241</v>
      </c>
      <c r="F590" s="88">
        <v>374.735260009765</v>
      </c>
      <c r="G590" s="87">
        <f t="shared" si="3"/>
        <v>-0.0008224139244</v>
      </c>
      <c r="H590" s="89"/>
      <c r="J590" s="90"/>
    </row>
    <row r="591">
      <c r="A591" s="83">
        <v>44753.0</v>
      </c>
      <c r="B591" s="84">
        <v>258.439971923828</v>
      </c>
      <c r="C591" s="85">
        <f t="shared" si="1"/>
        <v>-0.01176860347</v>
      </c>
      <c r="D591" s="86">
        <v>58.3642692565918</v>
      </c>
      <c r="E591" s="87">
        <f t="shared" si="2"/>
        <v>-0.003167743897</v>
      </c>
      <c r="F591" s="88">
        <v>370.454437255859</v>
      </c>
      <c r="G591" s="87">
        <f t="shared" si="3"/>
        <v>-0.01142359209</v>
      </c>
      <c r="H591" s="89"/>
      <c r="J591" s="90"/>
    </row>
    <row r="592">
      <c r="A592" s="83">
        <v>44754.0</v>
      </c>
      <c r="B592" s="84">
        <v>247.848724365234</v>
      </c>
      <c r="C592" s="85">
        <f t="shared" si="1"/>
        <v>-0.04098146072</v>
      </c>
      <c r="D592" s="86">
        <v>58.1139068603515</v>
      </c>
      <c r="E592" s="87">
        <f t="shared" si="2"/>
        <v>-0.004289651861</v>
      </c>
      <c r="F592" s="88">
        <v>367.17626953125</v>
      </c>
      <c r="G592" s="87">
        <f t="shared" si="3"/>
        <v>-0.008849044295</v>
      </c>
      <c r="H592" s="89"/>
      <c r="J592" s="90"/>
    </row>
    <row r="593">
      <c r="A593" s="83">
        <v>44755.0</v>
      </c>
      <c r="B593" s="84">
        <v>246.920547485351</v>
      </c>
      <c r="C593" s="85">
        <f t="shared" si="1"/>
        <v>-0.003744933052</v>
      </c>
      <c r="D593" s="86">
        <v>57.8449897766113</v>
      </c>
      <c r="E593" s="87">
        <f t="shared" si="2"/>
        <v>-0.004627413614</v>
      </c>
      <c r="F593" s="88">
        <v>365.247985839843</v>
      </c>
      <c r="G593" s="87">
        <f t="shared" si="3"/>
        <v>-0.005251656633</v>
      </c>
      <c r="H593" s="89"/>
      <c r="J593" s="90"/>
    </row>
    <row r="594">
      <c r="A594" s="83">
        <v>44756.0</v>
      </c>
      <c r="B594" s="84">
        <v>248.24934387207</v>
      </c>
      <c r="C594" s="85">
        <f t="shared" si="1"/>
        <v>0.005381473515</v>
      </c>
      <c r="D594" s="86">
        <v>57.6595268249511</v>
      </c>
      <c r="E594" s="87">
        <f t="shared" si="2"/>
        <v>-0.003206205972</v>
      </c>
      <c r="F594" s="88">
        <v>364.361022949218</v>
      </c>
      <c r="G594" s="87">
        <f t="shared" si="3"/>
        <v>-0.00242838544</v>
      </c>
      <c r="H594" s="89"/>
      <c r="J594" s="90"/>
    </row>
    <row r="595">
      <c r="A595" s="83">
        <v>44757.0</v>
      </c>
      <c r="B595" s="84">
        <v>250.828750610351</v>
      </c>
      <c r="C595" s="85">
        <f t="shared" si="1"/>
        <v>0.01039038693</v>
      </c>
      <c r="D595" s="86">
        <v>57.9562721252441</v>
      </c>
      <c r="E595" s="87">
        <f t="shared" si="2"/>
        <v>0.005146509461</v>
      </c>
      <c r="F595" s="88">
        <v>371.322143554687</v>
      </c>
      <c r="G595" s="87">
        <f t="shared" si="3"/>
        <v>0.01910500895</v>
      </c>
      <c r="H595" s="89"/>
      <c r="J595" s="90"/>
    </row>
    <row r="596">
      <c r="A596" s="83">
        <v>44760.0</v>
      </c>
      <c r="B596" s="84">
        <v>248.415420532226</v>
      </c>
      <c r="C596" s="85">
        <f t="shared" si="1"/>
        <v>-0.009621425264</v>
      </c>
      <c r="D596" s="86">
        <v>57.1680641174316</v>
      </c>
      <c r="E596" s="87">
        <f t="shared" si="2"/>
        <v>-0.01360004671</v>
      </c>
      <c r="F596" s="88">
        <v>368.256195068359</v>
      </c>
      <c r="G596" s="87">
        <f t="shared" si="3"/>
        <v>-0.008256842581</v>
      </c>
      <c r="H596" s="89"/>
      <c r="J596" s="90"/>
    </row>
    <row r="597">
      <c r="A597" s="83">
        <v>44761.0</v>
      </c>
      <c r="B597" s="84">
        <v>253.574279785156</v>
      </c>
      <c r="C597" s="85">
        <f t="shared" si="1"/>
        <v>0.02076706527</v>
      </c>
      <c r="D597" s="86">
        <v>57.984088897705</v>
      </c>
      <c r="E597" s="87">
        <f t="shared" si="2"/>
        <v>0.01427413702</v>
      </c>
      <c r="F597" s="88">
        <v>378.206146240234</v>
      </c>
      <c r="G597" s="87">
        <f t="shared" si="3"/>
        <v>0.02701910057</v>
      </c>
      <c r="H597" s="89"/>
      <c r="J597" s="90"/>
    </row>
    <row r="598">
      <c r="A598" s="83">
        <v>44762.0</v>
      </c>
      <c r="B598" s="84">
        <v>256.251342773437</v>
      </c>
      <c r="C598" s="85">
        <f t="shared" si="1"/>
        <v>0.01055731279</v>
      </c>
      <c r="D598" s="86">
        <v>57.0289688110351</v>
      </c>
      <c r="E598" s="87">
        <f t="shared" si="2"/>
        <v>-0.01647210648</v>
      </c>
      <c r="F598" s="88">
        <v>380.616516113281</v>
      </c>
      <c r="G598" s="87">
        <f t="shared" si="3"/>
        <v>0.006373164204</v>
      </c>
      <c r="H598" s="89"/>
      <c r="J598" s="90"/>
    </row>
    <row r="599">
      <c r="A599" s="83">
        <v>44763.0</v>
      </c>
      <c r="B599" s="84">
        <v>258.762420654296</v>
      </c>
      <c r="C599" s="85">
        <f t="shared" si="1"/>
        <v>0.009799276966</v>
      </c>
      <c r="D599" s="86">
        <v>56.8991508483886</v>
      </c>
      <c r="E599" s="87">
        <f t="shared" si="2"/>
        <v>-0.002276351219</v>
      </c>
      <c r="F599" s="88">
        <v>384.492370605468</v>
      </c>
      <c r="G599" s="87">
        <f t="shared" si="3"/>
        <v>0.01018309592</v>
      </c>
      <c r="H599" s="89"/>
      <c r="J599" s="90"/>
    </row>
    <row r="600">
      <c r="A600" s="83">
        <v>44764.0</v>
      </c>
      <c r="B600" s="84">
        <v>254.385208129882</v>
      </c>
      <c r="C600" s="85">
        <f t="shared" si="1"/>
        <v>-0.01691595137</v>
      </c>
      <c r="D600" s="86">
        <v>57.1124267578125</v>
      </c>
      <c r="E600" s="87">
        <f t="shared" si="2"/>
        <v>0.003748314452</v>
      </c>
      <c r="F600" s="88">
        <v>380.925079345703</v>
      </c>
      <c r="G600" s="87">
        <f t="shared" si="3"/>
        <v>-0.009277924694</v>
      </c>
      <c r="H600" s="89"/>
      <c r="J600" s="90"/>
    </row>
    <row r="601">
      <c r="A601" s="83">
        <v>44767.0</v>
      </c>
      <c r="B601" s="84">
        <v>252.890304565429</v>
      </c>
      <c r="C601" s="85">
        <f t="shared" si="1"/>
        <v>-0.005876534943</v>
      </c>
      <c r="D601" s="86">
        <v>57.6688003540039</v>
      </c>
      <c r="E601" s="87">
        <f t="shared" si="2"/>
        <v>0.009741725711</v>
      </c>
      <c r="F601" s="88">
        <v>381.387878417968</v>
      </c>
      <c r="G601" s="87">
        <f t="shared" si="3"/>
        <v>0.001214934635</v>
      </c>
      <c r="H601" s="89"/>
      <c r="J601" s="90"/>
    </row>
    <row r="602">
      <c r="A602" s="83">
        <v>44768.0</v>
      </c>
      <c r="B602" s="84">
        <v>246.119354248046</v>
      </c>
      <c r="C602" s="85">
        <f t="shared" si="1"/>
        <v>-0.02677425823</v>
      </c>
      <c r="D602" s="86">
        <v>58.614646911621</v>
      </c>
      <c r="E602" s="87">
        <f t="shared" si="2"/>
        <v>0.01640135657</v>
      </c>
      <c r="F602" s="88">
        <v>376.875671386718</v>
      </c>
      <c r="G602" s="87">
        <f t="shared" si="3"/>
        <v>-0.01183101846</v>
      </c>
      <c r="H602" s="89"/>
      <c r="J602" s="90"/>
    </row>
    <row r="603">
      <c r="A603" s="83">
        <v>44769.0</v>
      </c>
      <c r="B603" s="84">
        <v>262.572875976562</v>
      </c>
      <c r="C603" s="85">
        <f t="shared" si="1"/>
        <v>0.06685179952</v>
      </c>
      <c r="D603" s="86">
        <v>58.4291954040527</v>
      </c>
      <c r="E603" s="87">
        <f t="shared" si="2"/>
        <v>-0.003163910683</v>
      </c>
      <c r="F603" s="88">
        <v>386.661743164062</v>
      </c>
      <c r="G603" s="87">
        <f t="shared" si="3"/>
        <v>0.02596631335</v>
      </c>
      <c r="H603" s="89"/>
      <c r="J603" s="90"/>
    </row>
    <row r="604">
      <c r="A604" s="83">
        <v>44770.0</v>
      </c>
      <c r="B604" s="84">
        <v>270.066955566406</v>
      </c>
      <c r="C604" s="85">
        <f t="shared" si="1"/>
        <v>0.02854095101</v>
      </c>
      <c r="D604" s="86">
        <v>59.4028549194335</v>
      </c>
      <c r="E604" s="87">
        <f t="shared" si="2"/>
        <v>0.01666392133</v>
      </c>
      <c r="F604" s="88">
        <v>391.51138305664</v>
      </c>
      <c r="G604" s="87">
        <f t="shared" si="3"/>
        <v>0.01254233184</v>
      </c>
      <c r="H604" s="89"/>
      <c r="J604" s="90"/>
    </row>
    <row r="605">
      <c r="A605" s="83">
        <v>44771.0</v>
      </c>
      <c r="B605" s="84">
        <v>274.297576904296</v>
      </c>
      <c r="C605" s="85">
        <f t="shared" si="1"/>
        <v>0.01566508323</v>
      </c>
      <c r="D605" s="86">
        <v>59.5048599243164</v>
      </c>
      <c r="E605" s="87">
        <f t="shared" si="2"/>
        <v>0.001717173443</v>
      </c>
      <c r="F605" s="88">
        <v>397.219116210937</v>
      </c>
      <c r="G605" s="87">
        <f t="shared" si="3"/>
        <v>0.01457871572</v>
      </c>
      <c r="H605" s="89"/>
      <c r="J605" s="90"/>
    </row>
    <row r="606">
      <c r="A606" s="83">
        <v>44774.0</v>
      </c>
      <c r="B606" s="84">
        <v>271.630126953125</v>
      </c>
      <c r="C606" s="85">
        <f t="shared" si="1"/>
        <v>-0.009724657364</v>
      </c>
      <c r="D606" s="86">
        <v>59.8294105529785</v>
      </c>
      <c r="E606" s="87">
        <f t="shared" si="2"/>
        <v>0.00545418692</v>
      </c>
      <c r="F606" s="88">
        <v>396.042877197265</v>
      </c>
      <c r="G606" s="87">
        <f t="shared" si="3"/>
        <v>-0.002961184308</v>
      </c>
      <c r="H606" s="89"/>
      <c r="J606" s="90"/>
    </row>
    <row r="607">
      <c r="A607" s="83">
        <v>44775.0</v>
      </c>
      <c r="B607" s="84">
        <v>268.513397216796</v>
      </c>
      <c r="C607" s="85">
        <f t="shared" si="1"/>
        <v>-0.0114741681</v>
      </c>
      <c r="D607" s="86">
        <v>59.013385772705</v>
      </c>
      <c r="E607" s="87">
        <f t="shared" si="2"/>
        <v>-0.01363919137</v>
      </c>
      <c r="F607" s="88">
        <v>393.430023193359</v>
      </c>
      <c r="G607" s="87">
        <f t="shared" si="3"/>
        <v>-0.006597401833</v>
      </c>
      <c r="H607" s="89"/>
      <c r="J607" s="90"/>
    </row>
    <row r="608">
      <c r="A608" s="83">
        <v>44776.0</v>
      </c>
      <c r="B608" s="84">
        <v>275.987823486328</v>
      </c>
      <c r="C608" s="85">
        <f t="shared" si="1"/>
        <v>0.02783632529</v>
      </c>
      <c r="D608" s="86">
        <v>59.2730407714843</v>
      </c>
      <c r="E608" s="87">
        <f t="shared" si="2"/>
        <v>0.004399933937</v>
      </c>
      <c r="F608" s="88">
        <v>399.59097290039</v>
      </c>
      <c r="G608" s="87">
        <f t="shared" si="3"/>
        <v>0.01565958199</v>
      </c>
      <c r="H608" s="89"/>
      <c r="J608" s="90"/>
    </row>
    <row r="609">
      <c r="A609" s="83">
        <v>44777.0</v>
      </c>
      <c r="B609" s="84">
        <v>277.140716552734</v>
      </c>
      <c r="C609" s="85">
        <f t="shared" si="1"/>
        <v>0.004177333086</v>
      </c>
      <c r="D609" s="86">
        <v>59.0412139892578</v>
      </c>
      <c r="E609" s="87">
        <f t="shared" si="2"/>
        <v>-0.003911167357</v>
      </c>
      <c r="F609" s="88">
        <v>399.320983886718</v>
      </c>
      <c r="G609" s="87">
        <f t="shared" si="3"/>
        <v>-0.0006756634458</v>
      </c>
      <c r="H609" s="89"/>
      <c r="J609" s="90"/>
    </row>
    <row r="610">
      <c r="A610" s="83">
        <v>44778.0</v>
      </c>
      <c r="B610" s="84">
        <v>276.417663574218</v>
      </c>
      <c r="C610" s="85">
        <f t="shared" si="1"/>
        <v>-0.002608974197</v>
      </c>
      <c r="D610" s="86">
        <v>58.7722930908203</v>
      </c>
      <c r="E610" s="87">
        <f t="shared" si="2"/>
        <v>-0.00455479961</v>
      </c>
      <c r="F610" s="88">
        <v>398.646057128906</v>
      </c>
      <c r="G610" s="87">
        <f t="shared" si="3"/>
        <v>-0.001690186053</v>
      </c>
      <c r="H610" s="89"/>
      <c r="J610" s="90"/>
    </row>
    <row r="611">
      <c r="A611" s="83">
        <v>44781.0</v>
      </c>
      <c r="B611" s="84">
        <v>273.887145996093</v>
      </c>
      <c r="C611" s="85">
        <f t="shared" si="1"/>
        <v>-0.009154688399</v>
      </c>
      <c r="D611" s="86">
        <v>58.3921012878418</v>
      </c>
      <c r="E611" s="87">
        <f t="shared" si="2"/>
        <v>-0.006468895171</v>
      </c>
      <c r="F611" s="88">
        <v>398.18325805664</v>
      </c>
      <c r="G611" s="87">
        <f t="shared" si="3"/>
        <v>-0.001160927254</v>
      </c>
      <c r="H611" s="89"/>
      <c r="J611" s="90"/>
    </row>
    <row r="612">
      <c r="A612" s="83">
        <v>44782.0</v>
      </c>
      <c r="B612" s="84">
        <v>275.821716308593</v>
      </c>
      <c r="C612" s="85">
        <f t="shared" si="1"/>
        <v>0.007063384831</v>
      </c>
      <c r="D612" s="86">
        <v>58.4662818908691</v>
      </c>
      <c r="E612" s="87">
        <f t="shared" si="2"/>
        <v>0.001270387628</v>
      </c>
      <c r="F612" s="88">
        <v>396.602111816406</v>
      </c>
      <c r="G612" s="87">
        <f t="shared" si="3"/>
        <v>-0.003970900856</v>
      </c>
      <c r="H612" s="89"/>
      <c r="J612" s="90"/>
    </row>
    <row r="613">
      <c r="A613" s="83">
        <v>44783.0</v>
      </c>
      <c r="B613" s="84">
        <v>282.524291992187</v>
      </c>
      <c r="C613" s="85">
        <f t="shared" si="1"/>
        <v>0.02430039147</v>
      </c>
      <c r="D613" s="86">
        <v>59.0226593017578</v>
      </c>
      <c r="E613" s="87">
        <f t="shared" si="2"/>
        <v>0.009516209906</v>
      </c>
      <c r="F613" s="88">
        <v>404.932342529296</v>
      </c>
      <c r="G613" s="87">
        <f t="shared" si="3"/>
        <v>0.02100399989</v>
      </c>
      <c r="H613" s="89"/>
      <c r="J613" s="90"/>
    </row>
    <row r="614">
      <c r="A614" s="83">
        <v>44784.0</v>
      </c>
      <c r="B614" s="84">
        <v>280.433380126953</v>
      </c>
      <c r="C614" s="85">
        <f t="shared" si="1"/>
        <v>-0.007400821538</v>
      </c>
      <c r="D614" s="86">
        <v>58.6239204406738</v>
      </c>
      <c r="E614" s="87">
        <f t="shared" si="2"/>
        <v>-0.006755691218</v>
      </c>
      <c r="F614" s="88">
        <v>404.932342529296</v>
      </c>
      <c r="G614" s="87">
        <f t="shared" si="3"/>
        <v>0</v>
      </c>
      <c r="H614" s="89"/>
      <c r="J614" s="90"/>
    </row>
    <row r="615">
      <c r="A615" s="83">
        <v>44785.0</v>
      </c>
      <c r="B615" s="84">
        <v>285.211212158203</v>
      </c>
      <c r="C615" s="85">
        <f t="shared" si="1"/>
        <v>0.0170373157</v>
      </c>
      <c r="D615" s="86">
        <v>59.069034576416</v>
      </c>
      <c r="E615" s="87">
        <f t="shared" si="2"/>
        <v>0.007592705032</v>
      </c>
      <c r="F615" s="88">
        <v>411.787414550781</v>
      </c>
      <c r="G615" s="87">
        <f t="shared" si="3"/>
        <v>0.01692893183</v>
      </c>
      <c r="H615" s="89"/>
      <c r="J615" s="90"/>
    </row>
    <row r="616">
      <c r="A616" s="83">
        <v>44788.0</v>
      </c>
      <c r="B616" s="84">
        <v>286.735443115234</v>
      </c>
      <c r="C616" s="85">
        <f t="shared" si="1"/>
        <v>0.005344218222</v>
      </c>
      <c r="D616" s="86">
        <v>59.8108711242675</v>
      </c>
      <c r="E616" s="87">
        <f t="shared" si="2"/>
        <v>0.01255880603</v>
      </c>
      <c r="F616" s="88">
        <v>413.484283447265</v>
      </c>
      <c r="G616" s="87">
        <f t="shared" si="3"/>
        <v>0.004120740063</v>
      </c>
      <c r="H616" s="89"/>
      <c r="J616" s="90"/>
    </row>
    <row r="617">
      <c r="A617" s="83">
        <v>44789.0</v>
      </c>
      <c r="B617" s="84">
        <v>285.992858886718</v>
      </c>
      <c r="C617" s="85">
        <f t="shared" si="1"/>
        <v>-0.002589788763</v>
      </c>
      <c r="D617" s="86">
        <v>60.3023376464843</v>
      </c>
      <c r="E617" s="87">
        <f t="shared" si="2"/>
        <v>0.008217009934</v>
      </c>
      <c r="F617" s="88">
        <v>414.294219970703</v>
      </c>
      <c r="G617" s="87">
        <f t="shared" si="3"/>
        <v>0.001958808486</v>
      </c>
      <c r="H617" s="89"/>
      <c r="J617" s="90"/>
    </row>
    <row r="618">
      <c r="A618" s="83">
        <v>44790.0</v>
      </c>
      <c r="B618" s="84">
        <v>285.238952636718</v>
      </c>
      <c r="C618" s="85">
        <f t="shared" si="1"/>
        <v>-0.00263610166</v>
      </c>
      <c r="D618" s="86">
        <v>60.1632385253906</v>
      </c>
      <c r="E618" s="87">
        <f t="shared" si="2"/>
        <v>-0.002306695338</v>
      </c>
      <c r="F618" s="88">
        <v>411.353637695312</v>
      </c>
      <c r="G618" s="87">
        <f t="shared" si="3"/>
        <v>-0.007097811492</v>
      </c>
      <c r="H618" s="89"/>
      <c r="J618" s="90"/>
    </row>
    <row r="619">
      <c r="A619" s="83">
        <v>44791.0</v>
      </c>
      <c r="B619" s="84">
        <v>284.112915039062</v>
      </c>
      <c r="C619" s="85">
        <f t="shared" si="1"/>
        <v>-0.003947699244</v>
      </c>
      <c r="D619" s="86">
        <v>60.4785194396972</v>
      </c>
      <c r="E619" s="87">
        <f t="shared" si="2"/>
        <v>0.005240424585</v>
      </c>
      <c r="F619" s="88">
        <v>412.549102783203</v>
      </c>
      <c r="G619" s="87">
        <f t="shared" si="3"/>
        <v>0.002906173614</v>
      </c>
      <c r="H619" s="89"/>
      <c r="J619" s="90"/>
    </row>
    <row r="620">
      <c r="A620" s="83">
        <v>44792.0</v>
      </c>
      <c r="B620" s="84">
        <v>280.176818847656</v>
      </c>
      <c r="C620" s="85">
        <f t="shared" si="1"/>
        <v>-0.01385398545</v>
      </c>
      <c r="D620" s="86">
        <v>60.4321594238281</v>
      </c>
      <c r="E620" s="87">
        <f t="shared" si="2"/>
        <v>-0.0007665534193</v>
      </c>
      <c r="F620" s="88">
        <v>407.005218505859</v>
      </c>
      <c r="G620" s="87">
        <f t="shared" si="3"/>
        <v>-0.01343811983</v>
      </c>
      <c r="H620" s="89"/>
      <c r="J620" s="90"/>
    </row>
    <row r="621">
      <c r="A621" s="83">
        <v>44795.0</v>
      </c>
      <c r="B621" s="84">
        <v>271.952178955078</v>
      </c>
      <c r="C621" s="85">
        <f t="shared" si="1"/>
        <v>-0.02935517623</v>
      </c>
      <c r="D621" s="86">
        <v>59.53267288208</v>
      </c>
      <c r="E621" s="87">
        <f t="shared" si="2"/>
        <v>-0.01488423631</v>
      </c>
      <c r="F621" s="88">
        <v>398.530456542968</v>
      </c>
      <c r="G621" s="87">
        <f t="shared" si="3"/>
        <v>-0.02082224398</v>
      </c>
      <c r="H621" s="89"/>
      <c r="J621" s="90"/>
    </row>
    <row r="622">
      <c r="A622" s="83">
        <v>44796.0</v>
      </c>
      <c r="B622" s="84">
        <v>270.669494628906</v>
      </c>
      <c r="C622" s="85">
        <f t="shared" si="1"/>
        <v>-0.004716580434</v>
      </c>
      <c r="D622" s="86">
        <v>59.5975837707519</v>
      </c>
      <c r="E622" s="87">
        <f t="shared" si="2"/>
        <v>0.001090340573</v>
      </c>
      <c r="F622" s="88">
        <v>397.566223144531</v>
      </c>
      <c r="G622" s="87">
        <f t="shared" si="3"/>
        <v>-0.002419472295</v>
      </c>
      <c r="H622" s="89"/>
      <c r="J622" s="90"/>
    </row>
    <row r="623">
      <c r="A623" s="83">
        <v>44797.0</v>
      </c>
      <c r="B623" s="84">
        <v>270.033111572265</v>
      </c>
      <c r="C623" s="85">
        <f t="shared" si="1"/>
        <v>-0.002351144363</v>
      </c>
      <c r="D623" s="86">
        <v>59.6810417175293</v>
      </c>
      <c r="E623" s="87">
        <f t="shared" si="2"/>
        <v>0.001400357892</v>
      </c>
      <c r="F623" s="88">
        <v>398.838928222656</v>
      </c>
      <c r="G623" s="87">
        <f t="shared" si="3"/>
        <v>0.003201240458</v>
      </c>
      <c r="H623" s="89"/>
      <c r="J623" s="90"/>
    </row>
    <row r="624">
      <c r="A624" s="83">
        <v>44798.0</v>
      </c>
      <c r="B624" s="84">
        <v>273.029205322265</v>
      </c>
      <c r="C624" s="85">
        <f t="shared" si="1"/>
        <v>0.01109528284</v>
      </c>
      <c r="D624" s="86">
        <v>59.968505859375</v>
      </c>
      <c r="E624" s="87">
        <f t="shared" si="2"/>
        <v>0.004816674334</v>
      </c>
      <c r="F624" s="88">
        <v>404.469482421875</v>
      </c>
      <c r="G624" s="87">
        <f t="shared" si="3"/>
        <v>0.01411736368</v>
      </c>
      <c r="H624" s="89"/>
      <c r="J624" s="90"/>
    </row>
    <row r="625">
      <c r="A625" s="83">
        <v>44799.0</v>
      </c>
      <c r="B625" s="84">
        <v>262.49380493164</v>
      </c>
      <c r="C625" s="85">
        <f t="shared" si="1"/>
        <v>-0.03858708221</v>
      </c>
      <c r="D625" s="86">
        <v>58.5219192504882</v>
      </c>
      <c r="E625" s="87">
        <f t="shared" si="2"/>
        <v>-0.02412243874</v>
      </c>
      <c r="F625" s="88">
        <v>390.778656005859</v>
      </c>
      <c r="G625" s="87">
        <f t="shared" si="3"/>
        <v>-0.03384884895</v>
      </c>
      <c r="H625" s="89"/>
      <c r="J625" s="90"/>
    </row>
    <row r="626">
      <c r="A626" s="83">
        <v>44802.0</v>
      </c>
      <c r="B626" s="84">
        <v>259.693572998046</v>
      </c>
      <c r="C626" s="85">
        <f t="shared" si="1"/>
        <v>-0.01066780199</v>
      </c>
      <c r="D626" s="86">
        <v>58.1695442199707</v>
      </c>
      <c r="E626" s="87">
        <f t="shared" si="2"/>
        <v>-0.006021248705</v>
      </c>
      <c r="F626" s="88">
        <v>388.194732666015</v>
      </c>
      <c r="G626" s="87">
        <f t="shared" si="3"/>
        <v>-0.006612242762</v>
      </c>
      <c r="H626" s="89"/>
      <c r="J626" s="90"/>
    </row>
    <row r="627">
      <c r="A627" s="83">
        <v>44803.0</v>
      </c>
      <c r="B627" s="84">
        <v>257.480743408203</v>
      </c>
      <c r="C627" s="85">
        <f t="shared" si="1"/>
        <v>-0.008520925506</v>
      </c>
      <c r="D627" s="86">
        <v>57.6317138671875</v>
      </c>
      <c r="E627" s="87">
        <f t="shared" si="2"/>
        <v>-0.009245909694</v>
      </c>
      <c r="F627" s="88">
        <v>383.933166503906</v>
      </c>
      <c r="G627" s="87">
        <f t="shared" si="3"/>
        <v>-0.01097790826</v>
      </c>
      <c r="H627" s="89"/>
      <c r="J627" s="90"/>
    </row>
    <row r="628">
      <c r="A628" s="83">
        <v>44804.0</v>
      </c>
      <c r="B628" s="84">
        <v>256.012023925781</v>
      </c>
      <c r="C628" s="85">
        <f t="shared" si="1"/>
        <v>-0.005704191556</v>
      </c>
      <c r="D628" s="86">
        <v>57.2237014770507</v>
      </c>
      <c r="E628" s="87">
        <f t="shared" si="2"/>
        <v>-0.007079650469</v>
      </c>
      <c r="F628" s="88">
        <v>381.011840820312</v>
      </c>
      <c r="G628" s="87">
        <f t="shared" si="3"/>
        <v>-0.007608943271</v>
      </c>
      <c r="H628" s="89"/>
      <c r="J628" s="90"/>
    </row>
    <row r="629">
      <c r="A629" s="83">
        <v>44805.0</v>
      </c>
      <c r="B629" s="84">
        <v>254.964370727539</v>
      </c>
      <c r="C629" s="85">
        <f t="shared" si="1"/>
        <v>-0.004092203101</v>
      </c>
      <c r="D629" s="86">
        <v>57.4926147460937</v>
      </c>
      <c r="E629" s="87">
        <f t="shared" si="2"/>
        <v>0.004699333704</v>
      </c>
      <c r="F629" s="88">
        <v>382.207427978515</v>
      </c>
      <c r="G629" s="87">
        <f t="shared" si="3"/>
        <v>0.003137926516</v>
      </c>
      <c r="H629" s="89"/>
      <c r="J629" s="90"/>
    </row>
    <row r="630">
      <c r="A630" s="83">
        <v>44806.0</v>
      </c>
      <c r="B630" s="84">
        <v>250.714935302734</v>
      </c>
      <c r="C630" s="85">
        <f t="shared" si="1"/>
        <v>-0.01666678137</v>
      </c>
      <c r="D630" s="86">
        <v>56.7044105529785</v>
      </c>
      <c r="E630" s="87">
        <f t="shared" si="2"/>
        <v>-0.01370965987</v>
      </c>
      <c r="F630" s="88">
        <v>378.177215576171</v>
      </c>
      <c r="G630" s="87">
        <f t="shared" si="3"/>
        <v>-0.01054456849</v>
      </c>
      <c r="H630" s="89"/>
      <c r="J630" s="90"/>
    </row>
    <row r="631">
      <c r="A631" s="83">
        <v>44810.0</v>
      </c>
      <c r="B631" s="84">
        <v>247.963592529296</v>
      </c>
      <c r="C631" s="85">
        <f t="shared" si="1"/>
        <v>-0.01097398833</v>
      </c>
      <c r="D631" s="86">
        <v>56.7322311401367</v>
      </c>
      <c r="E631" s="87">
        <f t="shared" si="2"/>
        <v>0.0004906247484</v>
      </c>
      <c r="F631" s="88">
        <v>376.750274658203</v>
      </c>
      <c r="G631" s="87">
        <f t="shared" si="3"/>
        <v>-0.003773207002</v>
      </c>
      <c r="H631" s="89"/>
      <c r="J631" s="90"/>
    </row>
    <row r="632">
      <c r="A632" s="83">
        <v>44811.0</v>
      </c>
      <c r="B632" s="84">
        <v>252.702560424804</v>
      </c>
      <c r="C632" s="85">
        <f t="shared" si="1"/>
        <v>0.01911154717</v>
      </c>
      <c r="D632" s="86">
        <v>57.7800865173339</v>
      </c>
      <c r="E632" s="87">
        <f t="shared" si="2"/>
        <v>0.01847019509</v>
      </c>
      <c r="F632" s="88">
        <v>383.518585205078</v>
      </c>
      <c r="G632" s="87">
        <f t="shared" si="3"/>
        <v>0.0179649784</v>
      </c>
      <c r="H632" s="89"/>
      <c r="J632" s="90"/>
    </row>
    <row r="633">
      <c r="A633" s="83">
        <v>44812.0</v>
      </c>
      <c r="B633" s="84">
        <v>253.123565673828</v>
      </c>
      <c r="C633" s="85">
        <f t="shared" si="1"/>
        <v>0.001666011014</v>
      </c>
      <c r="D633" s="86">
        <v>57.603889465332</v>
      </c>
      <c r="E633" s="87">
        <f t="shared" si="2"/>
        <v>-0.003049442509</v>
      </c>
      <c r="F633" s="88">
        <v>386.025451660156</v>
      </c>
      <c r="G633" s="87">
        <f t="shared" si="3"/>
        <v>0.006536492759</v>
      </c>
      <c r="H633" s="89"/>
      <c r="J633" s="90"/>
    </row>
    <row r="634">
      <c r="A634" s="83">
        <v>44813.0</v>
      </c>
      <c r="B634" s="84">
        <v>258.939544677734</v>
      </c>
      <c r="C634" s="85">
        <f t="shared" si="1"/>
        <v>0.02297683737</v>
      </c>
      <c r="D634" s="86">
        <v>57.7893524169921</v>
      </c>
      <c r="E634" s="87">
        <f t="shared" si="2"/>
        <v>0.003219625504</v>
      </c>
      <c r="F634" s="88">
        <v>392.022430419921</v>
      </c>
      <c r="G634" s="87">
        <f t="shared" si="3"/>
        <v>0.01553519006</v>
      </c>
      <c r="H634" s="89"/>
      <c r="J634" s="90"/>
    </row>
    <row r="635">
      <c r="A635" s="83">
        <v>44816.0</v>
      </c>
      <c r="B635" s="84">
        <v>261.083923339843</v>
      </c>
      <c r="C635" s="85">
        <f t="shared" si="1"/>
        <v>0.008281387321</v>
      </c>
      <c r="D635" s="86">
        <v>57.9562721252441</v>
      </c>
      <c r="E635" s="87">
        <f t="shared" si="2"/>
        <v>0.002888416313</v>
      </c>
      <c r="F635" s="88">
        <v>396.235687255859</v>
      </c>
      <c r="G635" s="87">
        <f t="shared" si="3"/>
        <v>0.0107474892</v>
      </c>
      <c r="H635" s="89"/>
      <c r="J635" s="90"/>
    </row>
    <row r="636">
      <c r="A636" s="83">
        <v>44817.0</v>
      </c>
      <c r="B636" s="84">
        <v>246.729888916015</v>
      </c>
      <c r="C636" s="85">
        <f t="shared" si="1"/>
        <v>-0.05497862235</v>
      </c>
      <c r="D636" s="86">
        <v>56.0738525390625</v>
      </c>
      <c r="E636" s="87">
        <f t="shared" si="2"/>
        <v>-0.03247999771</v>
      </c>
      <c r="F636" s="88">
        <v>379.006378173828</v>
      </c>
      <c r="G636" s="87">
        <f t="shared" si="3"/>
        <v>-0.04348247681</v>
      </c>
      <c r="H636" s="89"/>
      <c r="J636" s="90"/>
    </row>
    <row r="637">
      <c r="A637" s="83">
        <v>44818.0</v>
      </c>
      <c r="B637" s="84">
        <v>246.955093383789</v>
      </c>
      <c r="C637" s="85">
        <f t="shared" si="1"/>
        <v>0.0009127571401</v>
      </c>
      <c r="D637" s="86">
        <v>56.3705825805664</v>
      </c>
      <c r="E637" s="87">
        <f t="shared" si="2"/>
        <v>0.005291771977</v>
      </c>
      <c r="F637" s="88">
        <v>380.452667236328</v>
      </c>
      <c r="G637" s="87">
        <f t="shared" si="3"/>
        <v>0.003816001909</v>
      </c>
      <c r="H637" s="89"/>
      <c r="J637" s="90"/>
    </row>
    <row r="638">
      <c r="A638" s="83">
        <v>44819.0</v>
      </c>
      <c r="B638" s="84">
        <v>240.257888793945</v>
      </c>
      <c r="C638" s="85">
        <f t="shared" si="1"/>
        <v>-0.0271191191</v>
      </c>
      <c r="D638" s="86">
        <v>55.6046638488769</v>
      </c>
      <c r="E638" s="87">
        <f t="shared" si="2"/>
        <v>-0.01358720625</v>
      </c>
      <c r="F638" s="88">
        <v>376.133239746093</v>
      </c>
      <c r="G638" s="87">
        <f t="shared" si="3"/>
        <v>-0.01135338995</v>
      </c>
      <c r="H638" s="89"/>
      <c r="J638" s="90"/>
    </row>
    <row r="639">
      <c r="A639" s="83">
        <v>44820.0</v>
      </c>
      <c r="B639" s="84">
        <v>239.631240844726</v>
      </c>
      <c r="C639" s="85">
        <f t="shared" si="1"/>
        <v>-0.002608230483</v>
      </c>
      <c r="D639" s="86">
        <v>55.6139945983886</v>
      </c>
      <c r="E639" s="87">
        <f t="shared" si="2"/>
        <v>0.00016780516</v>
      </c>
      <c r="F639" s="88">
        <v>373.263732910156</v>
      </c>
      <c r="G639" s="87">
        <f t="shared" si="3"/>
        <v>-0.007628963709</v>
      </c>
      <c r="H639" s="89"/>
      <c r="J639" s="90"/>
    </row>
    <row r="640">
      <c r="A640" s="83">
        <v>44823.0</v>
      </c>
      <c r="B640" s="84">
        <v>239.415832519531</v>
      </c>
      <c r="C640" s="85">
        <f t="shared" si="1"/>
        <v>-0.0008989158694</v>
      </c>
      <c r="D640" s="86">
        <v>56.0343208312988</v>
      </c>
      <c r="E640" s="87">
        <f t="shared" si="2"/>
        <v>0.007557921993</v>
      </c>
      <c r="F640" s="88">
        <v>376.158416748046</v>
      </c>
      <c r="G640" s="87">
        <f t="shared" si="3"/>
        <v>0.007755063197</v>
      </c>
      <c r="H640" s="89"/>
      <c r="J640" s="90"/>
    </row>
    <row r="641">
      <c r="A641" s="83">
        <v>44824.0</v>
      </c>
      <c r="B641" s="84">
        <v>237.389038085937</v>
      </c>
      <c r="C641" s="85">
        <f t="shared" si="1"/>
        <v>-0.008465582298</v>
      </c>
      <c r="D641" s="86">
        <v>55.9502601623535</v>
      </c>
      <c r="E641" s="87">
        <f t="shared" si="2"/>
        <v>-0.001500163966</v>
      </c>
      <c r="F641" s="88">
        <v>371.840637207031</v>
      </c>
      <c r="G641" s="87">
        <f t="shared" si="3"/>
        <v>-0.01147862004</v>
      </c>
      <c r="H641" s="89"/>
      <c r="J641" s="90"/>
    </row>
    <row r="642">
      <c r="A642" s="83">
        <v>44825.0</v>
      </c>
      <c r="B642" s="84">
        <v>233.962097167968</v>
      </c>
      <c r="C642" s="85">
        <f t="shared" si="1"/>
        <v>-0.01443596952</v>
      </c>
      <c r="D642" s="86">
        <v>55.483226776123</v>
      </c>
      <c r="E642" s="87">
        <f t="shared" si="2"/>
        <v>-0.00834729606</v>
      </c>
      <c r="F642" s="88">
        <v>365.354309082031</v>
      </c>
      <c r="G642" s="87">
        <f t="shared" si="3"/>
        <v>-0.01744383877</v>
      </c>
      <c r="H642" s="89"/>
      <c r="J642" s="90"/>
    </row>
    <row r="643">
      <c r="A643" s="83">
        <v>44826.0</v>
      </c>
      <c r="B643" s="84">
        <v>235.94970703125</v>
      </c>
      <c r="C643" s="85">
        <f t="shared" si="1"/>
        <v>0.008495435318</v>
      </c>
      <c r="D643" s="86">
        <v>55.3524589538574</v>
      </c>
      <c r="E643" s="87">
        <f t="shared" si="2"/>
        <v>-0.002356889277</v>
      </c>
      <c r="F643" s="88">
        <v>362.285400390625</v>
      </c>
      <c r="G643" s="87">
        <f t="shared" si="3"/>
        <v>-0.008399815234</v>
      </c>
      <c r="H643" s="89"/>
      <c r="J643" s="90"/>
    </row>
    <row r="644">
      <c r="A644" s="83">
        <v>44827.0</v>
      </c>
      <c r="B644" s="84">
        <v>232.95359802246</v>
      </c>
      <c r="C644" s="85">
        <f t="shared" si="1"/>
        <v>-0.01269808319</v>
      </c>
      <c r="D644" s="86">
        <v>54.7359733581543</v>
      </c>
      <c r="E644" s="87">
        <f t="shared" si="2"/>
        <v>-0.01113745635</v>
      </c>
      <c r="F644" s="88">
        <v>356.215393066406</v>
      </c>
      <c r="G644" s="87">
        <f t="shared" si="3"/>
        <v>-0.01675476659</v>
      </c>
      <c r="H644" s="89"/>
      <c r="J644" s="90"/>
    </row>
    <row r="645">
      <c r="A645" s="83">
        <v>44830.0</v>
      </c>
      <c r="B645" s="84">
        <v>232.493408203125</v>
      </c>
      <c r="C645" s="85">
        <f t="shared" si="1"/>
        <v>-0.001975457015</v>
      </c>
      <c r="D645" s="86">
        <v>54.0541152954101</v>
      </c>
      <c r="E645" s="87">
        <f t="shared" si="2"/>
        <v>-0.01245722001</v>
      </c>
      <c r="F645" s="88">
        <v>352.691497802734</v>
      </c>
      <c r="G645" s="87">
        <f t="shared" si="3"/>
        <v>-0.009892596817</v>
      </c>
      <c r="H645" s="89"/>
      <c r="J645" s="90"/>
    </row>
    <row r="646">
      <c r="A646" s="83">
        <v>44831.0</v>
      </c>
      <c r="B646" s="84">
        <v>231.475112915039</v>
      </c>
      <c r="C646" s="85">
        <f t="shared" si="1"/>
        <v>-0.004379888858</v>
      </c>
      <c r="D646" s="86">
        <v>52.6623649597168</v>
      </c>
      <c r="E646" s="87">
        <f t="shared" si="2"/>
        <v>-0.02574735204</v>
      </c>
      <c r="F646" s="88">
        <v>351.791107177734</v>
      </c>
      <c r="G646" s="87">
        <f t="shared" si="3"/>
        <v>-0.00255291276</v>
      </c>
      <c r="H646" s="89"/>
      <c r="J646" s="90"/>
    </row>
    <row r="647">
      <c r="A647" s="83">
        <v>44832.0</v>
      </c>
      <c r="B647" s="84">
        <v>236.037841796875</v>
      </c>
      <c r="C647" s="85">
        <f t="shared" si="1"/>
        <v>0.01971153108</v>
      </c>
      <c r="D647" s="86">
        <v>53.2227973937988</v>
      </c>
      <c r="E647" s="87">
        <f t="shared" si="2"/>
        <v>0.01064199138</v>
      </c>
      <c r="F647" s="88">
        <v>358.71304321289</v>
      </c>
      <c r="G647" s="87">
        <f t="shared" si="3"/>
        <v>0.0196762678</v>
      </c>
      <c r="H647" s="89"/>
      <c r="J647" s="90"/>
    </row>
    <row r="648">
      <c r="A648" s="83">
        <v>44833.0</v>
      </c>
      <c r="B648" s="84">
        <v>232.542373657226</v>
      </c>
      <c r="C648" s="85">
        <f t="shared" si="1"/>
        <v>-0.01480893111</v>
      </c>
      <c r="D648" s="86">
        <v>52.8398361206054</v>
      </c>
      <c r="E648" s="87">
        <f t="shared" si="2"/>
        <v>-0.007195436767</v>
      </c>
      <c r="F648" s="88">
        <v>351.219909667968</v>
      </c>
      <c r="G648" s="87">
        <f t="shared" si="3"/>
        <v>-0.02088893528</v>
      </c>
      <c r="H648" s="89"/>
      <c r="J648" s="90"/>
    </row>
    <row r="649">
      <c r="A649" s="83">
        <v>44834.0</v>
      </c>
      <c r="B649" s="84">
        <v>228.038360595703</v>
      </c>
      <c r="C649" s="85">
        <f t="shared" si="1"/>
        <v>-0.01936856922</v>
      </c>
      <c r="D649" s="86">
        <v>52.3261032104492</v>
      </c>
      <c r="E649" s="87">
        <f t="shared" si="2"/>
        <v>-0.009722454645</v>
      </c>
      <c r="F649" s="88">
        <v>345.788848876953</v>
      </c>
      <c r="G649" s="87">
        <f t="shared" si="3"/>
        <v>-0.01546341947</v>
      </c>
      <c r="H649" s="89"/>
      <c r="J649" s="90"/>
    </row>
    <row r="650">
      <c r="A650" s="83">
        <v>44837.0</v>
      </c>
      <c r="B650" s="84">
        <v>235.714721679687</v>
      </c>
      <c r="C650" s="85">
        <f t="shared" si="1"/>
        <v>0.0336625867</v>
      </c>
      <c r="D650" s="86">
        <v>52.9145584106445</v>
      </c>
      <c r="E650" s="87">
        <f t="shared" si="2"/>
        <v>0.01124592057</v>
      </c>
      <c r="F650" s="88">
        <v>354.91812133789</v>
      </c>
      <c r="G650" s="87">
        <f t="shared" si="3"/>
        <v>0.02640129226</v>
      </c>
      <c r="H650" s="89"/>
      <c r="J650" s="90"/>
    </row>
    <row r="651">
      <c r="A651" s="83">
        <v>44838.0</v>
      </c>
      <c r="B651" s="84">
        <v>243.684829711914</v>
      </c>
      <c r="C651" s="85">
        <f t="shared" si="1"/>
        <v>0.03381251699</v>
      </c>
      <c r="D651" s="86">
        <v>53.0359840393066</v>
      </c>
      <c r="E651" s="87">
        <f t="shared" si="2"/>
        <v>0.002294748975</v>
      </c>
      <c r="F651" s="88">
        <v>365.915802001953</v>
      </c>
      <c r="G651" s="87">
        <f t="shared" si="3"/>
        <v>0.03098652901</v>
      </c>
      <c r="H651" s="89"/>
      <c r="J651" s="90"/>
    </row>
    <row r="652">
      <c r="A652" s="83">
        <v>44839.0</v>
      </c>
      <c r="B652" s="84">
        <v>243.998107910156</v>
      </c>
      <c r="C652" s="85">
        <f t="shared" si="1"/>
        <v>0.001285587612</v>
      </c>
      <c r="D652" s="86">
        <v>52.5315895080566</v>
      </c>
      <c r="E652" s="87">
        <f t="shared" si="2"/>
        <v>-0.009510420904</v>
      </c>
      <c r="F652" s="88">
        <v>365.063903808593</v>
      </c>
      <c r="G652" s="87">
        <f t="shared" si="3"/>
        <v>-0.002328126276</v>
      </c>
      <c r="H652" s="89"/>
      <c r="J652" s="90"/>
    </row>
    <row r="653">
      <c r="A653" s="83">
        <v>44840.0</v>
      </c>
      <c r="B653" s="84">
        <v>241.638412475585</v>
      </c>
      <c r="C653" s="85">
        <f t="shared" si="1"/>
        <v>-0.009670957922</v>
      </c>
      <c r="D653" s="86">
        <v>51.4013786315918</v>
      </c>
      <c r="E653" s="87">
        <f t="shared" si="2"/>
        <v>-0.02151488061</v>
      </c>
      <c r="F653" s="88">
        <v>361.297973632812</v>
      </c>
      <c r="G653" s="87">
        <f t="shared" si="3"/>
        <v>-0.01031581084</v>
      </c>
      <c r="H653" s="89"/>
      <c r="J653" s="90"/>
    </row>
    <row r="654">
      <c r="A654" s="83">
        <v>44841.0</v>
      </c>
      <c r="B654" s="84">
        <v>229.35041809082</v>
      </c>
      <c r="C654" s="85">
        <f t="shared" si="1"/>
        <v>-0.05085281872</v>
      </c>
      <c r="D654" s="86">
        <v>50.9156608581543</v>
      </c>
      <c r="E654" s="87">
        <f t="shared" si="2"/>
        <v>-0.009449508678</v>
      </c>
      <c r="F654" s="88">
        <v>351.219909667968</v>
      </c>
      <c r="G654" s="87">
        <f t="shared" si="3"/>
        <v>-0.02789405062</v>
      </c>
      <c r="H654" s="89"/>
      <c r="J654" s="90"/>
    </row>
    <row r="655">
      <c r="A655" s="83">
        <v>44844.0</v>
      </c>
      <c r="B655" s="84">
        <v>224.464599609375</v>
      </c>
      <c r="C655" s="85">
        <f t="shared" si="1"/>
        <v>-0.02130285404</v>
      </c>
      <c r="D655" s="86">
        <v>50.8035774230957</v>
      </c>
      <c r="E655" s="87">
        <f t="shared" si="2"/>
        <v>-0.002201354812</v>
      </c>
      <c r="F655" s="88">
        <v>348.538269042968</v>
      </c>
      <c r="G655" s="87">
        <f t="shared" si="3"/>
        <v>-0.007635218139</v>
      </c>
      <c r="H655" s="89"/>
      <c r="J655" s="90"/>
    </row>
    <row r="656">
      <c r="A656" s="83">
        <v>44845.0</v>
      </c>
      <c r="B656" s="84">
        <v>220.704711914062</v>
      </c>
      <c r="C656" s="85">
        <f t="shared" si="1"/>
        <v>-0.01675047068</v>
      </c>
      <c r="D656" s="86">
        <v>50.8876495361328</v>
      </c>
      <c r="E656" s="87">
        <f t="shared" si="2"/>
        <v>0.001654846318</v>
      </c>
      <c r="F656" s="88">
        <v>346.330993652343</v>
      </c>
      <c r="G656" s="87">
        <f t="shared" si="3"/>
        <v>-0.006332949884</v>
      </c>
      <c r="H656" s="89"/>
      <c r="J656" s="90"/>
    </row>
    <row r="657">
      <c r="A657" s="83">
        <v>44846.0</v>
      </c>
      <c r="B657" s="84">
        <v>221.037628173828</v>
      </c>
      <c r="C657" s="85">
        <f t="shared" si="1"/>
        <v>0.001508423889</v>
      </c>
      <c r="D657" s="86">
        <v>51.5041236877441</v>
      </c>
      <c r="E657" s="87">
        <f t="shared" si="2"/>
        <v>0.01211441592</v>
      </c>
      <c r="F657" s="88">
        <v>345.18862915039</v>
      </c>
      <c r="G657" s="87">
        <f t="shared" si="3"/>
        <v>-0.00329847609</v>
      </c>
      <c r="H657" s="89"/>
      <c r="J657" s="90"/>
    </row>
    <row r="658">
      <c r="A658" s="83">
        <v>44847.0</v>
      </c>
      <c r="B658" s="84">
        <v>229.35041809082</v>
      </c>
      <c r="C658" s="85">
        <f t="shared" si="1"/>
        <v>0.03760803075</v>
      </c>
      <c r="D658" s="86">
        <v>52.18599319458</v>
      </c>
      <c r="E658" s="87">
        <f t="shared" si="2"/>
        <v>0.01323912452</v>
      </c>
      <c r="F658" s="88">
        <v>354.298461914062</v>
      </c>
      <c r="G658" s="87">
        <f t="shared" si="3"/>
        <v>0.02639088311</v>
      </c>
      <c r="H658" s="89"/>
      <c r="J658" s="90"/>
    </row>
    <row r="659">
      <c r="A659" s="83">
        <v>44848.0</v>
      </c>
      <c r="B659" s="84">
        <v>223.788970947265</v>
      </c>
      <c r="C659" s="85">
        <f t="shared" si="1"/>
        <v>-0.0242486898</v>
      </c>
      <c r="D659" s="86">
        <v>51.3546829223632</v>
      </c>
      <c r="E659" s="87">
        <f t="shared" si="2"/>
        <v>-0.01592975857</v>
      </c>
      <c r="F659" s="88">
        <v>346.224487304687</v>
      </c>
      <c r="G659" s="87">
        <f t="shared" si="3"/>
        <v>-0.0227886245</v>
      </c>
      <c r="H659" s="89"/>
      <c r="J659" s="90"/>
    </row>
    <row r="660">
      <c r="A660" s="83">
        <v>44851.0</v>
      </c>
      <c r="B660" s="84">
        <v>232.571731567382</v>
      </c>
      <c r="C660" s="85">
        <f t="shared" si="1"/>
        <v>0.03924572593</v>
      </c>
      <c r="D660" s="86">
        <v>52.0178642272949</v>
      </c>
      <c r="E660" s="87">
        <f t="shared" si="2"/>
        <v>0.01291374549</v>
      </c>
      <c r="F660" s="88">
        <v>355.121398925781</v>
      </c>
      <c r="G660" s="87">
        <f t="shared" si="3"/>
        <v>0.02569694504</v>
      </c>
      <c r="H660" s="89"/>
      <c r="J660" s="90"/>
    </row>
    <row r="661">
      <c r="A661" s="83">
        <v>44852.0</v>
      </c>
      <c r="B661" s="84">
        <v>233.521484375</v>
      </c>
      <c r="C661" s="85">
        <f t="shared" si="1"/>
        <v>0.004083698398</v>
      </c>
      <c r="D661" s="86">
        <v>52.718406677246</v>
      </c>
      <c r="E661" s="87">
        <f t="shared" si="2"/>
        <v>0.01346734358</v>
      </c>
      <c r="F661" s="88">
        <v>359.293975830078</v>
      </c>
      <c r="G661" s="87">
        <f t="shared" si="3"/>
        <v>0.01174971972</v>
      </c>
      <c r="H661" s="89"/>
      <c r="J661" s="90"/>
    </row>
    <row r="662">
      <c r="A662" s="83">
        <v>44853.0</v>
      </c>
      <c r="B662" s="84">
        <v>231.543670654296</v>
      </c>
      <c r="C662" s="85">
        <f t="shared" si="1"/>
        <v>-0.008469515026</v>
      </c>
      <c r="D662" s="86">
        <v>52.2700538635253</v>
      </c>
      <c r="E662" s="87">
        <f t="shared" si="2"/>
        <v>-0.008504673073</v>
      </c>
      <c r="F662" s="88">
        <v>356.747863769531</v>
      </c>
      <c r="G662" s="87">
        <f t="shared" si="3"/>
        <v>-0.007086431256</v>
      </c>
      <c r="H662" s="89"/>
      <c r="J662" s="90"/>
    </row>
    <row r="663">
      <c r="A663" s="83">
        <v>44854.0</v>
      </c>
      <c r="B663" s="84">
        <v>231.220550537109</v>
      </c>
      <c r="C663" s="85">
        <f t="shared" si="1"/>
        <v>-0.001395503994</v>
      </c>
      <c r="D663" s="86">
        <v>51.4480857849121</v>
      </c>
      <c r="E663" s="87">
        <f t="shared" si="2"/>
        <v>-0.01572541097</v>
      </c>
      <c r="F663" s="88">
        <v>353.756378173828</v>
      </c>
      <c r="G663" s="87">
        <f t="shared" si="3"/>
        <v>-0.008385433802</v>
      </c>
      <c r="H663" s="89"/>
      <c r="J663" s="90"/>
    </row>
    <row r="664">
      <c r="A664" s="83">
        <v>44855.0</v>
      </c>
      <c r="B664" s="84">
        <v>237.065887451171</v>
      </c>
      <c r="C664" s="85">
        <f t="shared" si="1"/>
        <v>0.02528035203</v>
      </c>
      <c r="D664" s="86">
        <v>52.2700538635253</v>
      </c>
      <c r="E664" s="87">
        <f t="shared" si="2"/>
        <v>0.01597665037</v>
      </c>
      <c r="F664" s="88">
        <v>362.35317993164</v>
      </c>
      <c r="G664" s="87">
        <f t="shared" si="3"/>
        <v>0.02430147494</v>
      </c>
      <c r="H664" s="89"/>
      <c r="J664" s="90"/>
    </row>
    <row r="665">
      <c r="A665" s="83">
        <v>44858.0</v>
      </c>
      <c r="B665" s="84">
        <v>242.0888671875</v>
      </c>
      <c r="C665" s="85">
        <f t="shared" si="1"/>
        <v>0.0211881169</v>
      </c>
      <c r="D665" s="86">
        <v>53.7738952636718</v>
      </c>
      <c r="E665" s="87">
        <f t="shared" si="2"/>
        <v>0.02877061126</v>
      </c>
      <c r="F665" s="88">
        <v>366.787139892578</v>
      </c>
      <c r="G665" s="87">
        <f t="shared" si="3"/>
        <v>0.01223656975</v>
      </c>
      <c r="H665" s="89"/>
      <c r="J665" s="90"/>
    </row>
    <row r="666">
      <c r="A666" s="83">
        <v>44859.0</v>
      </c>
      <c r="B666" s="84">
        <v>245.427658081054</v>
      </c>
      <c r="C666" s="85">
        <f t="shared" si="1"/>
        <v>0.01379159204</v>
      </c>
      <c r="D666" s="86">
        <v>55.0629005432128</v>
      </c>
      <c r="E666" s="87">
        <f t="shared" si="2"/>
        <v>0.02397083702</v>
      </c>
      <c r="F666" s="88">
        <v>372.64419555664</v>
      </c>
      <c r="G666" s="87">
        <f t="shared" si="3"/>
        <v>0.0159685415</v>
      </c>
      <c r="H666" s="89"/>
      <c r="J666" s="90"/>
    </row>
    <row r="667">
      <c r="A667" s="83">
        <v>44860.0</v>
      </c>
      <c r="B667" s="84">
        <v>226.49136352539</v>
      </c>
      <c r="C667" s="85">
        <f t="shared" si="1"/>
        <v>-0.0771563185</v>
      </c>
      <c r="D667" s="86">
        <v>55.4738845825195</v>
      </c>
      <c r="E667" s="87">
        <f t="shared" si="2"/>
        <v>0.007463901016</v>
      </c>
      <c r="F667" s="88">
        <v>369.836639404296</v>
      </c>
      <c r="G667" s="87">
        <f t="shared" si="3"/>
        <v>-0.007534147012</v>
      </c>
      <c r="H667" s="89"/>
      <c r="J667" s="90"/>
    </row>
    <row r="668">
      <c r="A668" s="83">
        <v>44861.0</v>
      </c>
      <c r="B668" s="84">
        <v>222.016738891601</v>
      </c>
      <c r="C668" s="85">
        <f t="shared" si="1"/>
        <v>-0.01975627046</v>
      </c>
      <c r="D668" s="86">
        <v>55.6046638488769</v>
      </c>
      <c r="E668" s="87">
        <f t="shared" si="2"/>
        <v>0.002357492491</v>
      </c>
      <c r="F668" s="88">
        <v>367.861755371093</v>
      </c>
      <c r="G668" s="87">
        <f t="shared" si="3"/>
        <v>-0.005339882053</v>
      </c>
      <c r="H668" s="89"/>
      <c r="J668" s="90"/>
    </row>
    <row r="669">
      <c r="A669" s="83">
        <v>44862.0</v>
      </c>
      <c r="B669" s="84">
        <v>230.946395874023</v>
      </c>
      <c r="C669" s="85">
        <f t="shared" si="1"/>
        <v>0.04022064745</v>
      </c>
      <c r="D669" s="86">
        <v>56.7535438537597</v>
      </c>
      <c r="E669" s="87">
        <f t="shared" si="2"/>
        <v>0.0206615763</v>
      </c>
      <c r="F669" s="88">
        <v>376.61343383789</v>
      </c>
      <c r="G669" s="87">
        <f t="shared" si="3"/>
        <v>0.02379067228</v>
      </c>
      <c r="H669" s="89"/>
      <c r="J669" s="90"/>
    </row>
    <row r="670">
      <c r="A670" s="83">
        <v>44865.0</v>
      </c>
      <c r="B670" s="84">
        <v>227.284439086914</v>
      </c>
      <c r="C670" s="85">
        <f t="shared" si="1"/>
        <v>-0.01585630628</v>
      </c>
      <c r="D670" s="86">
        <v>55.9035491943359</v>
      </c>
      <c r="E670" s="87">
        <f t="shared" si="2"/>
        <v>-0.0149769442</v>
      </c>
      <c r="F670" s="88">
        <v>373.89306640625</v>
      </c>
      <c r="G670" s="87">
        <f t="shared" si="3"/>
        <v>-0.007223235252</v>
      </c>
      <c r="H670" s="89"/>
      <c r="J670" s="90"/>
    </row>
    <row r="671">
      <c r="A671" s="83">
        <v>44866.0</v>
      </c>
      <c r="B671" s="84">
        <v>223.407119750976</v>
      </c>
      <c r="C671" s="85">
        <f t="shared" si="1"/>
        <v>-0.01705932598</v>
      </c>
      <c r="D671" s="86">
        <v>55.7074012756347</v>
      </c>
      <c r="E671" s="87">
        <f t="shared" si="2"/>
        <v>-0.003508684538</v>
      </c>
      <c r="F671" s="88">
        <v>372.256927490234</v>
      </c>
      <c r="G671" s="87">
        <f t="shared" si="3"/>
        <v>-0.004375954151</v>
      </c>
      <c r="H671" s="89"/>
      <c r="J671" s="90"/>
    </row>
    <row r="672">
      <c r="A672" s="83">
        <v>44867.0</v>
      </c>
      <c r="B672" s="84">
        <v>215.505569458007</v>
      </c>
      <c r="C672" s="85">
        <f t="shared" si="1"/>
        <v>-0.03536839068</v>
      </c>
      <c r="D672" s="86">
        <v>54.9321327209472</v>
      </c>
      <c r="E672" s="87">
        <f t="shared" si="2"/>
        <v>-0.01391679628</v>
      </c>
      <c r="F672" s="88">
        <v>362.914642333984</v>
      </c>
      <c r="G672" s="87">
        <f t="shared" si="3"/>
        <v>-0.02509633661</v>
      </c>
      <c r="H672" s="89"/>
      <c r="J672" s="90"/>
    </row>
    <row r="673">
      <c r="A673" s="83">
        <v>44868.0</v>
      </c>
      <c r="B673" s="84">
        <v>209.777709960937</v>
      </c>
      <c r="C673" s="85">
        <f t="shared" si="1"/>
        <v>-0.02657870751</v>
      </c>
      <c r="D673" s="86">
        <v>54.9041099548339</v>
      </c>
      <c r="E673" s="87">
        <f t="shared" si="2"/>
        <v>-0.0005101343189</v>
      </c>
      <c r="F673" s="88">
        <v>359.177795410156</v>
      </c>
      <c r="G673" s="87">
        <f t="shared" si="3"/>
        <v>-0.01029676538</v>
      </c>
      <c r="H673" s="89"/>
      <c r="J673" s="90"/>
    </row>
    <row r="674">
      <c r="A674" s="83">
        <v>44869.0</v>
      </c>
      <c r="B674" s="84">
        <v>216.768615722656</v>
      </c>
      <c r="C674" s="85">
        <f t="shared" si="1"/>
        <v>0.03332530307</v>
      </c>
      <c r="D674" s="86">
        <v>55.3524589538574</v>
      </c>
      <c r="E674" s="87">
        <f t="shared" si="2"/>
        <v>0.008166037103</v>
      </c>
      <c r="F674" s="88">
        <v>364.347503662109</v>
      </c>
      <c r="G674" s="87">
        <f t="shared" si="3"/>
        <v>0.01439317329</v>
      </c>
      <c r="H674" s="89"/>
      <c r="J674" s="90"/>
    </row>
    <row r="675">
      <c r="A675" s="83">
        <v>44872.0</v>
      </c>
      <c r="B675" s="84">
        <v>223.113388061523</v>
      </c>
      <c r="C675" s="85">
        <f t="shared" si="1"/>
        <v>0.02926979221</v>
      </c>
      <c r="D675" s="86">
        <v>55.5672912597656</v>
      </c>
      <c r="E675" s="87">
        <f t="shared" si="2"/>
        <v>0.00388117005</v>
      </c>
      <c r="F675" s="88">
        <v>367.832733154296</v>
      </c>
      <c r="G675" s="87">
        <f t="shared" si="3"/>
        <v>0.009565674136</v>
      </c>
      <c r="H675" s="89"/>
      <c r="J675" s="90"/>
    </row>
    <row r="676">
      <c r="A676" s="83">
        <v>44873.0</v>
      </c>
      <c r="B676" s="84">
        <v>224.092514038085</v>
      </c>
      <c r="C676" s="85">
        <f t="shared" si="1"/>
        <v>0.004388468057</v>
      </c>
      <c r="D676" s="86">
        <v>55.6700325012207</v>
      </c>
      <c r="E676" s="87">
        <f t="shared" si="2"/>
        <v>0.001848951769</v>
      </c>
      <c r="F676" s="88">
        <v>369.817291259765</v>
      </c>
      <c r="G676" s="87">
        <f t="shared" si="3"/>
        <v>0.005395273249</v>
      </c>
      <c r="H676" s="89"/>
      <c r="J676" s="90"/>
    </row>
    <row r="677">
      <c r="A677" s="83">
        <v>44874.0</v>
      </c>
      <c r="B677" s="84">
        <v>219.823516845703</v>
      </c>
      <c r="C677" s="85">
        <f t="shared" si="1"/>
        <v>-0.01905015529</v>
      </c>
      <c r="D677" s="86">
        <v>54.8947677612304</v>
      </c>
      <c r="E677" s="87">
        <f t="shared" si="2"/>
        <v>-0.01392606947</v>
      </c>
      <c r="F677" s="88">
        <v>362.198303222656</v>
      </c>
      <c r="G677" s="87">
        <f t="shared" si="3"/>
        <v>-0.020602033</v>
      </c>
      <c r="H677" s="89"/>
      <c r="J677" s="90"/>
    </row>
    <row r="678">
      <c r="A678" s="83">
        <v>44875.0</v>
      </c>
      <c r="B678" s="84">
        <v>237.907943725585</v>
      </c>
      <c r="C678" s="85">
        <f t="shared" si="1"/>
        <v>0.08226793538</v>
      </c>
      <c r="D678" s="86">
        <v>56.8656387329101</v>
      </c>
      <c r="E678" s="87">
        <f t="shared" si="2"/>
        <v>0.03590271081</v>
      </c>
      <c r="F678" s="88">
        <v>382.102569580078</v>
      </c>
      <c r="G678" s="87">
        <f t="shared" si="3"/>
        <v>0.05495405743</v>
      </c>
      <c r="H678" s="89"/>
      <c r="J678" s="90"/>
    </row>
    <row r="679">
      <c r="A679" s="83">
        <v>44876.0</v>
      </c>
      <c r="B679" s="84">
        <v>241.951766967773</v>
      </c>
      <c r="C679" s="85">
        <f t="shared" si="1"/>
        <v>0.01699742841</v>
      </c>
      <c r="D679" s="86">
        <v>57.2766227722168</v>
      </c>
      <c r="E679" s="87">
        <f t="shared" si="2"/>
        <v>0.007227282564</v>
      </c>
      <c r="F679" s="88">
        <v>385.800811767578</v>
      </c>
      <c r="G679" s="87">
        <f t="shared" si="3"/>
        <v>0.009678663484</v>
      </c>
      <c r="H679" s="89"/>
      <c r="J679" s="90"/>
    </row>
    <row r="680">
      <c r="A680" s="83">
        <v>44879.0</v>
      </c>
      <c r="B680" s="84">
        <v>236.5078125</v>
      </c>
      <c r="C680" s="85">
        <f t="shared" si="1"/>
        <v>-0.02250016413</v>
      </c>
      <c r="D680" s="86">
        <v>56.725528717041</v>
      </c>
      <c r="E680" s="87">
        <f t="shared" si="2"/>
        <v>-0.009621622723</v>
      </c>
      <c r="F680" s="88">
        <v>382.518890380859</v>
      </c>
      <c r="G680" s="87">
        <f t="shared" si="3"/>
        <v>-0.008506776779</v>
      </c>
      <c r="H680" s="89"/>
      <c r="J680" s="90"/>
    </row>
    <row r="681">
      <c r="A681" s="83">
        <v>44880.0</v>
      </c>
      <c r="B681" s="84">
        <v>236.919067382812</v>
      </c>
      <c r="C681" s="85">
        <f t="shared" si="1"/>
        <v>0.001738863839</v>
      </c>
      <c r="D681" s="86">
        <v>56.6321182250976</v>
      </c>
      <c r="E681" s="87">
        <f t="shared" si="2"/>
        <v>-0.001646709939</v>
      </c>
      <c r="F681" s="88">
        <v>385.78140258789</v>
      </c>
      <c r="G681" s="87">
        <f t="shared" si="3"/>
        <v>0.008529022459</v>
      </c>
      <c r="H681" s="89"/>
      <c r="J681" s="90"/>
    </row>
    <row r="682">
      <c r="A682" s="83">
        <v>44881.0</v>
      </c>
      <c r="B682" s="84">
        <v>237.35107421875</v>
      </c>
      <c r="C682" s="85">
        <f t="shared" si="1"/>
        <v>0.001823436335</v>
      </c>
      <c r="D682" s="86">
        <v>56.5293731689453</v>
      </c>
      <c r="E682" s="87">
        <f t="shared" si="2"/>
        <v>-0.001814254161</v>
      </c>
      <c r="F682" s="88">
        <v>382.838348388671</v>
      </c>
      <c r="G682" s="87">
        <f t="shared" si="3"/>
        <v>-0.007628813052</v>
      </c>
      <c r="H682" s="89"/>
      <c r="J682" s="90"/>
    </row>
    <row r="683">
      <c r="A683" s="83">
        <v>44882.0</v>
      </c>
      <c r="B683" s="84">
        <v>237.301971435546</v>
      </c>
      <c r="C683" s="85">
        <f t="shared" si="1"/>
        <v>-0.0002068782851</v>
      </c>
      <c r="D683" s="86">
        <v>56.7068481445312</v>
      </c>
      <c r="E683" s="87">
        <f t="shared" si="2"/>
        <v>0.003139517841</v>
      </c>
      <c r="F683" s="88">
        <v>381.666900634765</v>
      </c>
      <c r="G683" s="87">
        <f t="shared" si="3"/>
        <v>-0.003059901807</v>
      </c>
      <c r="H683" s="89"/>
      <c r="J683" s="90"/>
    </row>
    <row r="684">
      <c r="A684" s="83">
        <v>44883.0</v>
      </c>
      <c r="B684" s="84">
        <v>236.850296020507</v>
      </c>
      <c r="C684" s="85">
        <f t="shared" si="1"/>
        <v>-0.001903378267</v>
      </c>
      <c r="D684" s="86">
        <v>57.1084938049316</v>
      </c>
      <c r="E684" s="87">
        <f t="shared" si="2"/>
        <v>0.007082842259</v>
      </c>
      <c r="F684" s="88">
        <v>383.399841308593</v>
      </c>
      <c r="G684" s="87">
        <f t="shared" si="3"/>
        <v>0.004540453131</v>
      </c>
      <c r="H684" s="89"/>
      <c r="J684" s="90"/>
    </row>
    <row r="685">
      <c r="A685" s="83">
        <v>44886.0</v>
      </c>
      <c r="B685" s="84">
        <v>237.665298461914</v>
      </c>
      <c r="C685" s="85">
        <f t="shared" si="1"/>
        <v>0.003441002418</v>
      </c>
      <c r="D685" s="86">
        <v>57.986515045166</v>
      </c>
      <c r="E685" s="87">
        <f t="shared" si="2"/>
        <v>0.01537461736</v>
      </c>
      <c r="F685" s="88">
        <v>382.005798339843</v>
      </c>
      <c r="G685" s="87">
        <f t="shared" si="3"/>
        <v>-0.003636002988</v>
      </c>
      <c r="H685" s="89"/>
      <c r="J685" s="90"/>
    </row>
    <row r="686">
      <c r="A686" s="83">
        <v>44887.0</v>
      </c>
      <c r="B686" s="84">
        <v>240.59129333496</v>
      </c>
      <c r="C686" s="85">
        <f t="shared" si="1"/>
        <v>0.01231140975</v>
      </c>
      <c r="D686" s="86">
        <v>58.238712310791</v>
      </c>
      <c r="E686" s="87">
        <f t="shared" si="2"/>
        <v>0.004349239913</v>
      </c>
      <c r="F686" s="88">
        <v>387.146423339843</v>
      </c>
      <c r="G686" s="87">
        <f t="shared" si="3"/>
        <v>0.01345692925</v>
      </c>
      <c r="H686" s="89"/>
      <c r="J686" s="90"/>
    </row>
    <row r="687">
      <c r="A687" s="83">
        <v>44888.0</v>
      </c>
      <c r="B687" s="84">
        <v>243.095108032226</v>
      </c>
      <c r="C687" s="85">
        <f t="shared" si="1"/>
        <v>0.01040692147</v>
      </c>
      <c r="D687" s="86">
        <v>58.5002479553222</v>
      </c>
      <c r="E687" s="87">
        <f t="shared" si="2"/>
        <v>0.004490752528</v>
      </c>
      <c r="F687" s="88">
        <v>389.58609008789</v>
      </c>
      <c r="G687" s="87">
        <f t="shared" si="3"/>
        <v>0.006301664179</v>
      </c>
      <c r="H687" s="89"/>
      <c r="J687" s="90"/>
    </row>
    <row r="688">
      <c r="A688" s="83">
        <v>44890.0</v>
      </c>
      <c r="B688" s="84">
        <v>243.006729125976</v>
      </c>
      <c r="C688" s="85">
        <f t="shared" si="1"/>
        <v>-0.0003635569097</v>
      </c>
      <c r="D688" s="86">
        <v>58.5562858581543</v>
      </c>
      <c r="E688" s="87">
        <f t="shared" si="2"/>
        <v>0.0009579088088</v>
      </c>
      <c r="F688" s="88">
        <v>389.498901367187</v>
      </c>
      <c r="G688" s="87">
        <f t="shared" si="3"/>
        <v>-0.0002237983412</v>
      </c>
      <c r="H688" s="89"/>
      <c r="J688" s="90"/>
    </row>
    <row r="689">
      <c r="A689" s="83">
        <v>44893.0</v>
      </c>
      <c r="B689" s="84">
        <v>237.380538940429</v>
      </c>
      <c r="C689" s="85">
        <f t="shared" si="1"/>
        <v>-0.0231524049</v>
      </c>
      <c r="D689" s="86">
        <v>58.5656356811523</v>
      </c>
      <c r="E689" s="87">
        <f t="shared" si="2"/>
        <v>0.0001596724051</v>
      </c>
      <c r="F689" s="88">
        <v>383.28369140625</v>
      </c>
      <c r="G689" s="87">
        <f t="shared" si="3"/>
        <v>-0.01595693836</v>
      </c>
      <c r="H689" s="89"/>
      <c r="J689" s="90"/>
    </row>
    <row r="690">
      <c r="A690" s="83">
        <v>44894.0</v>
      </c>
      <c r="B690" s="84">
        <v>235.976425170898</v>
      </c>
      <c r="C690" s="85">
        <f t="shared" si="1"/>
        <v>-0.005915033203</v>
      </c>
      <c r="D690" s="86">
        <v>58.3601379394531</v>
      </c>
      <c r="E690" s="87">
        <f t="shared" si="2"/>
        <v>-0.003508845064</v>
      </c>
      <c r="F690" s="88">
        <v>382.625366210937</v>
      </c>
      <c r="G690" s="87">
        <f t="shared" si="3"/>
        <v>-0.001717592504</v>
      </c>
      <c r="H690" s="89"/>
      <c r="J690" s="90"/>
    </row>
    <row r="691">
      <c r="A691" s="83">
        <v>44895.0</v>
      </c>
      <c r="B691" s="84">
        <v>250.518142700195</v>
      </c>
      <c r="C691" s="85">
        <f t="shared" si="1"/>
        <v>0.06162360295</v>
      </c>
      <c r="D691" s="86">
        <v>59.8370094299316</v>
      </c>
      <c r="E691" s="87">
        <f t="shared" si="2"/>
        <v>0.0253061686</v>
      </c>
      <c r="F691" s="88">
        <v>394.678314208984</v>
      </c>
      <c r="G691" s="87">
        <f t="shared" si="3"/>
        <v>0.03150065067</v>
      </c>
      <c r="H691" s="89"/>
      <c r="J691" s="90"/>
    </row>
    <row r="692">
      <c r="A692" s="83">
        <v>44896.0</v>
      </c>
      <c r="B692" s="84">
        <v>250.076309204101</v>
      </c>
      <c r="C692" s="85">
        <f t="shared" si="1"/>
        <v>-0.001763678636</v>
      </c>
      <c r="D692" s="86">
        <v>60.0063323974609</v>
      </c>
      <c r="E692" s="87">
        <f t="shared" si="2"/>
        <v>0.002829736465</v>
      </c>
      <c r="F692" s="88">
        <v>394.387908935546</v>
      </c>
      <c r="G692" s="87">
        <f t="shared" si="3"/>
        <v>-0.0007358024573</v>
      </c>
      <c r="H692" s="89"/>
      <c r="J692" s="90"/>
    </row>
    <row r="693">
      <c r="A693" s="83">
        <v>44897.0</v>
      </c>
      <c r="B693" s="84">
        <v>250.400314331054</v>
      </c>
      <c r="C693" s="85">
        <f t="shared" si="1"/>
        <v>0.001295625035</v>
      </c>
      <c r="D693" s="86">
        <v>60.5331230163574</v>
      </c>
      <c r="E693" s="87">
        <f t="shared" si="2"/>
        <v>0.008778917122</v>
      </c>
      <c r="F693" s="88">
        <v>393.932891845703</v>
      </c>
      <c r="G693" s="87">
        <f t="shared" si="3"/>
        <v>-0.001153729817</v>
      </c>
      <c r="H693" s="89"/>
      <c r="J693" s="90"/>
    </row>
    <row r="694">
      <c r="A694" s="83">
        <v>44900.0</v>
      </c>
      <c r="B694" s="84">
        <v>245.66763305664</v>
      </c>
      <c r="C694" s="85">
        <f t="shared" si="1"/>
        <v>-0.0189004606</v>
      </c>
      <c r="D694" s="86">
        <v>59.7053108215332</v>
      </c>
      <c r="E694" s="87">
        <f t="shared" si="2"/>
        <v>-0.0136753591</v>
      </c>
      <c r="F694" s="88">
        <v>386.84634399414</v>
      </c>
      <c r="G694" s="87">
        <f t="shared" si="3"/>
        <v>-0.01798922608</v>
      </c>
      <c r="H694" s="89"/>
      <c r="J694" s="90"/>
    </row>
    <row r="695">
      <c r="A695" s="83">
        <v>44901.0</v>
      </c>
      <c r="B695" s="84">
        <v>240.679656982421</v>
      </c>
      <c r="C695" s="85">
        <f t="shared" si="1"/>
        <v>-0.02030375761</v>
      </c>
      <c r="D695" s="86">
        <v>59.6770935058593</v>
      </c>
      <c r="E695" s="87">
        <f t="shared" si="2"/>
        <v>-0.0004726098112</v>
      </c>
      <c r="F695" s="88">
        <v>381.27001953125</v>
      </c>
      <c r="G695" s="87">
        <f t="shared" si="3"/>
        <v>-0.01441483046</v>
      </c>
      <c r="H695" s="89"/>
      <c r="J695" s="90"/>
    </row>
    <row r="696">
      <c r="A696" s="83">
        <v>44902.0</v>
      </c>
      <c r="B696" s="84">
        <v>239.943252563476</v>
      </c>
      <c r="C696" s="85">
        <f t="shared" si="1"/>
        <v>-0.003059687005</v>
      </c>
      <c r="D696" s="86">
        <v>59.7711601257324</v>
      </c>
      <c r="E696" s="87">
        <f t="shared" si="2"/>
        <v>0.001576260075</v>
      </c>
      <c r="F696" s="88">
        <v>380.621368408203</v>
      </c>
      <c r="G696" s="87">
        <f t="shared" si="3"/>
        <v>-0.00170129066</v>
      </c>
      <c r="H696" s="89"/>
      <c r="J696" s="90"/>
    </row>
    <row r="697">
      <c r="A697" s="83">
        <v>44903.0</v>
      </c>
      <c r="B697" s="84">
        <v>242.918365478515</v>
      </c>
      <c r="C697" s="85">
        <f t="shared" si="1"/>
        <v>0.01239923558</v>
      </c>
      <c r="D697" s="86">
        <v>60.025146484375</v>
      </c>
      <c r="E697" s="87">
        <f t="shared" si="2"/>
        <v>0.004249312848</v>
      </c>
      <c r="F697" s="88">
        <v>383.603118896484</v>
      </c>
      <c r="G697" s="87">
        <f t="shared" si="3"/>
        <v>0.007833901971</v>
      </c>
      <c r="H697" s="89"/>
      <c r="J697" s="90"/>
    </row>
    <row r="698">
      <c r="A698" s="83">
        <v>44904.0</v>
      </c>
      <c r="B698" s="84">
        <v>240.974243164062</v>
      </c>
      <c r="C698" s="85">
        <f t="shared" si="1"/>
        <v>-0.00800319198</v>
      </c>
      <c r="D698" s="86">
        <v>59.3948898315429</v>
      </c>
      <c r="E698" s="87">
        <f t="shared" si="2"/>
        <v>-0.01049987696</v>
      </c>
      <c r="F698" s="88">
        <v>380.737579345703</v>
      </c>
      <c r="G698" s="87">
        <f t="shared" si="3"/>
        <v>-0.007470063223</v>
      </c>
      <c r="H698" s="89"/>
      <c r="J698" s="90"/>
    </row>
    <row r="699">
      <c r="A699" s="83">
        <v>44907.0</v>
      </c>
      <c r="B699" s="84">
        <v>247.935791015625</v>
      </c>
      <c r="C699" s="85">
        <f t="shared" si="1"/>
        <v>0.0288891782</v>
      </c>
      <c r="D699" s="86">
        <v>60.1756553649902</v>
      </c>
      <c r="E699" s="87">
        <f t="shared" si="2"/>
        <v>0.01314533179</v>
      </c>
      <c r="F699" s="88">
        <v>386.226745605468</v>
      </c>
      <c r="G699" s="87">
        <f t="shared" si="3"/>
        <v>0.01441719063</v>
      </c>
      <c r="H699" s="89"/>
      <c r="J699" s="90"/>
    </row>
    <row r="700">
      <c r="A700" s="83">
        <v>44908.0</v>
      </c>
      <c r="B700" s="84">
        <v>252.265914916992</v>
      </c>
      <c r="C700" s="85">
        <f t="shared" si="1"/>
        <v>0.01746469876</v>
      </c>
      <c r="D700" s="86">
        <v>60.1944694519043</v>
      </c>
      <c r="E700" s="87">
        <f t="shared" si="2"/>
        <v>0.0003126527962</v>
      </c>
      <c r="F700" s="88">
        <v>389.150421142578</v>
      </c>
      <c r="G700" s="87">
        <f t="shared" si="3"/>
        <v>0.00756984225</v>
      </c>
      <c r="H700" s="89"/>
      <c r="J700" s="90"/>
    </row>
    <row r="701">
      <c r="A701" s="83">
        <v>44909.0</v>
      </c>
      <c r="B701" s="84">
        <v>252.560516357421</v>
      </c>
      <c r="C701" s="85">
        <f t="shared" si="1"/>
        <v>0.001167821029</v>
      </c>
      <c r="D701" s="86">
        <v>60.1944694519043</v>
      </c>
      <c r="E701" s="87">
        <f t="shared" si="2"/>
        <v>0</v>
      </c>
      <c r="F701" s="88">
        <v>386.662292480468</v>
      </c>
      <c r="G701" s="87">
        <f t="shared" si="3"/>
        <v>-0.006393745264</v>
      </c>
      <c r="H701" s="89"/>
      <c r="J701" s="90"/>
    </row>
    <row r="702">
      <c r="A702" s="83">
        <v>44910.0</v>
      </c>
      <c r="B702" s="84">
        <v>244.499206542968</v>
      </c>
      <c r="C702" s="85">
        <f t="shared" si="1"/>
        <v>-0.03191832964</v>
      </c>
      <c r="D702" s="86">
        <v>59.3666725158691</v>
      </c>
      <c r="E702" s="87">
        <f t="shared" si="2"/>
        <v>-0.01375204306</v>
      </c>
      <c r="F702" s="88">
        <v>377.203979492187</v>
      </c>
      <c r="G702" s="87">
        <f t="shared" si="3"/>
        <v>-0.024461431</v>
      </c>
      <c r="H702" s="89"/>
      <c r="J702" s="90"/>
    </row>
    <row r="703">
      <c r="A703" s="83">
        <v>44911.0</v>
      </c>
      <c r="B703" s="84">
        <v>240.257507324218</v>
      </c>
      <c r="C703" s="85">
        <f t="shared" si="1"/>
        <v>-0.01734851936</v>
      </c>
      <c r="D703" s="86">
        <v>59.028018951416</v>
      </c>
      <c r="E703" s="87">
        <f t="shared" si="2"/>
        <v>-0.005704439041</v>
      </c>
      <c r="F703" s="88">
        <v>372.750579833984</v>
      </c>
      <c r="G703" s="87">
        <f t="shared" si="3"/>
        <v>-0.01180634325</v>
      </c>
      <c r="H703" s="89"/>
      <c r="J703" s="90"/>
    </row>
    <row r="704">
      <c r="A704" s="83">
        <v>44914.0</v>
      </c>
      <c r="B704" s="84">
        <v>236.094268798828</v>
      </c>
      <c r="C704" s="85">
        <f t="shared" si="1"/>
        <v>-0.01732823491</v>
      </c>
      <c r="D704" s="86">
        <v>59.112678527832</v>
      </c>
      <c r="E704" s="87">
        <f t="shared" si="2"/>
        <v>0.001434226964</v>
      </c>
      <c r="F704" s="88">
        <v>369.589813232421</v>
      </c>
      <c r="G704" s="87">
        <f t="shared" si="3"/>
        <v>-0.008479575278</v>
      </c>
      <c r="H704" s="89"/>
      <c r="J704" s="90"/>
    </row>
    <row r="705">
      <c r="A705" s="83">
        <v>44915.0</v>
      </c>
      <c r="B705" s="84">
        <v>237.419815063476</v>
      </c>
      <c r="C705" s="85">
        <f t="shared" si="1"/>
        <v>0.00561447879</v>
      </c>
      <c r="D705" s="86">
        <v>59.0656433105468</v>
      </c>
      <c r="E705" s="87">
        <f t="shared" si="2"/>
        <v>-0.0007956874643</v>
      </c>
      <c r="F705" s="88">
        <v>370.095550537109</v>
      </c>
      <c r="G705" s="87">
        <f t="shared" si="3"/>
        <v>0.001368374578</v>
      </c>
      <c r="H705" s="89"/>
      <c r="J705" s="90"/>
    </row>
    <row r="706">
      <c r="A706" s="83">
        <v>44916.0</v>
      </c>
      <c r="B706" s="84">
        <v>240.002166748046</v>
      </c>
      <c r="C706" s="85">
        <f t="shared" si="1"/>
        <v>0.01087673194</v>
      </c>
      <c r="D706" s="86">
        <v>60.0157356262207</v>
      </c>
      <c r="E706" s="87">
        <f t="shared" si="2"/>
        <v>0.01608536304</v>
      </c>
      <c r="F706" s="88">
        <v>375.629425048828</v>
      </c>
      <c r="G706" s="87">
        <f t="shared" si="3"/>
        <v>0.01495255618</v>
      </c>
      <c r="H706" s="89"/>
      <c r="J706" s="90"/>
    </row>
    <row r="707">
      <c r="A707" s="83">
        <v>44917.0</v>
      </c>
      <c r="B707" s="84">
        <v>233.875213623046</v>
      </c>
      <c r="C707" s="85">
        <f t="shared" si="1"/>
        <v>-0.02552874088</v>
      </c>
      <c r="D707" s="86">
        <v>59.5830268859863</v>
      </c>
      <c r="E707" s="87">
        <f t="shared" si="2"/>
        <v>-0.00720992146</v>
      </c>
      <c r="F707" s="88">
        <v>370.270629882812</v>
      </c>
      <c r="G707" s="87">
        <f t="shared" si="3"/>
        <v>-0.01426617514</v>
      </c>
      <c r="H707" s="89"/>
      <c r="J707" s="90"/>
    </row>
    <row r="708">
      <c r="A708" s="83">
        <v>44918.0</v>
      </c>
      <c r="B708" s="84">
        <v>234.405410766601</v>
      </c>
      <c r="C708" s="85">
        <f t="shared" si="1"/>
        <v>0.002267008698</v>
      </c>
      <c r="D708" s="86">
        <v>60.034553527832</v>
      </c>
      <c r="E708" s="87">
        <f t="shared" si="2"/>
        <v>0.007578108489</v>
      </c>
      <c r="F708" s="88">
        <v>372.400573730468</v>
      </c>
      <c r="G708" s="87">
        <f t="shared" si="3"/>
        <v>0.005752397505</v>
      </c>
      <c r="H708" s="89"/>
      <c r="J708" s="90"/>
    </row>
    <row r="709">
      <c r="A709" s="83">
        <v>44922.0</v>
      </c>
      <c r="B709" s="84">
        <v>232.667495727539</v>
      </c>
      <c r="C709" s="85">
        <f t="shared" si="1"/>
        <v>-0.007414142162</v>
      </c>
      <c r="D709" s="86">
        <v>60.4014244079589</v>
      </c>
      <c r="E709" s="87">
        <f t="shared" si="2"/>
        <v>0.006110995395</v>
      </c>
      <c r="F709" s="88">
        <v>370.931976318359</v>
      </c>
      <c r="G709" s="87">
        <f t="shared" si="3"/>
        <v>-0.003943595998</v>
      </c>
      <c r="H709" s="89"/>
      <c r="J709" s="90"/>
    </row>
    <row r="710">
      <c r="A710" s="83">
        <v>44923.0</v>
      </c>
      <c r="B710" s="84">
        <v>230.281524658203</v>
      </c>
      <c r="C710" s="85">
        <f t="shared" si="1"/>
        <v>-0.01025485344</v>
      </c>
      <c r="D710" s="86">
        <v>59.7993812561035</v>
      </c>
      <c r="E710" s="87">
        <f t="shared" si="2"/>
        <v>-0.009967366792</v>
      </c>
      <c r="F710" s="88">
        <v>366.322052001953</v>
      </c>
      <c r="G710" s="87">
        <f t="shared" si="3"/>
        <v>-0.0124279507</v>
      </c>
      <c r="H710" s="89"/>
      <c r="J710" s="90"/>
    </row>
    <row r="711">
      <c r="A711" s="83">
        <v>44924.0</v>
      </c>
      <c r="B711" s="84">
        <v>236.644134521484</v>
      </c>
      <c r="C711" s="85">
        <f t="shared" si="1"/>
        <v>0.02762970183</v>
      </c>
      <c r="D711" s="86">
        <v>60.1568412780761</v>
      </c>
      <c r="E711" s="87">
        <f t="shared" si="2"/>
        <v>0.005977654191</v>
      </c>
      <c r="F711" s="88">
        <v>372.915985107421</v>
      </c>
      <c r="G711" s="87">
        <f t="shared" si="3"/>
        <v>0.01800037172</v>
      </c>
      <c r="H711" s="89"/>
      <c r="J711" s="90"/>
    </row>
    <row r="712">
      <c r="A712" s="83">
        <v>44925.0</v>
      </c>
      <c r="B712" s="84">
        <v>235.475677490234</v>
      </c>
      <c r="C712" s="85">
        <f t="shared" si="1"/>
        <v>-0.004937612477</v>
      </c>
      <c r="D712" s="86">
        <v>59.8370094299316</v>
      </c>
      <c r="E712" s="87">
        <f t="shared" si="2"/>
        <v>-0.00531663301</v>
      </c>
      <c r="F712" s="88">
        <v>371.933654785156</v>
      </c>
      <c r="G712" s="87">
        <f t="shared" si="3"/>
        <v>-0.002634186684</v>
      </c>
      <c r="H712" s="89"/>
      <c r="J712" s="90"/>
    </row>
    <row r="713">
      <c r="A713" s="83">
        <v>44929.0</v>
      </c>
      <c r="B713" s="84">
        <v>235.240020751953</v>
      </c>
      <c r="C713" s="85">
        <f t="shared" si="1"/>
        <v>-0.001000768915</v>
      </c>
      <c r="D713" s="86">
        <v>59.2161598205566</v>
      </c>
      <c r="E713" s="87">
        <f t="shared" si="2"/>
        <v>-0.01037567912</v>
      </c>
      <c r="F713" s="88">
        <v>370.367889404296</v>
      </c>
      <c r="G713" s="87">
        <f t="shared" si="3"/>
        <v>-0.004209797529</v>
      </c>
      <c r="H713" s="89"/>
      <c r="J713" s="90"/>
    </row>
    <row r="714">
      <c r="A714" s="83">
        <v>44930.0</v>
      </c>
      <c r="B714" s="84">
        <v>224.949874877929</v>
      </c>
      <c r="C714" s="85">
        <f t="shared" si="1"/>
        <v>-0.04374317704</v>
      </c>
      <c r="D714" s="86">
        <v>59.1879348754882</v>
      </c>
      <c r="E714" s="87">
        <f t="shared" si="2"/>
        <v>-0.0004766426116</v>
      </c>
      <c r="F714" s="88">
        <v>373.227172851562</v>
      </c>
      <c r="G714" s="87">
        <f t="shared" si="3"/>
        <v>0.007720117022</v>
      </c>
      <c r="H714" s="89"/>
      <c r="J714" s="90"/>
    </row>
    <row r="715">
      <c r="A715" s="83">
        <v>44931.0</v>
      </c>
      <c r="B715" s="84">
        <v>218.28286743164</v>
      </c>
      <c r="C715" s="85">
        <f t="shared" si="1"/>
        <v>-0.02963774685</v>
      </c>
      <c r="D715" s="86">
        <v>58.5106391906738</v>
      </c>
      <c r="E715" s="87">
        <f t="shared" si="2"/>
        <v>-0.01144313763</v>
      </c>
      <c r="F715" s="88">
        <v>368.967407226562</v>
      </c>
      <c r="G715" s="87">
        <f t="shared" si="3"/>
        <v>-0.01141333197</v>
      </c>
      <c r="H715" s="89"/>
      <c r="J715" s="90"/>
    </row>
    <row r="716">
      <c r="A716" s="83">
        <v>44932.0</v>
      </c>
      <c r="B716" s="84">
        <v>220.855392456054</v>
      </c>
      <c r="C716" s="85">
        <f t="shared" si="1"/>
        <v>0.01178528143</v>
      </c>
      <c r="D716" s="86">
        <v>59.6394653320312</v>
      </c>
      <c r="E716" s="87">
        <f t="shared" si="2"/>
        <v>0.01929266467</v>
      </c>
      <c r="F716" s="88">
        <v>377.428558349609</v>
      </c>
      <c r="G716" s="87">
        <f t="shared" si="3"/>
        <v>0.02293197436</v>
      </c>
      <c r="H716" s="89"/>
      <c r="J716" s="90"/>
    </row>
    <row r="717">
      <c r="A717" s="83">
        <v>44935.0</v>
      </c>
      <c r="B717" s="84">
        <v>223.005706787109</v>
      </c>
      <c r="C717" s="85">
        <f t="shared" si="1"/>
        <v>0.00973629988</v>
      </c>
      <c r="D717" s="86">
        <v>58.8963241577148</v>
      </c>
      <c r="E717" s="87">
        <f t="shared" si="2"/>
        <v>-0.01246056064</v>
      </c>
      <c r="F717" s="88">
        <v>377.214630126953</v>
      </c>
      <c r="G717" s="87">
        <f t="shared" si="3"/>
        <v>-0.000566804546</v>
      </c>
      <c r="H717" s="89"/>
      <c r="J717" s="90"/>
    </row>
    <row r="718">
      <c r="A718" s="83">
        <v>44936.0</v>
      </c>
      <c r="B718" s="84">
        <v>224.704406738281</v>
      </c>
      <c r="C718" s="85">
        <f t="shared" si="1"/>
        <v>0.007617293636</v>
      </c>
      <c r="D718" s="86">
        <v>58.4447937011718</v>
      </c>
      <c r="E718" s="87">
        <f t="shared" si="2"/>
        <v>-0.007666530348</v>
      </c>
      <c r="F718" s="88">
        <v>379.859985351562</v>
      </c>
      <c r="G718" s="87">
        <f t="shared" si="3"/>
        <v>0.007012864861</v>
      </c>
      <c r="H718" s="89"/>
      <c r="J718" s="90"/>
    </row>
    <row r="719">
      <c r="A719" s="83">
        <v>44937.0</v>
      </c>
      <c r="B719" s="84">
        <v>231.499053955078</v>
      </c>
      <c r="C719" s="85">
        <f t="shared" si="1"/>
        <v>0.03023815739</v>
      </c>
      <c r="D719" s="86">
        <v>58.3319091796875</v>
      </c>
      <c r="E719" s="87">
        <f t="shared" si="2"/>
        <v>-0.001931472666</v>
      </c>
      <c r="F719" s="88">
        <v>384.664428710937</v>
      </c>
      <c r="G719" s="87">
        <f t="shared" si="3"/>
        <v>0.01264793225</v>
      </c>
      <c r="H719" s="89"/>
      <c r="J719" s="90"/>
    </row>
    <row r="720">
      <c r="A720" s="83">
        <v>44938.0</v>
      </c>
      <c r="B720" s="84">
        <v>234.189392089843</v>
      </c>
      <c r="C720" s="85">
        <f t="shared" si="1"/>
        <v>0.01162137853</v>
      </c>
      <c r="D720" s="86">
        <v>57.5793647766113</v>
      </c>
      <c r="E720" s="87">
        <f t="shared" si="2"/>
        <v>-0.01290107616</v>
      </c>
      <c r="F720" s="88">
        <v>386.064849853515</v>
      </c>
      <c r="G720" s="87">
        <f t="shared" si="3"/>
        <v>0.003640630737</v>
      </c>
      <c r="H720" s="89"/>
      <c r="J720" s="90"/>
    </row>
    <row r="721">
      <c r="A721" s="83">
        <v>44939.0</v>
      </c>
      <c r="B721" s="84">
        <v>234.896362304687</v>
      </c>
      <c r="C721" s="85">
        <f t="shared" si="1"/>
        <v>0.003018796917</v>
      </c>
      <c r="D721" s="86">
        <v>57.7863121032714</v>
      </c>
      <c r="E721" s="87">
        <f t="shared" si="2"/>
        <v>0.003594123128</v>
      </c>
      <c r="F721" s="88">
        <v>387.56265258789</v>
      </c>
      <c r="G721" s="87">
        <f t="shared" si="3"/>
        <v>0.003879666162</v>
      </c>
      <c r="H721" s="89"/>
      <c r="J721" s="90"/>
    </row>
    <row r="722">
      <c r="A722" s="83">
        <v>44943.0</v>
      </c>
      <c r="B722" s="84">
        <v>235.99609375</v>
      </c>
      <c r="C722" s="85">
        <f t="shared" si="1"/>
        <v>0.004681772994</v>
      </c>
      <c r="D722" s="86">
        <v>58.0214920043945</v>
      </c>
      <c r="E722" s="87">
        <f t="shared" si="2"/>
        <v>0.004069820215</v>
      </c>
      <c r="F722" s="88">
        <v>386.852630615234</v>
      </c>
      <c r="G722" s="87">
        <f t="shared" si="3"/>
        <v>-0.00183201856</v>
      </c>
      <c r="H722" s="89"/>
      <c r="J722" s="90"/>
    </row>
    <row r="723">
      <c r="A723" s="83">
        <v>44944.0</v>
      </c>
      <c r="B723" s="84">
        <v>231.538299560546</v>
      </c>
      <c r="C723" s="85">
        <f t="shared" si="1"/>
        <v>-0.01888927108</v>
      </c>
      <c r="D723" s="86">
        <v>56.2624015808105</v>
      </c>
      <c r="E723" s="87">
        <f t="shared" si="2"/>
        <v>-0.03031791088</v>
      </c>
      <c r="F723" s="88">
        <v>380.745025634765</v>
      </c>
      <c r="G723" s="87">
        <f t="shared" si="3"/>
        <v>-0.01578793705</v>
      </c>
      <c r="H723" s="89"/>
      <c r="J723" s="90"/>
    </row>
    <row r="724">
      <c r="A724" s="83">
        <v>44945.0</v>
      </c>
      <c r="B724" s="84">
        <v>227.728576660156</v>
      </c>
      <c r="C724" s="85">
        <f t="shared" si="1"/>
        <v>-0.01645396424</v>
      </c>
      <c r="D724" s="86">
        <v>56.1777381896972</v>
      </c>
      <c r="E724" s="87">
        <f t="shared" si="2"/>
        <v>-0.001504795187</v>
      </c>
      <c r="F724" s="88">
        <v>377.973266601562</v>
      </c>
      <c r="G724" s="87">
        <f t="shared" si="3"/>
        <v>-0.00727982993</v>
      </c>
      <c r="H724" s="89"/>
      <c r="J724" s="90"/>
    </row>
    <row r="725">
      <c r="A725" s="83">
        <v>44946.0</v>
      </c>
      <c r="B725" s="84">
        <v>235.868469238281</v>
      </c>
      <c r="C725" s="85">
        <f t="shared" si="1"/>
        <v>0.0357438346</v>
      </c>
      <c r="D725" s="86">
        <v>56.5163917541503</v>
      </c>
      <c r="E725" s="87">
        <f t="shared" si="2"/>
        <v>0.006028252033</v>
      </c>
      <c r="F725" s="88">
        <v>385.014587402343</v>
      </c>
      <c r="G725" s="87">
        <f t="shared" si="3"/>
        <v>0.01862915032</v>
      </c>
      <c r="H725" s="89"/>
      <c r="J725" s="90"/>
    </row>
    <row r="726">
      <c r="A726" s="83">
        <v>44949.0</v>
      </c>
      <c r="B726" s="84">
        <v>238.185668945312</v>
      </c>
      <c r="C726" s="85">
        <f t="shared" si="1"/>
        <v>0.009824118139</v>
      </c>
      <c r="D726" s="86">
        <v>56.6574935913085</v>
      </c>
      <c r="E726" s="87">
        <f t="shared" si="2"/>
        <v>0.002496653321</v>
      </c>
      <c r="F726" s="88">
        <v>389.634155273437</v>
      </c>
      <c r="G726" s="87">
        <f t="shared" si="3"/>
        <v>0.01199842297</v>
      </c>
      <c r="H726" s="89"/>
      <c r="J726" s="90"/>
    </row>
    <row r="727">
      <c r="A727" s="83">
        <v>44950.0</v>
      </c>
      <c r="B727" s="84">
        <v>237.655456542968</v>
      </c>
      <c r="C727" s="85">
        <f t="shared" si="1"/>
        <v>-0.002226046616</v>
      </c>
      <c r="D727" s="86">
        <v>56.9585075378418</v>
      </c>
      <c r="E727" s="87">
        <f t="shared" si="2"/>
        <v>0.005312870857</v>
      </c>
      <c r="F727" s="88">
        <v>389.215942382812</v>
      </c>
      <c r="G727" s="87">
        <f t="shared" si="3"/>
        <v>-0.001073347613</v>
      </c>
      <c r="H727" s="89"/>
      <c r="J727" s="90"/>
    </row>
    <row r="728">
      <c r="A728" s="83">
        <v>44951.0</v>
      </c>
      <c r="B728" s="84">
        <v>236.251373291015</v>
      </c>
      <c r="C728" s="85">
        <f t="shared" si="1"/>
        <v>-0.005908062337</v>
      </c>
      <c r="D728" s="86">
        <v>57.3159751892089</v>
      </c>
      <c r="E728" s="87">
        <f t="shared" si="2"/>
        <v>0.006275930793</v>
      </c>
      <c r="F728" s="88">
        <v>389.361877441406</v>
      </c>
      <c r="G728" s="87">
        <f t="shared" si="3"/>
        <v>0.0003749462514</v>
      </c>
      <c r="H728" s="89"/>
      <c r="J728" s="90"/>
    </row>
    <row r="729">
      <c r="A729" s="83">
        <v>44952.0</v>
      </c>
      <c r="B729" s="84">
        <v>243.507507324218</v>
      </c>
      <c r="C729" s="85">
        <f t="shared" si="1"/>
        <v>0.03071361632</v>
      </c>
      <c r="D729" s="86">
        <v>57.2030944824218</v>
      </c>
      <c r="E729" s="87">
        <f t="shared" si="2"/>
        <v>-0.001969445803</v>
      </c>
      <c r="F729" s="88">
        <v>393.641052246093</v>
      </c>
      <c r="G729" s="87">
        <f t="shared" si="3"/>
        <v>0.01099022542</v>
      </c>
      <c r="H729" s="89"/>
      <c r="J729" s="90"/>
    </row>
    <row r="730">
      <c r="A730" s="83">
        <v>44953.0</v>
      </c>
      <c r="B730" s="84">
        <v>243.664611816406</v>
      </c>
      <c r="C730" s="85">
        <f t="shared" si="1"/>
        <v>0.0006451730951</v>
      </c>
      <c r="D730" s="86">
        <v>56.9020729064941</v>
      </c>
      <c r="E730" s="87">
        <f t="shared" si="2"/>
        <v>-0.005262330275</v>
      </c>
      <c r="F730" s="88">
        <v>394.54556274414</v>
      </c>
      <c r="G730" s="87">
        <f t="shared" si="3"/>
        <v>0.002297805305</v>
      </c>
      <c r="H730" s="89"/>
      <c r="J730" s="90"/>
    </row>
    <row r="731">
      <c r="A731" s="83">
        <v>44956.0</v>
      </c>
      <c r="B731" s="84">
        <v>238.313323974609</v>
      </c>
      <c r="C731" s="85">
        <f t="shared" si="1"/>
        <v>-0.02196169481</v>
      </c>
      <c r="D731" s="86">
        <v>57.0431671142578</v>
      </c>
      <c r="E731" s="87">
        <f t="shared" si="2"/>
        <v>0.002479596973</v>
      </c>
      <c r="F731" s="88">
        <v>389.595306396484</v>
      </c>
      <c r="G731" s="87">
        <f t="shared" si="3"/>
        <v>-0.01254672924</v>
      </c>
      <c r="H731" s="89"/>
      <c r="J731" s="90"/>
    </row>
    <row r="732">
      <c r="A732" s="83">
        <v>44957.0</v>
      </c>
      <c r="B732" s="84">
        <v>243.320922851562</v>
      </c>
      <c r="C732" s="85">
        <f t="shared" si="1"/>
        <v>0.0210126685</v>
      </c>
      <c r="D732" s="86">
        <v>57.6828384399414</v>
      </c>
      <c r="E732" s="87">
        <f t="shared" si="2"/>
        <v>0.01121381154</v>
      </c>
      <c r="F732" s="88">
        <v>395.323608398437</v>
      </c>
      <c r="G732" s="87">
        <f t="shared" si="3"/>
        <v>0.01470321102</v>
      </c>
      <c r="H732" s="89"/>
      <c r="J732" s="90"/>
    </row>
    <row r="733">
      <c r="A733" s="83">
        <v>44958.0</v>
      </c>
      <c r="B733" s="84">
        <v>248.171463012695</v>
      </c>
      <c r="C733" s="85">
        <f t="shared" si="1"/>
        <v>0.0199347434</v>
      </c>
      <c r="D733" s="86">
        <v>57.6922454833984</v>
      </c>
      <c r="E733" s="87">
        <f t="shared" si="2"/>
        <v>0.0001630821872</v>
      </c>
      <c r="F733" s="88">
        <v>399.524993896484</v>
      </c>
      <c r="G733" s="87">
        <f t="shared" si="3"/>
        <v>0.0106277121</v>
      </c>
      <c r="H733" s="89"/>
      <c r="J733" s="90"/>
    </row>
    <row r="734">
      <c r="A734" s="83">
        <v>44959.0</v>
      </c>
      <c r="B734" s="84">
        <v>259.80679321289</v>
      </c>
      <c r="C734" s="85">
        <f t="shared" si="1"/>
        <v>0.04688423906</v>
      </c>
      <c r="D734" s="86">
        <v>56.7045249938964</v>
      </c>
      <c r="E734" s="87">
        <f t="shared" si="2"/>
        <v>-0.01712050695</v>
      </c>
      <c r="F734" s="88">
        <v>405.340911865234</v>
      </c>
      <c r="G734" s="87">
        <f t="shared" si="3"/>
        <v>0.01455708168</v>
      </c>
      <c r="H734" s="89"/>
      <c r="J734" s="90"/>
    </row>
    <row r="735">
      <c r="A735" s="83">
        <v>44960.0</v>
      </c>
      <c r="B735" s="84">
        <v>253.669998168945</v>
      </c>
      <c r="C735" s="85">
        <f t="shared" si="1"/>
        <v>-0.02362061041</v>
      </c>
      <c r="D735" s="86">
        <v>56.2812232971191</v>
      </c>
      <c r="E735" s="87">
        <f t="shared" si="2"/>
        <v>-0.007465042637</v>
      </c>
      <c r="F735" s="88">
        <v>401.032470703125</v>
      </c>
      <c r="G735" s="87">
        <f t="shared" si="3"/>
        <v>-0.01062917913</v>
      </c>
      <c r="H735" s="89"/>
      <c r="J735" s="90"/>
    </row>
    <row r="736">
      <c r="A736" s="83">
        <v>44963.0</v>
      </c>
      <c r="B736" s="84">
        <v>252.11863708496</v>
      </c>
      <c r="C736" s="85">
        <f t="shared" si="1"/>
        <v>-0.006115666398</v>
      </c>
      <c r="D736" s="86">
        <v>56.6010513305664</v>
      </c>
      <c r="E736" s="87">
        <f t="shared" si="2"/>
        <v>0.00568267736</v>
      </c>
      <c r="F736" s="88">
        <v>398.581665039062</v>
      </c>
      <c r="G736" s="87">
        <f t="shared" si="3"/>
        <v>-0.00611123997</v>
      </c>
      <c r="H736" s="89"/>
      <c r="J736" s="90"/>
    </row>
    <row r="737">
      <c r="A737" s="83">
        <v>44964.0</v>
      </c>
      <c r="B737" s="84">
        <v>262.713165283203</v>
      </c>
      <c r="C737" s="85">
        <f t="shared" si="1"/>
        <v>0.04202199536</v>
      </c>
      <c r="D737" s="86">
        <v>56.5069847106933</v>
      </c>
      <c r="E737" s="87">
        <f t="shared" si="2"/>
        <v>-0.001661923545</v>
      </c>
      <c r="F737" s="88">
        <v>403.794525146484</v>
      </c>
      <c r="G737" s="87">
        <f t="shared" si="3"/>
        <v>0.01307852459</v>
      </c>
      <c r="H737" s="89"/>
      <c r="J737" s="90"/>
    </row>
    <row r="738">
      <c r="A738" s="83">
        <v>44965.0</v>
      </c>
      <c r="B738" s="84">
        <v>261.898193359375</v>
      </c>
      <c r="C738" s="85">
        <f t="shared" si="1"/>
        <v>-0.003102135833</v>
      </c>
      <c r="D738" s="86">
        <v>56.1777381896972</v>
      </c>
      <c r="E738" s="87">
        <f t="shared" si="2"/>
        <v>-0.005826651744</v>
      </c>
      <c r="F738" s="88">
        <v>399.379150390625</v>
      </c>
      <c r="G738" s="87">
        <f t="shared" si="3"/>
        <v>-0.01093470684</v>
      </c>
      <c r="H738" s="89"/>
      <c r="J738" s="90"/>
    </row>
    <row r="739">
      <c r="A739" s="83">
        <v>44966.0</v>
      </c>
      <c r="B739" s="84">
        <v>258.844543457031</v>
      </c>
      <c r="C739" s="85">
        <f t="shared" si="1"/>
        <v>-0.01165968296</v>
      </c>
      <c r="D739" s="86">
        <v>56.0836677551269</v>
      </c>
      <c r="E739" s="87">
        <f t="shared" si="2"/>
        <v>-0.001674514454</v>
      </c>
      <c r="F739" s="88">
        <v>395.916870117187</v>
      </c>
      <c r="G739" s="87">
        <f t="shared" si="3"/>
        <v>-0.008669156289</v>
      </c>
      <c r="H739" s="89"/>
      <c r="J739" s="90"/>
    </row>
    <row r="740">
      <c r="A740" s="83">
        <v>44967.0</v>
      </c>
      <c r="B740" s="84">
        <v>258.333953857421</v>
      </c>
      <c r="C740" s="85">
        <f t="shared" si="1"/>
        <v>-0.00197257239</v>
      </c>
      <c r="D740" s="86">
        <v>56.0836677551269</v>
      </c>
      <c r="E740" s="87">
        <f t="shared" si="2"/>
        <v>0</v>
      </c>
      <c r="F740" s="88">
        <v>396.840789794921</v>
      </c>
      <c r="G740" s="87">
        <f t="shared" si="3"/>
        <v>0.002333620382</v>
      </c>
      <c r="H740" s="89"/>
      <c r="J740" s="90"/>
    </row>
    <row r="741">
      <c r="A741" s="83">
        <v>44970.0</v>
      </c>
      <c r="B741" s="84">
        <v>266.405059814453</v>
      </c>
      <c r="C741" s="85">
        <f t="shared" si="1"/>
        <v>0.03124291576</v>
      </c>
      <c r="D741" s="86">
        <v>57.0055427551269</v>
      </c>
      <c r="E741" s="87">
        <f t="shared" si="2"/>
        <v>0.01643749485</v>
      </c>
      <c r="F741" s="88">
        <v>401.499298095703</v>
      </c>
      <c r="G741" s="87">
        <f t="shared" si="3"/>
        <v>0.01173898556</v>
      </c>
      <c r="H741" s="89"/>
      <c r="J741" s="90"/>
    </row>
    <row r="742">
      <c r="A742" s="83">
        <v>44971.0</v>
      </c>
      <c r="B742" s="84">
        <v>267.239685058593</v>
      </c>
      <c r="C742" s="85">
        <f t="shared" si="1"/>
        <v>0.003132918139</v>
      </c>
      <c r="D742" s="86">
        <v>56.0554504394531</v>
      </c>
      <c r="E742" s="87">
        <f t="shared" si="2"/>
        <v>-0.01666666555</v>
      </c>
      <c r="F742" s="88">
        <v>401.314544677734</v>
      </c>
      <c r="G742" s="87">
        <f t="shared" si="3"/>
        <v>-0.0004601587571</v>
      </c>
      <c r="H742" s="89"/>
      <c r="J742" s="90"/>
    </row>
    <row r="743">
      <c r="A743" s="83">
        <v>44972.0</v>
      </c>
      <c r="B743" s="84">
        <v>265.103637695312</v>
      </c>
      <c r="C743" s="85">
        <f t="shared" si="1"/>
        <v>-0.007993002098</v>
      </c>
      <c r="D743" s="86">
        <v>56.0554504394531</v>
      </c>
      <c r="E743" s="87">
        <f t="shared" si="2"/>
        <v>0</v>
      </c>
      <c r="F743" s="88">
        <v>402.617767333984</v>
      </c>
      <c r="G743" s="87">
        <f t="shared" si="3"/>
        <v>0.00324738456</v>
      </c>
      <c r="H743" s="89"/>
      <c r="J743" s="90"/>
    </row>
    <row r="744">
      <c r="A744" s="83">
        <v>44973.0</v>
      </c>
      <c r="B744" s="84">
        <v>258.045837402343</v>
      </c>
      <c r="C744" s="85">
        <f t="shared" si="1"/>
        <v>-0.02662279686</v>
      </c>
      <c r="D744" s="86">
        <v>55.7074012756347</v>
      </c>
      <c r="E744" s="87">
        <f t="shared" si="2"/>
        <v>-0.006209015557</v>
      </c>
      <c r="F744" s="88">
        <v>397.07421875</v>
      </c>
      <c r="G744" s="87">
        <f t="shared" si="3"/>
        <v>-0.01376876292</v>
      </c>
      <c r="H744" s="89"/>
      <c r="J744" s="90"/>
    </row>
    <row r="745">
      <c r="A745" s="83">
        <v>44974.0</v>
      </c>
      <c r="B745" s="84">
        <v>254.019912719726</v>
      </c>
      <c r="C745" s="85">
        <f t="shared" si="1"/>
        <v>-0.01560158739</v>
      </c>
      <c r="D745" s="86">
        <v>56.5540161132812</v>
      </c>
      <c r="E745" s="87">
        <f t="shared" si="2"/>
        <v>0.01519752884</v>
      </c>
      <c r="F745" s="88">
        <v>396.082214355468</v>
      </c>
      <c r="G745" s="87">
        <f t="shared" si="3"/>
        <v>-0.002498284572</v>
      </c>
      <c r="H745" s="89"/>
      <c r="J745" s="90"/>
    </row>
    <row r="746">
      <c r="A746" s="83">
        <v>44978.0</v>
      </c>
      <c r="B746" s="84">
        <v>248.714294433593</v>
      </c>
      <c r="C746" s="85">
        <f t="shared" si="1"/>
        <v>-0.02088662353</v>
      </c>
      <c r="D746" s="86">
        <v>56.2529983520507</v>
      </c>
      <c r="E746" s="87">
        <f t="shared" si="2"/>
        <v>-0.005322659325</v>
      </c>
      <c r="F746" s="88">
        <v>388.136413574218</v>
      </c>
      <c r="G746" s="87">
        <f t="shared" si="3"/>
        <v>-0.02006098859</v>
      </c>
      <c r="H746" s="89"/>
      <c r="J746" s="90"/>
    </row>
    <row r="747">
      <c r="A747" s="83">
        <v>44979.0</v>
      </c>
      <c r="B747" s="84">
        <v>247.572463989257</v>
      </c>
      <c r="C747" s="85">
        <f t="shared" si="1"/>
        <v>-0.004590932125</v>
      </c>
      <c r="D747" s="86">
        <v>56.4223136901855</v>
      </c>
      <c r="E747" s="87">
        <f t="shared" si="2"/>
        <v>0.003009890016</v>
      </c>
      <c r="F747" s="88">
        <v>387.6015625</v>
      </c>
      <c r="G747" s="87">
        <f t="shared" si="3"/>
        <v>-0.001377997672</v>
      </c>
      <c r="H747" s="89"/>
      <c r="J747" s="90"/>
    </row>
    <row r="748">
      <c r="A748" s="83">
        <v>44980.0</v>
      </c>
      <c r="B748" s="84">
        <v>250.781417846679</v>
      </c>
      <c r="C748" s="85">
        <f t="shared" si="1"/>
        <v>0.01296167516</v>
      </c>
      <c r="D748" s="86">
        <v>56.5257949829101</v>
      </c>
      <c r="E748" s="87">
        <f t="shared" si="2"/>
        <v>0.001834049084</v>
      </c>
      <c r="F748" s="88">
        <v>389.663391113281</v>
      </c>
      <c r="G748" s="87">
        <f t="shared" si="3"/>
        <v>0.005319453823</v>
      </c>
      <c r="H748" s="89"/>
      <c r="J748" s="90"/>
    </row>
    <row r="749">
      <c r="A749" s="83">
        <v>44981.0</v>
      </c>
      <c r="B749" s="84">
        <v>245.318328857421</v>
      </c>
      <c r="C749" s="85">
        <f t="shared" si="1"/>
        <v>-0.0217842655</v>
      </c>
      <c r="D749" s="86">
        <v>56.2906303405761</v>
      </c>
      <c r="E749" s="87">
        <f t="shared" si="2"/>
        <v>-0.004160306678</v>
      </c>
      <c r="F749" s="88">
        <v>385.500823974609</v>
      </c>
      <c r="G749" s="87">
        <f t="shared" si="3"/>
        <v>-0.01068246911</v>
      </c>
      <c r="H749" s="89"/>
      <c r="J749" s="90"/>
    </row>
    <row r="750">
      <c r="A750" s="83">
        <v>44984.0</v>
      </c>
      <c r="B750" s="84">
        <v>246.243591308593</v>
      </c>
      <c r="C750" s="85">
        <f t="shared" si="1"/>
        <v>0.003771680883</v>
      </c>
      <c r="D750" s="86">
        <v>56.2718124389648</v>
      </c>
      <c r="E750" s="87">
        <f t="shared" si="2"/>
        <v>-0.0003342990032</v>
      </c>
      <c r="F750" s="88">
        <v>386.813781738281</v>
      </c>
      <c r="G750" s="87">
        <f t="shared" si="3"/>
        <v>0.003405849435</v>
      </c>
      <c r="H750" s="89"/>
      <c r="J750" s="90"/>
    </row>
    <row r="751">
      <c r="A751" s="83">
        <v>44985.0</v>
      </c>
      <c r="B751" s="84">
        <v>245.515182495117</v>
      </c>
      <c r="C751" s="85">
        <f t="shared" si="1"/>
        <v>-0.002958082318</v>
      </c>
      <c r="D751" s="86">
        <v>55.9801979064941</v>
      </c>
      <c r="E751" s="87">
        <f t="shared" si="2"/>
        <v>-0.0051822488</v>
      </c>
      <c r="F751" s="88">
        <v>385.384124755859</v>
      </c>
      <c r="G751" s="87">
        <f t="shared" si="3"/>
        <v>-0.003695982537</v>
      </c>
      <c r="H751" s="89"/>
      <c r="J751" s="90"/>
    </row>
    <row r="752">
      <c r="A752" s="83">
        <v>44986.0</v>
      </c>
      <c r="B752" s="84">
        <v>242.414474487304</v>
      </c>
      <c r="C752" s="85">
        <f t="shared" si="1"/>
        <v>-0.01262939414</v>
      </c>
      <c r="D752" s="86">
        <v>55.3687515258789</v>
      </c>
      <c r="E752" s="87">
        <f t="shared" si="2"/>
        <v>-0.01092254768</v>
      </c>
      <c r="F752" s="88">
        <v>383.905792236328</v>
      </c>
      <c r="G752" s="87">
        <f t="shared" si="3"/>
        <v>-0.003835997449</v>
      </c>
      <c r="H752" s="89"/>
      <c r="J752" s="90"/>
    </row>
    <row r="753">
      <c r="A753" s="83">
        <v>44987.0</v>
      </c>
      <c r="B753" s="84">
        <v>247.178741455078</v>
      </c>
      <c r="C753" s="85">
        <f t="shared" si="1"/>
        <v>0.01965339313</v>
      </c>
      <c r="D753" s="86">
        <v>56.1777381896972</v>
      </c>
      <c r="E753" s="87">
        <f t="shared" si="2"/>
        <v>0.01461088866</v>
      </c>
      <c r="F753" s="88">
        <v>386.891571044921</v>
      </c>
      <c r="G753" s="87">
        <f t="shared" si="3"/>
        <v>0.007777373692</v>
      </c>
      <c r="H753" s="89"/>
      <c r="J753" s="90"/>
    </row>
    <row r="754">
      <c r="A754" s="83">
        <v>44988.0</v>
      </c>
      <c r="B754" s="84">
        <v>251.293258666992</v>
      </c>
      <c r="C754" s="85">
        <f t="shared" si="1"/>
        <v>0.01664591861</v>
      </c>
      <c r="D754" s="86">
        <v>55.9143524169921</v>
      </c>
      <c r="E754" s="87">
        <f t="shared" si="2"/>
        <v>-0.004688436758</v>
      </c>
      <c r="F754" s="88">
        <v>393.096466064453</v>
      </c>
      <c r="G754" s="87">
        <f t="shared" si="3"/>
        <v>0.01603781391</v>
      </c>
      <c r="H754" s="89"/>
      <c r="J754" s="90"/>
    </row>
    <row r="755">
      <c r="A755" s="83">
        <v>44991.0</v>
      </c>
      <c r="B755" s="84">
        <v>252.848556518554</v>
      </c>
      <c r="C755" s="85">
        <f t="shared" si="1"/>
        <v>0.006189174592</v>
      </c>
      <c r="D755" s="86">
        <v>56.7797775268554</v>
      </c>
      <c r="E755" s="87">
        <f t="shared" si="2"/>
        <v>0.01547769173</v>
      </c>
      <c r="F755" s="88">
        <v>393.36880493164</v>
      </c>
      <c r="G755" s="87">
        <f t="shared" si="3"/>
        <v>0.0006928041606</v>
      </c>
      <c r="H755" s="89"/>
      <c r="J755" s="90"/>
    </row>
    <row r="756">
      <c r="A756" s="83">
        <v>44992.0</v>
      </c>
      <c r="B756" s="84">
        <v>250.171112060546</v>
      </c>
      <c r="C756" s="85">
        <f t="shared" si="1"/>
        <v>-0.01058912297</v>
      </c>
      <c r="D756" s="86">
        <v>56.4505424499511</v>
      </c>
      <c r="E756" s="87">
        <f t="shared" si="2"/>
        <v>-0.00579845662</v>
      </c>
      <c r="F756" s="88">
        <v>387.338928222656</v>
      </c>
      <c r="G756" s="87">
        <f t="shared" si="3"/>
        <v>-0.01532881264</v>
      </c>
      <c r="H756" s="89"/>
      <c r="J756" s="90"/>
    </row>
    <row r="757">
      <c r="A757" s="83">
        <v>44993.0</v>
      </c>
      <c r="B757" s="84">
        <v>249.72817993164</v>
      </c>
      <c r="C757" s="85">
        <f t="shared" si="1"/>
        <v>-0.001770516689</v>
      </c>
      <c r="D757" s="86">
        <v>56.4787635803222</v>
      </c>
      <c r="E757" s="87">
        <f t="shared" si="2"/>
        <v>0.0004999266463</v>
      </c>
      <c r="F757" s="88">
        <v>387.971099853515</v>
      </c>
      <c r="G757" s="87">
        <f t="shared" si="3"/>
        <v>0.001632089069</v>
      </c>
      <c r="H757" s="89"/>
      <c r="J757" s="90"/>
    </row>
    <row r="758">
      <c r="A758" s="83">
        <v>44994.0</v>
      </c>
      <c r="B758" s="84">
        <v>248.36978149414</v>
      </c>
      <c r="C758" s="85">
        <f t="shared" si="1"/>
        <v>-0.00543950802</v>
      </c>
      <c r="D758" s="86">
        <v>55.9331665039062</v>
      </c>
      <c r="E758" s="87">
        <f t="shared" si="2"/>
        <v>-0.009660216369</v>
      </c>
      <c r="F758" s="88">
        <v>380.813110351562</v>
      </c>
      <c r="G758" s="87">
        <f t="shared" si="3"/>
        <v>-0.01844980078</v>
      </c>
      <c r="H758" s="89"/>
      <c r="J758" s="90"/>
    </row>
    <row r="759">
      <c r="A759" s="83">
        <v>44995.0</v>
      </c>
      <c r="B759" s="84">
        <v>244.698150634765</v>
      </c>
      <c r="C759" s="85">
        <f t="shared" si="1"/>
        <v>-0.014782921</v>
      </c>
      <c r="D759" s="86">
        <v>55.6979904174804</v>
      </c>
      <c r="E759" s="87">
        <f t="shared" si="2"/>
        <v>-0.004204590963</v>
      </c>
      <c r="F759" s="88">
        <v>375.318176269531</v>
      </c>
      <c r="G759" s="87">
        <f t="shared" si="3"/>
        <v>-0.01442947717</v>
      </c>
      <c r="H759" s="89"/>
      <c r="J759" s="90"/>
    </row>
    <row r="760">
      <c r="A760" s="83">
        <v>44998.0</v>
      </c>
      <c r="B760" s="84">
        <v>249.944717407226</v>
      </c>
      <c r="C760" s="85">
        <f t="shared" si="1"/>
        <v>0.02144097435</v>
      </c>
      <c r="D760" s="86">
        <v>56.2624015808105</v>
      </c>
      <c r="E760" s="87">
        <f t="shared" si="2"/>
        <v>0.0101334206</v>
      </c>
      <c r="F760" s="88">
        <v>374.783233642578</v>
      </c>
      <c r="G760" s="87">
        <f t="shared" si="3"/>
        <v>-0.001425304344</v>
      </c>
      <c r="H760" s="89"/>
      <c r="J760" s="90"/>
    </row>
    <row r="761">
      <c r="A761" s="83">
        <v>44999.0</v>
      </c>
      <c r="B761" s="84">
        <v>256.70718383789</v>
      </c>
      <c r="C761" s="85">
        <f t="shared" si="1"/>
        <v>0.02705584859</v>
      </c>
      <c r="D761" s="86">
        <v>56.4693527221679</v>
      </c>
      <c r="E761" s="87">
        <f t="shared" si="2"/>
        <v>0.003678320433</v>
      </c>
      <c r="F761" s="88">
        <v>380.978454589843</v>
      </c>
      <c r="G761" s="87">
        <f t="shared" si="3"/>
        <v>0.01653014434</v>
      </c>
      <c r="H761" s="89"/>
      <c r="J761" s="90"/>
    </row>
    <row r="762">
      <c r="A762" s="83">
        <v>45000.0</v>
      </c>
      <c r="B762" s="84">
        <v>261.284362792968</v>
      </c>
      <c r="C762" s="85">
        <f t="shared" si="1"/>
        <v>0.01783035008</v>
      </c>
      <c r="D762" s="86">
        <v>56.8456344604492</v>
      </c>
      <c r="E762" s="87">
        <f t="shared" si="2"/>
        <v>0.006663468238</v>
      </c>
      <c r="F762" s="88">
        <v>378.595642089843</v>
      </c>
      <c r="G762" s="87">
        <f t="shared" si="3"/>
        <v>-0.006254454737</v>
      </c>
      <c r="H762" s="89"/>
      <c r="J762" s="90"/>
    </row>
    <row r="763">
      <c r="A763" s="83">
        <v>45001.0</v>
      </c>
      <c r="B763" s="84">
        <v>271.875915527343</v>
      </c>
      <c r="C763" s="85">
        <f t="shared" si="1"/>
        <v>0.04053649679</v>
      </c>
      <c r="D763" s="86">
        <v>57.1584396362304</v>
      </c>
      <c r="E763" s="87">
        <f t="shared" si="2"/>
        <v>0.005502712367</v>
      </c>
      <c r="F763" s="88">
        <v>385.238220214843</v>
      </c>
      <c r="G763" s="87">
        <f t="shared" si="3"/>
        <v>0.01754531058</v>
      </c>
      <c r="H763" s="89"/>
      <c r="J763" s="90"/>
    </row>
    <row r="764">
      <c r="A764" s="83">
        <v>45002.0</v>
      </c>
      <c r="B764" s="84">
        <v>275.05532836914</v>
      </c>
      <c r="C764" s="85">
        <f t="shared" si="1"/>
        <v>0.01169435268</v>
      </c>
      <c r="D764" s="86">
        <v>56.89302444458</v>
      </c>
      <c r="E764" s="87">
        <f t="shared" si="2"/>
        <v>-0.004643499601</v>
      </c>
      <c r="F764" s="88">
        <v>380.733764648437</v>
      </c>
      <c r="G764" s="87">
        <f t="shared" si="3"/>
        <v>-0.01169264972</v>
      </c>
      <c r="H764" s="89"/>
      <c r="J764" s="90"/>
    </row>
    <row r="765">
      <c r="A765" s="83">
        <v>45005.0</v>
      </c>
      <c r="B765" s="84">
        <v>267.968078613281</v>
      </c>
      <c r="C765" s="85">
        <f t="shared" si="1"/>
        <v>-0.0257666332</v>
      </c>
      <c r="D765" s="86">
        <v>57.4428062438964</v>
      </c>
      <c r="E765" s="87">
        <f t="shared" si="2"/>
        <v>0.009663430705</v>
      </c>
      <c r="F765" s="88">
        <v>384.394714355468</v>
      </c>
      <c r="G765" s="87">
        <f t="shared" si="3"/>
        <v>0.009615511013</v>
      </c>
      <c r="H765" s="89"/>
      <c r="J765" s="90"/>
    </row>
    <row r="766">
      <c r="A766" s="83">
        <v>45006.0</v>
      </c>
      <c r="B766" s="84">
        <v>269.493835449218</v>
      </c>
      <c r="C766" s="85">
        <f t="shared" si="1"/>
        <v>0.005693800709</v>
      </c>
      <c r="D766" s="86">
        <v>57.1773948669433</v>
      </c>
      <c r="E766" s="87">
        <f t="shared" si="2"/>
        <v>-0.004620445871</v>
      </c>
      <c r="F766" s="88">
        <v>389.44204711914</v>
      </c>
      <c r="G766" s="87">
        <f t="shared" si="3"/>
        <v>0.01313059877</v>
      </c>
      <c r="H766" s="89"/>
      <c r="J766" s="90"/>
    </row>
    <row r="767">
      <c r="A767" s="83">
        <v>45007.0</v>
      </c>
      <c r="B767" s="84">
        <v>268.027160644531</v>
      </c>
      <c r="C767" s="85">
        <f t="shared" si="1"/>
        <v>-0.005442331556</v>
      </c>
      <c r="D767" s="86">
        <v>56.921459197998</v>
      </c>
      <c r="E767" s="87">
        <f t="shared" si="2"/>
        <v>-0.004476168765</v>
      </c>
      <c r="F767" s="88">
        <v>382.80337524414</v>
      </c>
      <c r="G767" s="87">
        <f t="shared" si="3"/>
        <v>-0.0170466233</v>
      </c>
      <c r="H767" s="89"/>
      <c r="J767" s="90"/>
    </row>
    <row r="768">
      <c r="A768" s="83">
        <v>45008.0</v>
      </c>
      <c r="B768" s="84">
        <v>273.313049316406</v>
      </c>
      <c r="C768" s="85">
        <f t="shared" si="1"/>
        <v>0.01972146651</v>
      </c>
      <c r="D768" s="86">
        <v>56.7982330322265</v>
      </c>
      <c r="E768" s="87">
        <f t="shared" si="2"/>
        <v>-0.002164845517</v>
      </c>
      <c r="F768" s="88">
        <v>383.838317871093</v>
      </c>
      <c r="G768" s="87">
        <f t="shared" si="3"/>
        <v>0.00270358804</v>
      </c>
      <c r="H768" s="89"/>
      <c r="J768" s="90"/>
    </row>
    <row r="769">
      <c r="A769" s="83">
        <v>45009.0</v>
      </c>
      <c r="B769" s="84">
        <v>276.177490234375</v>
      </c>
      <c r="C769" s="85">
        <f t="shared" si="1"/>
        <v>0.01048043965</v>
      </c>
      <c r="D769" s="86">
        <v>57.727180480957</v>
      </c>
      <c r="E769" s="87">
        <f t="shared" si="2"/>
        <v>0.01635521739</v>
      </c>
      <c r="F769" s="88">
        <v>386.357055664062</v>
      </c>
      <c r="G769" s="87">
        <f t="shared" si="3"/>
        <v>0.006561975904</v>
      </c>
      <c r="H769" s="89"/>
      <c r="J769" s="90"/>
    </row>
    <row r="770">
      <c r="A770" s="83">
        <v>45012.0</v>
      </c>
      <c r="B770" s="84">
        <v>272.053131103515</v>
      </c>
      <c r="C770" s="85">
        <f t="shared" si="1"/>
        <v>-0.0149337266</v>
      </c>
      <c r="D770" s="86">
        <v>58.1537284851074</v>
      </c>
      <c r="E770" s="87">
        <f t="shared" si="2"/>
        <v>0.007389032352</v>
      </c>
      <c r="F770" s="88">
        <v>387.079467773437</v>
      </c>
      <c r="G770" s="87">
        <f t="shared" si="3"/>
        <v>0.001869804366</v>
      </c>
      <c r="H770" s="89"/>
      <c r="J770" s="90"/>
    </row>
    <row r="771">
      <c r="A771" s="83">
        <v>45013.0</v>
      </c>
      <c r="B771" s="84">
        <v>270.921081542968</v>
      </c>
      <c r="C771" s="85">
        <f t="shared" si="1"/>
        <v>-0.004161134099</v>
      </c>
      <c r="D771" s="86">
        <v>58.2200813293457</v>
      </c>
      <c r="E771" s="87">
        <f t="shared" si="2"/>
        <v>0.001140990371</v>
      </c>
      <c r="F771" s="88">
        <v>386.21060180664</v>
      </c>
      <c r="G771" s="87">
        <f t="shared" si="3"/>
        <v>-0.00224467077</v>
      </c>
      <c r="H771" s="89"/>
      <c r="J771" s="90"/>
    </row>
    <row r="772">
      <c r="A772" s="83">
        <v>45014.0</v>
      </c>
      <c r="B772" s="84">
        <v>276.118408203125</v>
      </c>
      <c r="C772" s="85">
        <f t="shared" si="1"/>
        <v>0.01918391375</v>
      </c>
      <c r="D772" s="86">
        <v>58.6371612548828</v>
      </c>
      <c r="E772" s="87">
        <f t="shared" si="2"/>
        <v>0.00716384993</v>
      </c>
      <c r="F772" s="88">
        <v>391.824127197265</v>
      </c>
      <c r="G772" s="87">
        <f t="shared" si="3"/>
        <v>0.01453488165</v>
      </c>
      <c r="H772" s="89"/>
      <c r="J772" s="90"/>
    </row>
    <row r="773">
      <c r="A773" s="83">
        <v>45015.0</v>
      </c>
      <c r="B773" s="84">
        <v>279.602996826171</v>
      </c>
      <c r="C773" s="85">
        <f t="shared" si="1"/>
        <v>0.01261990697</v>
      </c>
      <c r="D773" s="86">
        <v>58.627685546875</v>
      </c>
      <c r="E773" s="87">
        <f t="shared" si="2"/>
        <v>-0.0001615990236</v>
      </c>
      <c r="F773" s="88">
        <v>394.118347167968</v>
      </c>
      <c r="G773" s="87">
        <f t="shared" si="3"/>
        <v>0.005855228944</v>
      </c>
      <c r="H773" s="89"/>
      <c r="J773" s="90"/>
    </row>
    <row r="774">
      <c r="A774" s="83">
        <v>45016.0</v>
      </c>
      <c r="B774" s="84">
        <v>283.786499023437</v>
      </c>
      <c r="C774" s="85">
        <f t="shared" si="1"/>
        <v>0.01496229384</v>
      </c>
      <c r="D774" s="86">
        <v>58.7983055114746</v>
      </c>
      <c r="E774" s="87">
        <f t="shared" si="2"/>
        <v>0.002910228555</v>
      </c>
      <c r="F774" s="88">
        <v>399.67333984375</v>
      </c>
      <c r="G774" s="87">
        <f t="shared" si="3"/>
        <v>0.0140947325</v>
      </c>
      <c r="H774" s="89"/>
      <c r="J774" s="90"/>
    </row>
    <row r="775">
      <c r="A775" s="83">
        <v>45019.0</v>
      </c>
      <c r="B775" s="84">
        <v>282.733276367187</v>
      </c>
      <c r="C775" s="85">
        <f t="shared" si="1"/>
        <v>-0.003711320517</v>
      </c>
      <c r="D775" s="86">
        <v>59.1490287780761</v>
      </c>
      <c r="E775" s="87">
        <f t="shared" si="2"/>
        <v>0.005964853299</v>
      </c>
      <c r="F775" s="88">
        <v>401.1962890625</v>
      </c>
      <c r="G775" s="87">
        <f t="shared" si="3"/>
        <v>0.003810484881</v>
      </c>
      <c r="H775" s="89"/>
      <c r="J775" s="90"/>
    </row>
    <row r="776">
      <c r="A776" s="83">
        <v>45020.0</v>
      </c>
      <c r="B776" s="84">
        <v>282.683990478515</v>
      </c>
      <c r="C776" s="85">
        <f t="shared" si="1"/>
        <v>-0.0001743193773</v>
      </c>
      <c r="D776" s="86">
        <v>58.9689254760742</v>
      </c>
      <c r="E776" s="87">
        <f t="shared" si="2"/>
        <v>-0.003044907173</v>
      </c>
      <c r="F776" s="88">
        <v>398.97036743164</v>
      </c>
      <c r="G776" s="87">
        <f t="shared" si="3"/>
        <v>-0.005548210917</v>
      </c>
      <c r="H776" s="89"/>
      <c r="J776" s="90"/>
    </row>
    <row r="777">
      <c r="A777" s="83">
        <v>45021.0</v>
      </c>
      <c r="B777" s="84">
        <v>279.888488769531</v>
      </c>
      <c r="C777" s="85">
        <f t="shared" si="1"/>
        <v>-0.009889140536</v>
      </c>
      <c r="D777" s="86">
        <v>59.5281906127929</v>
      </c>
      <c r="E777" s="87">
        <f t="shared" si="2"/>
        <v>0.009484065246</v>
      </c>
      <c r="F777" s="88">
        <v>397.92578125</v>
      </c>
      <c r="G777" s="87">
        <f t="shared" si="3"/>
        <v>-0.002618204927</v>
      </c>
      <c r="H777" s="89"/>
      <c r="J777" s="90"/>
    </row>
    <row r="778">
      <c r="A778" s="83">
        <v>45022.0</v>
      </c>
      <c r="B778" s="84">
        <v>287.034851074218</v>
      </c>
      <c r="C778" s="85">
        <f t="shared" si="1"/>
        <v>0.0255328911</v>
      </c>
      <c r="D778" s="86">
        <v>59.5661010742187</v>
      </c>
      <c r="E778" s="87">
        <f t="shared" si="2"/>
        <v>0.0006368488784</v>
      </c>
      <c r="F778" s="88">
        <v>399.478057861328</v>
      </c>
      <c r="G778" s="87">
        <f t="shared" si="3"/>
        <v>0.003900919931</v>
      </c>
      <c r="H778" s="89"/>
      <c r="J778" s="90"/>
    </row>
    <row r="779">
      <c r="A779" s="83">
        <v>45026.0</v>
      </c>
      <c r="B779" s="84">
        <v>284.859466552734</v>
      </c>
      <c r="C779" s="85">
        <f t="shared" si="1"/>
        <v>-0.007578816695</v>
      </c>
      <c r="D779" s="86">
        <v>59.4239196777343</v>
      </c>
      <c r="E779" s="87">
        <f t="shared" si="2"/>
        <v>-0.002386951537</v>
      </c>
      <c r="F779" s="88">
        <v>399.888092041015</v>
      </c>
      <c r="G779" s="87">
        <f t="shared" si="3"/>
        <v>0.001026424785</v>
      </c>
      <c r="H779" s="89"/>
      <c r="J779" s="90"/>
    </row>
    <row r="780">
      <c r="A780" s="83">
        <v>45027.0</v>
      </c>
      <c r="B780" s="84">
        <v>278.402130126953</v>
      </c>
      <c r="C780" s="85">
        <f t="shared" si="1"/>
        <v>-0.02266849862</v>
      </c>
      <c r="D780" s="86">
        <v>59.319652557373</v>
      </c>
      <c r="E780" s="87">
        <f t="shared" si="2"/>
        <v>-0.001754632157</v>
      </c>
      <c r="F780" s="88">
        <v>399.995452880859</v>
      </c>
      <c r="G780" s="87">
        <f t="shared" si="3"/>
        <v>0.0002684772115</v>
      </c>
      <c r="H780" s="89"/>
      <c r="J780" s="90"/>
    </row>
    <row r="781">
      <c r="A781" s="83">
        <v>45028.0</v>
      </c>
      <c r="B781" s="84">
        <v>279.0517578125</v>
      </c>
      <c r="C781" s="85">
        <f t="shared" si="1"/>
        <v>0.002333414925</v>
      </c>
      <c r="D781" s="86">
        <v>59.4239196777343</v>
      </c>
      <c r="E781" s="87">
        <f t="shared" si="2"/>
        <v>0.001757716303</v>
      </c>
      <c r="F781" s="88">
        <v>398.365112304687</v>
      </c>
      <c r="G781" s="87">
        <f t="shared" si="3"/>
        <v>-0.004075897774</v>
      </c>
      <c r="H781" s="89"/>
      <c r="J781" s="90"/>
    </row>
    <row r="782">
      <c r="A782" s="83">
        <v>45029.0</v>
      </c>
      <c r="B782" s="84">
        <v>285.302368164062</v>
      </c>
      <c r="C782" s="85">
        <f t="shared" si="1"/>
        <v>0.02239946596</v>
      </c>
      <c r="D782" s="86">
        <v>59.8599548339843</v>
      </c>
      <c r="E782" s="87">
        <f t="shared" si="2"/>
        <v>0.007337704389</v>
      </c>
      <c r="F782" s="88">
        <v>403.656433105468</v>
      </c>
      <c r="G782" s="87">
        <f t="shared" si="3"/>
        <v>0.01328259086</v>
      </c>
      <c r="H782" s="89"/>
      <c r="J782" s="90"/>
    </row>
    <row r="783">
      <c r="A783" s="83">
        <v>45030.0</v>
      </c>
      <c r="B783" s="84">
        <v>281.66030883789</v>
      </c>
      <c r="C783" s="85">
        <f t="shared" si="1"/>
        <v>-0.01276561197</v>
      </c>
      <c r="D783" s="86">
        <v>59.7651672363281</v>
      </c>
      <c r="E783" s="87">
        <f t="shared" si="2"/>
        <v>-0.001583489295</v>
      </c>
      <c r="F783" s="88">
        <v>402.670440673828</v>
      </c>
      <c r="G783" s="87">
        <f t="shared" si="3"/>
        <v>-0.00244265259</v>
      </c>
      <c r="H783" s="89"/>
      <c r="J783" s="90"/>
    </row>
    <row r="784">
      <c r="A784" s="83">
        <v>45033.0</v>
      </c>
      <c r="B784" s="84">
        <v>284.278625488281</v>
      </c>
      <c r="C784" s="85">
        <f t="shared" si="1"/>
        <v>0.00929600859</v>
      </c>
      <c r="D784" s="86">
        <v>60.1538047790527</v>
      </c>
      <c r="E784" s="87">
        <f t="shared" si="2"/>
        <v>0.006502743332</v>
      </c>
      <c r="F784" s="88">
        <v>404.115325927734</v>
      </c>
      <c r="G784" s="87">
        <f t="shared" si="3"/>
        <v>0.003588257562</v>
      </c>
      <c r="H784" s="89"/>
      <c r="J784" s="90"/>
    </row>
    <row r="785">
      <c r="A785" s="83">
        <v>45034.0</v>
      </c>
      <c r="B785" s="84">
        <v>283.855377197265</v>
      </c>
      <c r="C785" s="85">
        <f t="shared" si="1"/>
        <v>-0.001488850209</v>
      </c>
      <c r="D785" s="86">
        <v>60.2485961914062</v>
      </c>
      <c r="E785" s="87">
        <f t="shared" si="2"/>
        <v>0.001575817402</v>
      </c>
      <c r="F785" s="88">
        <v>404.37890625</v>
      </c>
      <c r="G785" s="87">
        <f t="shared" si="3"/>
        <v>0.0006522403516</v>
      </c>
      <c r="H785" s="89"/>
      <c r="J785" s="90"/>
    </row>
    <row r="786">
      <c r="A786" s="83">
        <v>45035.0</v>
      </c>
      <c r="B786" s="84">
        <v>283.934143066406</v>
      </c>
      <c r="C786" s="85">
        <f t="shared" si="1"/>
        <v>0.0002774859153</v>
      </c>
      <c r="D786" s="86">
        <v>60.3623390197753</v>
      </c>
      <c r="E786" s="87">
        <f t="shared" si="2"/>
        <v>0.001887891761</v>
      </c>
      <c r="F786" s="88">
        <v>404.310546875</v>
      </c>
      <c r="G786" s="87">
        <f t="shared" si="3"/>
        <v>-0.000169047826</v>
      </c>
      <c r="H786" s="89"/>
      <c r="J786" s="90"/>
    </row>
    <row r="787">
      <c r="A787" s="83">
        <v>45036.0</v>
      </c>
      <c r="B787" s="84">
        <v>281.630767822265</v>
      </c>
      <c r="C787" s="85">
        <f t="shared" si="1"/>
        <v>-0.008112357391</v>
      </c>
      <c r="D787" s="86">
        <v>60.6277542114257</v>
      </c>
      <c r="E787" s="87">
        <f t="shared" si="2"/>
        <v>0.004397032918</v>
      </c>
      <c r="F787" s="88">
        <v>402.104217529296</v>
      </c>
      <c r="G787" s="87">
        <f t="shared" si="3"/>
        <v>-0.00545701655</v>
      </c>
      <c r="H787" s="89"/>
      <c r="J787" s="90"/>
    </row>
    <row r="788">
      <c r="A788" s="83">
        <v>45037.0</v>
      </c>
      <c r="B788" s="84">
        <v>281.28628540039</v>
      </c>
      <c r="C788" s="85">
        <f t="shared" si="1"/>
        <v>-0.00122317041</v>
      </c>
      <c r="D788" s="86">
        <v>60.7130661010742</v>
      </c>
      <c r="E788" s="87">
        <f t="shared" si="2"/>
        <v>0.0014071425</v>
      </c>
      <c r="F788" s="88">
        <v>402.416625976562</v>
      </c>
      <c r="G788" s="87">
        <f t="shared" si="3"/>
        <v>0.0007769340227</v>
      </c>
      <c r="H788" s="89"/>
      <c r="J788" s="90"/>
    </row>
    <row r="789">
      <c r="A789" s="83">
        <v>45040.0</v>
      </c>
      <c r="B789" s="84">
        <v>277.358734130859</v>
      </c>
      <c r="C789" s="85">
        <f t="shared" si="1"/>
        <v>-0.01396282533</v>
      </c>
      <c r="D789" s="86">
        <v>60.6182785034179</v>
      </c>
      <c r="E789" s="87">
        <f t="shared" si="2"/>
        <v>-0.001561238853</v>
      </c>
      <c r="F789" s="88">
        <v>402.83642578125</v>
      </c>
      <c r="G789" s="87">
        <f t="shared" si="3"/>
        <v>0.001043196969</v>
      </c>
      <c r="H789" s="89"/>
      <c r="J789" s="90"/>
    </row>
    <row r="790">
      <c r="A790" s="83">
        <v>45041.0</v>
      </c>
      <c r="B790" s="84">
        <v>271.108154296875</v>
      </c>
      <c r="C790" s="85">
        <f t="shared" si="1"/>
        <v>-0.02253608437</v>
      </c>
      <c r="D790" s="86">
        <v>60.5234870910644</v>
      </c>
      <c r="E790" s="87">
        <f t="shared" si="2"/>
        <v>-0.001563743061</v>
      </c>
      <c r="F790" s="88">
        <v>396.441802978515</v>
      </c>
      <c r="G790" s="87">
        <f t="shared" si="3"/>
        <v>-0.0158739935</v>
      </c>
      <c r="H790" s="89"/>
      <c r="J790" s="90"/>
    </row>
    <row r="791">
      <c r="A791" s="83">
        <v>45042.0</v>
      </c>
      <c r="B791" s="84">
        <v>290.745819091796</v>
      </c>
      <c r="C791" s="85">
        <f t="shared" si="1"/>
        <v>0.07243479948</v>
      </c>
      <c r="D791" s="86">
        <v>60.2391166687011</v>
      </c>
      <c r="E791" s="87">
        <f t="shared" si="2"/>
        <v>-0.00469851352</v>
      </c>
      <c r="F791" s="88">
        <v>394.762634277343</v>
      </c>
      <c r="G791" s="87">
        <f t="shared" si="3"/>
        <v>-0.004235599497</v>
      </c>
      <c r="H791" s="89"/>
      <c r="J791" s="90"/>
    </row>
    <row r="792">
      <c r="A792" s="83">
        <v>45043.0</v>
      </c>
      <c r="B792" s="84">
        <v>300.057678222656</v>
      </c>
      <c r="C792" s="85">
        <f t="shared" si="1"/>
        <v>0.03202749109</v>
      </c>
      <c r="D792" s="86">
        <v>60.3623390197753</v>
      </c>
      <c r="E792" s="87">
        <f t="shared" si="2"/>
        <v>0.002045553751</v>
      </c>
      <c r="F792" s="88">
        <v>402.621612548828</v>
      </c>
      <c r="G792" s="87">
        <f t="shared" si="3"/>
        <v>0.01990811082</v>
      </c>
      <c r="H792" s="89"/>
      <c r="J792" s="90"/>
    </row>
    <row r="793">
      <c r="A793" s="83">
        <v>45044.0</v>
      </c>
      <c r="B793" s="84">
        <v>302.449676513671</v>
      </c>
      <c r="C793" s="85">
        <f t="shared" si="1"/>
        <v>0.007971794973</v>
      </c>
      <c r="D793" s="86">
        <v>60.8078575134277</v>
      </c>
      <c r="E793" s="87">
        <f t="shared" si="2"/>
        <v>0.007380736083</v>
      </c>
      <c r="F793" s="88">
        <v>406.05810546875</v>
      </c>
      <c r="G793" s="87">
        <f t="shared" si="3"/>
        <v>0.00853529173</v>
      </c>
      <c r="H793" s="89"/>
      <c r="J793" s="90"/>
    </row>
    <row r="794">
      <c r="A794" s="83">
        <v>45047.0</v>
      </c>
      <c r="B794" s="84">
        <v>300.776275634765</v>
      </c>
      <c r="C794" s="85">
        <f t="shared" si="1"/>
        <v>-0.005532824165</v>
      </c>
      <c r="D794" s="86">
        <v>60.9500427246093</v>
      </c>
      <c r="E794" s="87">
        <f t="shared" si="2"/>
        <v>0.002338270365</v>
      </c>
      <c r="F794" s="88">
        <v>405.648010253906</v>
      </c>
      <c r="G794" s="87">
        <f t="shared" si="3"/>
        <v>-0.001009942196</v>
      </c>
      <c r="H794" s="89"/>
      <c r="J794" s="90"/>
    </row>
    <row r="795">
      <c r="A795" s="83">
        <v>45048.0</v>
      </c>
      <c r="B795" s="84">
        <v>300.628631591796</v>
      </c>
      <c r="C795" s="85">
        <f t="shared" si="1"/>
        <v>-0.0004908766247</v>
      </c>
      <c r="D795" s="86">
        <v>60.6751480102539</v>
      </c>
      <c r="E795" s="87">
        <f t="shared" si="2"/>
        <v>-0.004510164424</v>
      </c>
      <c r="F795" s="88">
        <v>401.088897705078</v>
      </c>
      <c r="G795" s="87">
        <f t="shared" si="3"/>
        <v>-0.0112390852</v>
      </c>
      <c r="H795" s="89"/>
      <c r="J795" s="90"/>
    </row>
    <row r="796">
      <c r="A796" s="83">
        <v>45049.0</v>
      </c>
      <c r="B796" s="84">
        <v>299.634399414062</v>
      </c>
      <c r="C796" s="85">
        <f t="shared" si="1"/>
        <v>-0.003307177272</v>
      </c>
      <c r="D796" s="86">
        <v>60.3339080810546</v>
      </c>
      <c r="E796" s="87">
        <f t="shared" si="2"/>
        <v>-0.005624047743</v>
      </c>
      <c r="F796" s="88">
        <v>398.335815429687</v>
      </c>
      <c r="G796" s="87">
        <f t="shared" si="3"/>
        <v>-0.006864020149</v>
      </c>
      <c r="H796" s="89"/>
      <c r="J796" s="90"/>
    </row>
    <row r="797">
      <c r="A797" s="83">
        <v>45050.0</v>
      </c>
      <c r="B797" s="84">
        <v>300.628631591796</v>
      </c>
      <c r="C797" s="85">
        <f t="shared" si="1"/>
        <v>0.003318150986</v>
      </c>
      <c r="D797" s="86">
        <v>60.4002609252929</v>
      </c>
      <c r="E797" s="87">
        <f t="shared" si="2"/>
        <v>0.001099760422</v>
      </c>
      <c r="F797" s="88">
        <v>395.514404296875</v>
      </c>
      <c r="G797" s="87">
        <f t="shared" si="3"/>
        <v>-0.007082996365</v>
      </c>
      <c r="H797" s="89"/>
      <c r="J797" s="90"/>
    </row>
    <row r="798">
      <c r="A798" s="83">
        <v>45051.0</v>
      </c>
      <c r="B798" s="84">
        <v>305.786590576171</v>
      </c>
      <c r="C798" s="85">
        <f t="shared" si="1"/>
        <v>0.01715724466</v>
      </c>
      <c r="D798" s="86">
        <v>60.6846237182617</v>
      </c>
      <c r="E798" s="87">
        <f t="shared" si="2"/>
        <v>0.004707972923</v>
      </c>
      <c r="F798" s="88">
        <v>402.83642578125</v>
      </c>
      <c r="G798" s="87">
        <f t="shared" si="3"/>
        <v>0.01851265442</v>
      </c>
      <c r="H798" s="89"/>
      <c r="J798" s="90"/>
    </row>
    <row r="799">
      <c r="A799" s="83">
        <v>45054.0</v>
      </c>
      <c r="B799" s="84">
        <v>303.817932128906</v>
      </c>
      <c r="C799" s="85">
        <f t="shared" si="1"/>
        <v>-0.006438014314</v>
      </c>
      <c r="D799" s="86">
        <v>60.5898399353027</v>
      </c>
      <c r="E799" s="87">
        <f t="shared" si="2"/>
        <v>-0.001561907731</v>
      </c>
      <c r="F799" s="88">
        <v>402.943786621093</v>
      </c>
      <c r="G799" s="87">
        <f t="shared" si="3"/>
        <v>0.0002665122441</v>
      </c>
      <c r="H799" s="89"/>
      <c r="J799" s="90"/>
    </row>
    <row r="800">
      <c r="A800" s="83">
        <v>45055.0</v>
      </c>
      <c r="B800" s="84">
        <v>302.193695068359</v>
      </c>
      <c r="C800" s="85">
        <f t="shared" si="1"/>
        <v>-0.005346086879</v>
      </c>
      <c r="D800" s="86">
        <v>60.0874481201171</v>
      </c>
      <c r="E800" s="87">
        <f t="shared" si="2"/>
        <v>-0.008291684146</v>
      </c>
      <c r="F800" s="88">
        <v>401.176727294921</v>
      </c>
      <c r="G800" s="87">
        <f t="shared" si="3"/>
        <v>-0.0043853743</v>
      </c>
      <c r="H800" s="89"/>
      <c r="J800" s="90"/>
    </row>
    <row r="801">
      <c r="A801" s="83">
        <v>45056.0</v>
      </c>
      <c r="B801" s="84">
        <v>307.420593261718</v>
      </c>
      <c r="C801" s="85">
        <f t="shared" si="1"/>
        <v>0.01729651637</v>
      </c>
      <c r="D801" s="86">
        <v>60.191722869873</v>
      </c>
      <c r="E801" s="87">
        <f t="shared" si="2"/>
        <v>0.001735383229</v>
      </c>
      <c r="F801" s="88">
        <v>403.051147460937</v>
      </c>
      <c r="G801" s="87">
        <f t="shared" si="3"/>
        <v>0.004672305342</v>
      </c>
      <c r="H801" s="89"/>
      <c r="J801" s="90"/>
    </row>
    <row r="802">
      <c r="A802" s="83">
        <v>45057.0</v>
      </c>
      <c r="B802" s="84">
        <v>305.25503540039</v>
      </c>
      <c r="C802" s="85">
        <f t="shared" si="1"/>
        <v>-0.007044283658</v>
      </c>
      <c r="D802" s="86">
        <v>60.5329627990722</v>
      </c>
      <c r="E802" s="87">
        <f t="shared" si="2"/>
        <v>0.005669216845</v>
      </c>
      <c r="F802" s="88">
        <v>402.348266601562</v>
      </c>
      <c r="G802" s="87">
        <f t="shared" si="3"/>
        <v>-0.001743899909</v>
      </c>
      <c r="H802" s="89"/>
      <c r="J802" s="90"/>
    </row>
    <row r="803">
      <c r="A803" s="83">
        <v>45058.0</v>
      </c>
      <c r="B803" s="84">
        <v>304.132873535156</v>
      </c>
      <c r="C803" s="85">
        <f t="shared" si="1"/>
        <v>-0.003676145305</v>
      </c>
      <c r="D803" s="86">
        <v>60.7699394226074</v>
      </c>
      <c r="E803" s="87">
        <f t="shared" si="2"/>
        <v>0.003914836026</v>
      </c>
      <c r="F803" s="88">
        <v>401.821075439453</v>
      </c>
      <c r="G803" s="87">
        <f t="shared" si="3"/>
        <v>-0.001310285655</v>
      </c>
      <c r="H803" s="89"/>
      <c r="J803" s="90"/>
    </row>
    <row r="804">
      <c r="A804" s="83">
        <v>45061.0</v>
      </c>
      <c r="B804" s="84">
        <v>304.615173339843</v>
      </c>
      <c r="C804" s="85">
        <f t="shared" si="1"/>
        <v>0.001585819379</v>
      </c>
      <c r="D804" s="86">
        <v>60.6087951660156</v>
      </c>
      <c r="E804" s="87">
        <f t="shared" si="2"/>
        <v>-0.002651710009</v>
      </c>
      <c r="F804" s="88">
        <v>403.207397460937</v>
      </c>
      <c r="G804" s="87">
        <f t="shared" si="3"/>
        <v>0.003450097833</v>
      </c>
      <c r="H804" s="89"/>
      <c r="J804" s="90"/>
    </row>
    <row r="805">
      <c r="A805" s="83">
        <v>45062.0</v>
      </c>
      <c r="B805" s="84">
        <v>306.85952758789</v>
      </c>
      <c r="C805" s="85">
        <f t="shared" si="1"/>
        <v>0.007367834712</v>
      </c>
      <c r="D805" s="86">
        <v>59.9263076782226</v>
      </c>
      <c r="E805" s="87">
        <f t="shared" si="2"/>
        <v>-0.01126053547</v>
      </c>
      <c r="F805" s="88">
        <v>400.512878417968</v>
      </c>
      <c r="G805" s="87">
        <f t="shared" si="3"/>
        <v>-0.006682712321</v>
      </c>
      <c r="H805" s="89"/>
      <c r="J805" s="90"/>
    </row>
    <row r="806">
      <c r="A806" s="83">
        <v>45063.0</v>
      </c>
      <c r="B806" s="84">
        <v>309.759826660156</v>
      </c>
      <c r="C806" s="85">
        <f t="shared" si="1"/>
        <v>0.009451552947</v>
      </c>
      <c r="D806" s="86">
        <v>59.8599548339843</v>
      </c>
      <c r="E806" s="87">
        <f t="shared" si="2"/>
        <v>-0.001107240656</v>
      </c>
      <c r="F806" s="88">
        <v>405.374694824218</v>
      </c>
      <c r="G806" s="87">
        <f t="shared" si="3"/>
        <v>0.01213897647</v>
      </c>
      <c r="H806" s="89"/>
      <c r="J806" s="90"/>
    </row>
    <row r="807">
      <c r="A807" s="83">
        <v>45064.0</v>
      </c>
      <c r="B807" s="84">
        <v>314.218811035156</v>
      </c>
      <c r="C807" s="85">
        <f t="shared" si="1"/>
        <v>0.01439497311</v>
      </c>
      <c r="D807" s="86">
        <v>59.5281906127929</v>
      </c>
      <c r="E807" s="87">
        <f t="shared" si="2"/>
        <v>-0.005542339985</v>
      </c>
      <c r="F807" s="88">
        <v>409.279754638671</v>
      </c>
      <c r="G807" s="87">
        <f t="shared" si="3"/>
        <v>0.009633210618</v>
      </c>
      <c r="H807" s="89"/>
      <c r="J807" s="90"/>
    </row>
    <row r="808">
      <c r="A808" s="83">
        <v>45065.0</v>
      </c>
      <c r="B808" s="84">
        <v>314.04116821289</v>
      </c>
      <c r="C808" s="85">
        <f t="shared" si="1"/>
        <v>-0.0005653475095</v>
      </c>
      <c r="D808" s="86">
        <v>59.5566291809082</v>
      </c>
      <c r="E808" s="87">
        <f t="shared" si="2"/>
        <v>0.0004777327821</v>
      </c>
      <c r="F808" s="88">
        <v>408.68423461914</v>
      </c>
      <c r="G808" s="87">
        <f t="shared" si="3"/>
        <v>-0.001455043922</v>
      </c>
      <c r="H808" s="89"/>
      <c r="J808" s="90"/>
    </row>
    <row r="809">
      <c r="A809" s="83">
        <v>45068.0</v>
      </c>
      <c r="B809" s="84">
        <v>316.842864990234</v>
      </c>
      <c r="C809" s="85">
        <f t="shared" si="1"/>
        <v>0.008921431522</v>
      </c>
      <c r="D809" s="86">
        <v>58.3053970336914</v>
      </c>
      <c r="E809" s="87">
        <f t="shared" si="2"/>
        <v>-0.02100911627</v>
      </c>
      <c r="F809" s="88">
        <v>408.850189208984</v>
      </c>
      <c r="G809" s="87">
        <f t="shared" si="3"/>
        <v>0.000406070447</v>
      </c>
      <c r="H809" s="89"/>
      <c r="J809" s="90"/>
    </row>
    <row r="810">
      <c r="A810" s="83">
        <v>45069.0</v>
      </c>
      <c r="B810" s="84">
        <v>311.002807617187</v>
      </c>
      <c r="C810" s="85">
        <f t="shared" si="1"/>
        <v>-0.01843203057</v>
      </c>
      <c r="D810" s="86">
        <v>58.2011337280273</v>
      </c>
      <c r="E810" s="87">
        <f t="shared" si="2"/>
        <v>-0.001788227351</v>
      </c>
      <c r="F810" s="88">
        <v>404.26171875</v>
      </c>
      <c r="G810" s="87">
        <f t="shared" si="3"/>
        <v>-0.01122286495</v>
      </c>
      <c r="H810" s="89"/>
      <c r="J810" s="90"/>
    </row>
    <row r="811">
      <c r="A811" s="83">
        <v>45070.0</v>
      </c>
      <c r="B811" s="84">
        <v>309.611846923828</v>
      </c>
      <c r="C811" s="85">
        <f t="shared" si="1"/>
        <v>-0.004472502046</v>
      </c>
      <c r="D811" s="86">
        <v>57.7082214355468</v>
      </c>
      <c r="E811" s="87">
        <f t="shared" si="2"/>
        <v>-0.008469118399</v>
      </c>
      <c r="F811" s="88">
        <v>401.332946777343</v>
      </c>
      <c r="G811" s="87">
        <f t="shared" si="3"/>
        <v>-0.007244742296</v>
      </c>
      <c r="H811" s="89"/>
      <c r="J811" s="90"/>
    </row>
    <row r="812">
      <c r="A812" s="83">
        <v>45071.0</v>
      </c>
      <c r="B812" s="84">
        <v>321.518829345703</v>
      </c>
      <c r="C812" s="85">
        <f t="shared" si="1"/>
        <v>0.03845777395</v>
      </c>
      <c r="D812" s="86">
        <v>57.2626991271972</v>
      </c>
      <c r="E812" s="87">
        <f t="shared" si="2"/>
        <v>-0.007720257136</v>
      </c>
      <c r="F812" s="88">
        <v>404.808441162109</v>
      </c>
      <c r="G812" s="87">
        <f t="shared" si="3"/>
        <v>0.00865987807</v>
      </c>
      <c r="H812" s="89"/>
      <c r="J812" s="90"/>
    </row>
    <row r="813">
      <c r="A813" s="83">
        <v>45072.0</v>
      </c>
      <c r="B813" s="84">
        <v>328.394775390625</v>
      </c>
      <c r="C813" s="85">
        <f t="shared" si="1"/>
        <v>0.02138582695</v>
      </c>
      <c r="D813" s="86">
        <v>57.1205177307128</v>
      </c>
      <c r="E813" s="87">
        <f t="shared" si="2"/>
        <v>-0.002482967074</v>
      </c>
      <c r="F813" s="88">
        <v>410.050994873046</v>
      </c>
      <c r="G813" s="87">
        <f t="shared" si="3"/>
        <v>0.01295070255</v>
      </c>
      <c r="H813" s="89"/>
      <c r="J813" s="90"/>
    </row>
    <row r="814">
      <c r="A814" s="83">
        <v>45076.0</v>
      </c>
      <c r="B814" s="84">
        <v>326.73745727539</v>
      </c>
      <c r="C814" s="85">
        <f t="shared" si="1"/>
        <v>-0.005046724977</v>
      </c>
      <c r="D814" s="86">
        <v>56.6655197143554</v>
      </c>
      <c r="E814" s="87">
        <f t="shared" si="2"/>
        <v>-0.007965579348</v>
      </c>
      <c r="F814" s="88">
        <v>410.20718383789</v>
      </c>
      <c r="G814" s="87">
        <f t="shared" si="3"/>
        <v>0.0003809013191</v>
      </c>
      <c r="H814" s="89"/>
      <c r="J814" s="90"/>
    </row>
    <row r="815">
      <c r="A815" s="83">
        <v>45077.0</v>
      </c>
      <c r="B815" s="84">
        <v>323.955505371093</v>
      </c>
      <c r="C815" s="85">
        <f t="shared" si="1"/>
        <v>-0.008514334192</v>
      </c>
      <c r="D815" s="86">
        <v>56.5517768859863</v>
      </c>
      <c r="E815" s="87">
        <f t="shared" si="2"/>
        <v>-0.002007267011</v>
      </c>
      <c r="F815" s="88">
        <v>407.932464599609</v>
      </c>
      <c r="G815" s="87">
        <f t="shared" si="3"/>
        <v>-0.00554529352</v>
      </c>
      <c r="H815" s="89"/>
      <c r="J815" s="90"/>
    </row>
    <row r="816">
      <c r="A816" s="83">
        <v>45078.0</v>
      </c>
      <c r="B816" s="84">
        <v>328.088897705078</v>
      </c>
      <c r="C816" s="85">
        <f t="shared" si="1"/>
        <v>0.01275913595</v>
      </c>
      <c r="D816" s="86">
        <v>56.8740692138671</v>
      </c>
      <c r="E816" s="87">
        <f t="shared" si="2"/>
        <v>0.005699066336</v>
      </c>
      <c r="F816" s="88">
        <v>411.808288574218</v>
      </c>
      <c r="G816" s="87">
        <f t="shared" si="3"/>
        <v>0.00950114127</v>
      </c>
      <c r="H816" s="89"/>
      <c r="J816" s="90"/>
    </row>
    <row r="817">
      <c r="A817" s="83">
        <v>45079.0</v>
      </c>
      <c r="B817" s="84">
        <v>330.870819091796</v>
      </c>
      <c r="C817" s="85">
        <f t="shared" si="1"/>
        <v>0.008479169537</v>
      </c>
      <c r="D817" s="86">
        <v>57.9736289978027</v>
      </c>
      <c r="E817" s="87">
        <f t="shared" si="2"/>
        <v>0.01933323568</v>
      </c>
      <c r="F817" s="88">
        <v>417.763519287109</v>
      </c>
      <c r="G817" s="87">
        <f t="shared" si="3"/>
        <v>0.01446117254</v>
      </c>
      <c r="H817" s="89"/>
      <c r="J817" s="90"/>
    </row>
    <row r="818">
      <c r="A818" s="83">
        <v>45082.0</v>
      </c>
      <c r="B818" s="84">
        <v>331.403564453125</v>
      </c>
      <c r="C818" s="85">
        <f t="shared" si="1"/>
        <v>0.001610130996</v>
      </c>
      <c r="D818" s="86">
        <v>57.5849876403808</v>
      </c>
      <c r="E818" s="87">
        <f t="shared" si="2"/>
        <v>-0.006703761074</v>
      </c>
      <c r="F818" s="88">
        <v>416.962982177734</v>
      </c>
      <c r="G818" s="87">
        <f t="shared" si="3"/>
        <v>-0.001916244651</v>
      </c>
      <c r="H818" s="89"/>
      <c r="J818" s="90"/>
    </row>
    <row r="819">
      <c r="A819" s="83">
        <v>45083.0</v>
      </c>
      <c r="B819" s="84">
        <v>329.174072265625</v>
      </c>
      <c r="C819" s="85">
        <f t="shared" si="1"/>
        <v>-0.006727423681</v>
      </c>
      <c r="D819" s="86">
        <v>57.1679191589355</v>
      </c>
      <c r="E819" s="87">
        <f t="shared" si="2"/>
        <v>-0.007242659911</v>
      </c>
      <c r="F819" s="88">
        <v>417.870910644531</v>
      </c>
      <c r="G819" s="87">
        <f t="shared" si="3"/>
        <v>0.00217747979</v>
      </c>
      <c r="H819" s="89"/>
      <c r="J819" s="90"/>
    </row>
    <row r="820">
      <c r="A820" s="83">
        <v>45084.0</v>
      </c>
      <c r="B820" s="84">
        <v>319.013153076171</v>
      </c>
      <c r="C820" s="85">
        <f t="shared" si="1"/>
        <v>-0.03086792079</v>
      </c>
      <c r="D820" s="86">
        <v>57.0826072692871</v>
      </c>
      <c r="E820" s="87">
        <f t="shared" si="2"/>
        <v>-0.001492303566</v>
      </c>
      <c r="F820" s="88">
        <v>416.426025390625</v>
      </c>
      <c r="G820" s="87">
        <f t="shared" si="3"/>
        <v>-0.003457731125</v>
      </c>
      <c r="H820" s="89"/>
      <c r="J820" s="90"/>
    </row>
    <row r="821">
      <c r="A821" s="83">
        <v>45085.0</v>
      </c>
      <c r="B821" s="84">
        <v>320.867767333984</v>
      </c>
      <c r="C821" s="85">
        <f t="shared" si="1"/>
        <v>0.005813598091</v>
      </c>
      <c r="D821" s="86">
        <v>57.2247810363769</v>
      </c>
      <c r="E821" s="87">
        <f t="shared" si="2"/>
        <v>0.002490667016</v>
      </c>
      <c r="F821" s="88">
        <v>418.944763183593</v>
      </c>
      <c r="G821" s="87">
        <f t="shared" si="3"/>
        <v>0.006048463927</v>
      </c>
      <c r="H821" s="89"/>
      <c r="J821" s="90"/>
    </row>
    <row r="822">
      <c r="A822" s="83">
        <v>45086.0</v>
      </c>
      <c r="B822" s="84">
        <v>322.377136230468</v>
      </c>
      <c r="C822" s="85">
        <f t="shared" si="1"/>
        <v>0.004704021563</v>
      </c>
      <c r="D822" s="86">
        <v>57.319580078125</v>
      </c>
      <c r="E822" s="87">
        <f t="shared" si="2"/>
        <v>0.001656608204</v>
      </c>
      <c r="F822" s="88">
        <v>419.696502685546</v>
      </c>
      <c r="G822" s="87">
        <f t="shared" si="3"/>
        <v>0.001794364241</v>
      </c>
      <c r="H822" s="89"/>
      <c r="J822" s="90"/>
    </row>
    <row r="823">
      <c r="A823" s="83">
        <v>45089.0</v>
      </c>
      <c r="B823" s="84">
        <v>327.368774414062</v>
      </c>
      <c r="C823" s="85">
        <f t="shared" si="1"/>
        <v>0.01548384678</v>
      </c>
      <c r="D823" s="86">
        <v>57.0731239318847</v>
      </c>
      <c r="E823" s="87">
        <f t="shared" si="2"/>
        <v>-0.004299685132</v>
      </c>
      <c r="F823" s="88">
        <v>423.503936767578</v>
      </c>
      <c r="G823" s="87">
        <f t="shared" si="3"/>
        <v>0.009071874694</v>
      </c>
      <c r="H823" s="89"/>
      <c r="J823" s="90"/>
    </row>
    <row r="824">
      <c r="A824" s="83">
        <v>45090.0</v>
      </c>
      <c r="B824" s="84">
        <v>329.775848388671</v>
      </c>
      <c r="C824" s="85">
        <f t="shared" si="1"/>
        <v>0.007352790378</v>
      </c>
      <c r="D824" s="86">
        <v>57.3006210327148</v>
      </c>
      <c r="E824" s="87">
        <f t="shared" si="2"/>
        <v>0.003986063582</v>
      </c>
      <c r="F824" s="88">
        <v>426.29605102539</v>
      </c>
      <c r="G824" s="87">
        <f t="shared" si="3"/>
        <v>0.006592888555</v>
      </c>
      <c r="H824" s="89"/>
      <c r="J824" s="90"/>
    </row>
    <row r="825">
      <c r="A825" s="83">
        <v>45091.0</v>
      </c>
      <c r="B825" s="84">
        <v>332.78466796875</v>
      </c>
      <c r="C825" s="85">
        <f t="shared" si="1"/>
        <v>0.00912383243</v>
      </c>
      <c r="D825" s="86">
        <v>57.6892623901367</v>
      </c>
      <c r="E825" s="87">
        <f t="shared" si="2"/>
        <v>0.006782498172</v>
      </c>
      <c r="F825" s="88">
        <v>426.8037109375</v>
      </c>
      <c r="G825" s="87">
        <f t="shared" si="3"/>
        <v>0.001190862338</v>
      </c>
      <c r="H825" s="89"/>
      <c r="J825" s="90"/>
    </row>
    <row r="826">
      <c r="A826" s="83">
        <v>45092.0</v>
      </c>
      <c r="B826" s="84">
        <v>343.399353027343</v>
      </c>
      <c r="C826" s="85">
        <f t="shared" si="1"/>
        <v>0.03189655678</v>
      </c>
      <c r="D826" s="86">
        <v>58.4820098876953</v>
      </c>
      <c r="E826" s="87">
        <f t="shared" si="2"/>
        <v>0.01374168198</v>
      </c>
      <c r="F826" s="88">
        <v>432.095062255859</v>
      </c>
      <c r="G826" s="87">
        <f t="shared" si="3"/>
        <v>0.01239762257</v>
      </c>
      <c r="H826" s="89"/>
      <c r="J826" s="90"/>
    </row>
    <row r="827">
      <c r="A827" s="83">
        <v>45093.0</v>
      </c>
      <c r="B827" s="84">
        <v>337.707244873046</v>
      </c>
      <c r="C827" s="85">
        <f t="shared" si="1"/>
        <v>-0.01657576843</v>
      </c>
      <c r="D827" s="86">
        <v>58.9022636413574</v>
      </c>
      <c r="E827" s="87">
        <f t="shared" si="2"/>
        <v>0.007186034722</v>
      </c>
      <c r="F827" s="88">
        <v>430.623291015625</v>
      </c>
      <c r="G827" s="87">
        <f t="shared" si="3"/>
        <v>-0.003406128347</v>
      </c>
      <c r="H827" s="89"/>
      <c r="J827" s="90"/>
    </row>
    <row r="828">
      <c r="A828" s="83">
        <v>45097.0</v>
      </c>
      <c r="B828" s="84">
        <v>333.485076904296</v>
      </c>
      <c r="C828" s="85">
        <f t="shared" si="1"/>
        <v>-0.01250245007</v>
      </c>
      <c r="D828" s="86">
        <v>58.5106658935546</v>
      </c>
      <c r="E828" s="87">
        <f t="shared" si="2"/>
        <v>-0.006648263133</v>
      </c>
      <c r="F828" s="88">
        <v>428.389129638671</v>
      </c>
      <c r="G828" s="87">
        <f t="shared" si="3"/>
        <v>-0.005188203759</v>
      </c>
      <c r="H828" s="89"/>
      <c r="J828" s="90"/>
    </row>
    <row r="829">
      <c r="A829" s="83">
        <v>45098.0</v>
      </c>
      <c r="B829" s="84">
        <v>329.055633544921</v>
      </c>
      <c r="C829" s="85">
        <f t="shared" si="1"/>
        <v>-0.01328228357</v>
      </c>
      <c r="D829" s="86">
        <v>58.673038482666</v>
      </c>
      <c r="E829" s="87">
        <f t="shared" si="2"/>
        <v>0.002775093851</v>
      </c>
      <c r="F829" s="88">
        <v>426.194122314453</v>
      </c>
      <c r="G829" s="87">
        <f t="shared" si="3"/>
        <v>-0.005123863264</v>
      </c>
      <c r="H829" s="89"/>
      <c r="J829" s="90"/>
    </row>
    <row r="830">
      <c r="A830" s="83">
        <v>45099.0</v>
      </c>
      <c r="B830" s="84">
        <v>335.122650146484</v>
      </c>
      <c r="C830" s="85">
        <f t="shared" si="1"/>
        <v>0.01843766216</v>
      </c>
      <c r="D830" s="86">
        <v>59.0741882324218</v>
      </c>
      <c r="E830" s="87">
        <f t="shared" si="2"/>
        <v>0.006837037251</v>
      </c>
      <c r="F830" s="88">
        <v>427.73257446289</v>
      </c>
      <c r="G830" s="87">
        <f t="shared" si="3"/>
        <v>0.003609745109</v>
      </c>
      <c r="H830" s="89"/>
      <c r="J830" s="90"/>
    </row>
    <row r="831">
      <c r="A831" s="83">
        <v>45100.0</v>
      </c>
      <c r="B831" s="84">
        <v>330.495941162109</v>
      </c>
      <c r="C831" s="85">
        <f t="shared" si="1"/>
        <v>-0.01380601694</v>
      </c>
      <c r="D831" s="86">
        <v>58.4533576965332</v>
      </c>
      <c r="E831" s="87">
        <f t="shared" si="2"/>
        <v>-0.01050933672</v>
      </c>
      <c r="F831" s="88">
        <v>424.498931884765</v>
      </c>
      <c r="G831" s="87">
        <f t="shared" si="3"/>
        <v>-0.00755996333</v>
      </c>
      <c r="H831" s="89"/>
      <c r="J831" s="90"/>
    </row>
    <row r="832">
      <c r="A832" s="83">
        <v>45103.0</v>
      </c>
      <c r="B832" s="84">
        <v>324.162658691406</v>
      </c>
      <c r="C832" s="85">
        <f t="shared" si="1"/>
        <v>-0.01916296596</v>
      </c>
      <c r="D832" s="86">
        <v>58.4724617004394</v>
      </c>
      <c r="E832" s="87">
        <f t="shared" si="2"/>
        <v>0.0003268247481</v>
      </c>
      <c r="F832" s="88">
        <v>422.764587402343</v>
      </c>
      <c r="G832" s="87">
        <f t="shared" si="3"/>
        <v>-0.004085627435</v>
      </c>
      <c r="H832" s="89"/>
      <c r="J832" s="90"/>
    </row>
    <row r="833">
      <c r="A833" s="83">
        <v>45104.0</v>
      </c>
      <c r="B833" s="84">
        <v>330.052093505859</v>
      </c>
      <c r="C833" s="85">
        <f t="shared" si="1"/>
        <v>0.01816814694</v>
      </c>
      <c r="D833" s="86">
        <v>58.3482971191406</v>
      </c>
      <c r="E833" s="87">
        <f t="shared" si="2"/>
        <v>-0.002123471078</v>
      </c>
      <c r="F833" s="88">
        <v>427.3994140625</v>
      </c>
      <c r="G833" s="87">
        <f t="shared" si="3"/>
        <v>0.01096313835</v>
      </c>
      <c r="H833" s="89"/>
      <c r="J833" s="90"/>
    </row>
    <row r="834">
      <c r="A834" s="83">
        <v>45105.0</v>
      </c>
      <c r="B834" s="84">
        <v>331.314788818359</v>
      </c>
      <c r="C834" s="85">
        <f t="shared" si="1"/>
        <v>0.003825745503</v>
      </c>
      <c r="D834" s="86">
        <v>57.8038787841796</v>
      </c>
      <c r="E834" s="87">
        <f t="shared" si="2"/>
        <v>-0.009330492265</v>
      </c>
      <c r="F834" s="88">
        <v>427.614990234375</v>
      </c>
      <c r="G834" s="87">
        <f t="shared" si="3"/>
        <v>0.0005043904245</v>
      </c>
      <c r="H834" s="89"/>
      <c r="J834" s="90"/>
    </row>
    <row r="835">
      <c r="A835" s="83">
        <v>45106.0</v>
      </c>
      <c r="B835" s="84">
        <v>330.52554321289</v>
      </c>
      <c r="C835" s="85">
        <f t="shared" si="1"/>
        <v>-0.002382162318</v>
      </c>
      <c r="D835" s="86">
        <v>57.326316833496</v>
      </c>
      <c r="E835" s="87">
        <f t="shared" si="2"/>
        <v>-0.008261763064</v>
      </c>
      <c r="F835" s="88">
        <v>429.300415039062</v>
      </c>
      <c r="G835" s="87">
        <f t="shared" si="3"/>
        <v>0.003941453979</v>
      </c>
      <c r="H835" s="89"/>
      <c r="J835" s="90"/>
    </row>
    <row r="836">
      <c r="A836" s="83">
        <v>45107.0</v>
      </c>
      <c r="B836" s="84">
        <v>335.94140625</v>
      </c>
      <c r="C836" s="85">
        <f t="shared" si="1"/>
        <v>0.01638561118</v>
      </c>
      <c r="D836" s="86">
        <v>57.5173416137695</v>
      </c>
      <c r="E836" s="87">
        <f t="shared" si="2"/>
        <v>0.003332235365</v>
      </c>
      <c r="F836" s="88">
        <v>434.366424560546</v>
      </c>
      <c r="G836" s="87">
        <f t="shared" si="3"/>
        <v>0.01180061641</v>
      </c>
      <c r="H836" s="89"/>
      <c r="J836" s="90"/>
    </row>
    <row r="837">
      <c r="A837" s="83">
        <v>45110.0</v>
      </c>
      <c r="B837" s="84">
        <v>333.425872802734</v>
      </c>
      <c r="C837" s="85">
        <f t="shared" si="1"/>
        <v>-0.007488012494</v>
      </c>
      <c r="D837" s="86">
        <v>57.8611869812011</v>
      </c>
      <c r="E837" s="87">
        <f t="shared" si="2"/>
        <v>0.005978116474</v>
      </c>
      <c r="F837" s="88">
        <v>434.8662109375</v>
      </c>
      <c r="G837" s="87">
        <f t="shared" si="3"/>
        <v>0.001150610058</v>
      </c>
      <c r="H837" s="89"/>
      <c r="J837" s="90"/>
    </row>
    <row r="838">
      <c r="A838" s="83">
        <v>45112.0</v>
      </c>
      <c r="B838" s="84">
        <v>333.583709716796</v>
      </c>
      <c r="C838" s="85">
        <f t="shared" si="1"/>
        <v>0.0004733793234</v>
      </c>
      <c r="D838" s="86">
        <v>58.2909851074218</v>
      </c>
      <c r="E838" s="87">
        <f t="shared" si="2"/>
        <v>0.007428090377</v>
      </c>
      <c r="F838" s="88">
        <v>434.219482421875</v>
      </c>
      <c r="G838" s="87">
        <f t="shared" si="3"/>
        <v>-0.001487189621</v>
      </c>
      <c r="H838" s="89"/>
      <c r="J838" s="90"/>
    </row>
    <row r="839">
      <c r="A839" s="83">
        <v>45113.0</v>
      </c>
      <c r="B839" s="84">
        <v>336.661590576171</v>
      </c>
      <c r="C839" s="85">
        <f t="shared" si="1"/>
        <v>0.009226712126</v>
      </c>
      <c r="D839" s="86">
        <v>57.8420791625976</v>
      </c>
      <c r="E839" s="87">
        <f t="shared" si="2"/>
        <v>-0.007701121263</v>
      </c>
      <c r="F839" s="88">
        <v>430.819244384765</v>
      </c>
      <c r="G839" s="87">
        <f t="shared" si="3"/>
        <v>-0.00783068972</v>
      </c>
      <c r="H839" s="89"/>
      <c r="J839" s="90"/>
    </row>
    <row r="840">
      <c r="A840" s="83">
        <v>45114.0</v>
      </c>
      <c r="B840" s="84">
        <v>332.666290283203</v>
      </c>
      <c r="C840" s="85">
        <f t="shared" si="1"/>
        <v>-0.01186740752</v>
      </c>
      <c r="D840" s="86">
        <v>57.0779876708984</v>
      </c>
      <c r="E840" s="87">
        <f t="shared" si="2"/>
        <v>-0.01320995896</v>
      </c>
      <c r="F840" s="88">
        <v>429.731567382812</v>
      </c>
      <c r="G840" s="87">
        <f t="shared" si="3"/>
        <v>-0.002524671347</v>
      </c>
      <c r="H840" s="89"/>
      <c r="J840" s="90"/>
    </row>
    <row r="841">
      <c r="A841" s="83">
        <v>45117.0</v>
      </c>
      <c r="B841" s="84">
        <v>327.349060058593</v>
      </c>
      <c r="C841" s="85">
        <f t="shared" si="1"/>
        <v>-0.01598367607</v>
      </c>
      <c r="D841" s="86">
        <v>56.6481819152832</v>
      </c>
      <c r="E841" s="87">
        <f t="shared" si="2"/>
        <v>-0.007530149067</v>
      </c>
      <c r="F841" s="88">
        <v>430.819244384765</v>
      </c>
      <c r="G841" s="87">
        <f t="shared" si="3"/>
        <v>0.002531061445</v>
      </c>
      <c r="H841" s="89"/>
      <c r="J841" s="90"/>
    </row>
    <row r="842">
      <c r="A842" s="83">
        <v>45118.0</v>
      </c>
      <c r="B842" s="84">
        <v>327.980377197265</v>
      </c>
      <c r="C842" s="85">
        <f t="shared" si="1"/>
        <v>0.001928574771</v>
      </c>
      <c r="D842" s="86">
        <v>56.8487548828125</v>
      </c>
      <c r="E842" s="87">
        <f t="shared" si="2"/>
        <v>0.003540677931</v>
      </c>
      <c r="F842" s="88">
        <v>433.562927246093</v>
      </c>
      <c r="G842" s="87">
        <f t="shared" si="3"/>
        <v>0.00636852438</v>
      </c>
      <c r="H842" s="89"/>
      <c r="J842" s="90"/>
    </row>
    <row r="843">
      <c r="A843" s="83">
        <v>45119.0</v>
      </c>
      <c r="B843" s="84">
        <v>332.646545410156</v>
      </c>
      <c r="C843" s="85">
        <f t="shared" si="1"/>
        <v>0.01422697374</v>
      </c>
      <c r="D843" s="86">
        <v>57.1543960571289</v>
      </c>
      <c r="E843" s="87">
        <f t="shared" si="2"/>
        <v>0.005376391707</v>
      </c>
      <c r="F843" s="88">
        <v>437.051361083984</v>
      </c>
      <c r="G843" s="87">
        <f t="shared" si="3"/>
        <v>0.008045968921</v>
      </c>
      <c r="H843" s="89"/>
      <c r="J843" s="90"/>
    </row>
    <row r="844">
      <c r="A844" s="83">
        <v>45120.0</v>
      </c>
      <c r="B844" s="84">
        <v>338.032745361328</v>
      </c>
      <c r="C844" s="85">
        <f t="shared" si="1"/>
        <v>0.01619196118</v>
      </c>
      <c r="D844" s="86">
        <v>57.6415061950683</v>
      </c>
      <c r="E844" s="87">
        <f t="shared" si="2"/>
        <v>0.008522706415</v>
      </c>
      <c r="F844" s="88">
        <v>440.52017211914</v>
      </c>
      <c r="G844" s="87">
        <f t="shared" si="3"/>
        <v>0.007936849863</v>
      </c>
      <c r="H844" s="89"/>
      <c r="J844" s="90"/>
    </row>
    <row r="845">
      <c r="A845" s="83">
        <v>45121.0</v>
      </c>
      <c r="B845" s="84">
        <v>340.577972412109</v>
      </c>
      <c r="C845" s="85">
        <f t="shared" si="1"/>
        <v>0.007529528088</v>
      </c>
      <c r="D845" s="86">
        <v>58.1668243408203</v>
      </c>
      <c r="E845" s="87">
        <f t="shared" si="2"/>
        <v>0.009113539538</v>
      </c>
      <c r="F845" s="88">
        <v>440.245849609375</v>
      </c>
      <c r="G845" s="87">
        <f t="shared" si="3"/>
        <v>-0.0006227240593</v>
      </c>
      <c r="H845" s="89"/>
      <c r="J845" s="90"/>
    </row>
    <row r="846">
      <c r="A846" s="83">
        <v>45124.0</v>
      </c>
      <c r="B846" s="84">
        <v>341.061370849609</v>
      </c>
      <c r="C846" s="85">
        <f t="shared" si="1"/>
        <v>0.001419347335</v>
      </c>
      <c r="D846" s="86">
        <v>58.0808639526367</v>
      </c>
      <c r="E846" s="87">
        <f t="shared" si="2"/>
        <v>-0.001477825017</v>
      </c>
      <c r="F846" s="88">
        <v>441.774475097656</v>
      </c>
      <c r="G846" s="87">
        <f t="shared" si="3"/>
        <v>0.003472208743</v>
      </c>
      <c r="H846" s="89"/>
      <c r="J846" s="90"/>
    </row>
    <row r="847">
      <c r="A847" s="83">
        <v>45125.0</v>
      </c>
      <c r="B847" s="84">
        <v>354.635498046875</v>
      </c>
      <c r="C847" s="85">
        <f t="shared" si="1"/>
        <v>0.03979966175</v>
      </c>
      <c r="D847" s="86">
        <v>57.851634979248</v>
      </c>
      <c r="E847" s="87">
        <f t="shared" si="2"/>
        <v>-0.003946721137</v>
      </c>
      <c r="F847" s="88">
        <v>445.057098388671</v>
      </c>
      <c r="G847" s="87">
        <f t="shared" si="3"/>
        <v>0.007430540867</v>
      </c>
      <c r="H847" s="89"/>
      <c r="J847" s="90"/>
    </row>
    <row r="848">
      <c r="A848" s="83">
        <v>45126.0</v>
      </c>
      <c r="B848" s="84">
        <v>350.285064697265</v>
      </c>
      <c r="C848" s="85">
        <f t="shared" si="1"/>
        <v>-0.01226733752</v>
      </c>
      <c r="D848" s="86">
        <v>58.8736114501953</v>
      </c>
      <c r="E848" s="87">
        <f t="shared" si="2"/>
        <v>0.01766547257</v>
      </c>
      <c r="F848" s="88">
        <v>446.046783447265</v>
      </c>
      <c r="G848" s="87">
        <f t="shared" si="3"/>
        <v>0.002223726039</v>
      </c>
      <c r="H848" s="89"/>
      <c r="J848" s="90"/>
    </row>
    <row r="849">
      <c r="A849" s="83">
        <v>45127.0</v>
      </c>
      <c r="B849" s="84">
        <v>342.185974121093</v>
      </c>
      <c r="C849" s="85">
        <f t="shared" si="1"/>
        <v>-0.02312142707</v>
      </c>
      <c r="D849" s="86">
        <v>59.5899505615234</v>
      </c>
      <c r="E849" s="87">
        <f t="shared" si="2"/>
        <v>0.01216740563</v>
      </c>
      <c r="F849" s="88">
        <v>443.087463378906</v>
      </c>
      <c r="G849" s="87">
        <f t="shared" si="3"/>
        <v>-0.006634550855</v>
      </c>
      <c r="H849" s="89"/>
      <c r="J849" s="90"/>
    </row>
    <row r="850">
      <c r="A850" s="83">
        <v>45128.0</v>
      </c>
      <c r="B850" s="84">
        <v>339.127807617187</v>
      </c>
      <c r="C850" s="85">
        <f t="shared" si="1"/>
        <v>-0.008937147444</v>
      </c>
      <c r="D850" s="86">
        <v>59.6377029418945</v>
      </c>
      <c r="E850" s="87">
        <f t="shared" si="2"/>
        <v>0.0008013495551</v>
      </c>
      <c r="F850" s="88">
        <v>443.087463378906</v>
      </c>
      <c r="G850" s="87">
        <f t="shared" si="3"/>
        <v>0</v>
      </c>
      <c r="H850" s="89"/>
      <c r="J850" s="90"/>
    </row>
    <row r="851">
      <c r="A851" s="83">
        <v>45131.0</v>
      </c>
      <c r="B851" s="84">
        <v>340.449676513671</v>
      </c>
      <c r="C851" s="85">
        <f t="shared" si="1"/>
        <v>0.003897848737</v>
      </c>
      <c r="D851" s="86">
        <v>59.656810760498</v>
      </c>
      <c r="E851" s="87">
        <f t="shared" si="2"/>
        <v>0.0003203982994</v>
      </c>
      <c r="F851" s="88">
        <v>445.066864013671</v>
      </c>
      <c r="G851" s="87">
        <f t="shared" si="3"/>
        <v>0.004467290994</v>
      </c>
      <c r="H851" s="89"/>
      <c r="J851" s="90"/>
    </row>
    <row r="852">
      <c r="A852" s="83">
        <v>45132.0</v>
      </c>
      <c r="B852" s="84">
        <v>346.240447998046</v>
      </c>
      <c r="C852" s="85">
        <f t="shared" si="1"/>
        <v>0.01700918486</v>
      </c>
      <c r="D852" s="86">
        <v>59.4562301635742</v>
      </c>
      <c r="E852" s="87">
        <f t="shared" si="2"/>
        <v>-0.003362241366</v>
      </c>
      <c r="F852" s="88">
        <v>446.281951904296</v>
      </c>
      <c r="G852" s="87">
        <f t="shared" si="3"/>
        <v>0.002730124368</v>
      </c>
      <c r="H852" s="89"/>
      <c r="J852" s="90"/>
    </row>
    <row r="853">
      <c r="A853" s="83">
        <v>45133.0</v>
      </c>
      <c r="B853" s="84">
        <v>333.208831787109</v>
      </c>
      <c r="C853" s="85">
        <f t="shared" si="1"/>
        <v>-0.03763747502</v>
      </c>
      <c r="D853" s="86">
        <v>60.2203292846679</v>
      </c>
      <c r="E853" s="87">
        <f t="shared" si="2"/>
        <v>0.01285145592</v>
      </c>
      <c r="F853" s="88">
        <v>446.350555419921</v>
      </c>
      <c r="G853" s="87">
        <f t="shared" si="3"/>
        <v>0.0001537223617</v>
      </c>
      <c r="H853" s="89"/>
      <c r="J853" s="90"/>
    </row>
    <row r="854">
      <c r="A854" s="83">
        <v>45134.0</v>
      </c>
      <c r="B854" s="84">
        <v>326.253997802734</v>
      </c>
      <c r="C854" s="85">
        <f t="shared" si="1"/>
        <v>-0.02087229785</v>
      </c>
      <c r="D854" s="86">
        <v>59.6377029418945</v>
      </c>
      <c r="E854" s="87">
        <f t="shared" si="2"/>
        <v>-0.009674911275</v>
      </c>
      <c r="F854" s="88">
        <v>443.391235351562</v>
      </c>
      <c r="G854" s="87">
        <f t="shared" si="3"/>
        <v>-0.006630035591</v>
      </c>
      <c r="H854" s="89"/>
      <c r="J854" s="90"/>
    </row>
    <row r="855">
      <c r="A855" s="83">
        <v>45135.0</v>
      </c>
      <c r="B855" s="84">
        <v>333.800720214843</v>
      </c>
      <c r="C855" s="85">
        <f t="shared" si="1"/>
        <v>0.02313143276</v>
      </c>
      <c r="D855" s="86">
        <v>59.6759071350097</v>
      </c>
      <c r="E855" s="87">
        <f t="shared" si="2"/>
        <v>0.0006406047053</v>
      </c>
      <c r="F855" s="88">
        <v>447.732177734375</v>
      </c>
      <c r="G855" s="87">
        <f t="shared" si="3"/>
        <v>0.009790320685</v>
      </c>
      <c r="H855" s="89"/>
      <c r="J855" s="90"/>
    </row>
    <row r="856">
      <c r="A856" s="83">
        <v>45138.0</v>
      </c>
      <c r="B856" s="84">
        <v>331.383819580078</v>
      </c>
      <c r="C856" s="85">
        <f t="shared" si="1"/>
        <v>-0.007240549491</v>
      </c>
      <c r="D856" s="86">
        <v>59.1505966186523</v>
      </c>
      <c r="E856" s="87">
        <f t="shared" si="2"/>
        <v>-0.008802723605</v>
      </c>
      <c r="F856" s="88">
        <v>448.584686279296</v>
      </c>
      <c r="G856" s="87">
        <f t="shared" si="3"/>
        <v>0.001904059139</v>
      </c>
      <c r="H856" s="89"/>
      <c r="J856" s="90"/>
    </row>
    <row r="857">
      <c r="A857" s="83">
        <v>45139.0</v>
      </c>
      <c r="B857" s="84">
        <v>331.798126220703</v>
      </c>
      <c r="C857" s="85">
        <f t="shared" si="1"/>
        <v>0.001250231955</v>
      </c>
      <c r="D857" s="86">
        <v>58.9977722167968</v>
      </c>
      <c r="E857" s="87">
        <f t="shared" si="2"/>
        <v>-0.002583649373</v>
      </c>
      <c r="F857" s="88">
        <v>447.301025390625</v>
      </c>
      <c r="G857" s="87">
        <f t="shared" si="3"/>
        <v>-0.002861579826</v>
      </c>
      <c r="H857" s="89"/>
      <c r="J857" s="90"/>
    </row>
    <row r="858">
      <c r="A858" s="83">
        <v>45140.0</v>
      </c>
      <c r="B858" s="84">
        <v>323.077514648437</v>
      </c>
      <c r="C858" s="85">
        <f t="shared" si="1"/>
        <v>-0.02628288373</v>
      </c>
      <c r="D858" s="86">
        <v>59.1792488098144</v>
      </c>
      <c r="E858" s="87">
        <f t="shared" si="2"/>
        <v>0.003075990604</v>
      </c>
      <c r="F858" s="88">
        <v>441.07876586914</v>
      </c>
      <c r="G858" s="87">
        <f t="shared" si="3"/>
        <v>-0.01391067574</v>
      </c>
      <c r="H858" s="89"/>
      <c r="J858" s="90"/>
    </row>
    <row r="859">
      <c r="A859" s="83">
        <v>45141.0</v>
      </c>
      <c r="B859" s="84">
        <v>322.248809814453</v>
      </c>
      <c r="C859" s="85">
        <f t="shared" si="1"/>
        <v>-0.002565034075</v>
      </c>
      <c r="D859" s="86">
        <v>58.8736114501953</v>
      </c>
      <c r="E859" s="87">
        <f t="shared" si="2"/>
        <v>-0.005164603569</v>
      </c>
      <c r="F859" s="88">
        <v>439.814636230468</v>
      </c>
      <c r="G859" s="87">
        <f t="shared" si="3"/>
        <v>-0.002865995229</v>
      </c>
      <c r="H859" s="89"/>
      <c r="J859" s="90"/>
    </row>
    <row r="860">
      <c r="A860" s="83">
        <v>45142.0</v>
      </c>
      <c r="B860" s="84">
        <v>323.353729248046</v>
      </c>
      <c r="C860" s="85">
        <f t="shared" si="1"/>
        <v>0.003428777392</v>
      </c>
      <c r="D860" s="86">
        <v>57.9853477478027</v>
      </c>
      <c r="E860" s="87">
        <f t="shared" si="2"/>
        <v>-0.01508763741</v>
      </c>
      <c r="F860" s="88">
        <v>437.825500488281</v>
      </c>
      <c r="G860" s="87">
        <f t="shared" si="3"/>
        <v>-0.004522668366</v>
      </c>
      <c r="H860" s="89"/>
      <c r="J860" s="90"/>
    </row>
    <row r="861">
      <c r="A861" s="83">
        <v>45145.0</v>
      </c>
      <c r="B861" s="84">
        <v>325.652221679687</v>
      </c>
      <c r="C861" s="85">
        <f t="shared" si="1"/>
        <v>0.007108291087</v>
      </c>
      <c r="D861" s="86">
        <v>58.44380569458</v>
      </c>
      <c r="E861" s="87">
        <f t="shared" si="2"/>
        <v>0.007906444724</v>
      </c>
      <c r="F861" s="88">
        <v>441.647033691406</v>
      </c>
      <c r="G861" s="87">
        <f t="shared" si="3"/>
        <v>0.008728439067</v>
      </c>
      <c r="H861" s="89"/>
      <c r="J861" s="90"/>
    </row>
    <row r="862">
      <c r="A862" s="83">
        <v>45146.0</v>
      </c>
      <c r="B862" s="84">
        <v>321.647064208984</v>
      </c>
      <c r="C862" s="85">
        <f t="shared" si="1"/>
        <v>-0.01229887961</v>
      </c>
      <c r="D862" s="86">
        <v>58.185920715332</v>
      </c>
      <c r="E862" s="87">
        <f t="shared" si="2"/>
        <v>-0.004412528859</v>
      </c>
      <c r="F862" s="88">
        <v>439.726470947265</v>
      </c>
      <c r="G862" s="87">
        <f t="shared" si="3"/>
        <v>-0.004348637255</v>
      </c>
      <c r="H862" s="89"/>
      <c r="J862" s="90"/>
    </row>
    <row r="863">
      <c r="A863" s="83">
        <v>45147.0</v>
      </c>
      <c r="B863" s="84">
        <v>317.878692626953</v>
      </c>
      <c r="C863" s="85">
        <f t="shared" si="1"/>
        <v>-0.01171585878</v>
      </c>
      <c r="D863" s="86">
        <v>58.3196411132812</v>
      </c>
      <c r="E863" s="87">
        <f t="shared" si="2"/>
        <v>0.002298157291</v>
      </c>
      <c r="F863" s="88">
        <v>436.786804199218</v>
      </c>
      <c r="G863" s="87">
        <f t="shared" si="3"/>
        <v>-0.006685216702</v>
      </c>
      <c r="H863" s="89"/>
      <c r="J863" s="90"/>
    </row>
    <row r="864">
      <c r="A864" s="83">
        <v>45148.0</v>
      </c>
      <c r="B864" s="84">
        <v>318.569213867187</v>
      </c>
      <c r="C864" s="85">
        <f t="shared" si="1"/>
        <v>0.0021722791</v>
      </c>
      <c r="D864" s="86">
        <v>58.185920715332</v>
      </c>
      <c r="E864" s="87">
        <f t="shared" si="2"/>
        <v>-0.002292887874</v>
      </c>
      <c r="F864" s="88">
        <v>436.943572998046</v>
      </c>
      <c r="G864" s="87">
        <f t="shared" si="3"/>
        <v>0.0003589137706</v>
      </c>
      <c r="H864" s="89"/>
      <c r="J864" s="90"/>
    </row>
    <row r="865">
      <c r="A865" s="83">
        <v>45149.0</v>
      </c>
      <c r="B865" s="84">
        <v>316.675140380859</v>
      </c>
      <c r="C865" s="85">
        <f t="shared" si="1"/>
        <v>-0.005945563488</v>
      </c>
      <c r="D865" s="86">
        <v>58.424705505371</v>
      </c>
      <c r="E865" s="87">
        <f t="shared" si="2"/>
        <v>0.004103824209</v>
      </c>
      <c r="F865" s="88">
        <v>436.688812255859</v>
      </c>
      <c r="G865" s="87">
        <f t="shared" si="3"/>
        <v>-0.0005830518125</v>
      </c>
      <c r="H865" s="89"/>
      <c r="J865" s="90"/>
    </row>
    <row r="866">
      <c r="A866" s="83">
        <v>45152.0</v>
      </c>
      <c r="B866" s="84">
        <v>319.664306640625</v>
      </c>
      <c r="C866" s="85">
        <f t="shared" si="1"/>
        <v>0.009439219814</v>
      </c>
      <c r="D866" s="86">
        <v>58.1477241516113</v>
      </c>
      <c r="E866" s="87">
        <f t="shared" si="2"/>
        <v>-0.004740825844</v>
      </c>
      <c r="F866" s="88">
        <v>439.099334716796</v>
      </c>
      <c r="G866" s="87">
        <f t="shared" si="3"/>
        <v>0.005520000498</v>
      </c>
      <c r="H866" s="89"/>
      <c r="J866" s="90"/>
    </row>
    <row r="867">
      <c r="A867" s="83">
        <v>45153.0</v>
      </c>
      <c r="B867" s="84">
        <v>317.513671875</v>
      </c>
      <c r="C867" s="85">
        <f t="shared" si="1"/>
        <v>-0.006727791377</v>
      </c>
      <c r="D867" s="86">
        <v>57.7561225891113</v>
      </c>
      <c r="E867" s="87">
        <f t="shared" si="2"/>
        <v>-0.00673459827</v>
      </c>
      <c r="F867" s="88">
        <v>433.984283447265</v>
      </c>
      <c r="G867" s="87">
        <f t="shared" si="3"/>
        <v>-0.01164896156</v>
      </c>
      <c r="H867" s="89"/>
      <c r="J867" s="90"/>
    </row>
    <row r="868">
      <c r="A868" s="83">
        <v>45154.0</v>
      </c>
      <c r="B868" s="84">
        <v>316.742584228515</v>
      </c>
      <c r="C868" s="85">
        <f t="shared" si="1"/>
        <v>-0.002428517934</v>
      </c>
      <c r="D868" s="86">
        <v>57.7656707763671</v>
      </c>
      <c r="E868" s="87">
        <f t="shared" si="2"/>
        <v>0.0001653190489</v>
      </c>
      <c r="F868" s="88">
        <v>430.799652099609</v>
      </c>
      <c r="G868" s="87">
        <f t="shared" si="3"/>
        <v>-0.007338125985</v>
      </c>
      <c r="H868" s="89"/>
      <c r="J868" s="90"/>
    </row>
    <row r="869">
      <c r="A869" s="83">
        <v>45155.0</v>
      </c>
      <c r="B869" s="84">
        <v>313.262786865234</v>
      </c>
      <c r="C869" s="85">
        <f t="shared" si="1"/>
        <v>-0.01098619995</v>
      </c>
      <c r="D869" s="86">
        <v>57.889835357666</v>
      </c>
      <c r="E869" s="87">
        <f t="shared" si="2"/>
        <v>0.002149452774</v>
      </c>
      <c r="F869" s="88">
        <v>427.516998291015</v>
      </c>
      <c r="G869" s="87">
        <f t="shared" si="3"/>
        <v>-0.007619908216</v>
      </c>
      <c r="H869" s="89"/>
      <c r="J869" s="90"/>
    </row>
    <row r="870">
      <c r="A870" s="83">
        <v>45156.0</v>
      </c>
      <c r="B870" s="84">
        <v>312.867309570312</v>
      </c>
      <c r="C870" s="85">
        <f t="shared" si="1"/>
        <v>-0.001262445817</v>
      </c>
      <c r="D870" s="86">
        <v>58.2145843505859</v>
      </c>
      <c r="E870" s="87">
        <f t="shared" si="2"/>
        <v>0.005609775722</v>
      </c>
      <c r="F870" s="88">
        <v>427.722778320312</v>
      </c>
      <c r="G870" s="87">
        <f t="shared" si="3"/>
        <v>0.0004813376547</v>
      </c>
      <c r="H870" s="89"/>
      <c r="J870" s="90"/>
    </row>
    <row r="871">
      <c r="A871" s="83">
        <v>45159.0</v>
      </c>
      <c r="B871" s="84">
        <v>318.20571899414</v>
      </c>
      <c r="C871" s="85">
        <f t="shared" si="1"/>
        <v>0.01706285464</v>
      </c>
      <c r="D871" s="86">
        <v>57.7179145812988</v>
      </c>
      <c r="E871" s="87">
        <f t="shared" si="2"/>
        <v>-0.008531706871</v>
      </c>
      <c r="F871" s="88">
        <v>430.505706787109</v>
      </c>
      <c r="G871" s="87">
        <f t="shared" si="3"/>
        <v>0.006506383592</v>
      </c>
      <c r="H871" s="89"/>
      <c r="J871" s="90"/>
    </row>
    <row r="872">
      <c r="A872" s="83">
        <v>45160.0</v>
      </c>
      <c r="B872" s="84">
        <v>318.779052734375</v>
      </c>
      <c r="C872" s="85">
        <f t="shared" si="1"/>
        <v>0.001801770697</v>
      </c>
      <c r="D872" s="86">
        <v>57.3645248413085</v>
      </c>
      <c r="E872" s="87">
        <f t="shared" si="2"/>
        <v>-0.006122704581</v>
      </c>
      <c r="F872" s="88">
        <v>429.339569091796</v>
      </c>
      <c r="G872" s="87">
        <f t="shared" si="3"/>
        <v>-0.002708762455</v>
      </c>
      <c r="H872" s="89"/>
      <c r="J872" s="90"/>
    </row>
    <row r="873">
      <c r="A873" s="83">
        <v>45161.0</v>
      </c>
      <c r="B873" s="84">
        <v>323.26724243164</v>
      </c>
      <c r="C873" s="85">
        <f t="shared" si="1"/>
        <v>0.01407931186</v>
      </c>
      <c r="D873" s="86">
        <v>57.5650978088378</v>
      </c>
      <c r="E873" s="87">
        <f t="shared" si="2"/>
        <v>0.003496463504</v>
      </c>
      <c r="F873" s="88">
        <v>434.121490478515</v>
      </c>
      <c r="G873" s="87">
        <f t="shared" si="3"/>
        <v>0.01113785388</v>
      </c>
      <c r="H873" s="89"/>
      <c r="J873" s="90"/>
    </row>
    <row r="874">
      <c r="A874" s="83">
        <v>45162.0</v>
      </c>
      <c r="B874" s="84">
        <v>316.317474365234</v>
      </c>
      <c r="C874" s="85">
        <f t="shared" si="1"/>
        <v>-0.02149852244</v>
      </c>
      <c r="D874" s="86">
        <v>57.4122772216796</v>
      </c>
      <c r="E874" s="87">
        <f t="shared" si="2"/>
        <v>-0.002654743811</v>
      </c>
      <c r="F874" s="88">
        <v>428.10498046875</v>
      </c>
      <c r="G874" s="87">
        <f t="shared" si="3"/>
        <v>-0.0138590467</v>
      </c>
      <c r="H874" s="89"/>
      <c r="J874" s="90"/>
    </row>
    <row r="875">
      <c r="A875" s="83">
        <v>45163.0</v>
      </c>
      <c r="B875" s="84">
        <v>319.29312133789</v>
      </c>
      <c r="C875" s="85">
        <f t="shared" si="1"/>
        <v>0.009407153299</v>
      </c>
      <c r="D875" s="86">
        <v>57.6797103881835</v>
      </c>
      <c r="E875" s="87">
        <f t="shared" si="2"/>
        <v>0.004658118079</v>
      </c>
      <c r="F875" s="88">
        <v>431.123046875</v>
      </c>
      <c r="G875" s="87">
        <f t="shared" si="3"/>
        <v>0.007049827832</v>
      </c>
      <c r="H875" s="89"/>
      <c r="J875" s="90"/>
    </row>
    <row r="876">
      <c r="A876" s="83">
        <v>45166.0</v>
      </c>
      <c r="B876" s="84">
        <v>320.004913330078</v>
      </c>
      <c r="C876" s="85">
        <f t="shared" si="1"/>
        <v>0.002229274433</v>
      </c>
      <c r="D876" s="86">
        <v>57.8420791625976</v>
      </c>
      <c r="E876" s="87">
        <f t="shared" si="2"/>
        <v>0.002815006756</v>
      </c>
      <c r="F876" s="88">
        <v>433.85693359375</v>
      </c>
      <c r="G876" s="87">
        <f t="shared" si="3"/>
        <v>0.006341314246</v>
      </c>
      <c r="H876" s="89"/>
      <c r="J876" s="90"/>
    </row>
    <row r="877">
      <c r="A877" s="83">
        <v>45167.0</v>
      </c>
      <c r="B877" s="84">
        <v>324.661193847656</v>
      </c>
      <c r="C877" s="85">
        <f t="shared" si="1"/>
        <v>0.0145506532</v>
      </c>
      <c r="D877" s="86">
        <v>57.7847785949707</v>
      </c>
      <c r="E877" s="87">
        <f t="shared" si="2"/>
        <v>-0.0009906381039</v>
      </c>
      <c r="F877" s="88">
        <v>440.128204345703</v>
      </c>
      <c r="G877" s="87">
        <f t="shared" si="3"/>
        <v>0.01445469754</v>
      </c>
      <c r="H877" s="89"/>
      <c r="J877" s="90"/>
    </row>
    <row r="878">
      <c r="A878" s="83">
        <v>45168.0</v>
      </c>
      <c r="B878" s="84">
        <v>325.036804199218</v>
      </c>
      <c r="C878" s="85">
        <f t="shared" si="1"/>
        <v>0.001156930236</v>
      </c>
      <c r="D878" s="86">
        <v>57.7561225891113</v>
      </c>
      <c r="E878" s="87">
        <f t="shared" si="2"/>
        <v>-0.0004959092439</v>
      </c>
      <c r="F878" s="88">
        <v>441.941009521484</v>
      </c>
      <c r="G878" s="87">
        <f t="shared" si="3"/>
        <v>0.004118811651</v>
      </c>
      <c r="H878" s="89"/>
      <c r="J878" s="90"/>
    </row>
    <row r="879">
      <c r="A879" s="83">
        <v>45169.0</v>
      </c>
      <c r="B879" s="84">
        <v>324.018615722656</v>
      </c>
      <c r="C879" s="85">
        <f t="shared" si="1"/>
        <v>-0.003132532881</v>
      </c>
      <c r="D879" s="86">
        <v>57.144847869873</v>
      </c>
      <c r="E879" s="87">
        <f t="shared" si="2"/>
        <v>-0.01058372155</v>
      </c>
      <c r="F879" s="88">
        <v>441.294311523437</v>
      </c>
      <c r="G879" s="87">
        <f t="shared" si="3"/>
        <v>-0.00146331294</v>
      </c>
      <c r="H879" s="89"/>
      <c r="J879" s="90"/>
    </row>
    <row r="880">
      <c r="A880" s="83">
        <v>45170.0</v>
      </c>
      <c r="B880" s="84">
        <v>324.908294677734</v>
      </c>
      <c r="C880" s="85">
        <f t="shared" si="1"/>
        <v>0.00274576494</v>
      </c>
      <c r="D880" s="86">
        <v>56.6481819152832</v>
      </c>
      <c r="E880" s="87">
        <f t="shared" si="2"/>
        <v>-0.008691351418</v>
      </c>
      <c r="F880" s="88">
        <v>442.117401123046</v>
      </c>
      <c r="G880" s="87">
        <f t="shared" si="3"/>
        <v>0.00186517156</v>
      </c>
      <c r="H880" s="89"/>
      <c r="J880" s="90"/>
    </row>
    <row r="881">
      <c r="A881" s="83">
        <v>45174.0</v>
      </c>
      <c r="B881" s="84">
        <v>329.742462158203</v>
      </c>
      <c r="C881" s="85">
        <f t="shared" si="1"/>
        <v>0.01487855976</v>
      </c>
      <c r="D881" s="86">
        <v>56.1801719665527</v>
      </c>
      <c r="E881" s="87">
        <f t="shared" si="2"/>
        <v>-0.008261694072</v>
      </c>
      <c r="F881" s="88">
        <v>440.206573486328</v>
      </c>
      <c r="G881" s="87">
        <f t="shared" si="3"/>
        <v>-0.004321991471</v>
      </c>
      <c r="H881" s="89"/>
      <c r="J881" s="90"/>
    </row>
    <row r="882">
      <c r="A882" s="83">
        <v>45175.0</v>
      </c>
      <c r="B882" s="84">
        <v>329.080169677734</v>
      </c>
      <c r="C882" s="85">
        <f t="shared" si="1"/>
        <v>-0.002008514391</v>
      </c>
      <c r="D882" s="86">
        <v>56.1419677734375</v>
      </c>
      <c r="E882" s="87">
        <f t="shared" si="2"/>
        <v>-0.0006800298358</v>
      </c>
      <c r="F882" s="88">
        <v>437.247314453125</v>
      </c>
      <c r="G882" s="87">
        <f t="shared" si="3"/>
        <v>-0.006722432629</v>
      </c>
      <c r="H882" s="89"/>
      <c r="J882" s="90"/>
    </row>
    <row r="883">
      <c r="A883" s="83">
        <v>45176.0</v>
      </c>
      <c r="B883" s="84">
        <v>326.14404296875</v>
      </c>
      <c r="C883" s="85">
        <f t="shared" si="1"/>
        <v>-0.008922223153</v>
      </c>
      <c r="D883" s="86">
        <v>55.7121620178222</v>
      </c>
      <c r="E883" s="87">
        <f t="shared" si="2"/>
        <v>-0.007655694531</v>
      </c>
      <c r="F883" s="88">
        <v>435.904876708984</v>
      </c>
      <c r="G883" s="87">
        <f t="shared" si="3"/>
        <v>-0.003070202377</v>
      </c>
      <c r="H883" s="89"/>
      <c r="J883" s="90"/>
    </row>
    <row r="884">
      <c r="A884" s="83">
        <v>45177.0</v>
      </c>
      <c r="B884" s="84">
        <v>330.45425415039</v>
      </c>
      <c r="C884" s="85">
        <f t="shared" si="1"/>
        <v>0.01321566735</v>
      </c>
      <c r="D884" s="86">
        <v>55.7121620178222</v>
      </c>
      <c r="E884" s="87">
        <f t="shared" si="2"/>
        <v>0</v>
      </c>
      <c r="F884" s="88">
        <v>436.561401367187</v>
      </c>
      <c r="G884" s="87">
        <f t="shared" si="3"/>
        <v>0.001506119095</v>
      </c>
      <c r="H884" s="89"/>
      <c r="J884" s="90"/>
    </row>
    <row r="885">
      <c r="A885" s="83">
        <v>45180.0</v>
      </c>
      <c r="B885" s="84">
        <v>334.082336425781</v>
      </c>
      <c r="C885" s="85">
        <f t="shared" si="1"/>
        <v>0.01097907571</v>
      </c>
      <c r="D885" s="86">
        <v>56.2374801635742</v>
      </c>
      <c r="E885" s="87">
        <f t="shared" si="2"/>
        <v>0.009429146648</v>
      </c>
      <c r="F885" s="88">
        <v>439.432495117187</v>
      </c>
      <c r="G885" s="87">
        <f t="shared" si="3"/>
        <v>0.006576609249</v>
      </c>
      <c r="H885" s="89"/>
      <c r="J885" s="90"/>
    </row>
    <row r="886">
      <c r="A886" s="83">
        <v>45181.0</v>
      </c>
      <c r="B886" s="84">
        <v>327.982757568359</v>
      </c>
      <c r="C886" s="85">
        <f t="shared" si="1"/>
        <v>-0.01825771133</v>
      </c>
      <c r="D886" s="86">
        <v>55.6835098266601</v>
      </c>
      <c r="E886" s="87">
        <f t="shared" si="2"/>
        <v>-0.009850554031</v>
      </c>
      <c r="F886" s="88">
        <v>437.021942138671</v>
      </c>
      <c r="G886" s="87">
        <f t="shared" si="3"/>
        <v>-0.005485604741</v>
      </c>
      <c r="H886" s="89"/>
      <c r="J886" s="90"/>
    </row>
    <row r="887">
      <c r="A887" s="83">
        <v>45182.0</v>
      </c>
      <c r="B887" s="84">
        <v>332.223815917968</v>
      </c>
      <c r="C887" s="85">
        <f t="shared" si="1"/>
        <v>0.01293073569</v>
      </c>
      <c r="D887" s="86">
        <v>55.8172225952148</v>
      </c>
      <c r="E887" s="87">
        <f t="shared" si="2"/>
        <v>0.002401299217</v>
      </c>
      <c r="F887" s="88">
        <v>437.531524658203</v>
      </c>
      <c r="G887" s="87">
        <f t="shared" si="3"/>
        <v>0.001166034174</v>
      </c>
      <c r="H887" s="89"/>
      <c r="J887" s="90"/>
    </row>
    <row r="888">
      <c r="A888" s="83">
        <v>45183.0</v>
      </c>
      <c r="B888" s="84">
        <v>334.833709716796</v>
      </c>
      <c r="C888" s="85">
        <f t="shared" si="1"/>
        <v>0.007855829937</v>
      </c>
      <c r="D888" s="86">
        <v>56.2793235778808</v>
      </c>
      <c r="E888" s="87">
        <f t="shared" si="2"/>
        <v>0.00827882437</v>
      </c>
      <c r="F888" s="88">
        <v>441.304077148437</v>
      </c>
      <c r="G888" s="87">
        <f t="shared" si="3"/>
        <v>0.008622355825</v>
      </c>
      <c r="H888" s="89"/>
      <c r="J888" s="90"/>
    </row>
    <row r="889">
      <c r="A889" s="83">
        <v>45184.0</v>
      </c>
      <c r="B889" s="84">
        <v>326.450500488281</v>
      </c>
      <c r="C889" s="85">
        <f t="shared" si="1"/>
        <v>-0.02503693322</v>
      </c>
      <c r="D889" s="86">
        <v>55.7787170410156</v>
      </c>
      <c r="E889" s="87">
        <f t="shared" si="2"/>
        <v>-0.008895034713</v>
      </c>
      <c r="F889" s="88">
        <v>435.987121582031</v>
      </c>
      <c r="G889" s="87">
        <f t="shared" si="3"/>
        <v>-0.01204828109</v>
      </c>
      <c r="H889" s="89"/>
      <c r="J889" s="90"/>
    </row>
    <row r="890">
      <c r="A890" s="83">
        <v>45187.0</v>
      </c>
      <c r="B890" s="84">
        <v>325.303741455078</v>
      </c>
      <c r="C890" s="85">
        <f t="shared" si="1"/>
        <v>-0.00351281138</v>
      </c>
      <c r="D890" s="86">
        <v>56.1252899169921</v>
      </c>
      <c r="E890" s="87">
        <f t="shared" si="2"/>
        <v>0.006213353307</v>
      </c>
      <c r="F890" s="88">
        <v>436.242767333984</v>
      </c>
      <c r="G890" s="87">
        <f t="shared" si="3"/>
        <v>0.0005863607875</v>
      </c>
      <c r="H890" s="89"/>
      <c r="J890" s="90"/>
    </row>
    <row r="891">
      <c r="A891" s="83">
        <v>45188.0</v>
      </c>
      <c r="B891" s="84">
        <v>324.898406982421</v>
      </c>
      <c r="C891" s="85">
        <f t="shared" si="1"/>
        <v>-0.001246018478</v>
      </c>
      <c r="D891" s="86">
        <v>56.0097694396972</v>
      </c>
      <c r="E891" s="87">
        <f t="shared" si="2"/>
        <v>-0.002058260678</v>
      </c>
      <c r="F891" s="88">
        <v>435.338134765625</v>
      </c>
      <c r="G891" s="87">
        <f t="shared" si="3"/>
        <v>-0.002073690697</v>
      </c>
      <c r="H891" s="89"/>
      <c r="J891" s="90"/>
    </row>
    <row r="892">
      <c r="A892" s="83">
        <v>45189.0</v>
      </c>
      <c r="B892" s="84">
        <v>317.108367919921</v>
      </c>
      <c r="C892" s="85">
        <f t="shared" si="1"/>
        <v>-0.02397684598</v>
      </c>
      <c r="D892" s="86">
        <v>56.2600631713867</v>
      </c>
      <c r="E892" s="87">
        <f t="shared" si="2"/>
        <v>0.00446875133</v>
      </c>
      <c r="F892" s="88">
        <v>431.335906982421</v>
      </c>
      <c r="G892" s="87">
        <f t="shared" si="3"/>
        <v>-0.009193377431</v>
      </c>
      <c r="H892" s="89"/>
      <c r="J892" s="90"/>
    </row>
    <row r="893">
      <c r="A893" s="83">
        <v>45190.0</v>
      </c>
      <c r="B893" s="84">
        <v>315.882537841796</v>
      </c>
      <c r="C893" s="85">
        <f t="shared" si="1"/>
        <v>-0.003865650365</v>
      </c>
      <c r="D893" s="86">
        <v>55.3936386108398</v>
      </c>
      <c r="E893" s="87">
        <f t="shared" si="2"/>
        <v>-0.01540034816</v>
      </c>
      <c r="F893" s="88">
        <v>424.206634521484</v>
      </c>
      <c r="G893" s="87">
        <f t="shared" si="3"/>
        <v>-0.01652835376</v>
      </c>
      <c r="H893" s="89"/>
      <c r="J893" s="90"/>
    </row>
    <row r="894">
      <c r="A894" s="83">
        <v>45191.0</v>
      </c>
      <c r="B894" s="84">
        <v>313.391296386718</v>
      </c>
      <c r="C894" s="85">
        <f t="shared" si="1"/>
        <v>-0.007886607066</v>
      </c>
      <c r="D894" s="86">
        <v>55.4514007568359</v>
      </c>
      <c r="E894" s="87">
        <f t="shared" si="2"/>
        <v>0.001042757751</v>
      </c>
      <c r="F894" s="88">
        <v>423.252716064453</v>
      </c>
      <c r="G894" s="87">
        <f t="shared" si="3"/>
        <v>-0.002248711782</v>
      </c>
      <c r="H894" s="89"/>
      <c r="J894" s="90"/>
    </row>
    <row r="895">
      <c r="A895" s="83">
        <v>45194.0</v>
      </c>
      <c r="B895" s="84">
        <v>313.915252685546</v>
      </c>
      <c r="C895" s="85">
        <f t="shared" si="1"/>
        <v>0.001671891673</v>
      </c>
      <c r="D895" s="86">
        <v>54.873779296875</v>
      </c>
      <c r="E895" s="87">
        <f t="shared" si="2"/>
        <v>-0.0104167154</v>
      </c>
      <c r="F895" s="88">
        <v>425.032623291015</v>
      </c>
      <c r="G895" s="87">
        <f t="shared" si="3"/>
        <v>0.004205306095</v>
      </c>
      <c r="H895" s="89"/>
      <c r="J895" s="90"/>
    </row>
    <row r="896">
      <c r="A896" s="83">
        <v>45195.0</v>
      </c>
      <c r="B896" s="84">
        <v>308.576873779296</v>
      </c>
      <c r="C896" s="85">
        <f t="shared" si="1"/>
        <v>-0.0170057965</v>
      </c>
      <c r="D896" s="86">
        <v>54.4213142395019</v>
      </c>
      <c r="E896" s="87">
        <f t="shared" si="2"/>
        <v>-0.008245560324</v>
      </c>
      <c r="F896" s="88">
        <v>418.788360595703</v>
      </c>
      <c r="G896" s="87">
        <f t="shared" si="3"/>
        <v>-0.0146912551</v>
      </c>
      <c r="H896" s="89"/>
      <c r="J896" s="90"/>
    </row>
    <row r="897">
      <c r="A897" s="83">
        <v>45196.0</v>
      </c>
      <c r="B897" s="84">
        <v>309.219451904296</v>
      </c>
      <c r="C897" s="85">
        <f t="shared" si="1"/>
        <v>0.002082392362</v>
      </c>
      <c r="D897" s="86">
        <v>53.8629493713378</v>
      </c>
      <c r="E897" s="87">
        <f t="shared" si="2"/>
        <v>-0.01026004013</v>
      </c>
      <c r="F897" s="88">
        <v>418.955505371093</v>
      </c>
      <c r="G897" s="87">
        <f t="shared" si="3"/>
        <v>0.0003991151405</v>
      </c>
      <c r="H897" s="89"/>
      <c r="J897" s="90"/>
    </row>
    <row r="898">
      <c r="A898" s="83">
        <v>45197.0</v>
      </c>
      <c r="B898" s="84">
        <v>310.059814453125</v>
      </c>
      <c r="C898" s="85">
        <f t="shared" si="1"/>
        <v>0.002717689795</v>
      </c>
      <c r="D898" s="86">
        <v>53.728172302246</v>
      </c>
      <c r="E898" s="87">
        <f t="shared" si="2"/>
        <v>-0.002502222226</v>
      </c>
      <c r="F898" s="88">
        <v>421.384368896484</v>
      </c>
      <c r="G898" s="87">
        <f t="shared" si="3"/>
        <v>0.005797425966</v>
      </c>
      <c r="H898" s="89"/>
      <c r="J898" s="90"/>
    </row>
    <row r="899">
      <c r="A899" s="83">
        <v>45198.0</v>
      </c>
      <c r="B899" s="84">
        <v>312.14566040039</v>
      </c>
      <c r="C899" s="85">
        <f t="shared" si="1"/>
        <v>0.006727237294</v>
      </c>
      <c r="D899" s="86">
        <v>53.8918304443359</v>
      </c>
      <c r="E899" s="87">
        <f t="shared" si="2"/>
        <v>0.00304603963</v>
      </c>
      <c r="F899" s="88">
        <v>420.361724853515</v>
      </c>
      <c r="G899" s="87">
        <f t="shared" si="3"/>
        <v>-0.002426867531</v>
      </c>
      <c r="H899" s="89"/>
      <c r="J899" s="90"/>
    </row>
    <row r="900">
      <c r="A900" s="83">
        <v>45201.0</v>
      </c>
      <c r="B900" s="84">
        <v>318.12661743164</v>
      </c>
      <c r="C900" s="85">
        <f t="shared" si="1"/>
        <v>0.01916078866</v>
      </c>
      <c r="D900" s="86">
        <v>53.4104804992675</v>
      </c>
      <c r="E900" s="87">
        <f t="shared" si="2"/>
        <v>-0.008931779476</v>
      </c>
      <c r="F900" s="88">
        <v>420.194549560546</v>
      </c>
      <c r="G900" s="87">
        <f t="shared" si="3"/>
        <v>-0.0003976938981</v>
      </c>
      <c r="H900" s="89"/>
      <c r="J900" s="90"/>
    </row>
    <row r="901">
      <c r="A901" s="83">
        <v>45202.0</v>
      </c>
      <c r="B901" s="84">
        <v>309.81265258789</v>
      </c>
      <c r="C901" s="85">
        <f t="shared" si="1"/>
        <v>-0.02613413776</v>
      </c>
      <c r="D901" s="86">
        <v>52.8328628540039</v>
      </c>
      <c r="E901" s="87">
        <f t="shared" si="2"/>
        <v>-0.0108146873</v>
      </c>
      <c r="F901" s="88">
        <v>414.569763183593</v>
      </c>
      <c r="G901" s="87">
        <f t="shared" si="3"/>
        <v>-0.01338614788</v>
      </c>
      <c r="H901" s="89"/>
      <c r="J901" s="90"/>
    </row>
    <row r="902">
      <c r="A902" s="83">
        <v>45203.0</v>
      </c>
      <c r="B902" s="84">
        <v>315.319030761718</v>
      </c>
      <c r="C902" s="85">
        <f t="shared" si="1"/>
        <v>0.01777325144</v>
      </c>
      <c r="D902" s="86">
        <v>52.9868965148925</v>
      </c>
      <c r="E902" s="87">
        <f t="shared" si="2"/>
        <v>0.002915489575</v>
      </c>
      <c r="F902" s="88">
        <v>417.588714599609</v>
      </c>
      <c r="G902" s="87">
        <f t="shared" si="3"/>
        <v>0.007282131222</v>
      </c>
      <c r="H902" s="89"/>
      <c r="J902" s="90"/>
    </row>
    <row r="903">
      <c r="A903" s="83">
        <v>45204.0</v>
      </c>
      <c r="B903" s="84">
        <v>315.714447021484</v>
      </c>
      <c r="C903" s="85">
        <f t="shared" si="1"/>
        <v>0.001254019647</v>
      </c>
      <c r="D903" s="86">
        <v>50.4261207580566</v>
      </c>
      <c r="E903" s="87">
        <f t="shared" si="2"/>
        <v>-0.04832847223</v>
      </c>
      <c r="F903" s="88">
        <v>417.431335449218</v>
      </c>
      <c r="G903" s="87">
        <f t="shared" si="3"/>
        <v>-0.0003768759664</v>
      </c>
      <c r="H903" s="89"/>
      <c r="J903" s="90"/>
    </row>
    <row r="904">
      <c r="A904" s="83">
        <v>45205.0</v>
      </c>
      <c r="B904" s="84">
        <v>323.524291992187</v>
      </c>
      <c r="C904" s="85">
        <f t="shared" si="1"/>
        <v>0.02473705288</v>
      </c>
      <c r="D904" s="86">
        <v>51.1577682495117</v>
      </c>
      <c r="E904" s="87">
        <f t="shared" si="2"/>
        <v>0.01450929559</v>
      </c>
      <c r="F904" s="88">
        <v>422.387420654296</v>
      </c>
      <c r="G904" s="87">
        <f t="shared" si="3"/>
        <v>0.01187281544</v>
      </c>
      <c r="H904" s="89"/>
      <c r="J904" s="90"/>
    </row>
    <row r="905">
      <c r="A905" s="83">
        <v>45208.0</v>
      </c>
      <c r="B905" s="84">
        <v>326.055053710937</v>
      </c>
      <c r="C905" s="85">
        <f t="shared" si="1"/>
        <v>0.007822478192</v>
      </c>
      <c r="D905" s="86">
        <v>50.9074668884277</v>
      </c>
      <c r="E905" s="87">
        <f t="shared" si="2"/>
        <v>-0.004892734176</v>
      </c>
      <c r="F905" s="88">
        <v>425.091644287109</v>
      </c>
      <c r="G905" s="87">
        <f t="shared" si="3"/>
        <v>0.006402235248</v>
      </c>
      <c r="H905" s="89"/>
      <c r="J905" s="90"/>
    </row>
    <row r="906">
      <c r="A906" s="83">
        <v>45209.0</v>
      </c>
      <c r="B906" s="84">
        <v>324.641418457031</v>
      </c>
      <c r="C906" s="85">
        <f t="shared" si="1"/>
        <v>-0.004335572284</v>
      </c>
      <c r="D906" s="86">
        <v>52.0145683288574</v>
      </c>
      <c r="E906" s="87">
        <f t="shared" si="2"/>
        <v>0.02174732919</v>
      </c>
      <c r="F906" s="88">
        <v>427.304138183593</v>
      </c>
      <c r="G906" s="87">
        <f t="shared" si="3"/>
        <v>0.005204745674</v>
      </c>
      <c r="H906" s="89"/>
      <c r="J906" s="90"/>
    </row>
    <row r="907">
      <c r="A907" s="83">
        <v>45210.0</v>
      </c>
      <c r="B907" s="84">
        <v>328.625427246093</v>
      </c>
      <c r="C907" s="85">
        <f t="shared" si="1"/>
        <v>0.01227202865</v>
      </c>
      <c r="D907" s="86">
        <v>51.70650100708</v>
      </c>
      <c r="E907" s="87">
        <f t="shared" si="2"/>
        <v>-0.005922712265</v>
      </c>
      <c r="F907" s="88">
        <v>429.054504394531</v>
      </c>
      <c r="G907" s="87">
        <f t="shared" si="3"/>
        <v>0.004096300631</v>
      </c>
      <c r="H907" s="89"/>
      <c r="J907" s="90"/>
    </row>
    <row r="908">
      <c r="A908" s="83">
        <v>45211.0</v>
      </c>
      <c r="B908" s="84">
        <v>327.379760742187</v>
      </c>
      <c r="C908" s="85">
        <f t="shared" si="1"/>
        <v>-0.003790535974</v>
      </c>
      <c r="D908" s="86">
        <v>50.8400802612304</v>
      </c>
      <c r="E908" s="87">
        <f t="shared" si="2"/>
        <v>-0.01675651473</v>
      </c>
      <c r="F908" s="88">
        <v>426.438781738281</v>
      </c>
      <c r="G908" s="87">
        <f t="shared" si="3"/>
        <v>-0.006096481052</v>
      </c>
      <c r="H908" s="89"/>
      <c r="J908" s="90"/>
    </row>
    <row r="909">
      <c r="A909" s="83">
        <v>45212.0</v>
      </c>
      <c r="B909" s="84">
        <v>323.98892211914</v>
      </c>
      <c r="C909" s="85">
        <f t="shared" si="1"/>
        <v>-0.0103575084</v>
      </c>
      <c r="D909" s="86">
        <v>50.9170913696289</v>
      </c>
      <c r="E909" s="87">
        <f t="shared" si="2"/>
        <v>0.001514771574</v>
      </c>
      <c r="F909" s="88">
        <v>424.314758300781</v>
      </c>
      <c r="G909" s="87">
        <f t="shared" si="3"/>
        <v>-0.004980840225</v>
      </c>
      <c r="H909" s="89"/>
      <c r="J909" s="90"/>
    </row>
    <row r="910">
      <c r="A910" s="83">
        <v>45215.0</v>
      </c>
      <c r="B910" s="84">
        <v>328.842834472656</v>
      </c>
      <c r="C910" s="85">
        <f t="shared" si="1"/>
        <v>0.01498172321</v>
      </c>
      <c r="D910" s="86">
        <v>51.4369506835937</v>
      </c>
      <c r="E910" s="87">
        <f t="shared" si="2"/>
        <v>0.01020991773</v>
      </c>
      <c r="F910" s="88">
        <v>428.779205322265</v>
      </c>
      <c r="G910" s="87">
        <f t="shared" si="3"/>
        <v>0.01052154547</v>
      </c>
      <c r="H910" s="89"/>
      <c r="J910" s="90"/>
    </row>
    <row r="911">
      <c r="A911" s="83">
        <v>45216.0</v>
      </c>
      <c r="B911" s="84">
        <v>328.269470214843</v>
      </c>
      <c r="C911" s="85">
        <f t="shared" si="1"/>
        <v>-0.001743581425</v>
      </c>
      <c r="D911" s="86">
        <v>52.0530815124511</v>
      </c>
      <c r="E911" s="87">
        <f t="shared" si="2"/>
        <v>0.01197837004</v>
      </c>
      <c r="F911" s="88">
        <v>428.759521484375</v>
      </c>
      <c r="G911" s="87">
        <f t="shared" si="3"/>
        <v>-0.00004590669894</v>
      </c>
      <c r="H911" s="89"/>
      <c r="J911" s="90"/>
    </row>
    <row r="912">
      <c r="A912" s="83">
        <v>45217.0</v>
      </c>
      <c r="B912" s="84">
        <v>326.341735839843</v>
      </c>
      <c r="C912" s="85">
        <f t="shared" si="1"/>
        <v>-0.005872414434</v>
      </c>
      <c r="D912" s="86">
        <v>52.0338249206543</v>
      </c>
      <c r="E912" s="87">
        <f t="shared" si="2"/>
        <v>-0.0003699414374</v>
      </c>
      <c r="F912" s="88">
        <v>423.046234130859</v>
      </c>
      <c r="G912" s="87">
        <f t="shared" si="3"/>
        <v>-0.01332515563</v>
      </c>
      <c r="H912" s="89"/>
      <c r="J912" s="90"/>
    </row>
    <row r="913">
      <c r="A913" s="83">
        <v>45218.0</v>
      </c>
      <c r="B913" s="84">
        <v>327.537933349609</v>
      </c>
      <c r="C913" s="85">
        <f t="shared" si="1"/>
        <v>0.003665475109</v>
      </c>
      <c r="D913" s="86">
        <v>52.3226318359375</v>
      </c>
      <c r="E913" s="87">
        <f t="shared" si="2"/>
        <v>0.00555036874</v>
      </c>
      <c r="F913" s="88">
        <v>419.329193115234</v>
      </c>
      <c r="G913" s="87">
        <f t="shared" si="3"/>
        <v>-0.008786370651</v>
      </c>
      <c r="H913" s="89"/>
      <c r="J913" s="90"/>
    </row>
    <row r="914">
      <c r="A914" s="83">
        <v>45219.0</v>
      </c>
      <c r="B914" s="84">
        <v>322.941009521484</v>
      </c>
      <c r="C914" s="85">
        <f t="shared" si="1"/>
        <v>-0.01403478303</v>
      </c>
      <c r="D914" s="86">
        <v>52.534423828125</v>
      </c>
      <c r="E914" s="87">
        <f t="shared" si="2"/>
        <v>0.004047808468</v>
      </c>
      <c r="F914" s="88">
        <v>414.176483154296</v>
      </c>
      <c r="G914" s="87">
        <f t="shared" si="3"/>
        <v>-0.01228798292</v>
      </c>
      <c r="H914" s="89"/>
      <c r="J914" s="90"/>
    </row>
    <row r="915">
      <c r="A915" s="83">
        <v>45222.0</v>
      </c>
      <c r="B915" s="84">
        <v>325.560729980468</v>
      </c>
      <c r="C915" s="85">
        <f t="shared" si="1"/>
        <v>0.008112071189</v>
      </c>
      <c r="D915" s="86">
        <v>52.0627059936523</v>
      </c>
      <c r="E915" s="87">
        <f t="shared" si="2"/>
        <v>-0.008979214011</v>
      </c>
      <c r="F915" s="88">
        <v>413.458618164062</v>
      </c>
      <c r="G915" s="87">
        <f t="shared" si="3"/>
        <v>-0.00173323455</v>
      </c>
      <c r="H915" s="89"/>
      <c r="J915" s="90"/>
    </row>
    <row r="916">
      <c r="A916" s="83">
        <v>45223.0</v>
      </c>
      <c r="B916" s="84">
        <v>326.756958007812</v>
      </c>
      <c r="C916" s="85">
        <f t="shared" si="1"/>
        <v>0.003674362161</v>
      </c>
      <c r="D916" s="86">
        <v>53.5645141601562</v>
      </c>
      <c r="E916" s="87">
        <f t="shared" si="2"/>
        <v>0.02884614116</v>
      </c>
      <c r="F916" s="88">
        <v>416.57583618164</v>
      </c>
      <c r="G916" s="87">
        <f t="shared" si="3"/>
        <v>0.007539371247</v>
      </c>
      <c r="H916" s="89"/>
      <c r="J916" s="90"/>
    </row>
    <row r="917">
      <c r="A917" s="83">
        <v>45224.0</v>
      </c>
      <c r="B917" s="84">
        <v>336.781188964843</v>
      </c>
      <c r="C917" s="85">
        <f t="shared" si="1"/>
        <v>0.03067794185</v>
      </c>
      <c r="D917" s="86">
        <v>54.0266075134277</v>
      </c>
      <c r="E917" s="87">
        <f t="shared" si="2"/>
        <v>0.008626856054</v>
      </c>
      <c r="F917" s="88">
        <v>410.597045898437</v>
      </c>
      <c r="G917" s="87">
        <f t="shared" si="3"/>
        <v>-0.01435222537</v>
      </c>
      <c r="H917" s="89"/>
      <c r="J917" s="90"/>
    </row>
    <row r="918">
      <c r="A918" s="83">
        <v>45225.0</v>
      </c>
      <c r="B918" s="84">
        <v>324.147094726562</v>
      </c>
      <c r="C918" s="85">
        <f t="shared" si="1"/>
        <v>-0.03751425154</v>
      </c>
      <c r="D918" s="86">
        <v>53.6992950439453</v>
      </c>
      <c r="E918" s="87">
        <f t="shared" si="2"/>
        <v>-0.006058356883</v>
      </c>
      <c r="F918" s="88">
        <v>405.68032836914</v>
      </c>
      <c r="G918" s="87">
        <f t="shared" si="3"/>
        <v>-0.01197455651</v>
      </c>
      <c r="H918" s="89"/>
      <c r="J918" s="90"/>
    </row>
    <row r="919">
      <c r="A919" s="83">
        <v>45226.0</v>
      </c>
      <c r="B919" s="84">
        <v>326.045196533203</v>
      </c>
      <c r="C919" s="85">
        <f t="shared" si="1"/>
        <v>0.005855680453</v>
      </c>
      <c r="D919" s="86">
        <v>53.1794357299804</v>
      </c>
      <c r="E919" s="87">
        <f t="shared" si="2"/>
        <v>-0.00968093368</v>
      </c>
      <c r="F919" s="88">
        <v>403.84146118164</v>
      </c>
      <c r="G919" s="87">
        <f t="shared" si="3"/>
        <v>-0.004532798509</v>
      </c>
      <c r="H919" s="89"/>
      <c r="J919" s="90"/>
    </row>
    <row r="920">
      <c r="A920" s="83">
        <v>45229.0</v>
      </c>
      <c r="B920" s="84">
        <v>333.459533691406</v>
      </c>
      <c r="C920" s="85">
        <f t="shared" si="1"/>
        <v>0.02274021282</v>
      </c>
      <c r="D920" s="86">
        <v>54.0554885864257</v>
      </c>
      <c r="E920" s="87">
        <f t="shared" si="2"/>
        <v>0.01647352674</v>
      </c>
      <c r="F920" s="88">
        <v>408.669677734375</v>
      </c>
      <c r="G920" s="87">
        <f t="shared" si="3"/>
        <v>0.01195572277</v>
      </c>
      <c r="H920" s="89"/>
      <c r="J920" s="90"/>
    </row>
    <row r="921">
      <c r="A921" s="83">
        <v>45230.0</v>
      </c>
      <c r="B921" s="84">
        <v>334.250396728515</v>
      </c>
      <c r="C921" s="85">
        <f t="shared" si="1"/>
        <v>0.002371691186</v>
      </c>
      <c r="D921" s="86">
        <v>54.3828086853027</v>
      </c>
      <c r="E921" s="87">
        <f t="shared" si="2"/>
        <v>0.00605526113</v>
      </c>
      <c r="F921" s="88">
        <v>411.236267089843</v>
      </c>
      <c r="G921" s="87">
        <f t="shared" si="3"/>
        <v>0.006280351823</v>
      </c>
      <c r="H921" s="89"/>
      <c r="J921" s="90"/>
    </row>
    <row r="922">
      <c r="A922" s="83">
        <v>45231.0</v>
      </c>
      <c r="B922" s="84">
        <v>342.119598388671</v>
      </c>
      <c r="C922" s="85">
        <f t="shared" si="1"/>
        <v>0.02354283417</v>
      </c>
      <c r="D922" s="86">
        <v>54.3346672058105</v>
      </c>
      <c r="E922" s="87">
        <f t="shared" si="2"/>
        <v>-0.0008852334158</v>
      </c>
      <c r="F922" s="88">
        <v>415.621978759765</v>
      </c>
      <c r="G922" s="87">
        <f t="shared" si="3"/>
        <v>0.01066470061</v>
      </c>
      <c r="H922" s="89"/>
      <c r="J922" s="90"/>
    </row>
    <row r="923">
      <c r="A923" s="83">
        <v>45232.0</v>
      </c>
      <c r="B923" s="84">
        <v>344.34390258789</v>
      </c>
      <c r="C923" s="85">
        <f t="shared" si="1"/>
        <v>0.006501539841</v>
      </c>
      <c r="D923" s="86">
        <v>54.9604225158691</v>
      </c>
      <c r="E923" s="87">
        <f t="shared" si="2"/>
        <v>0.01151668616</v>
      </c>
      <c r="F923" s="88">
        <v>423.587127685546</v>
      </c>
      <c r="G923" s="87">
        <f t="shared" si="3"/>
        <v>0.0191644074</v>
      </c>
      <c r="H923" s="89"/>
      <c r="J923" s="90"/>
    </row>
    <row r="924">
      <c r="A924" s="83">
        <v>45233.0</v>
      </c>
      <c r="B924" s="84">
        <v>348.772735595703</v>
      </c>
      <c r="C924" s="85">
        <f t="shared" si="1"/>
        <v>0.01286165654</v>
      </c>
      <c r="D924" s="86">
        <v>54.6234855651855</v>
      </c>
      <c r="E924" s="87">
        <f t="shared" si="2"/>
        <v>-0.006130537854</v>
      </c>
      <c r="F924" s="88">
        <v>427.45166015625</v>
      </c>
      <c r="G924" s="87">
        <f t="shared" si="3"/>
        <v>0.009123347284</v>
      </c>
      <c r="H924" s="89"/>
      <c r="J924" s="90"/>
    </row>
    <row r="925">
      <c r="A925" s="83">
        <v>45236.0</v>
      </c>
      <c r="B925" s="84">
        <v>352.460174560546</v>
      </c>
      <c r="C925" s="85">
        <f t="shared" si="1"/>
        <v>0.01057261245</v>
      </c>
      <c r="D925" s="86">
        <v>54.8449020385742</v>
      </c>
      <c r="E925" s="87">
        <f t="shared" si="2"/>
        <v>0.004053503197</v>
      </c>
      <c r="F925" s="88">
        <v>428.435028076171</v>
      </c>
      <c r="G925" s="87">
        <f t="shared" si="3"/>
        <v>0.002300535971</v>
      </c>
      <c r="H925" s="89"/>
      <c r="J925" s="90"/>
    </row>
    <row r="926">
      <c r="A926" s="83">
        <v>45237.0</v>
      </c>
      <c r="B926" s="84">
        <v>356.414520263671</v>
      </c>
      <c r="C926" s="85">
        <f t="shared" si="1"/>
        <v>0.01121926955</v>
      </c>
      <c r="D926" s="86">
        <v>55.0470695495605</v>
      </c>
      <c r="E926" s="87">
        <f t="shared" si="2"/>
        <v>0.003686167784</v>
      </c>
      <c r="F926" s="88">
        <v>429.654327392578</v>
      </c>
      <c r="G926" s="87">
        <f t="shared" si="3"/>
        <v>0.002845937509</v>
      </c>
      <c r="H926" s="89"/>
      <c r="J926" s="90"/>
    </row>
    <row r="927">
      <c r="A927" s="83">
        <v>45238.0</v>
      </c>
      <c r="B927" s="84">
        <v>359.054077148437</v>
      </c>
      <c r="C927" s="85">
        <f t="shared" si="1"/>
        <v>0.007405862373</v>
      </c>
      <c r="D927" s="86">
        <v>54.9604225158691</v>
      </c>
      <c r="E927" s="87">
        <f t="shared" si="2"/>
        <v>-0.001574053522</v>
      </c>
      <c r="F927" s="88">
        <v>429.968994140625</v>
      </c>
      <c r="G927" s="87">
        <f t="shared" si="3"/>
        <v>0.0007323718813</v>
      </c>
      <c r="H927" s="89"/>
      <c r="J927" s="90"/>
    </row>
    <row r="928">
      <c r="A928" s="83">
        <v>45239.0</v>
      </c>
      <c r="B928" s="84">
        <v>356.572662353515</v>
      </c>
      <c r="C928" s="85">
        <f t="shared" si="1"/>
        <v>-0.006910977908</v>
      </c>
      <c r="D928" s="86">
        <v>54.5464668273925</v>
      </c>
      <c r="E928" s="87">
        <f t="shared" si="2"/>
        <v>-0.007531886938</v>
      </c>
      <c r="F928" s="88">
        <v>426.615783691406</v>
      </c>
      <c r="G928" s="87">
        <f t="shared" si="3"/>
        <v>-0.007798726175</v>
      </c>
      <c r="H928" s="89"/>
      <c r="J928" s="90"/>
    </row>
    <row r="929">
      <c r="A929" s="83">
        <v>45240.0</v>
      </c>
      <c r="B929" s="84">
        <v>365.4501953125</v>
      </c>
      <c r="C929" s="85">
        <f t="shared" si="1"/>
        <v>0.02489684122</v>
      </c>
      <c r="D929" s="86">
        <v>54.6042251586914</v>
      </c>
      <c r="E929" s="87">
        <f t="shared" si="2"/>
        <v>0.001058883089</v>
      </c>
      <c r="F929" s="88">
        <v>433.273071289062</v>
      </c>
      <c r="G929" s="87">
        <f t="shared" si="3"/>
        <v>0.0156048788</v>
      </c>
      <c r="H929" s="89"/>
      <c r="J929" s="90"/>
    </row>
    <row r="930">
      <c r="A930" s="83">
        <v>45243.0</v>
      </c>
      <c r="B930" s="84">
        <v>362.49429321289</v>
      </c>
      <c r="C930" s="85">
        <f t="shared" si="1"/>
        <v>-0.008088385606</v>
      </c>
      <c r="D930" s="86">
        <v>54.8063926696777</v>
      </c>
      <c r="E930" s="87">
        <f t="shared" si="2"/>
        <v>0.003702415159</v>
      </c>
      <c r="F930" s="88">
        <v>432.860076904296</v>
      </c>
      <c r="G930" s="87">
        <f t="shared" si="3"/>
        <v>-0.0009531965223</v>
      </c>
      <c r="H930" s="89"/>
      <c r="J930" s="90"/>
    </row>
    <row r="931">
      <c r="A931" s="83">
        <v>45244.0</v>
      </c>
      <c r="B931" s="84">
        <v>366.043273925781</v>
      </c>
      <c r="C931" s="85">
        <f t="shared" si="1"/>
        <v>0.009790445751</v>
      </c>
      <c r="D931" s="86">
        <v>54.9700508117675</v>
      </c>
      <c r="E931" s="87">
        <f t="shared" si="2"/>
        <v>0.002986114103</v>
      </c>
      <c r="F931" s="88">
        <v>441.257904052734</v>
      </c>
      <c r="G931" s="87">
        <f t="shared" si="3"/>
        <v>0.0194007893</v>
      </c>
      <c r="H931" s="89"/>
      <c r="J931" s="90"/>
    </row>
    <row r="932">
      <c r="A932" s="83">
        <v>45245.0</v>
      </c>
      <c r="B932" s="84">
        <v>366.191925048828</v>
      </c>
      <c r="C932" s="85">
        <f t="shared" si="1"/>
        <v>0.000406102594</v>
      </c>
      <c r="D932" s="86">
        <v>55.0759506225585</v>
      </c>
      <c r="E932" s="87">
        <f t="shared" si="2"/>
        <v>0.001926500144</v>
      </c>
      <c r="F932" s="88">
        <v>442.192016601562</v>
      </c>
      <c r="G932" s="87">
        <f t="shared" si="3"/>
        <v>0.002116931029</v>
      </c>
      <c r="H932" s="89"/>
      <c r="J932" s="90"/>
    </row>
    <row r="933">
      <c r="A933" s="83">
        <v>45246.0</v>
      </c>
      <c r="B933" s="84">
        <v>372.630767822265</v>
      </c>
      <c r="C933" s="85">
        <f t="shared" si="1"/>
        <v>0.0175832462</v>
      </c>
      <c r="D933" s="86">
        <v>55.0181884765625</v>
      </c>
      <c r="E933" s="87">
        <f t="shared" si="2"/>
        <v>-0.001048772565</v>
      </c>
      <c r="F933" s="88">
        <v>442.732879638671</v>
      </c>
      <c r="G933" s="87">
        <f t="shared" si="3"/>
        <v>0.001223140665</v>
      </c>
      <c r="H933" s="89"/>
      <c r="J933" s="90"/>
    </row>
    <row r="934">
      <c r="A934" s="83">
        <v>45247.0</v>
      </c>
      <c r="B934" s="84">
        <v>366.370239257812</v>
      </c>
      <c r="C934" s="85">
        <f t="shared" si="1"/>
        <v>-0.01680089006</v>
      </c>
      <c r="D934" s="86">
        <v>55.1240806579589</v>
      </c>
      <c r="E934" s="87">
        <f t="shared" si="2"/>
        <v>0.0019246759</v>
      </c>
      <c r="F934" s="88">
        <v>443.283569335937</v>
      </c>
      <c r="G934" s="87">
        <f t="shared" si="3"/>
        <v>0.00124384188</v>
      </c>
      <c r="H934" s="89"/>
      <c r="J934" s="90"/>
    </row>
    <row r="935">
      <c r="A935" s="83">
        <v>45250.0</v>
      </c>
      <c r="B935" s="84">
        <v>373.88882446289</v>
      </c>
      <c r="C935" s="85">
        <f t="shared" si="1"/>
        <v>0.02052182301</v>
      </c>
      <c r="D935" s="86">
        <v>55.2588691711425</v>
      </c>
      <c r="E935" s="87">
        <f t="shared" si="2"/>
        <v>0.002445183876</v>
      </c>
      <c r="F935" s="88">
        <v>446.695770263671</v>
      </c>
      <c r="G935" s="87">
        <f t="shared" si="3"/>
        <v>0.00769755787</v>
      </c>
      <c r="H935" s="89"/>
      <c r="J935" s="90"/>
    </row>
    <row r="936">
      <c r="A936" s="83">
        <v>45251.0</v>
      </c>
      <c r="B936" s="84">
        <v>369.559936523437</v>
      </c>
      <c r="C936" s="85">
        <f t="shared" si="1"/>
        <v>-0.01157800837</v>
      </c>
      <c r="D936" s="86">
        <v>55.865364074707</v>
      </c>
      <c r="E936" s="87">
        <f t="shared" si="2"/>
        <v>0.01097552144</v>
      </c>
      <c r="F936" s="88">
        <v>445.722259521484</v>
      </c>
      <c r="G936" s="87">
        <f t="shared" si="3"/>
        <v>-0.00217935966</v>
      </c>
      <c r="H936" s="89"/>
      <c r="J936" s="90"/>
    </row>
    <row r="937">
      <c r="A937" s="83">
        <v>45252.0</v>
      </c>
      <c r="B937" s="84">
        <v>374.294952392578</v>
      </c>
      <c r="C937" s="85">
        <f t="shared" si="1"/>
        <v>0.01281257897</v>
      </c>
      <c r="D937" s="86">
        <v>56.2408142089843</v>
      </c>
      <c r="E937" s="87">
        <f t="shared" si="2"/>
        <v>0.006720624496</v>
      </c>
      <c r="F937" s="88">
        <v>447.443115234375</v>
      </c>
      <c r="G937" s="87">
        <f t="shared" si="3"/>
        <v>0.003860825158</v>
      </c>
      <c r="H937" s="89"/>
      <c r="J937" s="90"/>
    </row>
    <row r="938">
      <c r="A938" s="83">
        <v>45254.0</v>
      </c>
      <c r="B938" s="84">
        <v>373.878875732421</v>
      </c>
      <c r="C938" s="85">
        <f t="shared" si="1"/>
        <v>-0.001111627762</v>
      </c>
      <c r="D938" s="86">
        <v>56.3852195739746</v>
      </c>
      <c r="E938" s="87">
        <f t="shared" si="2"/>
        <v>0.00256762579</v>
      </c>
      <c r="F938" s="88">
        <v>447.718444824218</v>
      </c>
      <c r="G938" s="87">
        <f t="shared" si="3"/>
        <v>0.0006153398733</v>
      </c>
      <c r="H938" s="89"/>
      <c r="J938" s="90"/>
    </row>
    <row r="939">
      <c r="A939" s="83">
        <v>45257.0</v>
      </c>
      <c r="B939" s="84">
        <v>375.047790527343</v>
      </c>
      <c r="C939" s="85">
        <f t="shared" si="1"/>
        <v>0.003126453167</v>
      </c>
      <c r="D939" s="86">
        <v>56.2793235778808</v>
      </c>
      <c r="E939" s="87">
        <f t="shared" si="2"/>
        <v>-0.001878080761</v>
      </c>
      <c r="F939" s="88">
        <v>446.912139892578</v>
      </c>
      <c r="G939" s="87">
        <f t="shared" si="3"/>
        <v>-0.00180091962</v>
      </c>
      <c r="H939" s="89"/>
      <c r="J939" s="90"/>
    </row>
    <row r="940">
      <c r="A940" s="83">
        <v>45258.0</v>
      </c>
      <c r="B940" s="84">
        <v>379.099304199218</v>
      </c>
      <c r="C940" s="85">
        <f t="shared" si="1"/>
        <v>0.01080265975</v>
      </c>
      <c r="D940" s="86">
        <v>56.394847869873</v>
      </c>
      <c r="E940" s="87">
        <f t="shared" si="2"/>
        <v>0.002052695104</v>
      </c>
      <c r="F940" s="88">
        <v>447.354583740234</v>
      </c>
      <c r="G940" s="87">
        <f t="shared" si="3"/>
        <v>0.0009900018553</v>
      </c>
      <c r="H940" s="89"/>
      <c r="J940" s="90"/>
    </row>
    <row r="941">
      <c r="A941" s="83">
        <v>45259.0</v>
      </c>
      <c r="B941" s="84">
        <v>375.285552978515</v>
      </c>
      <c r="C941" s="85">
        <f t="shared" si="1"/>
        <v>-0.01006003224</v>
      </c>
      <c r="D941" s="86">
        <v>56.0578994750976</v>
      </c>
      <c r="E941" s="87">
        <f t="shared" si="2"/>
        <v>-0.005974808116</v>
      </c>
      <c r="F941" s="88">
        <v>447.039947509765</v>
      </c>
      <c r="G941" s="87">
        <f t="shared" si="3"/>
        <v>-0.0007033262694</v>
      </c>
      <c r="H941" s="89"/>
      <c r="J941" s="90"/>
    </row>
    <row r="942">
      <c r="A942" s="83">
        <v>45260.0</v>
      </c>
      <c r="B942" s="84">
        <v>375.345001220703</v>
      </c>
      <c r="C942" s="85">
        <f t="shared" si="1"/>
        <v>0.0001584080221</v>
      </c>
      <c r="D942" s="86">
        <v>56.7080421447753</v>
      </c>
      <c r="E942" s="87">
        <f t="shared" si="2"/>
        <v>0.01159769945</v>
      </c>
      <c r="F942" s="88">
        <v>448.800170898437</v>
      </c>
      <c r="G942" s="87">
        <f t="shared" si="3"/>
        <v>0.003937508043</v>
      </c>
      <c r="H942" s="89"/>
      <c r="J942" s="90"/>
    </row>
    <row r="943">
      <c r="A943" s="83">
        <v>45261.0</v>
      </c>
      <c r="B943" s="84">
        <v>370.986419677734</v>
      </c>
      <c r="C943" s="85">
        <f t="shared" si="1"/>
        <v>-0.01161220085</v>
      </c>
      <c r="D943" s="86">
        <v>56.902114868164</v>
      </c>
      <c r="E943" s="87">
        <f t="shared" si="2"/>
        <v>0.003422313944</v>
      </c>
      <c r="F943" s="88">
        <v>451.455200195312</v>
      </c>
      <c r="G943" s="87">
        <f t="shared" si="3"/>
        <v>0.005915838427</v>
      </c>
      <c r="H943" s="89"/>
      <c r="J943" s="90"/>
    </row>
    <row r="944">
      <c r="A944" s="83">
        <v>45264.0</v>
      </c>
      <c r="B944" s="84">
        <v>365.666870117187</v>
      </c>
      <c r="C944" s="85">
        <f t="shared" si="1"/>
        <v>-0.01433893339</v>
      </c>
      <c r="D944" s="86">
        <v>56.8341903686523</v>
      </c>
      <c r="E944" s="87">
        <f t="shared" si="2"/>
        <v>-0.00119370782</v>
      </c>
      <c r="F944" s="88">
        <v>449.085327148437</v>
      </c>
      <c r="G944" s="87">
        <f t="shared" si="3"/>
        <v>-0.005249409124</v>
      </c>
      <c r="H944" s="89"/>
      <c r="J944" s="90"/>
    </row>
    <row r="945">
      <c r="A945" s="83">
        <v>45265.0</v>
      </c>
      <c r="B945" s="84">
        <v>369.015075683593</v>
      </c>
      <c r="C945" s="85">
        <f t="shared" si="1"/>
        <v>0.009156436746</v>
      </c>
      <c r="D945" s="86">
        <v>56.9215240478515</v>
      </c>
      <c r="E945" s="87">
        <f t="shared" si="2"/>
        <v>0.001536639805</v>
      </c>
      <c r="F945" s="88">
        <v>448.996856689453</v>
      </c>
      <c r="G945" s="87">
        <f t="shared" si="3"/>
        <v>-0.0001970014464</v>
      </c>
      <c r="H945" s="89"/>
      <c r="J945" s="90"/>
    </row>
    <row r="946">
      <c r="A946" s="83">
        <v>45266.0</v>
      </c>
      <c r="B946" s="84">
        <v>365.330047607421</v>
      </c>
      <c r="C946" s="85">
        <f t="shared" si="1"/>
        <v>-0.009986117964</v>
      </c>
      <c r="D946" s="86">
        <v>56.8633003234863</v>
      </c>
      <c r="E946" s="87">
        <f t="shared" si="2"/>
        <v>-0.001022877116</v>
      </c>
      <c r="F946" s="88">
        <v>447.187469482421</v>
      </c>
      <c r="G946" s="87">
        <f t="shared" si="3"/>
        <v>-0.004029843818</v>
      </c>
      <c r="H946" s="89"/>
      <c r="J946" s="90"/>
    </row>
    <row r="947">
      <c r="A947" s="83">
        <v>45267.0</v>
      </c>
      <c r="B947" s="84">
        <v>367.459869384765</v>
      </c>
      <c r="C947" s="85">
        <f t="shared" si="1"/>
        <v>0.005829856567</v>
      </c>
      <c r="D947" s="86">
        <v>56.9991569519043</v>
      </c>
      <c r="E947" s="87">
        <f t="shared" si="2"/>
        <v>0.002389179447</v>
      </c>
      <c r="F947" s="88">
        <v>450.599670410156</v>
      </c>
      <c r="G947" s="87">
        <f t="shared" si="3"/>
        <v>0.007630358989</v>
      </c>
      <c r="H947" s="89"/>
      <c r="J947" s="90"/>
    </row>
    <row r="948">
      <c r="A948" s="83">
        <v>45268.0</v>
      </c>
      <c r="B948" s="84">
        <v>370.708984375</v>
      </c>
      <c r="C948" s="85">
        <f t="shared" si="1"/>
        <v>0.008842094773</v>
      </c>
      <c r="D948" s="86">
        <v>56.87300491333</v>
      </c>
      <c r="E948" s="87">
        <f t="shared" si="2"/>
        <v>-0.002213226394</v>
      </c>
      <c r="F948" s="88">
        <v>452.536865234375</v>
      </c>
      <c r="G948" s="87">
        <f t="shared" si="3"/>
        <v>0.004299148338</v>
      </c>
      <c r="H948" s="89"/>
      <c r="J948" s="90"/>
    </row>
    <row r="949">
      <c r="A949" s="83">
        <v>45271.0</v>
      </c>
      <c r="B949" s="84">
        <v>367.806549072265</v>
      </c>
      <c r="C949" s="85">
        <f t="shared" si="1"/>
        <v>-0.007829417212</v>
      </c>
      <c r="D949" s="86">
        <v>57.2902641296386</v>
      </c>
      <c r="E949" s="87">
        <f t="shared" si="2"/>
        <v>0.007336683141</v>
      </c>
      <c r="F949" s="88">
        <v>454.29702758789</v>
      </c>
      <c r="G949" s="87">
        <f t="shared" si="3"/>
        <v>0.003889544673</v>
      </c>
      <c r="H949" s="89"/>
      <c r="J949" s="90"/>
    </row>
    <row r="950">
      <c r="A950" s="83">
        <v>45272.0</v>
      </c>
      <c r="B950" s="84">
        <v>370.85757446289</v>
      </c>
      <c r="C950" s="85">
        <f t="shared" si="1"/>
        <v>0.008295190497</v>
      </c>
      <c r="D950" s="86">
        <v>57.6590003967285</v>
      </c>
      <c r="E950" s="87">
        <f t="shared" si="2"/>
        <v>0.006436281499</v>
      </c>
      <c r="F950" s="88">
        <v>456.371948242187</v>
      </c>
      <c r="G950" s="87">
        <f t="shared" si="3"/>
        <v>0.00456732166</v>
      </c>
      <c r="H950" s="89"/>
      <c r="J950" s="90"/>
    </row>
    <row r="951">
      <c r="A951" s="83">
        <v>45273.0</v>
      </c>
      <c r="B951" s="84">
        <v>370.847686767578</v>
      </c>
      <c r="C951" s="85">
        <f t="shared" si="1"/>
        <v>-0.00002666170517</v>
      </c>
      <c r="D951" s="86">
        <v>58.1538848876953</v>
      </c>
      <c r="E951" s="87">
        <f t="shared" si="2"/>
        <v>0.008582953009</v>
      </c>
      <c r="F951" s="88">
        <v>462.665344238281</v>
      </c>
      <c r="G951" s="87">
        <f t="shared" si="3"/>
        <v>0.01379005879</v>
      </c>
      <c r="H951" s="89"/>
      <c r="J951" s="90"/>
    </row>
    <row r="952">
      <c r="A952" s="83">
        <v>45274.0</v>
      </c>
      <c r="B952" s="84">
        <v>362.487091064453</v>
      </c>
      <c r="C952" s="85">
        <f t="shared" si="1"/>
        <v>-0.02254455401</v>
      </c>
      <c r="D952" s="86">
        <v>57.2902641296386</v>
      </c>
      <c r="E952" s="87">
        <f t="shared" si="2"/>
        <v>-0.01485061161</v>
      </c>
      <c r="F952" s="88">
        <v>464.150207519531</v>
      </c>
      <c r="G952" s="87">
        <f t="shared" si="3"/>
        <v>0.00320936785</v>
      </c>
      <c r="H952" s="89"/>
      <c r="J952" s="90"/>
    </row>
    <row r="953">
      <c r="A953" s="83">
        <v>45275.0</v>
      </c>
      <c r="B953" s="84">
        <v>367.241973876953</v>
      </c>
      <c r="C953" s="85">
        <f t="shared" si="1"/>
        <v>0.01311738522</v>
      </c>
      <c r="D953" s="86">
        <v>56.8633003234863</v>
      </c>
      <c r="E953" s="87">
        <f t="shared" si="2"/>
        <v>-0.007452641607</v>
      </c>
      <c r="F953" s="88">
        <v>463.386016845703</v>
      </c>
      <c r="G953" s="87">
        <f t="shared" si="3"/>
        <v>-0.001646429672</v>
      </c>
      <c r="H953" s="89"/>
      <c r="J953" s="90"/>
    </row>
    <row r="954">
      <c r="A954" s="83">
        <v>45278.0</v>
      </c>
      <c r="B954" s="84">
        <v>369.143829345703</v>
      </c>
      <c r="C954" s="85">
        <f t="shared" si="1"/>
        <v>0.005178752986</v>
      </c>
      <c r="D954" s="86">
        <v>57.2708549499511</v>
      </c>
      <c r="E954" s="87">
        <f t="shared" si="2"/>
        <v>0.007167269999</v>
      </c>
      <c r="F954" s="88">
        <v>465.992584228515</v>
      </c>
      <c r="G954" s="87">
        <f t="shared" si="3"/>
        <v>0.005625045401</v>
      </c>
      <c r="H954" s="89"/>
      <c r="J954" s="90"/>
    </row>
    <row r="955">
      <c r="A955" s="83">
        <v>45279.0</v>
      </c>
      <c r="B955" s="84">
        <v>369.748168945312</v>
      </c>
      <c r="C955" s="85">
        <f t="shared" si="1"/>
        <v>0.001637138567</v>
      </c>
      <c r="D955" s="86">
        <v>57.0864830017089</v>
      </c>
      <c r="E955" s="87">
        <f t="shared" si="2"/>
        <v>-0.00321929799</v>
      </c>
      <c r="F955" s="88">
        <v>468.826232910156</v>
      </c>
      <c r="G955" s="87">
        <f t="shared" si="3"/>
        <v>0.006080887932</v>
      </c>
      <c r="H955" s="89"/>
      <c r="J955" s="90"/>
    </row>
    <row r="956">
      <c r="A956" s="83">
        <v>45280.0</v>
      </c>
      <c r="B956" s="84">
        <v>367.13296508789</v>
      </c>
      <c r="C956" s="85">
        <f t="shared" si="1"/>
        <v>-0.007072932545</v>
      </c>
      <c r="D956" s="86">
        <v>55.9026451110839</v>
      </c>
      <c r="E956" s="87">
        <f t="shared" si="2"/>
        <v>-0.02073762173</v>
      </c>
      <c r="F956" s="88">
        <v>462.329559326171</v>
      </c>
      <c r="G956" s="87">
        <f t="shared" si="3"/>
        <v>-0.01385731669</v>
      </c>
      <c r="H956" s="89"/>
      <c r="J956" s="90"/>
    </row>
    <row r="957">
      <c r="A957" s="83">
        <v>45281.0</v>
      </c>
      <c r="B957" s="84">
        <v>370.025482177734</v>
      </c>
      <c r="C957" s="85">
        <f t="shared" si="1"/>
        <v>0.007878663495</v>
      </c>
      <c r="D957" s="86">
        <v>56.2713890075683</v>
      </c>
      <c r="E957" s="87">
        <f t="shared" si="2"/>
        <v>0.006596179765</v>
      </c>
      <c r="F957" s="88">
        <v>466.713348388671</v>
      </c>
      <c r="G957" s="87">
        <f t="shared" si="3"/>
        <v>0.009481957132</v>
      </c>
      <c r="H957" s="89"/>
      <c r="J957" s="90"/>
    </row>
    <row r="958">
      <c r="A958" s="83">
        <v>45282.0</v>
      </c>
      <c r="B958" s="84">
        <v>371.0556640625</v>
      </c>
      <c r="C958" s="85">
        <f t="shared" si="1"/>
        <v>0.002784083622</v>
      </c>
      <c r="D958" s="86">
        <v>56.5915985107421</v>
      </c>
      <c r="E958" s="87">
        <f t="shared" si="2"/>
        <v>0.005690449602</v>
      </c>
      <c r="F958" s="88">
        <v>467.651306152343</v>
      </c>
      <c r="G958" s="87">
        <f t="shared" si="3"/>
        <v>0.002009708458</v>
      </c>
      <c r="H958" s="89"/>
      <c r="J958" s="90"/>
    </row>
    <row r="959">
      <c r="A959" s="83">
        <v>45286.0</v>
      </c>
      <c r="B959" s="84">
        <v>371.134979248046</v>
      </c>
      <c r="C959" s="85">
        <f t="shared" si="1"/>
        <v>0.0002137554907</v>
      </c>
      <c r="D959" s="86">
        <v>56.8244934082031</v>
      </c>
      <c r="E959" s="87">
        <f t="shared" si="2"/>
        <v>0.004115361707</v>
      </c>
      <c r="F959" s="88">
        <v>469.625946044921</v>
      </c>
      <c r="G959" s="87">
        <f t="shared" si="3"/>
        <v>0.004222462049</v>
      </c>
      <c r="H959" s="89"/>
      <c r="J959" s="90"/>
    </row>
    <row r="960">
      <c r="A960" s="83">
        <v>45287.0</v>
      </c>
      <c r="B960" s="84">
        <v>370.550537109375</v>
      </c>
      <c r="C960" s="85">
        <f t="shared" si="1"/>
        <v>-0.001574742806</v>
      </c>
      <c r="D960" s="86">
        <v>56.970043182373</v>
      </c>
      <c r="E960" s="87">
        <f t="shared" si="2"/>
        <v>0.002561391496</v>
      </c>
      <c r="F960" s="88">
        <v>470.475067138671</v>
      </c>
      <c r="G960" s="87">
        <f t="shared" si="3"/>
        <v>0.001808079602</v>
      </c>
      <c r="H960" s="89"/>
      <c r="J960" s="90"/>
    </row>
    <row r="961">
      <c r="A961" s="83">
        <v>45288.0</v>
      </c>
      <c r="B961" s="84">
        <v>371.749084472656</v>
      </c>
      <c r="C961" s="85">
        <f t="shared" si="1"/>
        <v>0.003234504456</v>
      </c>
      <c r="D961" s="86">
        <v>57.0088577270507</v>
      </c>
      <c r="E961" s="87">
        <f t="shared" si="2"/>
        <v>0.0006813149949</v>
      </c>
      <c r="F961" s="88">
        <v>470.652770996093</v>
      </c>
      <c r="G961" s="87">
        <f t="shared" si="3"/>
        <v>0.00037771153</v>
      </c>
      <c r="H961" s="89"/>
      <c r="J961" s="90"/>
    </row>
    <row r="962">
      <c r="A962" s="83">
        <v>45289.0</v>
      </c>
      <c r="B962" s="84">
        <v>372.501983642578</v>
      </c>
      <c r="C962" s="85">
        <f t="shared" si="1"/>
        <v>0.002025288565</v>
      </c>
      <c r="D962" s="86">
        <v>57.1835212707519</v>
      </c>
      <c r="E962" s="87">
        <f t="shared" si="2"/>
        <v>0.003063796586</v>
      </c>
      <c r="F962" s="88">
        <v>469.290283203125</v>
      </c>
      <c r="G962" s="87">
        <f t="shared" si="3"/>
        <v>-0.00289488956</v>
      </c>
      <c r="H962" s="89"/>
      <c r="J962" s="90"/>
    </row>
    <row r="963">
      <c r="A963" s="83">
        <v>45293.0</v>
      </c>
      <c r="B963" s="84">
        <v>367.380584716796</v>
      </c>
      <c r="C963" s="85">
        <f t="shared" si="1"/>
        <v>-0.01374864873</v>
      </c>
      <c r="D963" s="86">
        <v>58.0471458435058</v>
      </c>
      <c r="E963" s="87">
        <f t="shared" si="2"/>
        <v>0.01510268262</v>
      </c>
      <c r="F963" s="88">
        <v>466.663940429687</v>
      </c>
      <c r="G963" s="87">
        <f t="shared" si="3"/>
        <v>-0.005596414133</v>
      </c>
      <c r="H963" s="89"/>
      <c r="J963" s="90"/>
    </row>
    <row r="964">
      <c r="A964" s="83">
        <v>45294.0</v>
      </c>
      <c r="B964" s="84">
        <v>367.113159179687</v>
      </c>
      <c r="C964" s="85">
        <f t="shared" si="1"/>
        <v>-0.000727925068</v>
      </c>
      <c r="D964" s="86">
        <v>58.1829948425293</v>
      </c>
      <c r="E964" s="87">
        <f t="shared" si="2"/>
        <v>0.002340321769</v>
      </c>
      <c r="F964" s="88">
        <v>462.852844238281</v>
      </c>
      <c r="G964" s="87">
        <f t="shared" si="3"/>
        <v>-0.008166682405</v>
      </c>
      <c r="H964" s="89"/>
      <c r="J964" s="90"/>
    </row>
    <row r="965">
      <c r="A965" s="83">
        <v>45295.0</v>
      </c>
      <c r="B965" s="84">
        <v>364.47817993164</v>
      </c>
      <c r="C965" s="85">
        <f t="shared" si="1"/>
        <v>-0.007177566868</v>
      </c>
      <c r="D965" s="86">
        <v>57.9889221191406</v>
      </c>
      <c r="E965" s="87">
        <f t="shared" si="2"/>
        <v>-0.003335557475</v>
      </c>
      <c r="F965" s="88">
        <v>461.36196899414</v>
      </c>
      <c r="G965" s="87">
        <f t="shared" si="3"/>
        <v>-0.003221056676</v>
      </c>
      <c r="H965" s="89"/>
      <c r="J965" s="90"/>
    </row>
    <row r="966">
      <c r="A966" s="83">
        <v>45296.0</v>
      </c>
      <c r="B966" s="84">
        <v>364.289947509765</v>
      </c>
      <c r="C966" s="85">
        <f t="shared" si="1"/>
        <v>-0.0005164435959</v>
      </c>
      <c r="D966" s="86">
        <v>57.9015846252441</v>
      </c>
      <c r="E966" s="87">
        <f t="shared" si="2"/>
        <v>-0.001506106524</v>
      </c>
      <c r="F966" s="88">
        <v>461.993865966796</v>
      </c>
      <c r="G966" s="87">
        <f t="shared" si="3"/>
        <v>0.001369633856</v>
      </c>
      <c r="H966" s="89"/>
      <c r="J966" s="90"/>
    </row>
    <row r="967">
      <c r="A967" s="83">
        <v>45299.0</v>
      </c>
      <c r="B967" s="84">
        <v>371.164672851562</v>
      </c>
      <c r="C967" s="85">
        <f t="shared" si="1"/>
        <v>0.01887157576</v>
      </c>
      <c r="D967" s="86">
        <v>58.3285522460937</v>
      </c>
      <c r="E967" s="87">
        <f t="shared" si="2"/>
        <v>0.007374023071</v>
      </c>
      <c r="F967" s="88">
        <v>468.589263916015</v>
      </c>
      <c r="G967" s="87">
        <f t="shared" si="3"/>
        <v>0.01427594268</v>
      </c>
      <c r="H967" s="89"/>
      <c r="J967" s="90"/>
    </row>
    <row r="968">
      <c r="A968" s="83">
        <v>45300.0</v>
      </c>
      <c r="B968" s="84">
        <v>372.254364013671</v>
      </c>
      <c r="C968" s="85">
        <f t="shared" si="1"/>
        <v>0.002935869822</v>
      </c>
      <c r="D968" s="86">
        <v>58.2218132019043</v>
      </c>
      <c r="E968" s="87">
        <f t="shared" si="2"/>
        <v>-0.001829962173</v>
      </c>
      <c r="F968" s="88">
        <v>467.878356933593</v>
      </c>
      <c r="G968" s="87">
        <f t="shared" si="3"/>
        <v>-0.001517121789</v>
      </c>
      <c r="H968" s="89"/>
      <c r="J968" s="90"/>
    </row>
    <row r="969">
      <c r="A969" s="83">
        <v>45301.0</v>
      </c>
      <c r="B969" s="84">
        <v>379.16860961914</v>
      </c>
      <c r="C969" s="85">
        <f t="shared" si="1"/>
        <v>0.01857398133</v>
      </c>
      <c r="D969" s="86">
        <v>58.4158897399902</v>
      </c>
      <c r="E969" s="87">
        <f t="shared" si="2"/>
        <v>0.003333399072</v>
      </c>
      <c r="F969" s="88">
        <v>470.524444580078</v>
      </c>
      <c r="G969" s="87">
        <f t="shared" si="3"/>
        <v>0.005655503417</v>
      </c>
      <c r="H969" s="89"/>
      <c r="J969" s="90"/>
    </row>
    <row r="970">
      <c r="A970" s="83">
        <v>45302.0</v>
      </c>
      <c r="B970" s="84">
        <v>381.011138916015</v>
      </c>
      <c r="C970" s="85">
        <f t="shared" si="1"/>
        <v>0.004859393025</v>
      </c>
      <c r="D970" s="86">
        <v>58.0374412536621</v>
      </c>
      <c r="E970" s="87">
        <f t="shared" si="2"/>
        <v>-0.006478519595</v>
      </c>
      <c r="F970" s="88">
        <v>470.317108154296</v>
      </c>
      <c r="G970" s="87">
        <f t="shared" si="3"/>
        <v>-0.0004406496372</v>
      </c>
      <c r="H970" s="89"/>
      <c r="J970" s="90"/>
    </row>
    <row r="971">
      <c r="A971" s="83">
        <v>45303.0</v>
      </c>
      <c r="B971" s="84">
        <v>384.815032958984</v>
      </c>
      <c r="C971" s="85">
        <f t="shared" si="1"/>
        <v>0.009983681983</v>
      </c>
      <c r="D971" s="86">
        <v>58.6002540588378</v>
      </c>
      <c r="E971" s="87">
        <f t="shared" si="2"/>
        <v>0.009697409</v>
      </c>
      <c r="F971" s="88">
        <v>470.642913818359</v>
      </c>
      <c r="G971" s="87">
        <f t="shared" si="3"/>
        <v>0.0006927361527</v>
      </c>
      <c r="H971" s="89"/>
      <c r="J971" s="90"/>
    </row>
    <row r="972">
      <c r="A972" s="83">
        <v>45307.0</v>
      </c>
      <c r="B972" s="84">
        <v>386.598083496093</v>
      </c>
      <c r="C972" s="85">
        <f t="shared" si="1"/>
        <v>0.004633526199</v>
      </c>
      <c r="D972" s="86">
        <v>58.2121124267578</v>
      </c>
      <c r="E972" s="87">
        <f t="shared" si="2"/>
        <v>-0.006623548623</v>
      </c>
      <c r="F972" s="88">
        <v>468.915069580078</v>
      </c>
      <c r="G972" s="87">
        <f t="shared" si="3"/>
        <v>-0.003671242438</v>
      </c>
      <c r="H972" s="89"/>
      <c r="J972" s="90"/>
    </row>
    <row r="973">
      <c r="A973" s="83">
        <v>45308.0</v>
      </c>
      <c r="B973" s="84">
        <v>385.8056640625</v>
      </c>
      <c r="C973" s="85">
        <f t="shared" si="1"/>
        <v>-0.002049724164</v>
      </c>
      <c r="D973" s="86">
        <v>58.2121124267578</v>
      </c>
      <c r="E973" s="87">
        <f t="shared" si="2"/>
        <v>0</v>
      </c>
      <c r="F973" s="88">
        <v>466.308532714843</v>
      </c>
      <c r="G973" s="87">
        <f t="shared" si="3"/>
        <v>-0.005558654508</v>
      </c>
      <c r="H973" s="89"/>
      <c r="J973" s="90"/>
    </row>
    <row r="974">
      <c r="A974" s="83">
        <v>45309.0</v>
      </c>
      <c r="B974" s="84">
        <v>390.164245605468</v>
      </c>
      <c r="C974" s="85">
        <f t="shared" si="1"/>
        <v>0.0112973498</v>
      </c>
      <c r="D974" s="86">
        <v>58.3770637512207</v>
      </c>
      <c r="E974" s="87">
        <f t="shared" si="2"/>
        <v>0.00283362547</v>
      </c>
      <c r="F974" s="88">
        <v>470.455291748046</v>
      </c>
      <c r="G974" s="87">
        <f t="shared" si="3"/>
        <v>0.008892736766</v>
      </c>
      <c r="H974" s="89"/>
      <c r="J974" s="90"/>
    </row>
    <row r="975">
      <c r="A975" s="83">
        <v>45310.0</v>
      </c>
      <c r="B975" s="84">
        <v>394.919036865234</v>
      </c>
      <c r="C975" s="85">
        <f t="shared" si="1"/>
        <v>0.01218664015</v>
      </c>
      <c r="D975" s="86">
        <v>58.0568542480468</v>
      </c>
      <c r="E975" s="87">
        <f t="shared" si="2"/>
        <v>-0.005485193715</v>
      </c>
      <c r="F975" s="88">
        <v>476.320068359375</v>
      </c>
      <c r="G975" s="87">
        <f t="shared" si="3"/>
        <v>0.01246617206</v>
      </c>
      <c r="H975" s="89"/>
      <c r="J975" s="90"/>
    </row>
    <row r="976">
      <c r="A976" s="83">
        <v>45313.0</v>
      </c>
      <c r="B976" s="84">
        <v>392.779388427734</v>
      </c>
      <c r="C976" s="85">
        <f t="shared" si="1"/>
        <v>-0.005417942003</v>
      </c>
      <c r="D976" s="86">
        <v>57.8045578002929</v>
      </c>
      <c r="E976" s="87">
        <f t="shared" si="2"/>
        <v>-0.004345678921</v>
      </c>
      <c r="F976" s="88">
        <v>477.327239990234</v>
      </c>
      <c r="G976" s="87">
        <f t="shared" si="3"/>
        <v>0.002114484981</v>
      </c>
      <c r="H976" s="89"/>
      <c r="J976" s="90"/>
    </row>
    <row r="977">
      <c r="A977" s="83">
        <v>45314.0</v>
      </c>
      <c r="B977" s="84">
        <v>395.146911621093</v>
      </c>
      <c r="C977" s="85">
        <f t="shared" si="1"/>
        <v>0.006027615662</v>
      </c>
      <c r="D977" s="86">
        <v>58.0762557983398</v>
      </c>
      <c r="E977" s="87">
        <f t="shared" si="2"/>
        <v>0.004700286766</v>
      </c>
      <c r="F977" s="88">
        <v>478.719329833984</v>
      </c>
      <c r="G977" s="87">
        <f t="shared" si="3"/>
        <v>0.002916426567</v>
      </c>
      <c r="H977" s="89"/>
      <c r="J977" s="90"/>
    </row>
    <row r="978">
      <c r="A978" s="83">
        <v>45315.0</v>
      </c>
      <c r="B978" s="84">
        <v>398.7724609375</v>
      </c>
      <c r="C978" s="85">
        <f t="shared" si="1"/>
        <v>0.009175193352</v>
      </c>
      <c r="D978" s="86">
        <v>57.1641159057617</v>
      </c>
      <c r="E978" s="87">
        <f t="shared" si="2"/>
        <v>-0.01570590046</v>
      </c>
      <c r="F978" s="88">
        <v>479.242614746093</v>
      </c>
      <c r="G978" s="87">
        <f t="shared" si="3"/>
        <v>0.001093093342</v>
      </c>
      <c r="H978" s="89"/>
      <c r="J978" s="90"/>
    </row>
    <row r="979">
      <c r="A979" s="83">
        <v>45316.0</v>
      </c>
      <c r="B979" s="84">
        <v>401.06069946289</v>
      </c>
      <c r="C979" s="85">
        <f t="shared" si="1"/>
        <v>0.005738205993</v>
      </c>
      <c r="D979" s="86">
        <v>57.4067077636718</v>
      </c>
      <c r="E979" s="87">
        <f t="shared" si="2"/>
        <v>0.004243778707</v>
      </c>
      <c r="F979" s="88">
        <v>481.849182128906</v>
      </c>
      <c r="G979" s="87">
        <f t="shared" si="3"/>
        <v>0.005438930727</v>
      </c>
      <c r="H979" s="89"/>
      <c r="J979" s="90"/>
    </row>
    <row r="980">
      <c r="A980" s="83">
        <v>45317.0</v>
      </c>
      <c r="B980" s="84">
        <v>400.129577636718</v>
      </c>
      <c r="C980" s="85">
        <f t="shared" si="1"/>
        <v>-0.002321648138</v>
      </c>
      <c r="D980" s="86">
        <v>57.610481262207</v>
      </c>
      <c r="E980" s="87">
        <f t="shared" si="2"/>
        <v>0.003549646138</v>
      </c>
      <c r="F980" s="88">
        <v>481.237060546875</v>
      </c>
      <c r="G980" s="87">
        <f t="shared" si="3"/>
        <v>-0.001270359284</v>
      </c>
      <c r="H980" s="89"/>
      <c r="J980" s="90"/>
    </row>
    <row r="981">
      <c r="A981" s="83">
        <v>45320.0</v>
      </c>
      <c r="B981" s="84">
        <v>405.865081787109</v>
      </c>
      <c r="C981" s="85">
        <f t="shared" si="1"/>
        <v>0.01433411692</v>
      </c>
      <c r="D981" s="86">
        <v>57.9598121643066</v>
      </c>
      <c r="E981" s="87">
        <f t="shared" si="2"/>
        <v>0.006063669222</v>
      </c>
      <c r="F981" s="88">
        <v>485.048156738281</v>
      </c>
      <c r="G981" s="87">
        <f t="shared" si="3"/>
        <v>0.007919373847</v>
      </c>
      <c r="H981" s="89"/>
      <c r="J981" s="90"/>
    </row>
    <row r="982">
      <c r="A982" s="83">
        <v>45321.0</v>
      </c>
      <c r="B982" s="84">
        <v>404.745727539062</v>
      </c>
      <c r="C982" s="85">
        <f t="shared" si="1"/>
        <v>-0.002757946663</v>
      </c>
      <c r="D982" s="86">
        <v>58.1247787475585</v>
      </c>
      <c r="E982" s="87">
        <f t="shared" si="2"/>
        <v>0.002846223566</v>
      </c>
      <c r="F982" s="88">
        <v>484.672973632812</v>
      </c>
      <c r="G982" s="87">
        <f t="shared" si="3"/>
        <v>-0.0007734966111</v>
      </c>
      <c r="H982" s="89"/>
      <c r="J982" s="90"/>
    </row>
    <row r="983">
      <c r="A983" s="83">
        <v>45322.0</v>
      </c>
      <c r="B983" s="84">
        <v>393.839324951171</v>
      </c>
      <c r="C983" s="85">
        <f t="shared" si="1"/>
        <v>-0.02694630689</v>
      </c>
      <c r="D983" s="86">
        <v>57.7269287109375</v>
      </c>
      <c r="E983" s="87">
        <f t="shared" si="2"/>
        <v>-0.006844757867</v>
      </c>
      <c r="F983" s="88">
        <v>476.764404296875</v>
      </c>
      <c r="G983" s="87">
        <f t="shared" si="3"/>
        <v>-0.016317331</v>
      </c>
      <c r="H983" s="89"/>
      <c r="J983" s="90"/>
    </row>
    <row r="984">
      <c r="A984" s="83">
        <v>45323.0</v>
      </c>
      <c r="B984" s="84">
        <v>399.980987548828</v>
      </c>
      <c r="C984" s="85">
        <f t="shared" si="1"/>
        <v>0.01559433558</v>
      </c>
      <c r="D984" s="86">
        <v>59.1727676391601</v>
      </c>
      <c r="E984" s="87">
        <f t="shared" si="2"/>
        <v>0.02504617794</v>
      </c>
      <c r="F984" s="88">
        <v>483.00439453125</v>
      </c>
      <c r="G984" s="87">
        <f t="shared" si="3"/>
        <v>0.01308820495</v>
      </c>
      <c r="H984" s="89"/>
      <c r="J984" s="90"/>
    </row>
    <row r="985">
      <c r="A985" s="83">
        <v>45324.0</v>
      </c>
      <c r="B985" s="84">
        <v>407.350982666015</v>
      </c>
      <c r="C985" s="85">
        <f t="shared" si="1"/>
        <v>0.0184258636</v>
      </c>
      <c r="D985" s="86">
        <v>58.745807647705</v>
      </c>
      <c r="E985" s="87">
        <f t="shared" si="2"/>
        <v>-0.007215481183</v>
      </c>
      <c r="F985" s="88">
        <v>488.089111328125</v>
      </c>
      <c r="G985" s="87">
        <f t="shared" si="3"/>
        <v>0.01052726819</v>
      </c>
      <c r="H985" s="89"/>
      <c r="J985" s="90"/>
    </row>
    <row r="986">
      <c r="A986" s="83">
        <v>45327.0</v>
      </c>
      <c r="B986" s="84">
        <v>401.833343505859</v>
      </c>
      <c r="C986" s="85">
        <f t="shared" si="1"/>
        <v>-0.01354517209</v>
      </c>
      <c r="D986" s="86">
        <v>58.260627746582</v>
      </c>
      <c r="E986" s="87">
        <f t="shared" si="2"/>
        <v>-0.008258970649</v>
      </c>
      <c r="F986" s="88">
        <v>486.311950683593</v>
      </c>
      <c r="G986" s="87">
        <f t="shared" si="3"/>
        <v>-0.003641057756</v>
      </c>
      <c r="H986" s="89"/>
      <c r="J986" s="90"/>
    </row>
    <row r="987">
      <c r="A987" s="83">
        <v>45328.0</v>
      </c>
      <c r="B987" s="84">
        <v>401.674896240234</v>
      </c>
      <c r="C987" s="85">
        <f t="shared" si="1"/>
        <v>-0.0003943108958</v>
      </c>
      <c r="D987" s="86">
        <v>58.163589477539</v>
      </c>
      <c r="E987" s="87">
        <f t="shared" si="2"/>
        <v>-0.001665589143</v>
      </c>
      <c r="F987" s="88">
        <v>487.723846435546</v>
      </c>
      <c r="G987" s="87">
        <f t="shared" si="3"/>
        <v>0.002903271758</v>
      </c>
      <c r="H987" s="89"/>
      <c r="J987" s="90"/>
    </row>
    <row r="988">
      <c r="A988" s="83">
        <v>45329.0</v>
      </c>
      <c r="B988" s="84">
        <v>410.154357910156</v>
      </c>
      <c r="C988" s="85">
        <f t="shared" si="1"/>
        <v>0.02111026044</v>
      </c>
      <c r="D988" s="86">
        <v>58.2121124267578</v>
      </c>
      <c r="E988" s="87">
        <f t="shared" si="2"/>
        <v>0.000834249565</v>
      </c>
      <c r="F988" s="88">
        <v>491.79165649414</v>
      </c>
      <c r="G988" s="87">
        <f t="shared" si="3"/>
        <v>0.008340396083</v>
      </c>
      <c r="H988" s="89"/>
      <c r="J988" s="90"/>
    </row>
    <row r="989">
      <c r="A989" s="83">
        <v>45330.0</v>
      </c>
      <c r="B989" s="84">
        <v>410.213775634765</v>
      </c>
      <c r="C989" s="85">
        <f t="shared" si="1"/>
        <v>0.0001448667397</v>
      </c>
      <c r="D989" s="86">
        <v>58.0568542480468</v>
      </c>
      <c r="E989" s="87">
        <f t="shared" si="2"/>
        <v>-0.002667111229</v>
      </c>
      <c r="F989" s="88">
        <v>492.008850097656</v>
      </c>
      <c r="G989" s="87">
        <f t="shared" si="3"/>
        <v>0.0004416374305</v>
      </c>
      <c r="H989" s="89"/>
      <c r="J989" s="90"/>
    </row>
    <row r="990">
      <c r="A990" s="83">
        <v>45331.0</v>
      </c>
      <c r="B990" s="84">
        <v>416.593170166015</v>
      </c>
      <c r="C990" s="85">
        <f t="shared" si="1"/>
        <v>0.0155513903</v>
      </c>
      <c r="D990" s="86">
        <v>57.7948493957519</v>
      </c>
      <c r="E990" s="87">
        <f t="shared" si="2"/>
        <v>-0.004512901288</v>
      </c>
      <c r="F990" s="88">
        <v>494.852386474609</v>
      </c>
      <c r="G990" s="87">
        <f t="shared" si="3"/>
        <v>0.005779441521</v>
      </c>
      <c r="H990" s="89"/>
      <c r="J990" s="90"/>
    </row>
    <row r="991">
      <c r="A991" s="83">
        <v>45334.0</v>
      </c>
      <c r="B991" s="84">
        <v>411.352966308593</v>
      </c>
      <c r="C991" s="85">
        <f t="shared" si="1"/>
        <v>-0.01257870804</v>
      </c>
      <c r="D991" s="86">
        <v>57.9307022094726</v>
      </c>
      <c r="E991" s="87">
        <f t="shared" si="2"/>
        <v>0.002350604165</v>
      </c>
      <c r="F991" s="88">
        <v>494.635162353515</v>
      </c>
      <c r="G991" s="87">
        <f t="shared" si="3"/>
        <v>-0.0004389675124</v>
      </c>
      <c r="H991" s="89"/>
      <c r="J991" s="90"/>
    </row>
    <row r="992">
      <c r="A992" s="83">
        <v>45335.0</v>
      </c>
      <c r="B992" s="84">
        <v>402.497100830078</v>
      </c>
      <c r="C992" s="85">
        <f t="shared" si="1"/>
        <v>-0.02152862919</v>
      </c>
      <c r="D992" s="86">
        <v>57.5910720825195</v>
      </c>
      <c r="E992" s="87">
        <f t="shared" si="2"/>
        <v>-0.005862696532</v>
      </c>
      <c r="F992" s="88">
        <v>487.822570800781</v>
      </c>
      <c r="G992" s="87">
        <f t="shared" si="3"/>
        <v>-0.01377296252</v>
      </c>
      <c r="H992" s="89"/>
      <c r="J992" s="90"/>
    </row>
    <row r="993">
      <c r="A993" s="83">
        <v>45336.0</v>
      </c>
      <c r="B993" s="84">
        <v>406.38735961914</v>
      </c>
      <c r="C993" s="85">
        <f t="shared" si="1"/>
        <v>0.009665308846</v>
      </c>
      <c r="D993" s="86">
        <v>57.5328559875488</v>
      </c>
      <c r="E993" s="87">
        <f t="shared" si="2"/>
        <v>-0.001010852774</v>
      </c>
      <c r="F993" s="88">
        <v>492.255706787109</v>
      </c>
      <c r="G993" s="87">
        <f t="shared" si="3"/>
        <v>0.009087599163</v>
      </c>
      <c r="H993" s="89"/>
      <c r="J993" s="90"/>
    </row>
    <row r="994">
      <c r="A994" s="83">
        <v>45337.0</v>
      </c>
      <c r="B994" s="84">
        <v>403.479583740234</v>
      </c>
      <c r="C994" s="85">
        <f t="shared" si="1"/>
        <v>-0.007155182882</v>
      </c>
      <c r="D994" s="86">
        <v>57.6395950317382</v>
      </c>
      <c r="E994" s="87">
        <f t="shared" si="2"/>
        <v>0.001855271086</v>
      </c>
      <c r="F994" s="88">
        <v>495.652130126953</v>
      </c>
      <c r="G994" s="87">
        <f t="shared" si="3"/>
        <v>0.006899713488</v>
      </c>
      <c r="H994" s="89"/>
      <c r="J994" s="90"/>
    </row>
    <row r="995">
      <c r="A995" s="83">
        <v>45338.0</v>
      </c>
      <c r="B995" s="84">
        <v>400.998504638671</v>
      </c>
      <c r="C995" s="85">
        <f t="shared" si="1"/>
        <v>-0.00614920606</v>
      </c>
      <c r="D995" s="86">
        <v>57.6298866271972</v>
      </c>
      <c r="E995" s="87">
        <f t="shared" si="2"/>
        <v>-0.0001684329069</v>
      </c>
      <c r="F995" s="88">
        <v>493.183807373046</v>
      </c>
      <c r="G995" s="87">
        <f t="shared" si="3"/>
        <v>-0.004979949856</v>
      </c>
      <c r="H995" s="89"/>
      <c r="J995" s="90"/>
    </row>
    <row r="996">
      <c r="A996" s="83">
        <v>45342.0</v>
      </c>
      <c r="B996" s="84">
        <v>399.738159179687</v>
      </c>
      <c r="C996" s="85">
        <f t="shared" si="1"/>
        <v>-0.003143017853</v>
      </c>
      <c r="D996" s="86">
        <v>58.9010696411132</v>
      </c>
      <c r="E996" s="87">
        <f t="shared" si="2"/>
        <v>0.02205770458</v>
      </c>
      <c r="F996" s="88">
        <v>490.468627929687</v>
      </c>
      <c r="G996" s="87">
        <f t="shared" si="3"/>
        <v>-0.005505410767</v>
      </c>
      <c r="H996" s="89"/>
      <c r="J996" s="90"/>
    </row>
    <row r="997">
      <c r="A997" s="83">
        <v>45343.0</v>
      </c>
      <c r="B997" s="84">
        <v>399.132781982421</v>
      </c>
      <c r="C997" s="85">
        <f t="shared" si="1"/>
        <v>-0.001514434345</v>
      </c>
      <c r="D997" s="86">
        <v>59.425064086914</v>
      </c>
      <c r="E997" s="87">
        <f t="shared" si="2"/>
        <v>0.008896178779</v>
      </c>
      <c r="F997" s="88">
        <v>490.912902832031</v>
      </c>
      <c r="G997" s="87">
        <f t="shared" si="3"/>
        <v>0.0009058171656</v>
      </c>
      <c r="H997" s="89"/>
      <c r="J997" s="90"/>
    </row>
    <row r="998">
      <c r="A998" s="83">
        <v>45344.0</v>
      </c>
      <c r="B998" s="84">
        <v>408.531005859375</v>
      </c>
      <c r="C998" s="85">
        <f t="shared" si="1"/>
        <v>0.0235466098</v>
      </c>
      <c r="D998" s="86">
        <v>59.3377342224121</v>
      </c>
      <c r="E998" s="87">
        <f t="shared" si="2"/>
        <v>-0.001469579644</v>
      </c>
      <c r="F998" s="88">
        <v>501.072601318359</v>
      </c>
      <c r="G998" s="87">
        <f t="shared" si="3"/>
        <v>0.0206955214</v>
      </c>
      <c r="H998" s="89"/>
      <c r="J998" s="90"/>
    </row>
    <row r="999">
      <c r="A999" s="83">
        <v>45345.0</v>
      </c>
      <c r="B999" s="84">
        <v>407.23095703125</v>
      </c>
      <c r="C999" s="85">
        <f t="shared" si="1"/>
        <v>-0.003182252533</v>
      </c>
      <c r="D999" s="86">
        <v>59.386245727539</v>
      </c>
      <c r="E999" s="87">
        <f t="shared" si="2"/>
        <v>0.0008175489975</v>
      </c>
      <c r="F999" s="88">
        <v>501.418151855468</v>
      </c>
      <c r="G999" s="87">
        <f t="shared" si="3"/>
        <v>0.0006896216959</v>
      </c>
      <c r="H999" s="89"/>
      <c r="J999" s="90"/>
    </row>
    <row r="1000">
      <c r="A1000" s="83">
        <v>45348.0</v>
      </c>
      <c r="B1000" s="84">
        <v>404.452178955078</v>
      </c>
      <c r="C1000" s="85">
        <f t="shared" si="1"/>
        <v>-0.006823592431</v>
      </c>
      <c r="D1000" s="86">
        <v>58.9107666015625</v>
      </c>
      <c r="E1000" s="87">
        <f t="shared" si="2"/>
        <v>-0.008006553035</v>
      </c>
      <c r="F1000" s="88">
        <v>499.581726074218</v>
      </c>
      <c r="G1000" s="87">
        <f t="shared" si="3"/>
        <v>-0.003662463703</v>
      </c>
      <c r="H1000" s="89"/>
      <c r="J1000" s="90"/>
    </row>
    <row r="1001">
      <c r="A1001" s="83">
        <v>45349.0</v>
      </c>
      <c r="B1001" s="84">
        <v>404.392608642578</v>
      </c>
      <c r="C1001" s="85">
        <f t="shared" si="1"/>
        <v>-0.0001472864175</v>
      </c>
      <c r="D1001" s="86">
        <v>58.5517349243164</v>
      </c>
      <c r="E1001" s="87">
        <f t="shared" si="2"/>
        <v>-0.006094500173</v>
      </c>
      <c r="F1001" s="88">
        <v>500.509826660156</v>
      </c>
      <c r="G1001" s="87">
        <f t="shared" si="3"/>
        <v>0.001857755273</v>
      </c>
      <c r="H1001" s="89"/>
      <c r="J1001" s="90"/>
    </row>
    <row r="1002">
      <c r="A1002" s="83">
        <v>45350.0</v>
      </c>
      <c r="B1002" s="84">
        <v>404.630767822265</v>
      </c>
      <c r="C1002" s="85">
        <f t="shared" si="1"/>
        <v>0.0005889305952</v>
      </c>
      <c r="D1002" s="86">
        <v>58.6099586486816</v>
      </c>
      <c r="E1002" s="87">
        <f t="shared" si="2"/>
        <v>0.0009943979361</v>
      </c>
      <c r="F1002" s="88">
        <v>499.84829711914</v>
      </c>
      <c r="G1002" s="87">
        <f t="shared" si="3"/>
        <v>-0.001321711395</v>
      </c>
      <c r="H1002" s="89"/>
      <c r="J1002" s="90"/>
    </row>
    <row r="1003">
      <c r="A1003" s="83">
        <v>45351.0</v>
      </c>
      <c r="B1003" s="84">
        <v>410.505950927734</v>
      </c>
      <c r="C1003" s="85">
        <f t="shared" si="1"/>
        <v>0.01451986248</v>
      </c>
      <c r="D1003" s="86">
        <v>58.2412185668945</v>
      </c>
      <c r="E1003" s="87">
        <f t="shared" si="2"/>
        <v>-0.006291423681</v>
      </c>
      <c r="F1003" s="88">
        <v>501.645233154296</v>
      </c>
      <c r="G1003" s="87">
        <f t="shared" si="3"/>
        <v>0.003594962803</v>
      </c>
      <c r="H1003" s="89"/>
      <c r="J1003" s="90"/>
    </row>
    <row r="1004">
      <c r="A1004" s="83">
        <v>45352.0</v>
      </c>
      <c r="B1004" s="84">
        <v>412.351837158203</v>
      </c>
      <c r="C1004" s="85">
        <f t="shared" si="1"/>
        <v>0.004496612598</v>
      </c>
      <c r="D1004" s="86">
        <v>57.7657394409179</v>
      </c>
      <c r="E1004" s="87">
        <f t="shared" si="2"/>
        <v>-0.008163962528</v>
      </c>
      <c r="F1004" s="88">
        <v>506.354827880859</v>
      </c>
      <c r="G1004" s="87">
        <f t="shared" si="3"/>
        <v>0.009388297576</v>
      </c>
      <c r="H1004" s="89"/>
      <c r="J1004" s="90"/>
    </row>
    <row r="1005">
      <c r="A1005" s="83">
        <v>45355.0</v>
      </c>
      <c r="B1005" s="84">
        <v>411.776275634765</v>
      </c>
      <c r="C1005" s="85">
        <f t="shared" si="1"/>
        <v>-0.001395802011</v>
      </c>
      <c r="D1005" s="86">
        <v>58.0374412536621</v>
      </c>
      <c r="E1005" s="87">
        <f t="shared" si="2"/>
        <v>0.004703511378</v>
      </c>
      <c r="F1005" s="88">
        <v>505.811798095703</v>
      </c>
      <c r="G1005" s="87">
        <f t="shared" si="3"/>
        <v>-0.001072429362</v>
      </c>
      <c r="H1005" s="89"/>
      <c r="J1005" s="90"/>
    </row>
    <row r="1006">
      <c r="A1006" s="83">
        <v>45356.0</v>
      </c>
      <c r="B1006" s="84">
        <v>399.599182128906</v>
      </c>
      <c r="C1006" s="85">
        <f t="shared" si="1"/>
        <v>-0.02957211046</v>
      </c>
      <c r="D1006" s="86">
        <v>57.7560386657714</v>
      </c>
      <c r="E1006" s="87">
        <f t="shared" si="2"/>
        <v>-0.004848638772</v>
      </c>
      <c r="F1006" s="88">
        <v>500.756622314453</v>
      </c>
      <c r="G1006" s="87">
        <f t="shared" si="3"/>
        <v>-0.009994183213</v>
      </c>
      <c r="H1006" s="89"/>
      <c r="J1006" s="90"/>
    </row>
    <row r="1007">
      <c r="A1007" s="83">
        <v>45357.0</v>
      </c>
      <c r="B1007" s="84">
        <v>399.04345703125</v>
      </c>
      <c r="C1007" s="85">
        <f t="shared" si="1"/>
        <v>-0.001390706294</v>
      </c>
      <c r="D1007" s="86">
        <v>57.7851448059082</v>
      </c>
      <c r="E1007" s="87">
        <f t="shared" si="2"/>
        <v>0.0005039497308</v>
      </c>
      <c r="F1007" s="88">
        <v>503.29409790039</v>
      </c>
      <c r="G1007" s="87">
        <f t="shared" si="3"/>
        <v>0.005067283133</v>
      </c>
      <c r="H1007" s="89"/>
      <c r="J1007" s="90"/>
    </row>
    <row r="1008">
      <c r="A1008" s="83">
        <v>45358.0</v>
      </c>
      <c r="B1008" s="84">
        <v>406.040069580078</v>
      </c>
      <c r="C1008" s="85">
        <f t="shared" si="1"/>
        <v>0.01753346014</v>
      </c>
      <c r="D1008" s="86">
        <v>57.6784057617187</v>
      </c>
      <c r="E1008" s="87">
        <f t="shared" si="2"/>
        <v>-0.001847171008</v>
      </c>
      <c r="F1008" s="88">
        <v>508.289978027343</v>
      </c>
      <c r="G1008" s="87">
        <f t="shared" si="3"/>
        <v>0.009926363428</v>
      </c>
      <c r="H1008" s="89"/>
      <c r="J1008" s="90"/>
    </row>
    <row r="1009">
      <c r="A1009" s="83">
        <v>45359.0</v>
      </c>
      <c r="B1009" s="84">
        <v>403.142150878906</v>
      </c>
      <c r="C1009" s="85">
        <f t="shared" si="1"/>
        <v>-0.007137026413</v>
      </c>
      <c r="D1009" s="86">
        <v>57.7560386657714</v>
      </c>
      <c r="E1009" s="87">
        <f t="shared" si="2"/>
        <v>0.001345961336</v>
      </c>
      <c r="F1009" s="88">
        <v>505.239135742187</v>
      </c>
      <c r="G1009" s="87">
        <f t="shared" si="3"/>
        <v>-0.006002168874</v>
      </c>
      <c r="H1009" s="89"/>
      <c r="J1009" s="90"/>
    </row>
    <row r="1010">
      <c r="A1010" s="83">
        <v>45362.0</v>
      </c>
      <c r="B1010" s="84">
        <v>401.455017089843</v>
      </c>
      <c r="C1010" s="85">
        <f t="shared" si="1"/>
        <v>-0.004184960033</v>
      </c>
      <c r="D1010" s="86">
        <v>58.4547042846679</v>
      </c>
      <c r="E1010" s="87">
        <f t="shared" si="2"/>
        <v>0.01209684104</v>
      </c>
      <c r="F1010" s="88">
        <v>504.804718017578</v>
      </c>
      <c r="G1010" s="87">
        <f t="shared" si="3"/>
        <v>-0.0008598259594</v>
      </c>
      <c r="H1010" s="89"/>
      <c r="J1010" s="90"/>
    </row>
    <row r="1011">
      <c r="A1011" s="83">
        <v>45363.0</v>
      </c>
      <c r="B1011" s="84">
        <v>412.133483886718</v>
      </c>
      <c r="C1011" s="85">
        <f t="shared" si="1"/>
        <v>0.0265994105</v>
      </c>
      <c r="D1011" s="86">
        <v>58.7069969177246</v>
      </c>
      <c r="E1011" s="87">
        <f t="shared" si="2"/>
        <v>0.004316036428</v>
      </c>
      <c r="F1011" s="88">
        <v>510.235076904296</v>
      </c>
      <c r="G1011" s="87">
        <f t="shared" si="3"/>
        <v>0.01075734575</v>
      </c>
      <c r="H1011" s="89"/>
      <c r="J1011" s="90"/>
    </row>
    <row r="1012">
      <c r="A1012" s="83">
        <v>45364.0</v>
      </c>
      <c r="B1012" s="84">
        <v>411.954864501953</v>
      </c>
      <c r="C1012" s="85">
        <f t="shared" si="1"/>
        <v>-0.0004334017782</v>
      </c>
      <c r="D1012" s="86">
        <v>59.3086166381835</v>
      </c>
      <c r="E1012" s="87">
        <f t="shared" si="2"/>
        <v>0.01024783675</v>
      </c>
      <c r="F1012" s="88">
        <v>509.435302734375</v>
      </c>
      <c r="G1012" s="87">
        <f t="shared" si="3"/>
        <v>-0.001567462149</v>
      </c>
      <c r="H1012" s="89"/>
      <c r="J1012" s="90"/>
    </row>
    <row r="1013">
      <c r="A1013" s="83">
        <v>45365.0</v>
      </c>
      <c r="B1013" s="84">
        <v>421.99819946289</v>
      </c>
      <c r="C1013" s="85">
        <f t="shared" si="1"/>
        <v>0.02437969745</v>
      </c>
      <c r="D1013" s="86">
        <v>59.1765747070312</v>
      </c>
      <c r="E1013" s="87">
        <f t="shared" si="2"/>
        <v>-0.002226353246</v>
      </c>
      <c r="F1013" s="88">
        <v>508.428253173828</v>
      </c>
      <c r="G1013" s="87">
        <f t="shared" si="3"/>
        <v>-0.001976795788</v>
      </c>
      <c r="H1013" s="89"/>
      <c r="J1013" s="90"/>
    </row>
    <row r="1014">
      <c r="A1014" s="83">
        <v>45366.0</v>
      </c>
      <c r="B1014" s="84">
        <v>413.264892578125</v>
      </c>
      <c r="C1014" s="85">
        <f t="shared" si="1"/>
        <v>-0.02069512831</v>
      </c>
      <c r="D1014" s="86">
        <v>58.5701332092285</v>
      </c>
      <c r="E1014" s="87">
        <f t="shared" si="2"/>
        <v>-0.01024799933</v>
      </c>
      <c r="F1014" s="88">
        <v>504.937103271484</v>
      </c>
      <c r="G1014" s="87">
        <f t="shared" si="3"/>
        <v>-0.006866553699</v>
      </c>
      <c r="H1014" s="89"/>
      <c r="J1014" s="90"/>
    </row>
    <row r="1015">
      <c r="A1015" s="83">
        <v>45369.0</v>
      </c>
      <c r="B1015" s="84">
        <v>414.158050537109</v>
      </c>
      <c r="C1015" s="85">
        <f t="shared" si="1"/>
        <v>0.002161223891</v>
      </c>
      <c r="D1015" s="86">
        <v>58.8146705627441</v>
      </c>
      <c r="E1015" s="87">
        <f t="shared" si="2"/>
        <v>0.004175120324</v>
      </c>
      <c r="F1015" s="88">
        <v>507.93798828125</v>
      </c>
      <c r="G1015" s="87">
        <f t="shared" si="3"/>
        <v>0.005943086753</v>
      </c>
      <c r="H1015" s="89"/>
      <c r="J1015" s="90"/>
    </row>
    <row r="1016">
      <c r="A1016" s="83">
        <v>45370.0</v>
      </c>
      <c r="B1016" s="84">
        <v>418.217102050781</v>
      </c>
      <c r="C1016" s="85">
        <f t="shared" si="1"/>
        <v>0.009800730683</v>
      </c>
      <c r="D1016" s="86">
        <v>58.9124755859375</v>
      </c>
      <c r="E1016" s="87">
        <f t="shared" si="2"/>
        <v>0.001662935833</v>
      </c>
      <c r="F1016" s="88">
        <v>510.760681152343</v>
      </c>
      <c r="G1016" s="87">
        <f t="shared" si="3"/>
        <v>0.005557160394</v>
      </c>
      <c r="H1016" s="89"/>
      <c r="J1016" s="90"/>
    </row>
    <row r="1017">
      <c r="A1017" s="83">
        <v>45371.0</v>
      </c>
      <c r="B1017" s="84">
        <v>422.008148193359</v>
      </c>
      <c r="C1017" s="85">
        <f t="shared" si="1"/>
        <v>0.009064780288</v>
      </c>
      <c r="D1017" s="86">
        <v>59.421100616455</v>
      </c>
      <c r="E1017" s="87">
        <f t="shared" si="2"/>
        <v>0.008633570826</v>
      </c>
      <c r="F1017" s="88">
        <v>515.48486328125</v>
      </c>
      <c r="G1017" s="87">
        <f t="shared" si="3"/>
        <v>0.00924930658</v>
      </c>
      <c r="H1017" s="89"/>
      <c r="J1017" s="90"/>
    </row>
    <row r="1018">
      <c r="A1018" s="83">
        <v>45372.0</v>
      </c>
      <c r="B1018" s="84">
        <v>426.116760253906</v>
      </c>
      <c r="C1018" s="85">
        <f t="shared" si="1"/>
        <v>0.009735859552</v>
      </c>
      <c r="D1018" s="86">
        <v>59.147232055664</v>
      </c>
      <c r="E1018" s="87">
        <f t="shared" si="2"/>
        <v>-0.0046089446</v>
      </c>
      <c r="F1018" s="88">
        <v>517.188354492187</v>
      </c>
      <c r="G1018" s="87">
        <f t="shared" si="3"/>
        <v>0.003304638666</v>
      </c>
      <c r="H1018" s="89"/>
      <c r="J1018" s="90"/>
    </row>
    <row r="1019">
      <c r="A1019" s="83">
        <v>45373.0</v>
      </c>
      <c r="B1019" s="84">
        <v>425.491516113281</v>
      </c>
      <c r="C1019" s="85">
        <f t="shared" si="1"/>
        <v>-0.001467307083</v>
      </c>
      <c r="D1019" s="86">
        <v>59.1667938232421</v>
      </c>
      <c r="E1019" s="87">
        <f t="shared" si="2"/>
        <v>0.0003307300595</v>
      </c>
      <c r="F1019" s="88">
        <v>516.207824707031</v>
      </c>
      <c r="G1019" s="87">
        <f t="shared" si="3"/>
        <v>-0.001895885274</v>
      </c>
      <c r="H1019" s="89"/>
      <c r="J1019" s="90"/>
    </row>
    <row r="1020">
      <c r="A1020" s="83">
        <v>45376.0</v>
      </c>
      <c r="B1020" s="84">
        <v>419.656066894531</v>
      </c>
      <c r="C1020" s="85">
        <f t="shared" si="1"/>
        <v>-0.01371460769</v>
      </c>
      <c r="D1020" s="86">
        <v>59.0787620544433</v>
      </c>
      <c r="E1020" s="87">
        <f t="shared" si="2"/>
        <v>-0.001487857684</v>
      </c>
      <c r="F1020" s="88">
        <v>514.781677246093</v>
      </c>
      <c r="G1020" s="87">
        <f t="shared" si="3"/>
        <v>-0.002762738945</v>
      </c>
      <c r="H1020" s="89"/>
      <c r="J1020" s="90"/>
    </row>
    <row r="1021">
      <c r="A1021" s="83">
        <v>45377.0</v>
      </c>
      <c r="B1021" s="84">
        <v>418.455200195312</v>
      </c>
      <c r="C1021" s="85">
        <f t="shared" si="1"/>
        <v>-0.002861549716</v>
      </c>
      <c r="D1021" s="86">
        <v>59.2156982421875</v>
      </c>
      <c r="E1021" s="87">
        <f t="shared" si="2"/>
        <v>0.00231785811</v>
      </c>
      <c r="F1021" s="88">
        <v>513.830871582031</v>
      </c>
      <c r="G1021" s="87">
        <f t="shared" si="3"/>
        <v>-0.001847007588</v>
      </c>
      <c r="H1021" s="89"/>
      <c r="J1021" s="90"/>
    </row>
    <row r="1022">
      <c r="A1022" s="83">
        <v>45378.0</v>
      </c>
      <c r="B1022" s="84">
        <v>418.236877441406</v>
      </c>
      <c r="C1022" s="85">
        <f t="shared" si="1"/>
        <v>-0.0005217350718</v>
      </c>
      <c r="D1022" s="86">
        <v>59.6949768066406</v>
      </c>
      <c r="E1022" s="87">
        <f t="shared" si="2"/>
        <v>0.008093775446</v>
      </c>
      <c r="F1022" s="88">
        <v>518.149047851562</v>
      </c>
      <c r="G1022" s="87">
        <f t="shared" si="3"/>
        <v>0.008403886392</v>
      </c>
      <c r="H1022" s="89"/>
      <c r="J1022" s="90"/>
    </row>
    <row r="1023">
      <c r="A1023" s="83">
        <v>45379.0</v>
      </c>
      <c r="B1023" s="84">
        <v>417.532287597656</v>
      </c>
      <c r="C1023" s="85">
        <f t="shared" si="1"/>
        <v>-0.001684666948</v>
      </c>
      <c r="D1023" s="86">
        <v>59.841697692871</v>
      </c>
      <c r="E1023" s="87">
        <f t="shared" si="2"/>
        <v>0.00245784309</v>
      </c>
      <c r="F1023" s="88">
        <v>518.050048828125</v>
      </c>
      <c r="G1023" s="87">
        <f t="shared" si="3"/>
        <v>-0.00019106283</v>
      </c>
      <c r="H1023" s="89"/>
      <c r="J1023" s="90"/>
    </row>
    <row r="1024">
      <c r="A1024" s="83">
        <v>45383.0</v>
      </c>
      <c r="B1024" s="84">
        <v>421.353118896484</v>
      </c>
      <c r="C1024" s="85">
        <f t="shared" si="1"/>
        <v>0.009150984037</v>
      </c>
      <c r="D1024" s="86">
        <v>59.3526344299316</v>
      </c>
      <c r="E1024" s="87">
        <f t="shared" si="2"/>
        <v>-0.008172616784</v>
      </c>
      <c r="F1024" s="88">
        <v>517.148681640625</v>
      </c>
      <c r="G1024" s="87">
        <f t="shared" si="3"/>
        <v>-0.001739922985</v>
      </c>
      <c r="H1024" s="89"/>
      <c r="J1024" s="90"/>
    </row>
    <row r="1025">
      <c r="A1025" s="83">
        <v>45384.0</v>
      </c>
      <c r="B1025" s="84">
        <v>418.246856689453</v>
      </c>
      <c r="C1025" s="85">
        <f t="shared" si="1"/>
        <v>-0.00737211158</v>
      </c>
      <c r="D1025" s="86">
        <v>58.834228515625</v>
      </c>
      <c r="E1025" s="87">
        <f t="shared" si="2"/>
        <v>-0.008734337057</v>
      </c>
      <c r="F1025" s="88">
        <v>513.860656738281</v>
      </c>
      <c r="G1025" s="87">
        <f t="shared" si="3"/>
        <v>-0.006357987594</v>
      </c>
      <c r="H1025" s="89"/>
      <c r="J1025" s="90"/>
    </row>
    <row r="1026">
      <c r="A1026" s="83">
        <v>45385.0</v>
      </c>
      <c r="B1026" s="84">
        <v>417.264343261718</v>
      </c>
      <c r="C1026" s="85">
        <f t="shared" si="1"/>
        <v>-0.00234912328</v>
      </c>
      <c r="D1026" s="86">
        <v>58.5212326049804</v>
      </c>
      <c r="E1026" s="87">
        <f t="shared" si="2"/>
        <v>-0.005319962861</v>
      </c>
      <c r="F1026" s="88">
        <v>514.425109863281</v>
      </c>
      <c r="G1026" s="87">
        <f t="shared" si="3"/>
        <v>0.001098455617</v>
      </c>
      <c r="H1026" s="89"/>
      <c r="J1026" s="90"/>
    </row>
    <row r="1027">
      <c r="A1027" s="83">
        <v>45386.0</v>
      </c>
      <c r="B1027" s="84">
        <v>414.713806152343</v>
      </c>
      <c r="C1027" s="85">
        <f t="shared" si="1"/>
        <v>-0.006112521117</v>
      </c>
      <c r="D1027" s="86">
        <v>58.0028190612793</v>
      </c>
      <c r="E1027" s="87">
        <f t="shared" si="2"/>
        <v>-0.008858554761</v>
      </c>
      <c r="F1027" s="88">
        <v>508.14599609375</v>
      </c>
      <c r="G1027" s="87">
        <f t="shared" si="3"/>
        <v>-0.01220607946</v>
      </c>
      <c r="H1027" s="89"/>
      <c r="J1027" s="90"/>
    </row>
    <row r="1028">
      <c r="A1028" s="83">
        <v>45387.0</v>
      </c>
      <c r="B1028" s="84">
        <v>422.295928955078</v>
      </c>
      <c r="C1028" s="85">
        <f t="shared" si="1"/>
        <v>0.01828278367</v>
      </c>
      <c r="D1028" s="86">
        <v>58.2082290649414</v>
      </c>
      <c r="E1028" s="87">
        <f t="shared" si="2"/>
        <v>0.00354137966</v>
      </c>
      <c r="F1028" s="88">
        <v>513.454528808593</v>
      </c>
      <c r="G1028" s="87">
        <f t="shared" si="3"/>
        <v>0.01044686518</v>
      </c>
      <c r="H1028" s="89"/>
      <c r="J1028" s="90"/>
    </row>
    <row r="1029">
      <c r="A1029" s="83">
        <v>45390.0</v>
      </c>
      <c r="B1029" s="84">
        <v>421.372955322265</v>
      </c>
      <c r="C1029" s="85">
        <f t="shared" si="1"/>
        <v>-0.002185608644</v>
      </c>
      <c r="D1029" s="86">
        <v>57.9734802246093</v>
      </c>
      <c r="E1029" s="87">
        <f t="shared" si="2"/>
        <v>-0.004032915004</v>
      </c>
      <c r="F1029" s="88">
        <v>513.74169921875</v>
      </c>
      <c r="G1029" s="87">
        <f t="shared" si="3"/>
        <v>0.0005592908311</v>
      </c>
      <c r="H1029" s="89"/>
      <c r="J1029" s="90"/>
    </row>
    <row r="1030">
      <c r="A1030" s="83">
        <v>45391.0</v>
      </c>
      <c r="B1030" s="84">
        <v>423.050140380859</v>
      </c>
      <c r="C1030" s="85">
        <f t="shared" si="1"/>
        <v>0.003980286436</v>
      </c>
      <c r="D1030" s="86">
        <v>58.4136390686035</v>
      </c>
      <c r="E1030" s="87">
        <f t="shared" si="2"/>
        <v>0.007592417124</v>
      </c>
      <c r="F1030" s="88">
        <v>514.335998535156</v>
      </c>
      <c r="G1030" s="87">
        <f t="shared" si="3"/>
        <v>0.001156805681</v>
      </c>
      <c r="H1030" s="89"/>
      <c r="J1030" s="90"/>
    </row>
    <row r="1031">
      <c r="A1031" s="83">
        <v>45392.0</v>
      </c>
      <c r="B1031" s="84">
        <v>420.053039550781</v>
      </c>
      <c r="C1031" s="85">
        <f t="shared" si="1"/>
        <v>-0.007084504989</v>
      </c>
      <c r="D1031" s="86">
        <v>57.6311302185058</v>
      </c>
      <c r="E1031" s="87">
        <f t="shared" si="2"/>
        <v>-0.01339599557</v>
      </c>
      <c r="F1031" s="88">
        <v>509.185882568359</v>
      </c>
      <c r="G1031" s="87">
        <f t="shared" si="3"/>
        <v>-0.01001313535</v>
      </c>
      <c r="H1031" s="89"/>
      <c r="J1031" s="90"/>
    </row>
    <row r="1032">
      <c r="A1032" s="83">
        <v>45393.0</v>
      </c>
      <c r="B1032" s="84">
        <v>424.68765258789</v>
      </c>
      <c r="C1032" s="85">
        <f t="shared" si="1"/>
        <v>0.0110333996</v>
      </c>
      <c r="D1032" s="86">
        <v>57.7582931518554</v>
      </c>
      <c r="E1032" s="87">
        <f t="shared" si="2"/>
        <v>0.002206497302</v>
      </c>
      <c r="F1032" s="88">
        <v>513.028686523437</v>
      </c>
      <c r="G1032" s="87">
        <f t="shared" si="3"/>
        <v>0.007546956989</v>
      </c>
      <c r="H1032" s="89"/>
      <c r="J1032" s="90"/>
    </row>
    <row r="1033">
      <c r="A1033" s="83">
        <v>45394.0</v>
      </c>
      <c r="B1033" s="84">
        <v>418.703369140625</v>
      </c>
      <c r="C1033" s="85">
        <f t="shared" si="1"/>
        <v>-0.01409102292</v>
      </c>
      <c r="D1033" s="86">
        <v>57.0051345825195</v>
      </c>
      <c r="E1033" s="87">
        <f t="shared" si="2"/>
        <v>-0.01303983425</v>
      </c>
      <c r="F1033" s="88">
        <v>505.947296142578</v>
      </c>
      <c r="G1033" s="87">
        <f t="shared" si="3"/>
        <v>-0.01380310803</v>
      </c>
      <c r="H1033" s="89"/>
      <c r="J1033" s="90"/>
    </row>
    <row r="1034">
      <c r="A1034" s="83">
        <v>45397.0</v>
      </c>
      <c r="B1034" s="84">
        <v>410.505950927734</v>
      </c>
      <c r="C1034" s="85">
        <f t="shared" si="1"/>
        <v>-0.01957810425</v>
      </c>
      <c r="D1034" s="86">
        <v>56.8681983947753</v>
      </c>
      <c r="E1034" s="87">
        <f t="shared" si="2"/>
        <v>-0.00240217287</v>
      </c>
      <c r="F1034" s="88">
        <v>499.608734130859</v>
      </c>
      <c r="G1034" s="87">
        <f t="shared" si="3"/>
        <v>-0.0125281073</v>
      </c>
      <c r="H1034" s="89"/>
      <c r="J1034" s="90"/>
    </row>
    <row r="1035">
      <c r="A1035" s="83">
        <v>45398.0</v>
      </c>
      <c r="B1035" s="84">
        <v>411.438812255859</v>
      </c>
      <c r="C1035" s="85">
        <f t="shared" si="1"/>
        <v>0.002272467247</v>
      </c>
      <c r="D1035" s="86">
        <v>56.7899475097656</v>
      </c>
      <c r="E1035" s="87">
        <f t="shared" si="2"/>
        <v>-0.001376004291</v>
      </c>
      <c r="F1035" s="88">
        <v>498.697540283203</v>
      </c>
      <c r="G1035" s="87">
        <f t="shared" si="3"/>
        <v>-0.001823814888</v>
      </c>
      <c r="H1035" s="89"/>
      <c r="J1035" s="90"/>
    </row>
    <row r="1036">
      <c r="A1036" s="83">
        <v>45399.0</v>
      </c>
      <c r="B1036" s="84">
        <v>408.719543457031</v>
      </c>
      <c r="C1036" s="85">
        <f t="shared" si="1"/>
        <v>-0.006609169378</v>
      </c>
      <c r="D1036" s="86">
        <v>57.2300987243652</v>
      </c>
      <c r="E1036" s="87">
        <f t="shared" si="2"/>
        <v>0.007750512791</v>
      </c>
      <c r="F1036" s="88">
        <v>495.746124267578</v>
      </c>
      <c r="G1036" s="87">
        <f t="shared" si="3"/>
        <v>-0.005918248592</v>
      </c>
      <c r="H1036" s="89"/>
      <c r="J1036" s="90"/>
    </row>
    <row r="1037">
      <c r="A1037" s="83">
        <v>45400.0</v>
      </c>
      <c r="B1037" s="84">
        <v>401.206909179687</v>
      </c>
      <c r="C1037" s="85">
        <f t="shared" si="1"/>
        <v>-0.01838090299</v>
      </c>
      <c r="D1037" s="86">
        <v>57.621353149414</v>
      </c>
      <c r="E1037" s="87">
        <f t="shared" si="2"/>
        <v>0.006836514942</v>
      </c>
      <c r="F1037" s="88">
        <v>494.726043701171</v>
      </c>
      <c r="G1037" s="87">
        <f t="shared" si="3"/>
        <v>-0.002057667254</v>
      </c>
      <c r="H1037" s="89"/>
      <c r="J1037" s="90"/>
    </row>
    <row r="1038">
      <c r="A1038" s="83">
        <v>45401.0</v>
      </c>
      <c r="B1038" s="84">
        <v>396.095947265625</v>
      </c>
      <c r="C1038" s="85">
        <f t="shared" si="1"/>
        <v>-0.01273896784</v>
      </c>
      <c r="D1038" s="86">
        <v>58.8537902832031</v>
      </c>
      <c r="E1038" s="87">
        <f t="shared" si="2"/>
        <v>0.02138854897</v>
      </c>
      <c r="F1038" s="88">
        <v>490.407897949218</v>
      </c>
      <c r="G1038" s="87">
        <f t="shared" si="3"/>
        <v>-0.008728357455</v>
      </c>
      <c r="H1038" s="89"/>
      <c r="J1038" s="90"/>
    </row>
    <row r="1039">
      <c r="A1039" s="83">
        <v>45404.0</v>
      </c>
      <c r="B1039" s="84">
        <v>397.921966552734</v>
      </c>
      <c r="C1039" s="85">
        <f t="shared" si="1"/>
        <v>0.004610042844</v>
      </c>
      <c r="D1039" s="86">
        <v>59.2254791259765</v>
      </c>
      <c r="E1039" s="87">
        <f t="shared" si="2"/>
        <v>0.006315461434</v>
      </c>
      <c r="F1039" s="88">
        <v>494.924133300781</v>
      </c>
      <c r="G1039" s="87">
        <f t="shared" si="3"/>
        <v>0.009209140739</v>
      </c>
      <c r="H1039" s="89"/>
      <c r="J1039" s="90"/>
    </row>
    <row r="1040">
      <c r="A1040" s="83">
        <v>45405.0</v>
      </c>
      <c r="B1040" s="84">
        <v>404.48193359375</v>
      </c>
      <c r="C1040" s="85">
        <f t="shared" si="1"/>
        <v>0.01648556147</v>
      </c>
      <c r="D1040" s="86">
        <v>59.3135070800781</v>
      </c>
      <c r="E1040" s="87">
        <f t="shared" si="2"/>
        <v>0.001486318986</v>
      </c>
      <c r="F1040" s="88">
        <v>500.797210693359</v>
      </c>
      <c r="G1040" s="87">
        <f t="shared" si="3"/>
        <v>0.01186662156</v>
      </c>
      <c r="H1040" s="89"/>
      <c r="J1040" s="90"/>
    </row>
    <row r="1041">
      <c r="A1041" s="83">
        <v>45406.0</v>
      </c>
      <c r="B1041" s="84">
        <v>405.96060180664</v>
      </c>
      <c r="C1041" s="85">
        <f t="shared" si="1"/>
        <v>0.003655708921</v>
      </c>
      <c r="D1041" s="86">
        <v>60.2036056518554</v>
      </c>
      <c r="E1041" s="87">
        <f t="shared" si="2"/>
        <v>0.01500667581</v>
      </c>
      <c r="F1041" s="88">
        <v>500.559509277343</v>
      </c>
      <c r="G1041" s="87">
        <f t="shared" si="3"/>
        <v>-0.0004746460462</v>
      </c>
      <c r="H1041" s="89"/>
      <c r="J1041" s="90"/>
    </row>
    <row r="1042">
      <c r="A1042" s="83">
        <v>45407.0</v>
      </c>
      <c r="B1042" s="84">
        <v>396.016540527343</v>
      </c>
      <c r="C1042" s="85">
        <f t="shared" si="1"/>
        <v>-0.02449513878</v>
      </c>
      <c r="D1042" s="86">
        <v>60.3894500732421</v>
      </c>
      <c r="E1042" s="87">
        <f t="shared" si="2"/>
        <v>0.003086931744</v>
      </c>
      <c r="F1042" s="88">
        <v>498.657928466796</v>
      </c>
      <c r="G1042" s="87">
        <f t="shared" si="3"/>
        <v>-0.00379891057</v>
      </c>
      <c r="H1042" s="89"/>
      <c r="J1042" s="90"/>
    </row>
    <row r="1043">
      <c r="A1043" s="83">
        <v>45408.0</v>
      </c>
      <c r="B1043" s="84">
        <v>403.241424560546</v>
      </c>
      <c r="C1043" s="85">
        <f t="shared" si="1"/>
        <v>0.01824389462</v>
      </c>
      <c r="D1043" s="86">
        <v>60.3894500732421</v>
      </c>
      <c r="E1043" s="87">
        <f t="shared" si="2"/>
        <v>0</v>
      </c>
      <c r="F1043" s="88">
        <v>503.382171630859</v>
      </c>
      <c r="G1043" s="87">
        <f t="shared" si="3"/>
        <v>0.009473915673</v>
      </c>
      <c r="H1043" s="89"/>
      <c r="J1043" s="90"/>
    </row>
    <row r="1044">
      <c r="A1044" s="83">
        <v>45411.0</v>
      </c>
      <c r="B1044" s="84">
        <v>399.202239990234</v>
      </c>
      <c r="C1044" s="85">
        <f t="shared" si="1"/>
        <v>-0.01001678975</v>
      </c>
      <c r="D1044" s="86">
        <v>60.6828880310058</v>
      </c>
      <c r="E1044" s="87">
        <f t="shared" si="2"/>
        <v>0.00485909306</v>
      </c>
      <c r="F1044" s="88">
        <v>505.164886474609</v>
      </c>
      <c r="G1044" s="87">
        <f t="shared" si="3"/>
        <v>0.003541473942</v>
      </c>
      <c r="H1044" s="89"/>
      <c r="J1044" s="90"/>
    </row>
    <row r="1045">
      <c r="A1045" s="83">
        <v>45412.0</v>
      </c>
      <c r="B1045" s="84">
        <v>386.380126953125</v>
      </c>
      <c r="C1045" s="85">
        <f t="shared" si="1"/>
        <v>-0.03211934141</v>
      </c>
      <c r="D1045" s="86">
        <v>60.4187889099121</v>
      </c>
      <c r="E1045" s="87">
        <f t="shared" si="2"/>
        <v>-0.004352118524</v>
      </c>
      <c r="F1045" s="88">
        <v>497.162414550781</v>
      </c>
      <c r="G1045" s="87">
        <f t="shared" si="3"/>
        <v>-0.01584130675</v>
      </c>
      <c r="H1045" s="89"/>
      <c r="J1045" s="90"/>
    </row>
    <row r="1046">
      <c r="A1046" s="83">
        <v>45413.0</v>
      </c>
      <c r="B1046" s="84">
        <v>391.947631835937</v>
      </c>
      <c r="C1046" s="85">
        <f t="shared" si="1"/>
        <v>0.01440939762</v>
      </c>
      <c r="D1046" s="86">
        <v>60.5752944946289</v>
      </c>
      <c r="E1046" s="87">
        <f t="shared" si="2"/>
        <v>0.002590346274</v>
      </c>
      <c r="F1046" s="88">
        <v>495.548065185546</v>
      </c>
      <c r="G1046" s="87">
        <f t="shared" si="3"/>
        <v>-0.00324712673</v>
      </c>
      <c r="H1046" s="89"/>
      <c r="J1046" s="90"/>
    </row>
    <row r="1047">
      <c r="A1047" s="83">
        <v>45414.0</v>
      </c>
      <c r="B1047" s="84">
        <v>394.825653076171</v>
      </c>
      <c r="C1047" s="85">
        <f t="shared" si="1"/>
        <v>0.00734287187</v>
      </c>
      <c r="D1047" s="86">
        <v>60.6339797973632</v>
      </c>
      <c r="E1047" s="87">
        <f t="shared" si="2"/>
        <v>0.0009687992972</v>
      </c>
      <c r="F1047" s="88">
        <v>500.183135986328</v>
      </c>
      <c r="G1047" s="87">
        <f t="shared" si="3"/>
        <v>0.009353423263</v>
      </c>
      <c r="H1047" s="89"/>
      <c r="J1047" s="90"/>
    </row>
    <row r="1048">
      <c r="A1048" s="83">
        <v>45415.0</v>
      </c>
      <c r="B1048" s="84">
        <v>403.578826904296</v>
      </c>
      <c r="C1048" s="85">
        <f t="shared" si="1"/>
        <v>0.02216971912</v>
      </c>
      <c r="D1048" s="86">
        <v>60.8100395202636</v>
      </c>
      <c r="E1048" s="87">
        <f t="shared" si="2"/>
        <v>0.002903647814</v>
      </c>
      <c r="F1048" s="88">
        <v>506.383087158203</v>
      </c>
      <c r="G1048" s="87">
        <f t="shared" si="3"/>
        <v>0.01239536227</v>
      </c>
      <c r="H1048" s="89"/>
      <c r="J1048" s="90"/>
    </row>
    <row r="1049">
      <c r="A1049" s="83">
        <v>45418.0</v>
      </c>
      <c r="B1049" s="84">
        <v>410.406707763671</v>
      </c>
      <c r="C1049" s="85">
        <f t="shared" si="1"/>
        <v>0.01691833269</v>
      </c>
      <c r="D1049" s="86">
        <v>60.9861030578613</v>
      </c>
      <c r="E1049" s="87">
        <f t="shared" si="2"/>
        <v>0.002895303785</v>
      </c>
      <c r="F1049" s="88">
        <v>511.612396240234</v>
      </c>
      <c r="G1049" s="87">
        <f t="shared" si="3"/>
        <v>0.01032678463</v>
      </c>
      <c r="H1049" s="89"/>
      <c r="J1049" s="90"/>
    </row>
    <row r="1050">
      <c r="A1050" s="83">
        <v>45419.0</v>
      </c>
      <c r="B1050" s="84">
        <v>406.238525390625</v>
      </c>
      <c r="C1050" s="85">
        <f t="shared" si="1"/>
        <v>-0.0101562238</v>
      </c>
      <c r="D1050" s="86">
        <v>61.2501983642578</v>
      </c>
      <c r="E1050" s="87">
        <f t="shared" si="2"/>
        <v>0.004330417803</v>
      </c>
      <c r="F1050" s="88">
        <v>512.176940917968</v>
      </c>
      <c r="G1050" s="87">
        <f t="shared" si="3"/>
        <v>0.001103461687</v>
      </c>
      <c r="H1050" s="89"/>
      <c r="J1050" s="90"/>
    </row>
    <row r="1051">
      <c r="A1051" s="83">
        <v>45420.0</v>
      </c>
      <c r="B1051" s="84">
        <v>407.429443359375</v>
      </c>
      <c r="C1051" s="85">
        <f t="shared" si="1"/>
        <v>0.002931573187</v>
      </c>
      <c r="D1051" s="86">
        <v>61.4751625061035</v>
      </c>
      <c r="E1051" s="87">
        <f t="shared" si="2"/>
        <v>0.003672872054</v>
      </c>
      <c r="F1051" s="88">
        <v>512.226379394531</v>
      </c>
      <c r="G1051" s="87">
        <f t="shared" si="3"/>
        <v>0.00009652616628</v>
      </c>
      <c r="H1051" s="89"/>
      <c r="J1051" s="90"/>
    </row>
    <row r="1052">
      <c r="A1052" s="83">
        <v>45421.0</v>
      </c>
      <c r="B1052" s="84">
        <v>409.195922851562</v>
      </c>
      <c r="C1052" s="85">
        <f t="shared" si="1"/>
        <v>0.004335669699</v>
      </c>
      <c r="D1052" s="86">
        <v>61.5045127868652</v>
      </c>
      <c r="E1052" s="87">
        <f t="shared" si="2"/>
        <v>0.0004774331545</v>
      </c>
      <c r="F1052" s="88">
        <v>515.177795410156</v>
      </c>
      <c r="G1052" s="87">
        <f t="shared" si="3"/>
        <v>0.005761936781</v>
      </c>
      <c r="H1052" s="89"/>
      <c r="J1052" s="90"/>
    </row>
    <row r="1053">
      <c r="A1053" s="83">
        <v>45422.0</v>
      </c>
      <c r="B1053" s="84">
        <v>411.597595214843</v>
      </c>
      <c r="C1053" s="85">
        <f t="shared" si="1"/>
        <v>0.005869248028</v>
      </c>
      <c r="D1053" s="86">
        <v>61.8761978149414</v>
      </c>
      <c r="E1053" s="87">
        <f t="shared" si="2"/>
        <v>0.00604321555</v>
      </c>
      <c r="F1053" s="88">
        <v>515.841491699218</v>
      </c>
      <c r="G1053" s="87">
        <f t="shared" si="3"/>
        <v>0.001288285899</v>
      </c>
      <c r="H1053" s="89"/>
      <c r="J1053" s="90"/>
    </row>
    <row r="1054">
      <c r="A1054" s="83">
        <v>45425.0</v>
      </c>
      <c r="B1054" s="84">
        <v>410.585296630859</v>
      </c>
      <c r="C1054" s="85">
        <f t="shared" si="1"/>
        <v>-0.002459437557</v>
      </c>
      <c r="D1054" s="86">
        <v>62.1892013549804</v>
      </c>
      <c r="E1054" s="87">
        <f t="shared" si="2"/>
        <v>0.005058545145</v>
      </c>
      <c r="F1054" s="88">
        <v>515.910705566406</v>
      </c>
      <c r="G1054" s="87">
        <f t="shared" si="3"/>
        <v>0.0001341766188</v>
      </c>
      <c r="H1054" s="89"/>
      <c r="J1054" s="90"/>
    </row>
    <row r="1055">
      <c r="A1055" s="83">
        <v>45426.0</v>
      </c>
      <c r="B1055" s="84">
        <v>413.40380859375</v>
      </c>
      <c r="C1055" s="85">
        <f t="shared" si="1"/>
        <v>0.006864619815</v>
      </c>
      <c r="D1055" s="86">
        <v>61.7196960449218</v>
      </c>
      <c r="E1055" s="87">
        <f t="shared" si="2"/>
        <v>-0.007549627585</v>
      </c>
      <c r="F1055" s="88">
        <v>518.277770996093</v>
      </c>
      <c r="G1055" s="87">
        <f t="shared" si="3"/>
        <v>0.004588130086</v>
      </c>
      <c r="H1055" s="89"/>
      <c r="J1055" s="90"/>
    </row>
    <row r="1056">
      <c r="A1056" s="83">
        <v>45427.0</v>
      </c>
      <c r="B1056" s="84">
        <v>420.631744384765</v>
      </c>
      <c r="C1056" s="85">
        <f t="shared" si="1"/>
        <v>0.01748396033</v>
      </c>
      <c r="D1056" s="86">
        <v>61.7490425109863</v>
      </c>
      <c r="E1056" s="87">
        <f t="shared" si="2"/>
        <v>0.0004754797568</v>
      </c>
      <c r="F1056" s="88">
        <v>524.695617675781</v>
      </c>
      <c r="G1056" s="87">
        <f t="shared" si="3"/>
        <v>0.01238302516</v>
      </c>
      <c r="H1056" s="89"/>
      <c r="J1056" s="90"/>
    </row>
    <row r="1057">
      <c r="A1057" s="83">
        <v>45428.0</v>
      </c>
      <c r="B1057" s="84">
        <v>418.55386352539</v>
      </c>
      <c r="C1057" s="85">
        <f t="shared" si="1"/>
        <v>-0.004939905005</v>
      </c>
      <c r="D1057" s="86">
        <v>61.934886932373</v>
      </c>
      <c r="E1057" s="87">
        <f t="shared" si="2"/>
        <v>0.003009672925</v>
      </c>
      <c r="F1057" s="88">
        <v>523.616088867187</v>
      </c>
      <c r="G1057" s="87">
        <f t="shared" si="3"/>
        <v>-0.002057438203</v>
      </c>
      <c r="H1057" s="89"/>
      <c r="J1057" s="90"/>
    </row>
    <row r="1058">
      <c r="A1058" s="83">
        <v>45429.0</v>
      </c>
      <c r="B1058" s="84">
        <v>417.778350830078</v>
      </c>
      <c r="C1058" s="85">
        <f t="shared" si="1"/>
        <v>-0.001852838459</v>
      </c>
      <c r="D1058" s="86">
        <v>61.6512260437011</v>
      </c>
      <c r="E1058" s="87">
        <f t="shared" si="2"/>
        <v>-0.004579985574</v>
      </c>
      <c r="F1058" s="88">
        <v>524.368774414062</v>
      </c>
      <c r="G1058" s="87">
        <f t="shared" si="3"/>
        <v>0.001437475973</v>
      </c>
      <c r="H1058" s="89"/>
      <c r="J1058" s="90"/>
    </row>
    <row r="1059">
      <c r="A1059" s="83">
        <v>45432.0</v>
      </c>
      <c r="B1059" s="84">
        <v>422.878631591796</v>
      </c>
      <c r="C1059" s="85">
        <f t="shared" si="1"/>
        <v>0.0122081021</v>
      </c>
      <c r="D1059" s="86">
        <v>61.2012901306152</v>
      </c>
      <c r="E1059" s="87">
        <f t="shared" si="2"/>
        <v>-0.007298085407</v>
      </c>
      <c r="F1059" s="88">
        <v>524.972961425781</v>
      </c>
      <c r="G1059" s="87">
        <f t="shared" si="3"/>
        <v>0.001152217754</v>
      </c>
      <c r="H1059" s="89"/>
      <c r="J1059" s="90"/>
    </row>
    <row r="1060">
      <c r="A1060" s="83">
        <v>45433.0</v>
      </c>
      <c r="B1060" s="84">
        <v>426.55728149414</v>
      </c>
      <c r="C1060" s="85">
        <f t="shared" si="1"/>
        <v>0.008699067835</v>
      </c>
      <c r="D1060" s="86">
        <v>61.5338554382324</v>
      </c>
      <c r="E1060" s="87">
        <f t="shared" si="2"/>
        <v>0.005433959103</v>
      </c>
      <c r="F1060" s="88">
        <v>526.260437011718</v>
      </c>
      <c r="G1060" s="87">
        <f t="shared" si="3"/>
        <v>0.002452460756</v>
      </c>
      <c r="H1060" s="89"/>
      <c r="J1060" s="90"/>
    </row>
    <row r="1061">
      <c r="A1061" s="83">
        <v>45434.0</v>
      </c>
      <c r="B1061" s="84">
        <v>428.028686523437</v>
      </c>
      <c r="C1061" s="85">
        <f t="shared" si="1"/>
        <v>0.003449489888</v>
      </c>
      <c r="D1061" s="86">
        <v>61.6218833923339</v>
      </c>
      <c r="E1061" s="87">
        <f t="shared" si="2"/>
        <v>0.00143056133</v>
      </c>
      <c r="F1061" s="88">
        <v>524.745178222656</v>
      </c>
      <c r="G1061" s="87">
        <f t="shared" si="3"/>
        <v>-0.002879294514</v>
      </c>
      <c r="H1061" s="89"/>
      <c r="J1061" s="90"/>
    </row>
    <row r="1062">
      <c r="A1062" s="83">
        <v>45435.0</v>
      </c>
      <c r="B1062" s="84">
        <v>424.529083251953</v>
      </c>
      <c r="C1062" s="85">
        <f t="shared" si="1"/>
        <v>-0.008176095158</v>
      </c>
      <c r="D1062" s="86">
        <v>60.7317886352539</v>
      </c>
      <c r="E1062" s="87">
        <f t="shared" si="2"/>
        <v>-0.01444445882</v>
      </c>
      <c r="F1062" s="88">
        <v>520.912292480468</v>
      </c>
      <c r="G1062" s="87">
        <f t="shared" si="3"/>
        <v>-0.007304280061</v>
      </c>
      <c r="H1062" s="89"/>
      <c r="J1062" s="90"/>
    </row>
    <row r="1063">
      <c r="A1063" s="83">
        <v>45436.0</v>
      </c>
      <c r="B1063" s="84">
        <v>427.670776367187</v>
      </c>
      <c r="C1063" s="85">
        <f t="shared" si="1"/>
        <v>0.007400419051</v>
      </c>
      <c r="D1063" s="86">
        <v>60.6437606811523</v>
      </c>
      <c r="E1063" s="87">
        <f t="shared" si="2"/>
        <v>-0.001449454332</v>
      </c>
      <c r="F1063" s="88">
        <v>524.35888671875</v>
      </c>
      <c r="G1063" s="87">
        <f t="shared" si="3"/>
        <v>0.006616457872</v>
      </c>
      <c r="H1063" s="89"/>
      <c r="J1063" s="90"/>
    </row>
    <row r="1064">
      <c r="A1064" s="83">
        <v>45440.0</v>
      </c>
      <c r="B1064" s="84">
        <v>427.829864501953</v>
      </c>
      <c r="C1064" s="85">
        <f t="shared" si="1"/>
        <v>0.0003719873874</v>
      </c>
      <c r="D1064" s="86">
        <v>60.4677009582519</v>
      </c>
      <c r="E1064" s="87">
        <f t="shared" si="2"/>
        <v>-0.002903179501</v>
      </c>
      <c r="F1064" s="88">
        <v>524.725341796875</v>
      </c>
      <c r="G1064" s="87">
        <f t="shared" si="3"/>
        <v>0.000698863102</v>
      </c>
      <c r="H1064" s="89"/>
      <c r="J1064" s="90"/>
    </row>
    <row r="1065">
      <c r="A1065" s="83">
        <v>45441.0</v>
      </c>
      <c r="B1065" s="84">
        <v>426.686492919921</v>
      </c>
      <c r="C1065" s="85">
        <f t="shared" si="1"/>
        <v>-0.00267249128</v>
      </c>
      <c r="D1065" s="86">
        <v>60.3503227233886</v>
      </c>
      <c r="E1065" s="87">
        <f t="shared" si="2"/>
        <v>-0.001941172444</v>
      </c>
      <c r="F1065" s="88">
        <v>521.050964355468</v>
      </c>
      <c r="G1065" s="87">
        <f t="shared" si="3"/>
        <v>-0.00700247758</v>
      </c>
      <c r="H1065" s="89"/>
      <c r="J1065" s="90"/>
    </row>
    <row r="1066">
      <c r="A1066" s="83">
        <v>45442.0</v>
      </c>
      <c r="B1066" s="84">
        <v>412.270416259765</v>
      </c>
      <c r="C1066" s="85">
        <f t="shared" si="1"/>
        <v>-0.03378610971</v>
      </c>
      <c r="D1066" s="86">
        <v>60.6144180297851</v>
      </c>
      <c r="E1066" s="87">
        <f t="shared" si="2"/>
        <v>0.004376038014</v>
      </c>
      <c r="F1066" s="88">
        <v>517.594421386718</v>
      </c>
      <c r="G1066" s="87">
        <f t="shared" si="3"/>
        <v>-0.00663379056</v>
      </c>
      <c r="H1066" s="89"/>
      <c r="J1066" s="90"/>
    </row>
    <row r="1067">
      <c r="A1067" s="83">
        <v>45443.0</v>
      </c>
      <c r="B1067" s="84">
        <v>412.727752685546</v>
      </c>
      <c r="C1067" s="85">
        <f t="shared" si="1"/>
        <v>0.001109311771</v>
      </c>
      <c r="D1067" s="86">
        <v>61.5534133911132</v>
      </c>
      <c r="E1067" s="87">
        <f t="shared" si="2"/>
        <v>0.01549128725</v>
      </c>
      <c r="F1067" s="88">
        <v>522.308776855468</v>
      </c>
      <c r="G1067" s="87">
        <f t="shared" si="3"/>
        <v>0.009108203787</v>
      </c>
      <c r="H1067" s="89"/>
      <c r="J1067" s="90"/>
    </row>
    <row r="1068">
      <c r="A1068" s="83">
        <v>45446.0</v>
      </c>
      <c r="B1068" s="84">
        <v>411.127075195312</v>
      </c>
      <c r="C1068" s="85">
        <f t="shared" si="1"/>
        <v>-0.003878288968</v>
      </c>
      <c r="D1068" s="86">
        <v>61.5534133911132</v>
      </c>
      <c r="E1068" s="87">
        <f t="shared" si="2"/>
        <v>0</v>
      </c>
      <c r="F1068" s="88">
        <v>522.734558105468</v>
      </c>
      <c r="G1068" s="87">
        <f t="shared" si="3"/>
        <v>0.0008151906858</v>
      </c>
      <c r="H1068" s="89"/>
      <c r="J1068" s="90"/>
    </row>
    <row r="1069">
      <c r="A1069" s="83">
        <v>45447.0</v>
      </c>
      <c r="B1069" s="84">
        <v>413.662322998046</v>
      </c>
      <c r="C1069" s="85">
        <f t="shared" si="1"/>
        <v>0.006166579522</v>
      </c>
      <c r="D1069" s="86">
        <v>62.5413208007812</v>
      </c>
      <c r="E1069" s="87">
        <f t="shared" si="2"/>
        <v>0.01604959588</v>
      </c>
      <c r="F1069" s="88">
        <v>523.318969726562</v>
      </c>
      <c r="G1069" s="87">
        <f t="shared" si="3"/>
        <v>0.001117989259</v>
      </c>
      <c r="H1069" s="89"/>
      <c r="J1069" s="90"/>
    </row>
    <row r="1070">
      <c r="A1070" s="83">
        <v>45448.0</v>
      </c>
      <c r="B1070" s="84">
        <v>421.556365966796</v>
      </c>
      <c r="C1070" s="85">
        <f t="shared" si="1"/>
        <v>0.01908330184</v>
      </c>
      <c r="D1070" s="86">
        <v>62.5217628479003</v>
      </c>
      <c r="E1070" s="87">
        <f t="shared" si="2"/>
        <v>-0.0003127204963</v>
      </c>
      <c r="F1070" s="88">
        <v>529.538696289062</v>
      </c>
      <c r="G1070" s="87">
        <f t="shared" si="3"/>
        <v>0.01188515403</v>
      </c>
      <c r="H1070" s="89"/>
      <c r="J1070" s="90"/>
    </row>
    <row r="1071">
      <c r="A1071" s="83">
        <v>45449.0</v>
      </c>
      <c r="B1071" s="84">
        <v>422.063385009765</v>
      </c>
      <c r="C1071" s="85">
        <f t="shared" si="1"/>
        <v>0.001202731316</v>
      </c>
      <c r="D1071" s="86">
        <v>62.7467308044433</v>
      </c>
      <c r="E1071" s="87">
        <f t="shared" si="2"/>
        <v>0.003598234379</v>
      </c>
      <c r="F1071" s="88">
        <v>529.528747558593</v>
      </c>
      <c r="G1071" s="87">
        <f t="shared" si="3"/>
        <v>-0.00001878754195</v>
      </c>
      <c r="H1071" s="89"/>
      <c r="J1071" s="90"/>
    </row>
    <row r="1072">
      <c r="A1072" s="83">
        <v>45450.0</v>
      </c>
      <c r="B1072" s="84">
        <v>421.397308349609</v>
      </c>
      <c r="C1072" s="85">
        <f t="shared" si="1"/>
        <v>-0.001578143672</v>
      </c>
      <c r="D1072" s="86">
        <v>62.511978149414</v>
      </c>
      <c r="E1072" s="87">
        <f t="shared" si="2"/>
        <v>-0.003741273083</v>
      </c>
      <c r="F1072" s="88">
        <v>528.885009765625</v>
      </c>
      <c r="G1072" s="87">
        <f t="shared" si="3"/>
        <v>-0.001215680538</v>
      </c>
      <c r="H1072" s="89"/>
      <c r="J1072" s="90"/>
    </row>
    <row r="1073">
      <c r="A1073" s="83">
        <v>45453.0</v>
      </c>
      <c r="B1073" s="84">
        <v>425.39404296875</v>
      </c>
      <c r="C1073" s="85">
        <f t="shared" si="1"/>
        <v>0.009484480655</v>
      </c>
      <c r="D1073" s="86">
        <v>62.1989784240722</v>
      </c>
      <c r="E1073" s="87">
        <f t="shared" si="2"/>
        <v>-0.005007036005</v>
      </c>
      <c r="F1073" s="88">
        <v>530.519165039062</v>
      </c>
      <c r="G1073" s="87">
        <f t="shared" si="3"/>
        <v>0.003089812045</v>
      </c>
      <c r="H1073" s="89"/>
      <c r="J1073" s="90"/>
    </row>
    <row r="1074">
      <c r="A1074" s="83">
        <v>45454.0</v>
      </c>
      <c r="B1074" s="84">
        <v>430.176177978515</v>
      </c>
      <c r="C1074" s="85">
        <f t="shared" si="1"/>
        <v>0.01124165956</v>
      </c>
      <c r="D1074" s="86">
        <v>62.159854888916</v>
      </c>
      <c r="E1074" s="87">
        <f t="shared" si="2"/>
        <v>-0.0006290060729</v>
      </c>
      <c r="F1074" s="88">
        <v>531.796813964843</v>
      </c>
      <c r="G1074" s="87">
        <f t="shared" si="3"/>
        <v>0.002408299285</v>
      </c>
      <c r="H1074" s="89"/>
      <c r="J1074" s="90"/>
    </row>
    <row r="1075">
      <c r="A1075" s="83">
        <v>45455.0</v>
      </c>
      <c r="B1075" s="84">
        <v>438.507690429687</v>
      </c>
      <c r="C1075" s="85">
        <f t="shared" si="1"/>
        <v>0.0193676751</v>
      </c>
      <c r="D1075" s="86">
        <v>61.5045127868652</v>
      </c>
      <c r="E1075" s="87">
        <f t="shared" si="2"/>
        <v>-0.01054285122</v>
      </c>
      <c r="F1075" s="88">
        <v>536.164428710937</v>
      </c>
      <c r="G1075" s="87">
        <f t="shared" si="3"/>
        <v>0.008212938911</v>
      </c>
      <c r="H1075" s="89"/>
      <c r="J1075" s="90"/>
    </row>
    <row r="1076">
      <c r="A1076" s="83">
        <v>45456.0</v>
      </c>
      <c r="B1076" s="84">
        <v>439.024688720703</v>
      </c>
      <c r="C1076" s="85">
        <f t="shared" si="1"/>
        <v>0.00117899481</v>
      </c>
      <c r="D1076" s="86">
        <v>61.6121063232421</v>
      </c>
      <c r="E1076" s="87">
        <f t="shared" si="2"/>
        <v>0.001749360031</v>
      </c>
      <c r="F1076" s="88">
        <v>537.244018554687</v>
      </c>
      <c r="G1076" s="87">
        <f t="shared" si="3"/>
        <v>0.002013542462</v>
      </c>
      <c r="H1076" s="89"/>
      <c r="J1076" s="90"/>
    </row>
    <row r="1077">
      <c r="A1077" s="83">
        <v>45457.0</v>
      </c>
      <c r="B1077" s="84">
        <v>440.008972167968</v>
      </c>
      <c r="C1077" s="85">
        <f t="shared" si="1"/>
        <v>0.002241977439</v>
      </c>
      <c r="D1077" s="86">
        <v>61.6564598083496</v>
      </c>
      <c r="E1077" s="87">
        <f t="shared" si="2"/>
        <v>0.0007198826295</v>
      </c>
      <c r="F1077" s="88">
        <v>537.570922851562</v>
      </c>
      <c r="G1077" s="87">
        <f t="shared" si="3"/>
        <v>0.0006084838278</v>
      </c>
      <c r="H1077" s="89"/>
      <c r="J1077" s="90"/>
    </row>
    <row r="1078">
      <c r="A1078" s="83">
        <v>45460.0</v>
      </c>
      <c r="B1078" s="84">
        <v>445.775390625</v>
      </c>
      <c r="C1078" s="85">
        <f t="shared" si="1"/>
        <v>0.01310522926</v>
      </c>
      <c r="D1078" s="86">
        <v>61.7254600524902</v>
      </c>
      <c r="E1078" s="87">
        <f t="shared" si="2"/>
        <v>0.001119108109</v>
      </c>
      <c r="F1078" s="88">
        <v>541.849365234375</v>
      </c>
      <c r="G1078" s="87">
        <f t="shared" si="3"/>
        <v>0.00795884264</v>
      </c>
      <c r="H1078" s="89"/>
      <c r="J1078" s="90"/>
    </row>
    <row r="1079">
      <c r="A1079" s="83">
        <v>45461.0</v>
      </c>
      <c r="B1079" s="84">
        <v>443.757141113281</v>
      </c>
      <c r="C1079" s="85">
        <f t="shared" si="1"/>
        <v>-0.004527503209</v>
      </c>
      <c r="D1079" s="86">
        <v>61.7353172302246</v>
      </c>
      <c r="E1079" s="87">
        <f t="shared" si="2"/>
        <v>0.0001596938723</v>
      </c>
      <c r="F1079" s="88">
        <v>543.22607421875</v>
      </c>
      <c r="G1079" s="87">
        <f t="shared" si="3"/>
        <v>0.002540759615</v>
      </c>
      <c r="H1079" s="89"/>
      <c r="J1079" s="90"/>
    </row>
    <row r="1080">
      <c r="A1080" s="83">
        <v>45463.0</v>
      </c>
      <c r="B1080" s="84">
        <v>443.120849609375</v>
      </c>
      <c r="C1080" s="85">
        <f t="shared" si="1"/>
        <v>-0.001433873272</v>
      </c>
      <c r="D1080" s="86">
        <v>61.2917442321777</v>
      </c>
      <c r="E1080" s="87">
        <f t="shared" si="2"/>
        <v>-0.00718507684</v>
      </c>
      <c r="F1080" s="88">
        <v>541.750366210937</v>
      </c>
      <c r="G1080" s="87">
        <f t="shared" si="3"/>
        <v>-0.002716563283</v>
      </c>
      <c r="H1080" s="89"/>
      <c r="J1080" s="90"/>
    </row>
    <row r="1081">
      <c r="A1081" s="83">
        <v>45464.0</v>
      </c>
      <c r="B1081" s="84">
        <v>447.17724609375</v>
      </c>
      <c r="C1081" s="85">
        <f t="shared" si="1"/>
        <v>0.009154153969</v>
      </c>
      <c r="D1081" s="86">
        <v>61.8733177185058</v>
      </c>
      <c r="E1081" s="87">
        <f t="shared" si="2"/>
        <v>0.009488610475</v>
      </c>
      <c r="F1081" s="88">
        <v>541.024047851562</v>
      </c>
      <c r="G1081" s="87">
        <f t="shared" si="3"/>
        <v>-0.001340688267</v>
      </c>
      <c r="H1081" s="89"/>
      <c r="J1081" s="90"/>
    </row>
    <row r="1082">
      <c r="A1082" s="83">
        <v>45467.0</v>
      </c>
      <c r="B1082" s="84">
        <v>445.079467773437</v>
      </c>
      <c r="C1082" s="85">
        <f t="shared" si="1"/>
        <v>-0.004691156222</v>
      </c>
      <c r="D1082" s="86">
        <v>63.0561752319335</v>
      </c>
      <c r="E1082" s="87">
        <f t="shared" si="2"/>
        <v>0.01911740888</v>
      </c>
      <c r="F1082" s="88">
        <v>539.265380859375</v>
      </c>
      <c r="G1082" s="87">
        <f t="shared" si="3"/>
        <v>-0.003250626288</v>
      </c>
      <c r="H1082" s="89"/>
      <c r="J1082" s="90"/>
    </row>
    <row r="1083">
      <c r="A1083" s="83">
        <v>45468.0</v>
      </c>
      <c r="B1083" s="84">
        <v>448.340454101562</v>
      </c>
      <c r="C1083" s="85">
        <f t="shared" si="1"/>
        <v>0.007326750759</v>
      </c>
      <c r="D1083" s="86">
        <v>62.9280319213867</v>
      </c>
      <c r="E1083" s="87">
        <f t="shared" si="2"/>
        <v>-0.002032208742</v>
      </c>
      <c r="F1083" s="88">
        <v>541.341979980468</v>
      </c>
      <c r="G1083" s="87">
        <f t="shared" si="3"/>
        <v>0.003850792569</v>
      </c>
      <c r="H1083" s="89"/>
      <c r="J1083" s="90"/>
    </row>
    <row r="1084">
      <c r="A1084" s="83">
        <v>45469.0</v>
      </c>
      <c r="B1084" s="84">
        <v>449.54345703125</v>
      </c>
      <c r="C1084" s="85">
        <f t="shared" si="1"/>
        <v>0.002683235293</v>
      </c>
      <c r="D1084" s="86">
        <v>63.1350326538085</v>
      </c>
      <c r="E1084" s="87">
        <f t="shared" si="2"/>
        <v>0.003289483655</v>
      </c>
      <c r="F1084" s="88">
        <v>542.017639160156</v>
      </c>
      <c r="G1084" s="87">
        <f t="shared" si="3"/>
        <v>0.001248118943</v>
      </c>
      <c r="H1084" s="89"/>
      <c r="J1084" s="90"/>
    </row>
    <row r="1085">
      <c r="A1085" s="83">
        <v>45470.0</v>
      </c>
      <c r="B1085" s="84">
        <v>450.2294921875</v>
      </c>
      <c r="C1085" s="85">
        <f t="shared" si="1"/>
        <v>0.001526070829</v>
      </c>
      <c r="D1085" s="86">
        <v>62.9970321655273</v>
      </c>
      <c r="E1085" s="87">
        <f t="shared" si="2"/>
        <v>-0.002185798953</v>
      </c>
      <c r="F1085" s="88">
        <v>542.872131347656</v>
      </c>
      <c r="G1085" s="87">
        <f t="shared" si="3"/>
        <v>0.001576502545</v>
      </c>
      <c r="H1085" s="89"/>
      <c r="J1085" s="90"/>
    </row>
    <row r="1086">
      <c r="A1086" s="83">
        <v>45471.0</v>
      </c>
      <c r="B1086" s="84">
        <v>444.363616943359</v>
      </c>
      <c r="C1086" s="85">
        <f t="shared" si="1"/>
        <v>-0.01302863394</v>
      </c>
      <c r="D1086" s="86">
        <v>62.7407493591308</v>
      </c>
      <c r="E1086" s="87">
        <f t="shared" si="2"/>
        <v>-0.004068172699</v>
      </c>
      <c r="F1086" s="88">
        <v>540.735900878906</v>
      </c>
      <c r="G1086" s="87">
        <f t="shared" si="3"/>
        <v>-0.003935052742</v>
      </c>
      <c r="H1086" s="89"/>
      <c r="J1086" s="90"/>
    </row>
    <row r="1087">
      <c r="A1087" s="83">
        <v>45474.0</v>
      </c>
      <c r="B1087" s="84">
        <v>454.087036132812</v>
      </c>
      <c r="C1087" s="85">
        <f t="shared" si="1"/>
        <v>0.02188167262</v>
      </c>
      <c r="D1087" s="86">
        <v>62.3760299682617</v>
      </c>
      <c r="E1087" s="87">
        <f t="shared" si="2"/>
        <v>-0.005813118182</v>
      </c>
      <c r="F1087" s="88">
        <v>541.848754882812</v>
      </c>
      <c r="G1087" s="87">
        <f t="shared" si="3"/>
        <v>0.002058036099</v>
      </c>
      <c r="H1087" s="89"/>
      <c r="J1087" s="90"/>
    </row>
    <row r="1088">
      <c r="A1088" s="83">
        <v>45475.0</v>
      </c>
      <c r="B1088" s="84">
        <v>456.622253417968</v>
      </c>
      <c r="C1088" s="85">
        <f t="shared" si="1"/>
        <v>0.005583108707</v>
      </c>
      <c r="D1088" s="86">
        <v>62.2478904724121</v>
      </c>
      <c r="E1088" s="87">
        <f t="shared" si="2"/>
        <v>-0.002054306693</v>
      </c>
      <c r="F1088" s="88">
        <v>545.495300292968</v>
      </c>
      <c r="G1088" s="87">
        <f t="shared" si="3"/>
        <v>0.006729821518</v>
      </c>
      <c r="H1088" s="89"/>
      <c r="J1088" s="90"/>
    </row>
    <row r="1089">
      <c r="A1089" s="83">
        <v>45476.0</v>
      </c>
      <c r="B1089" s="84">
        <v>458.103637695312</v>
      </c>
      <c r="C1089" s="85">
        <f t="shared" si="1"/>
        <v>0.003244222694</v>
      </c>
      <c r="D1089" s="86">
        <v>62.4253196716308</v>
      </c>
      <c r="E1089" s="87">
        <f t="shared" si="2"/>
        <v>0.002850364854</v>
      </c>
      <c r="F1089" s="88">
        <v>547.929565429687</v>
      </c>
      <c r="G1089" s="87">
        <f t="shared" si="3"/>
        <v>0.004462485993</v>
      </c>
      <c r="H1089" s="89"/>
      <c r="J1089" s="90"/>
    </row>
    <row r="1090">
      <c r="A1090" s="83">
        <v>45478.0</v>
      </c>
      <c r="B1090" s="84">
        <v>464.854339599609</v>
      </c>
      <c r="C1090" s="85">
        <f t="shared" si="1"/>
        <v>0.01473618926</v>
      </c>
      <c r="D1090" s="86">
        <v>62.8491744995117</v>
      </c>
      <c r="E1090" s="87">
        <f t="shared" si="2"/>
        <v>0.006789790266</v>
      </c>
      <c r="F1090" s="88">
        <v>551.089172363281</v>
      </c>
      <c r="G1090" s="87">
        <f t="shared" si="3"/>
        <v>0.005766447246</v>
      </c>
      <c r="H1090" s="89"/>
      <c r="J1090" s="90"/>
    </row>
    <row r="1091">
      <c r="A1091" s="83">
        <v>45481.0</v>
      </c>
      <c r="B1091" s="84">
        <v>463.5419921875</v>
      </c>
      <c r="C1091" s="85">
        <f t="shared" si="1"/>
        <v>-0.002823136842</v>
      </c>
      <c r="D1091" s="86">
        <v>62.0606002807617</v>
      </c>
      <c r="E1091" s="87">
        <f t="shared" si="2"/>
        <v>-0.01254708952</v>
      </c>
      <c r="F1091" s="88">
        <v>551.72509765625</v>
      </c>
      <c r="G1091" s="87">
        <f t="shared" si="3"/>
        <v>0.001153942637</v>
      </c>
      <c r="H1091" s="89"/>
      <c r="J1091" s="90"/>
    </row>
    <row r="1092">
      <c r="A1092" s="83">
        <v>45482.0</v>
      </c>
      <c r="B1092" s="84">
        <v>456.880767822265</v>
      </c>
      <c r="C1092" s="85">
        <f t="shared" si="1"/>
        <v>-0.01437027169</v>
      </c>
      <c r="D1092" s="86">
        <v>61.7944602966308</v>
      </c>
      <c r="E1092" s="87">
        <f t="shared" si="2"/>
        <v>-0.004288388816</v>
      </c>
      <c r="F1092" s="88">
        <v>552.261657714843</v>
      </c>
      <c r="G1092" s="87">
        <f t="shared" si="3"/>
        <v>0.0009725134145</v>
      </c>
      <c r="H1092" s="89"/>
      <c r="J1092" s="90"/>
    </row>
    <row r="1093">
      <c r="A1093" s="83">
        <v>45483.0</v>
      </c>
      <c r="B1093" s="84">
        <v>463.551940917968</v>
      </c>
      <c r="C1093" s="85">
        <f t="shared" si="1"/>
        <v>0.01460156252</v>
      </c>
      <c r="D1093" s="86">
        <v>61.9324645996093</v>
      </c>
      <c r="E1093" s="87">
        <f t="shared" si="2"/>
        <v>0.002233279526</v>
      </c>
      <c r="F1093" s="88">
        <v>557.726440429687</v>
      </c>
      <c r="G1093" s="87">
        <f t="shared" si="3"/>
        <v>0.00989527815</v>
      </c>
      <c r="H1093" s="89"/>
      <c r="J1093" s="90"/>
    </row>
    <row r="1094">
      <c r="A1094" s="83">
        <v>45484.0</v>
      </c>
      <c r="B1094" s="84">
        <v>452.068756103515</v>
      </c>
      <c r="C1094" s="85">
        <f t="shared" si="1"/>
        <v>-0.02477216424</v>
      </c>
      <c r="D1094" s="86">
        <v>62.1986007690429</v>
      </c>
      <c r="E1094" s="87">
        <f t="shared" si="2"/>
        <v>0.004297199718</v>
      </c>
      <c r="F1094" s="88">
        <v>552.917419433593</v>
      </c>
      <c r="G1094" s="87">
        <f t="shared" si="3"/>
        <v>-0.008622544401</v>
      </c>
      <c r="H1094" s="89"/>
      <c r="J1094" s="90"/>
    </row>
    <row r="1095">
      <c r="A1095" s="83">
        <v>45485.0</v>
      </c>
      <c r="B1095" s="84">
        <v>450.925415039062</v>
      </c>
      <c r="C1095" s="85">
        <f t="shared" si="1"/>
        <v>-0.00252913091</v>
      </c>
      <c r="D1095" s="86">
        <v>62.7900314331054</v>
      </c>
      <c r="E1095" s="87">
        <f t="shared" si="2"/>
        <v>0.009508745482</v>
      </c>
      <c r="F1095" s="88">
        <v>556.404907226562</v>
      </c>
      <c r="G1095" s="87">
        <f t="shared" si="3"/>
        <v>0.006307429772</v>
      </c>
      <c r="H1095" s="89"/>
      <c r="J1095" s="90"/>
    </row>
    <row r="1096">
      <c r="A1096" s="83">
        <v>45488.0</v>
      </c>
      <c r="B1096" s="84">
        <v>451.333068847656</v>
      </c>
      <c r="C1096" s="85">
        <f t="shared" si="1"/>
        <v>0.0009040382178</v>
      </c>
      <c r="D1096" s="86">
        <v>62.5041732788085</v>
      </c>
      <c r="E1096" s="87">
        <f t="shared" si="2"/>
        <v>-0.004552604096</v>
      </c>
      <c r="F1096" s="88">
        <v>557.93505859375</v>
      </c>
      <c r="G1096" s="87">
        <f t="shared" si="3"/>
        <v>0.002750068066</v>
      </c>
      <c r="H1096" s="89"/>
      <c r="J1096" s="90"/>
    </row>
    <row r="1097">
      <c r="A1097" s="83">
        <v>45489.0</v>
      </c>
      <c r="B1097" s="84">
        <v>446.918731689453</v>
      </c>
      <c r="C1097" s="85">
        <f t="shared" si="1"/>
        <v>-0.009780664132</v>
      </c>
      <c r="D1097" s="86">
        <v>63.3518867492675</v>
      </c>
      <c r="E1097" s="87">
        <f t="shared" si="2"/>
        <v>0.01356250993</v>
      </c>
      <c r="F1097" s="88">
        <v>561.243713378906</v>
      </c>
      <c r="G1097" s="87">
        <f t="shared" si="3"/>
        <v>0.005930179031</v>
      </c>
      <c r="H1097" s="89"/>
      <c r="J1097" s="90"/>
    </row>
    <row r="1098">
      <c r="A1098" s="83">
        <v>45490.0</v>
      </c>
      <c r="B1098" s="84">
        <v>440.953460693359</v>
      </c>
      <c r="C1098" s="85">
        <f t="shared" si="1"/>
        <v>-0.01334755197</v>
      </c>
      <c r="D1098" s="86">
        <v>64.2784652709961</v>
      </c>
      <c r="E1098" s="87">
        <f t="shared" si="2"/>
        <v>0.01462590255</v>
      </c>
      <c r="F1098" s="88">
        <v>553.37451171875</v>
      </c>
      <c r="G1098" s="87">
        <f t="shared" si="3"/>
        <v>-0.01402100633</v>
      </c>
      <c r="H1098" s="89"/>
      <c r="J1098" s="90"/>
    </row>
    <row r="1099">
      <c r="A1099" s="83">
        <v>45491.0</v>
      </c>
      <c r="B1099" s="84">
        <v>437.821716308593</v>
      </c>
      <c r="C1099" s="85">
        <f t="shared" si="1"/>
        <v>-0.007102210696</v>
      </c>
      <c r="D1099" s="86">
        <v>64.2587432861328</v>
      </c>
      <c r="E1099" s="87">
        <f t="shared" si="2"/>
        <v>-0.0003068210291</v>
      </c>
      <c r="F1099" s="88">
        <v>549.121826171875</v>
      </c>
      <c r="G1099" s="87">
        <f t="shared" si="3"/>
        <v>-0.007685004381</v>
      </c>
      <c r="H1099" s="89"/>
      <c r="J1099" s="90"/>
    </row>
    <row r="1100">
      <c r="A1100" s="83">
        <v>45492.0</v>
      </c>
      <c r="B1100" s="84">
        <v>434.580535888671</v>
      </c>
      <c r="C1100" s="85">
        <f t="shared" si="1"/>
        <v>-0.007402968604</v>
      </c>
      <c r="D1100" s="86">
        <v>64.3573226928711</v>
      </c>
      <c r="E1100" s="87">
        <f t="shared" si="2"/>
        <v>0.001534101069</v>
      </c>
      <c r="F1100" s="88">
        <v>545.475402832031</v>
      </c>
      <c r="G1100" s="87">
        <f t="shared" si="3"/>
        <v>-0.006640463311</v>
      </c>
      <c r="H1100" s="89"/>
      <c r="J1100" s="90"/>
    </row>
    <row r="1101">
      <c r="A1101" s="83">
        <v>45495.0</v>
      </c>
      <c r="B1101" s="84">
        <v>440.376831054687</v>
      </c>
      <c r="C1101" s="85">
        <f t="shared" si="1"/>
        <v>0.0133376778</v>
      </c>
      <c r="D1101" s="86">
        <v>63.8447456359863</v>
      </c>
      <c r="E1101" s="87">
        <f t="shared" si="2"/>
        <v>-0.007964549105</v>
      </c>
      <c r="F1101" s="88">
        <v>551.099182128906</v>
      </c>
      <c r="G1101" s="87">
        <f t="shared" si="3"/>
        <v>0.01030986781</v>
      </c>
      <c r="H1101" s="89"/>
      <c r="J1101" s="90"/>
    </row>
    <row r="1102">
      <c r="A1102" s="83">
        <v>45496.0</v>
      </c>
      <c r="B1102" s="84">
        <v>442.275787353515</v>
      </c>
      <c r="C1102" s="85">
        <f t="shared" si="1"/>
        <v>0.004312116726</v>
      </c>
      <c r="D1102" s="86">
        <v>64.0320281982421</v>
      </c>
      <c r="E1102" s="87">
        <f t="shared" si="2"/>
        <v>0.002933406037</v>
      </c>
      <c r="F1102" s="88">
        <v>550.234680175781</v>
      </c>
      <c r="G1102" s="87">
        <f t="shared" si="3"/>
        <v>-0.001568686692</v>
      </c>
      <c r="H1102" s="89"/>
      <c r="J1102" s="90"/>
    </row>
    <row r="1103">
      <c r="A1103" s="83">
        <v>45497.0</v>
      </c>
      <c r="B1103" s="84">
        <v>426.418060302734</v>
      </c>
      <c r="C1103" s="85">
        <f t="shared" si="1"/>
        <v>-0.03585483878</v>
      </c>
      <c r="D1103" s="86">
        <v>64.869888305664</v>
      </c>
      <c r="E1103" s="87">
        <f t="shared" si="2"/>
        <v>0.01308501591</v>
      </c>
      <c r="F1103" s="88">
        <v>537.765014648437</v>
      </c>
      <c r="G1103" s="87">
        <f t="shared" si="3"/>
        <v>-0.02266244927</v>
      </c>
      <c r="H1103" s="89"/>
      <c r="J1103" s="90"/>
    </row>
    <row r="1104">
      <c r="A1104" s="83">
        <v>45498.0</v>
      </c>
      <c r="B1104" s="84">
        <v>415.978851318359</v>
      </c>
      <c r="C1104" s="85">
        <f t="shared" si="1"/>
        <v>-0.02448116052</v>
      </c>
      <c r="D1104" s="86">
        <v>65.1261749267578</v>
      </c>
      <c r="E1104" s="87">
        <f t="shared" si="2"/>
        <v>0.003950779442</v>
      </c>
      <c r="F1104" s="88">
        <v>534.963073730468</v>
      </c>
      <c r="G1104" s="87">
        <f t="shared" si="3"/>
        <v>-0.005210344373</v>
      </c>
      <c r="H1104" s="89"/>
      <c r="J1104" s="90"/>
    </row>
    <row r="1105">
      <c r="A1105" s="83">
        <v>45499.0</v>
      </c>
      <c r="B1105" s="84">
        <v>422.809051513671</v>
      </c>
      <c r="C1105" s="85">
        <f t="shared" si="1"/>
        <v>0.01641958521</v>
      </c>
      <c r="D1105" s="86">
        <v>66.0921783447265</v>
      </c>
      <c r="E1105" s="87">
        <f t="shared" si="2"/>
        <v>0.01483279832</v>
      </c>
      <c r="F1105" s="88">
        <v>540.954528808593</v>
      </c>
      <c r="G1105" s="87">
        <f t="shared" si="3"/>
        <v>0.01119975447</v>
      </c>
      <c r="H1105" s="89"/>
      <c r="J1105" s="90"/>
    </row>
    <row r="1106">
      <c r="A1106" s="83">
        <v>45502.0</v>
      </c>
      <c r="B1106" s="84">
        <v>424.260650634765</v>
      </c>
      <c r="C1106" s="85">
        <f t="shared" si="1"/>
        <v>0.003433226219</v>
      </c>
      <c r="D1106" s="86">
        <v>65.8753204345703</v>
      </c>
      <c r="E1106" s="87">
        <f t="shared" si="2"/>
        <v>-0.00328114333</v>
      </c>
      <c r="F1106" s="88">
        <v>541.2724609375</v>
      </c>
      <c r="G1106" s="87">
        <f t="shared" si="3"/>
        <v>0.0005877243132</v>
      </c>
      <c r="H1106" s="89"/>
      <c r="J1106" s="90"/>
    </row>
    <row r="1107">
      <c r="A1107" s="83">
        <v>45503.0</v>
      </c>
      <c r="B1107" s="84">
        <v>420.47265625</v>
      </c>
      <c r="C1107" s="85">
        <f t="shared" si="1"/>
        <v>-0.008928460321</v>
      </c>
      <c r="D1107" s="86">
        <v>66.7131805419921</v>
      </c>
      <c r="E1107" s="87">
        <f t="shared" si="2"/>
        <v>0.01271887714</v>
      </c>
      <c r="F1107" s="88">
        <v>538.530151367187</v>
      </c>
      <c r="G1107" s="87">
        <f t="shared" si="3"/>
        <v>-0.005066412515</v>
      </c>
      <c r="H1107" s="89"/>
      <c r="J1107" s="90"/>
    </row>
    <row r="1108">
      <c r="A1108" s="83">
        <v>45504.0</v>
      </c>
      <c r="B1108" s="84">
        <v>415.929138183593</v>
      </c>
      <c r="C1108" s="85">
        <f t="shared" si="1"/>
        <v>-0.01080573968</v>
      </c>
      <c r="D1108" s="86">
        <v>65.7866058349609</v>
      </c>
      <c r="E1108" s="87">
        <f t="shared" si="2"/>
        <v>-0.01388893019</v>
      </c>
      <c r="F1108" s="88">
        <v>547.283752441406</v>
      </c>
      <c r="G1108" s="87">
        <f t="shared" si="3"/>
        <v>0.01625461648</v>
      </c>
      <c r="H1108" s="89"/>
      <c r="J1108" s="90"/>
    </row>
    <row r="1109">
      <c r="A1109" s="83">
        <v>45505.0</v>
      </c>
      <c r="B1109" s="84">
        <v>414.696258544921</v>
      </c>
      <c r="C1109" s="85">
        <f t="shared" si="1"/>
        <v>-0.002964157895</v>
      </c>
      <c r="D1109" s="86">
        <v>66.9891738891601</v>
      </c>
      <c r="E1109" s="87">
        <f t="shared" si="2"/>
        <v>0.01827983127</v>
      </c>
      <c r="F1109" s="88">
        <v>539.533630371093</v>
      </c>
      <c r="G1109" s="87">
        <f t="shared" si="3"/>
        <v>-0.01416106734</v>
      </c>
      <c r="H1109" s="89"/>
      <c r="J1109" s="90"/>
    </row>
    <row r="1110">
      <c r="A1110" s="83">
        <v>45506.0</v>
      </c>
      <c r="B1110" s="84">
        <v>406.126159667968</v>
      </c>
      <c r="C1110" s="85">
        <f t="shared" si="1"/>
        <v>-0.02066596624</v>
      </c>
      <c r="D1110" s="86">
        <v>68.3396072387695</v>
      </c>
      <c r="E1110" s="87">
        <f t="shared" si="2"/>
        <v>0.020158979</v>
      </c>
      <c r="F1110" s="88">
        <v>529.488403320312</v>
      </c>
      <c r="G1110" s="87">
        <f t="shared" si="3"/>
        <v>-0.01861835201</v>
      </c>
      <c r="H1110" s="89"/>
      <c r="J1110" s="90"/>
    </row>
    <row r="1111">
      <c r="A1111" s="83">
        <v>45509.0</v>
      </c>
      <c r="B1111" s="84">
        <v>392.863372802734</v>
      </c>
      <c r="C1111" s="85">
        <f t="shared" si="1"/>
        <v>-0.03265681501</v>
      </c>
      <c r="D1111" s="86">
        <v>67.1271743774414</v>
      </c>
      <c r="E1111" s="87">
        <f t="shared" si="2"/>
        <v>-0.01774129104</v>
      </c>
      <c r="F1111" s="88">
        <v>514.067749023437</v>
      </c>
      <c r="G1111" s="87">
        <f t="shared" si="3"/>
        <v>-0.02912368656</v>
      </c>
      <c r="H1111" s="89"/>
      <c r="J1111" s="90"/>
    </row>
    <row r="1112">
      <c r="A1112" s="83">
        <v>45510.0</v>
      </c>
      <c r="B1112" s="84">
        <v>397.297546386718</v>
      </c>
      <c r="C1112" s="85">
        <f t="shared" si="1"/>
        <v>0.01128680832</v>
      </c>
      <c r="D1112" s="86">
        <v>67.077896118164</v>
      </c>
      <c r="E1112" s="87">
        <f t="shared" si="2"/>
        <v>-0.0007341029879</v>
      </c>
      <c r="F1112" s="88">
        <v>518.807250976562</v>
      </c>
      <c r="G1112" s="87">
        <f t="shared" si="3"/>
        <v>0.009219605708</v>
      </c>
      <c r="H1112" s="89"/>
      <c r="J1112" s="90"/>
    </row>
    <row r="1113">
      <c r="A1113" s="83">
        <v>45511.0</v>
      </c>
      <c r="B1113" s="84">
        <v>396.124359130859</v>
      </c>
      <c r="C1113" s="85">
        <f t="shared" si="1"/>
        <v>-0.002952918453</v>
      </c>
      <c r="D1113" s="86">
        <v>67.4820327758789</v>
      </c>
      <c r="E1113" s="87">
        <f t="shared" si="2"/>
        <v>0.006024885709</v>
      </c>
      <c r="F1113" s="88">
        <v>515.339477539062</v>
      </c>
      <c r="G1113" s="87">
        <f t="shared" si="3"/>
        <v>-0.006684126775</v>
      </c>
      <c r="H1113" s="89"/>
      <c r="J1113" s="90"/>
    </row>
    <row r="1114">
      <c r="A1114" s="83">
        <v>45512.0</v>
      </c>
      <c r="B1114" s="84">
        <v>400.359741210937</v>
      </c>
      <c r="C1114" s="85">
        <f t="shared" si="1"/>
        <v>0.01069205158</v>
      </c>
      <c r="D1114" s="86">
        <v>67.7481842041015</v>
      </c>
      <c r="E1114" s="87">
        <f t="shared" si="2"/>
        <v>0.003944033949</v>
      </c>
      <c r="F1114" s="88">
        <v>527.252807617187</v>
      </c>
      <c r="G1114" s="87">
        <f t="shared" si="3"/>
        <v>0.02311744122</v>
      </c>
      <c r="H1114" s="89"/>
      <c r="J1114" s="90"/>
    </row>
    <row r="1115">
      <c r="A1115" s="83">
        <v>45513.0</v>
      </c>
      <c r="B1115" s="84">
        <v>403.670471191406</v>
      </c>
      <c r="C1115" s="85">
        <f t="shared" si="1"/>
        <v>0.008269387852</v>
      </c>
      <c r="D1115" s="86">
        <v>67.6988906860351</v>
      </c>
      <c r="E1115" s="87">
        <f t="shared" si="2"/>
        <v>-0.0007275991031</v>
      </c>
      <c r="F1115" s="88">
        <v>529.577758789062</v>
      </c>
      <c r="G1115" s="87">
        <f t="shared" si="3"/>
        <v>0.004409556741</v>
      </c>
      <c r="H1115" s="89"/>
      <c r="J1115" s="90"/>
    </row>
    <row r="1116">
      <c r="A1116" s="83">
        <v>45516.0</v>
      </c>
      <c r="B1116" s="84">
        <v>404.455902099609</v>
      </c>
      <c r="C1116" s="85">
        <f t="shared" si="1"/>
        <v>0.00194572297</v>
      </c>
      <c r="D1116" s="86">
        <v>67.196174621582</v>
      </c>
      <c r="E1116" s="87">
        <f t="shared" si="2"/>
        <v>-0.007425765169</v>
      </c>
      <c r="F1116" s="88">
        <v>529.856018066406</v>
      </c>
      <c r="G1116" s="87">
        <f t="shared" si="3"/>
        <v>0.0005254361097</v>
      </c>
      <c r="H1116" s="89"/>
      <c r="J1116" s="90"/>
    </row>
    <row r="1117">
      <c r="A1117" s="83">
        <v>45517.0</v>
      </c>
      <c r="B1117" s="84">
        <v>411.6142578125</v>
      </c>
      <c r="C1117" s="85">
        <f t="shared" si="1"/>
        <v>0.01769872976</v>
      </c>
      <c r="D1117" s="86">
        <v>67.4820327758789</v>
      </c>
      <c r="E1117" s="87">
        <f t="shared" si="2"/>
        <v>0.004254083747</v>
      </c>
      <c r="F1117" s="88">
        <v>538.569885253906</v>
      </c>
      <c r="G1117" s="87">
        <f t="shared" si="3"/>
        <v>0.01644572656</v>
      </c>
      <c r="H1117" s="89"/>
      <c r="J1117" s="90"/>
    </row>
    <row r="1118">
      <c r="A1118" s="83">
        <v>45518.0</v>
      </c>
      <c r="B1118" s="84">
        <v>414.447723388671</v>
      </c>
      <c r="C1118" s="85">
        <f t="shared" si="1"/>
        <v>0.006883788699</v>
      </c>
      <c r="D1118" s="86">
        <v>67.6003265380859</v>
      </c>
      <c r="E1118" s="87">
        <f t="shared" si="2"/>
        <v>0.001752966787</v>
      </c>
      <c r="F1118" s="88">
        <v>540.268920898437</v>
      </c>
      <c r="G1118" s="87">
        <f t="shared" si="3"/>
        <v>0.003154717133</v>
      </c>
      <c r="H1118" s="89"/>
      <c r="J1118" s="90"/>
    </row>
    <row r="1119">
      <c r="A1119" s="83">
        <v>45519.0</v>
      </c>
      <c r="B1119" s="84">
        <v>419.348083496093</v>
      </c>
      <c r="C1119" s="85">
        <f t="shared" si="1"/>
        <v>0.01182383165</v>
      </c>
      <c r="D1119" s="86">
        <v>67.6693267822265</v>
      </c>
      <c r="E1119" s="87">
        <f t="shared" si="2"/>
        <v>0.00102070874</v>
      </c>
      <c r="F1119" s="88">
        <v>549.529235839843</v>
      </c>
      <c r="G1119" s="87">
        <f t="shared" si="3"/>
        <v>0.01714019553</v>
      </c>
      <c r="H1119" s="89"/>
      <c r="J1119" s="90"/>
    </row>
    <row r="1120">
      <c r="A1120" s="83">
        <v>45520.0</v>
      </c>
      <c r="B1120" s="84">
        <v>416.798309326171</v>
      </c>
      <c r="C1120" s="85">
        <f t="shared" si="1"/>
        <v>-0.006080328658</v>
      </c>
      <c r="D1120" s="86">
        <v>68.1917495727539</v>
      </c>
      <c r="E1120" s="87">
        <f t="shared" si="2"/>
        <v>0.007720230352</v>
      </c>
      <c r="F1120" s="88">
        <v>550.761291503906</v>
      </c>
      <c r="G1120" s="87">
        <f t="shared" si="3"/>
        <v>0.002242020231</v>
      </c>
      <c r="H1120" s="89"/>
      <c r="J1120" s="90"/>
    </row>
    <row r="1121">
      <c r="A1121" s="83">
        <v>45523.0</v>
      </c>
      <c r="B1121" s="84">
        <v>419.846069335937</v>
      </c>
      <c r="C1121" s="85">
        <f t="shared" si="1"/>
        <v>0.007312313754</v>
      </c>
      <c r="D1121" s="86">
        <v>67.9946060180664</v>
      </c>
      <c r="E1121" s="87">
        <f t="shared" si="2"/>
        <v>-0.002891017695</v>
      </c>
      <c r="F1121" s="88">
        <v>556.02734375</v>
      </c>
      <c r="G1121" s="87">
        <f t="shared" si="3"/>
        <v>0.009561405871</v>
      </c>
      <c r="H1121" s="89"/>
      <c r="J1121" s="90"/>
    </row>
    <row r="1122">
      <c r="A1122" s="83">
        <v>45524.0</v>
      </c>
      <c r="B1122" s="84">
        <v>423.10302734375</v>
      </c>
      <c r="C1122" s="85">
        <f t="shared" si="1"/>
        <v>0.007757505061</v>
      </c>
      <c r="D1122" s="86">
        <v>68.3888854980468</v>
      </c>
      <c r="E1122" s="87">
        <f t="shared" si="2"/>
        <v>0.005798687618</v>
      </c>
      <c r="F1122" s="88">
        <v>555.123229980468</v>
      </c>
      <c r="G1122" s="87">
        <f t="shared" si="3"/>
        <v>-0.001626023935</v>
      </c>
      <c r="H1122" s="89"/>
      <c r="J1122" s="90"/>
    </row>
    <row r="1123">
      <c r="A1123" s="83">
        <v>45525.0</v>
      </c>
      <c r="B1123" s="84">
        <v>422.445678710937</v>
      </c>
      <c r="C1123" s="85">
        <f t="shared" si="1"/>
        <v>-0.001553637271</v>
      </c>
      <c r="D1123" s="86">
        <v>68.5761795043945</v>
      </c>
      <c r="E1123" s="87">
        <f t="shared" si="2"/>
        <v>0.00273866148</v>
      </c>
      <c r="F1123" s="88">
        <v>557.030883789062</v>
      </c>
      <c r="G1123" s="87">
        <f t="shared" si="3"/>
        <v>0.003436451054</v>
      </c>
      <c r="H1123" s="89"/>
      <c r="J1123" s="90"/>
    </row>
    <row r="1124">
      <c r="A1124" s="83">
        <v>45526.0</v>
      </c>
      <c r="B1124" s="84">
        <v>413.889953613281</v>
      </c>
      <c r="C1124" s="85">
        <f t="shared" si="1"/>
        <v>-0.02025284085</v>
      </c>
      <c r="D1124" s="86">
        <v>68.3396072387695</v>
      </c>
      <c r="E1124" s="87">
        <f t="shared" si="2"/>
        <v>-0.003449773191</v>
      </c>
      <c r="F1124" s="88">
        <v>552.659057617187</v>
      </c>
      <c r="G1124" s="87">
        <f t="shared" si="3"/>
        <v>-0.007848444851</v>
      </c>
      <c r="H1124" s="89"/>
      <c r="J1124" s="90"/>
    </row>
    <row r="1125">
      <c r="A1125" s="83">
        <v>45527.0</v>
      </c>
      <c r="B1125" s="84">
        <v>415.125030517578</v>
      </c>
      <c r="C1125" s="85">
        <f t="shared" si="1"/>
        <v>0.00298407075</v>
      </c>
      <c r="D1125" s="86">
        <v>68.7930374145507</v>
      </c>
      <c r="E1125" s="87">
        <f t="shared" si="2"/>
        <v>0.006634954371</v>
      </c>
      <c r="F1125" s="88">
        <v>558.531188964843</v>
      </c>
      <c r="G1125" s="87">
        <f t="shared" si="3"/>
        <v>0.01062523316</v>
      </c>
      <c r="H1125" s="89"/>
      <c r="J1125" s="90"/>
    </row>
    <row r="1126">
      <c r="A1126" s="83">
        <v>45530.0</v>
      </c>
      <c r="B1126" s="84">
        <v>411.838226318359</v>
      </c>
      <c r="C1126" s="85">
        <f t="shared" si="1"/>
        <v>-0.00791762471</v>
      </c>
      <c r="D1126" s="86">
        <v>69.8280334472656</v>
      </c>
      <c r="E1126" s="87">
        <f t="shared" si="2"/>
        <v>0.01504506955</v>
      </c>
      <c r="F1126" s="88">
        <v>557.199768066406</v>
      </c>
      <c r="G1126" s="87">
        <f t="shared" si="3"/>
        <v>-0.002383789705</v>
      </c>
      <c r="H1126" s="89"/>
      <c r="J1126" s="90"/>
    </row>
    <row r="1127">
      <c r="A1127" s="83">
        <v>45531.0</v>
      </c>
      <c r="B1127" s="84">
        <v>412.186828613281</v>
      </c>
      <c r="C1127" s="85">
        <f t="shared" si="1"/>
        <v>0.0008464544393</v>
      </c>
      <c r="D1127" s="86">
        <v>70.4786071777343</v>
      </c>
      <c r="E1127" s="87">
        <f t="shared" si="2"/>
        <v>0.009316798689</v>
      </c>
      <c r="F1127" s="88">
        <v>557.964904785156</v>
      </c>
      <c r="G1127" s="87">
        <f t="shared" si="3"/>
        <v>0.001373182048</v>
      </c>
      <c r="H1127" s="89"/>
      <c r="J1127" s="90"/>
    </row>
    <row r="1128">
      <c r="A1128" s="83">
        <v>45532.0</v>
      </c>
      <c r="B1128" s="84">
        <v>408.959747314453</v>
      </c>
      <c r="C1128" s="85">
        <f t="shared" si="1"/>
        <v>-0.007829171324</v>
      </c>
      <c r="D1128" s="86">
        <v>70.7250366210937</v>
      </c>
      <c r="E1128" s="87">
        <f t="shared" si="2"/>
        <v>0.003496514095</v>
      </c>
      <c r="F1128" s="88">
        <v>554.725769042968</v>
      </c>
      <c r="G1128" s="87">
        <f t="shared" si="3"/>
        <v>-0.005805267884</v>
      </c>
      <c r="H1128" s="89"/>
      <c r="J1128" s="90"/>
    </row>
    <row r="1129">
      <c r="A1129" s="83">
        <v>45533.0</v>
      </c>
      <c r="B1129" s="84">
        <v>411.469696044921</v>
      </c>
      <c r="C1129" s="85">
        <f t="shared" si="1"/>
        <v>0.006137397988</v>
      </c>
      <c r="D1129" s="86">
        <v>71.020751953125</v>
      </c>
      <c r="E1129" s="87">
        <f t="shared" si="2"/>
        <v>0.004181197298</v>
      </c>
      <c r="F1129" s="88">
        <v>554.775390625</v>
      </c>
      <c r="G1129" s="87">
        <f t="shared" si="3"/>
        <v>0.00008945245525</v>
      </c>
      <c r="H1129" s="89"/>
      <c r="J1129" s="90"/>
    </row>
    <row r="1130">
      <c r="A1130" s="83">
        <v>45534.0</v>
      </c>
      <c r="B1130" s="84">
        <v>415.4736328125</v>
      </c>
      <c r="C1130" s="85">
        <f t="shared" si="1"/>
        <v>0.009730818104</v>
      </c>
      <c r="D1130" s="86">
        <v>71.4347534179687</v>
      </c>
      <c r="E1130" s="87">
        <f t="shared" si="2"/>
        <v>0.005829302752</v>
      </c>
      <c r="F1130" s="88">
        <v>560.0712890625</v>
      </c>
      <c r="G1130" s="87">
        <f t="shared" si="3"/>
        <v>0.009546022637</v>
      </c>
      <c r="H1130" s="89"/>
      <c r="J1130" s="90"/>
    </row>
    <row r="1131">
      <c r="A1131" s="83">
        <v>45538.0</v>
      </c>
      <c r="B1131" s="84">
        <v>407.804382324218</v>
      </c>
      <c r="C1131" s="85">
        <f t="shared" si="1"/>
        <v>-0.01845905464</v>
      </c>
      <c r="D1131" s="86">
        <v>71.967041015625</v>
      </c>
      <c r="E1131" s="87">
        <f t="shared" si="2"/>
        <v>0.007451381466</v>
      </c>
      <c r="F1131" s="88">
        <v>548.545593261718</v>
      </c>
      <c r="G1131" s="87">
        <f t="shared" si="3"/>
        <v>-0.0205789799</v>
      </c>
      <c r="H1131" s="89"/>
      <c r="J1131" s="90"/>
    </row>
    <row r="1132">
      <c r="A1132" s="83">
        <v>45539.0</v>
      </c>
      <c r="B1132" s="84">
        <v>407.266540527343</v>
      </c>
      <c r="C1132" s="85">
        <f t="shared" si="1"/>
        <v>-0.001318872038</v>
      </c>
      <c r="D1132" s="86">
        <v>71.5234603881836</v>
      </c>
      <c r="E1132" s="87">
        <f t="shared" si="2"/>
        <v>-0.006163663549</v>
      </c>
      <c r="F1132" s="88">
        <v>547.4228515625</v>
      </c>
      <c r="G1132" s="87">
        <f t="shared" si="3"/>
        <v>-0.002046760949</v>
      </c>
      <c r="H1132" s="89"/>
      <c r="J1132" s="90"/>
    </row>
    <row r="1133">
      <c r="A1133" s="83">
        <v>45540.0</v>
      </c>
      <c r="B1133" s="84">
        <v>406.758605957031</v>
      </c>
      <c r="C1133" s="85">
        <f t="shared" si="1"/>
        <v>-0.001247179721</v>
      </c>
      <c r="D1133" s="86">
        <v>70.1533203125</v>
      </c>
      <c r="E1133" s="87">
        <f t="shared" si="2"/>
        <v>-0.01915651268</v>
      </c>
      <c r="F1133" s="88">
        <v>546.091430664062</v>
      </c>
      <c r="G1133" s="87">
        <f t="shared" si="3"/>
        <v>-0.002432161709</v>
      </c>
      <c r="H1133" s="89"/>
      <c r="J1133" s="90"/>
    </row>
    <row r="1134">
      <c r="A1134" s="83">
        <v>45541.0</v>
      </c>
      <c r="B1134" s="84">
        <v>400.095336914062</v>
      </c>
      <c r="C1134" s="85">
        <f t="shared" si="1"/>
        <v>-0.0163813843</v>
      </c>
      <c r="D1134" s="86">
        <v>70.1237487792968</v>
      </c>
      <c r="E1134" s="87">
        <f t="shared" si="2"/>
        <v>-0.0004215272074</v>
      </c>
      <c r="F1134" s="88">
        <v>536.900573730468</v>
      </c>
      <c r="G1134" s="87">
        <f t="shared" si="3"/>
        <v>-0.01683025299</v>
      </c>
      <c r="H1134" s="89"/>
      <c r="J1134" s="90"/>
    </row>
    <row r="1135">
      <c r="A1135" s="83">
        <v>45544.0</v>
      </c>
      <c r="B1135" s="84">
        <v>404.099243164062</v>
      </c>
      <c r="C1135" s="85">
        <f t="shared" si="1"/>
        <v>0.01000738044</v>
      </c>
      <c r="D1135" s="86">
        <v>70.8236007690429</v>
      </c>
      <c r="E1135" s="87">
        <f t="shared" si="2"/>
        <v>0.0099802421</v>
      </c>
      <c r="F1135" s="88">
        <v>542.911804199218</v>
      </c>
      <c r="G1135" s="87">
        <f t="shared" si="3"/>
        <v>0.01119617069</v>
      </c>
      <c r="H1135" s="89"/>
      <c r="J1135" s="90"/>
    </row>
    <row r="1136">
      <c r="A1136" s="83">
        <v>45545.0</v>
      </c>
      <c r="B1136" s="84">
        <v>412.545379638671</v>
      </c>
      <c r="C1136" s="85">
        <f t="shared" si="1"/>
        <v>0.02090114401</v>
      </c>
      <c r="D1136" s="86">
        <v>70.5278930664062</v>
      </c>
      <c r="E1136" s="87">
        <f t="shared" si="2"/>
        <v>-0.004175270664</v>
      </c>
      <c r="F1136" s="88">
        <v>545.276672363281</v>
      </c>
      <c r="G1136" s="87">
        <f t="shared" si="3"/>
        <v>0.004355897488</v>
      </c>
      <c r="H1136" s="89"/>
      <c r="J1136" s="90"/>
    </row>
    <row r="1137">
      <c r="A1137" s="83">
        <v>45546.0</v>
      </c>
      <c r="B1137" s="84">
        <v>421.350067138671</v>
      </c>
      <c r="C1137" s="85">
        <f t="shared" si="1"/>
        <v>0.02134234907</v>
      </c>
      <c r="D1137" s="86">
        <v>70.0646057128906</v>
      </c>
      <c r="E1137" s="87">
        <f t="shared" si="2"/>
        <v>-0.00656885288</v>
      </c>
      <c r="F1137" s="88">
        <v>550.870544433593</v>
      </c>
      <c r="G1137" s="87">
        <f t="shared" si="3"/>
        <v>0.01025877752</v>
      </c>
      <c r="H1137" s="89"/>
      <c r="J1137" s="90"/>
    </row>
    <row r="1138">
      <c r="A1138" s="83">
        <v>45547.0</v>
      </c>
      <c r="B1138" s="84">
        <v>425.294250488281</v>
      </c>
      <c r="C1138" s="85">
        <f t="shared" si="1"/>
        <v>0.009360822882</v>
      </c>
      <c r="D1138" s="86">
        <v>70.2124710083007</v>
      </c>
      <c r="E1138" s="87">
        <f t="shared" si="2"/>
        <v>0.002110413581</v>
      </c>
      <c r="F1138" s="88">
        <v>555.5107421875</v>
      </c>
      <c r="G1138" s="87">
        <f t="shared" si="3"/>
        <v>0.008423390578</v>
      </c>
      <c r="H1138" s="89"/>
      <c r="J1138" s="90"/>
    </row>
    <row r="1139">
      <c r="A1139" s="83">
        <v>45548.0</v>
      </c>
      <c r="B1139" s="84">
        <v>428.869873046875</v>
      </c>
      <c r="C1139" s="85">
        <f t="shared" si="1"/>
        <v>0.008407408646</v>
      </c>
      <c r="D1139" s="86">
        <v>70.8724594116211</v>
      </c>
      <c r="E1139" s="87">
        <f t="shared" si="2"/>
        <v>0.009399874322</v>
      </c>
      <c r="F1139" s="88">
        <v>558.411987304687</v>
      </c>
      <c r="G1139" s="87">
        <f t="shared" si="3"/>
        <v>0.005222662492</v>
      </c>
      <c r="H1139" s="89"/>
      <c r="J1139" s="90"/>
    </row>
    <row r="1140">
      <c r="A1140" s="83">
        <v>45551.0</v>
      </c>
      <c r="B1140" s="84">
        <v>429.616882324218</v>
      </c>
      <c r="C1140" s="85">
        <f t="shared" si="1"/>
        <v>0.001741808703</v>
      </c>
      <c r="D1140" s="86">
        <v>71.5572662353515</v>
      </c>
      <c r="E1140" s="87">
        <f t="shared" si="2"/>
        <v>0.00966252377</v>
      </c>
      <c r="F1140" s="88">
        <v>559.236694335937</v>
      </c>
      <c r="G1140" s="87">
        <f t="shared" si="3"/>
        <v>0.001476879168</v>
      </c>
      <c r="H1140" s="89"/>
      <c r="J1140" s="90"/>
    </row>
    <row r="1141">
      <c r="A1141" s="83">
        <v>45552.0</v>
      </c>
      <c r="B1141" s="84">
        <v>433.411682128906</v>
      </c>
      <c r="C1141" s="85">
        <f t="shared" si="1"/>
        <v>0.008832985762</v>
      </c>
      <c r="D1141" s="86">
        <v>71.2595291137695</v>
      </c>
      <c r="E1141" s="87">
        <f t="shared" si="2"/>
        <v>-0.004160823034</v>
      </c>
      <c r="F1141" s="88">
        <v>559.465209960937</v>
      </c>
      <c r="G1141" s="87">
        <f t="shared" si="3"/>
        <v>0.0004086205847</v>
      </c>
      <c r="H1141" s="89"/>
      <c r="J1141" s="90"/>
    </row>
    <row r="1142">
      <c r="A1142" s="83">
        <v>45553.0</v>
      </c>
      <c r="B1142" s="84">
        <v>429.08901977539</v>
      </c>
      <c r="C1142" s="85">
        <f t="shared" si="1"/>
        <v>-0.009973571391</v>
      </c>
      <c r="D1142" s="86">
        <v>71.2098999023437</v>
      </c>
      <c r="E1142" s="87">
        <f t="shared" si="2"/>
        <v>-0.0006964571903</v>
      </c>
      <c r="F1142" s="88">
        <v>557.805969238281</v>
      </c>
      <c r="G1142" s="87">
        <f t="shared" si="3"/>
        <v>-0.002965762112</v>
      </c>
      <c r="H1142" s="89"/>
      <c r="J1142" s="90"/>
    </row>
    <row r="1143">
      <c r="A1143" s="83">
        <v>45554.0</v>
      </c>
      <c r="B1143" s="84">
        <v>436.937530517578</v>
      </c>
      <c r="C1143" s="85">
        <f t="shared" si="1"/>
        <v>0.01829110133</v>
      </c>
      <c r="D1143" s="86">
        <v>70.0884094238281</v>
      </c>
      <c r="E1143" s="87">
        <f t="shared" si="2"/>
        <v>-0.01574908096</v>
      </c>
      <c r="F1143" s="88">
        <v>567.324584960937</v>
      </c>
      <c r="G1143" s="87">
        <f t="shared" si="3"/>
        <v>0.01706438484</v>
      </c>
      <c r="H1143" s="89"/>
      <c r="J1143" s="90"/>
    </row>
    <row r="1144">
      <c r="A1144" s="83">
        <v>45555.0</v>
      </c>
      <c r="B1144" s="84">
        <v>433.531188964843</v>
      </c>
      <c r="C1144" s="85">
        <f t="shared" si="1"/>
        <v>-0.007795946365</v>
      </c>
      <c r="D1144" s="86">
        <v>71.1007308959961</v>
      </c>
      <c r="E1144" s="87">
        <f t="shared" si="2"/>
        <v>0.0144434933</v>
      </c>
      <c r="F1144" s="88">
        <v>566.343872070312</v>
      </c>
      <c r="G1144" s="87">
        <f t="shared" si="3"/>
        <v>-0.001728662774</v>
      </c>
      <c r="H1144" s="89"/>
      <c r="J1144" s="90"/>
    </row>
    <row r="1145">
      <c r="A1145" s="83">
        <v>45558.0</v>
      </c>
      <c r="B1145" s="84">
        <v>431.778259277343</v>
      </c>
      <c r="C1145" s="85">
        <f t="shared" si="1"/>
        <v>-0.004043376191</v>
      </c>
      <c r="D1145" s="86">
        <v>71.1900558471679</v>
      </c>
      <c r="E1145" s="87">
        <f t="shared" si="2"/>
        <v>0.001256315512</v>
      </c>
      <c r="F1145" s="88">
        <v>567.759094238281</v>
      </c>
      <c r="G1145" s="87">
        <f t="shared" si="3"/>
        <v>0.002498874337</v>
      </c>
      <c r="H1145" s="89"/>
      <c r="J1145" s="90"/>
    </row>
    <row r="1146">
      <c r="A1146" s="83">
        <v>45559.0</v>
      </c>
      <c r="B1146" s="84">
        <v>427.45556640625</v>
      </c>
      <c r="C1146" s="85">
        <f t="shared" si="1"/>
        <v>-0.01001137222</v>
      </c>
      <c r="D1146" s="86">
        <v>70.7930603027343</v>
      </c>
      <c r="E1146" s="87">
        <f t="shared" si="2"/>
        <v>-0.005576558969</v>
      </c>
      <c r="F1146" s="88">
        <v>569.383605957031</v>
      </c>
      <c r="G1146" s="87">
        <f t="shared" si="3"/>
        <v>0.002861269393</v>
      </c>
      <c r="H1146" s="89"/>
      <c r="J1146" s="90"/>
    </row>
    <row r="1147">
      <c r="A1147" s="83">
        <v>45560.0</v>
      </c>
      <c r="B1147" s="84">
        <v>430.383819580078</v>
      </c>
      <c r="C1147" s="85">
        <f t="shared" si="1"/>
        <v>0.006850427048</v>
      </c>
      <c r="D1147" s="86">
        <v>70.9121551513671</v>
      </c>
      <c r="E1147" s="87">
        <f t="shared" si="2"/>
        <v>0.001682295526</v>
      </c>
      <c r="F1147" s="88">
        <v>568.127868652343</v>
      </c>
      <c r="G1147" s="87">
        <f t="shared" si="3"/>
        <v>-0.002205432843</v>
      </c>
      <c r="H1147" s="89"/>
      <c r="J1147" s="90"/>
    </row>
    <row r="1148">
      <c r="A1148" s="83">
        <v>45561.0</v>
      </c>
      <c r="B1148" s="84">
        <v>429.587005615234</v>
      </c>
      <c r="C1148" s="85">
        <f t="shared" si="1"/>
        <v>-0.001851403163</v>
      </c>
      <c r="D1148" s="86">
        <v>70.8625335693359</v>
      </c>
      <c r="E1148" s="87">
        <f t="shared" si="2"/>
        <v>-0.0006997613022</v>
      </c>
      <c r="F1148" s="88">
        <v>570.380310058593</v>
      </c>
      <c r="G1148" s="87">
        <f t="shared" si="3"/>
        <v>0.003964673325</v>
      </c>
      <c r="H1148" s="89"/>
      <c r="J1148" s="90"/>
    </row>
    <row r="1149">
      <c r="A1149" s="83">
        <v>45562.0</v>
      </c>
      <c r="B1149" s="84">
        <v>426.310150146484</v>
      </c>
      <c r="C1149" s="85">
        <f t="shared" si="1"/>
        <v>-0.007627920365</v>
      </c>
      <c r="D1149" s="86">
        <v>71.2496032714843</v>
      </c>
      <c r="E1149" s="87">
        <f t="shared" si="2"/>
        <v>0.005462261687</v>
      </c>
      <c r="F1149" s="88">
        <v>569.553039550781</v>
      </c>
      <c r="G1149" s="87">
        <f t="shared" si="3"/>
        <v>-0.001450384056</v>
      </c>
      <c r="H1149" s="89"/>
      <c r="J1149" s="90"/>
    </row>
    <row r="1150">
      <c r="A1150" s="83">
        <v>45565.0</v>
      </c>
      <c r="B1150" s="84">
        <v>428.581024169921</v>
      </c>
      <c r="C1150" s="85">
        <f t="shared" si="1"/>
        <v>0.005326812</v>
      </c>
      <c r="D1150" s="86">
        <v>71.3190689086914</v>
      </c>
      <c r="E1150" s="87">
        <f t="shared" si="2"/>
        <v>0.0009749617404</v>
      </c>
      <c r="F1150" s="88">
        <v>571.835388183593</v>
      </c>
      <c r="G1150" s="87">
        <f t="shared" si="3"/>
        <v>0.004007262668</v>
      </c>
      <c r="H1150" s="89"/>
      <c r="J1150" s="90"/>
    </row>
    <row r="1151">
      <c r="A1151" s="83">
        <v>45566.0</v>
      </c>
      <c r="B1151" s="84">
        <v>419.00942993164</v>
      </c>
      <c r="C1151" s="85">
        <f t="shared" si="1"/>
        <v>-0.02233321985</v>
      </c>
      <c r="D1151" s="86">
        <v>71.1701965332031</v>
      </c>
      <c r="E1151" s="87">
        <f t="shared" si="2"/>
        <v>-0.002087413335</v>
      </c>
      <c r="F1151" s="88">
        <v>566.712646484375</v>
      </c>
      <c r="G1151" s="87">
        <f t="shared" si="3"/>
        <v>-0.008958420212</v>
      </c>
      <c r="H1151" s="89"/>
      <c r="J1151" s="90"/>
    </row>
    <row r="1152">
      <c r="A1152" s="83">
        <v>45567.0</v>
      </c>
      <c r="B1152" s="84">
        <v>415.463684082031</v>
      </c>
      <c r="C1152" s="85">
        <f t="shared" si="1"/>
        <v>-0.008462210147</v>
      </c>
      <c r="D1152" s="86">
        <v>70.475471496582</v>
      </c>
      <c r="E1152" s="87">
        <f t="shared" si="2"/>
        <v>-0.00976146014</v>
      </c>
      <c r="F1152" s="88">
        <v>566.951843261718</v>
      </c>
      <c r="G1152" s="87">
        <f t="shared" si="3"/>
        <v>0.0004220777123</v>
      </c>
      <c r="H1152" s="89"/>
      <c r="J1152" s="90"/>
    </row>
    <row r="1153">
      <c r="A1153" s="83">
        <v>45568.0</v>
      </c>
      <c r="B1153" s="84">
        <v>414.876037597656</v>
      </c>
      <c r="C1153" s="85">
        <f t="shared" si="1"/>
        <v>-0.001414435261</v>
      </c>
      <c r="D1153" s="86">
        <v>69.9891586303711</v>
      </c>
      <c r="E1153" s="87">
        <f t="shared" si="2"/>
        <v>-0.00690045566</v>
      </c>
      <c r="F1153" s="88">
        <v>565.915344238281</v>
      </c>
      <c r="G1153" s="87">
        <f t="shared" si="3"/>
        <v>-0.001828195879</v>
      </c>
      <c r="H1153" s="89"/>
      <c r="J1153" s="90"/>
    </row>
    <row r="1154">
      <c r="A1154" s="83">
        <v>45569.0</v>
      </c>
      <c r="B1154" s="84">
        <v>414.39794921875</v>
      </c>
      <c r="C1154" s="85">
        <f t="shared" si="1"/>
        <v>-0.001152364407</v>
      </c>
      <c r="D1154" s="86">
        <v>69.6417922973632</v>
      </c>
      <c r="E1154" s="87">
        <f t="shared" si="2"/>
        <v>-0.004963144861</v>
      </c>
      <c r="F1154" s="88">
        <v>571.057983398437</v>
      </c>
      <c r="G1154" s="87">
        <f t="shared" si="3"/>
        <v>0.009087294085</v>
      </c>
      <c r="H1154" s="89"/>
      <c r="J1154" s="90"/>
    </row>
    <row r="1155">
      <c r="A1155" s="83">
        <v>45572.0</v>
      </c>
      <c r="B1155" s="84">
        <v>407.904022216796</v>
      </c>
      <c r="C1155" s="85">
        <f t="shared" si="1"/>
        <v>-0.01567075082</v>
      </c>
      <c r="D1155" s="86">
        <v>68.4905242919921</v>
      </c>
      <c r="E1155" s="87">
        <f t="shared" si="2"/>
        <v>-0.01653128053</v>
      </c>
      <c r="F1155" s="88">
        <v>565.895385742187</v>
      </c>
      <c r="G1155" s="87">
        <f t="shared" si="3"/>
        <v>-0.009040408866</v>
      </c>
      <c r="H1155" s="89"/>
      <c r="J1155" s="90"/>
    </row>
    <row r="1156">
      <c r="A1156" s="83">
        <v>45573.0</v>
      </c>
      <c r="B1156" s="84">
        <v>413.053344726562</v>
      </c>
      <c r="C1156" s="85">
        <f t="shared" si="1"/>
        <v>0.01262385814</v>
      </c>
      <c r="D1156" s="86">
        <v>68.6592483520507</v>
      </c>
      <c r="E1156" s="87">
        <f t="shared" si="2"/>
        <v>0.002463465739</v>
      </c>
      <c r="F1156" s="88">
        <v>571.247375488281</v>
      </c>
      <c r="G1156" s="87">
        <f t="shared" si="3"/>
        <v>0.009457560321</v>
      </c>
      <c r="H1156" s="89"/>
      <c r="J1156" s="90"/>
    </row>
    <row r="1157">
      <c r="A1157" s="83">
        <v>45574.0</v>
      </c>
      <c r="B1157" s="84">
        <v>415.792327880859</v>
      </c>
      <c r="C1157" s="85">
        <f t="shared" si="1"/>
        <v>0.006631063976</v>
      </c>
      <c r="D1157" s="86">
        <v>69.0463104248046</v>
      </c>
      <c r="E1157" s="87">
        <f t="shared" si="2"/>
        <v>0.005637435335</v>
      </c>
      <c r="F1157" s="88">
        <v>575.2041015625</v>
      </c>
      <c r="G1157" s="87">
        <f t="shared" si="3"/>
        <v>0.006926466963</v>
      </c>
      <c r="H1157" s="89"/>
      <c r="J1157" s="90"/>
    </row>
    <row r="1158">
      <c r="A1158" s="83">
        <v>45575.0</v>
      </c>
      <c r="B1158" s="84">
        <v>414.178802490234</v>
      </c>
      <c r="C1158" s="85">
        <f t="shared" si="1"/>
        <v>-0.003880604048</v>
      </c>
      <c r="D1158" s="86">
        <v>68.7287216186523</v>
      </c>
      <c r="E1158" s="87">
        <f t="shared" si="2"/>
        <v>-0.004599649195</v>
      </c>
      <c r="F1158" s="88">
        <v>574.197448730468</v>
      </c>
      <c r="G1158" s="87">
        <f t="shared" si="3"/>
        <v>-0.001750079371</v>
      </c>
      <c r="H1158" s="89"/>
      <c r="J1158" s="90"/>
    </row>
    <row r="1159">
      <c r="A1159" s="83">
        <v>45576.0</v>
      </c>
      <c r="B1159" s="84">
        <v>414.656921386718</v>
      </c>
      <c r="C1159" s="85">
        <f t="shared" si="1"/>
        <v>0.001154377997</v>
      </c>
      <c r="D1159" s="86">
        <v>69.0463104248046</v>
      </c>
      <c r="E1159" s="87">
        <f t="shared" si="2"/>
        <v>0.004620903731</v>
      </c>
      <c r="F1159" s="88">
        <v>577.635864257812</v>
      </c>
      <c r="G1159" s="87">
        <f t="shared" si="3"/>
        <v>0.005988211085</v>
      </c>
      <c r="H1159" s="89"/>
      <c r="J1159" s="90"/>
    </row>
    <row r="1160">
      <c r="A1160" s="83">
        <v>45579.0</v>
      </c>
      <c r="B1160" s="84">
        <v>417.465637207031</v>
      </c>
      <c r="C1160" s="85">
        <f t="shared" si="1"/>
        <v>0.006773589624</v>
      </c>
      <c r="D1160" s="86">
        <v>69.8105087280273</v>
      </c>
      <c r="E1160" s="87">
        <f t="shared" si="2"/>
        <v>0.01106790933</v>
      </c>
      <c r="F1160" s="88">
        <v>582.359985351562</v>
      </c>
      <c r="G1160" s="87">
        <f t="shared" si="3"/>
        <v>0.0081783722</v>
      </c>
      <c r="H1160" s="89"/>
      <c r="J1160" s="90"/>
    </row>
    <row r="1161">
      <c r="A1161" s="83">
        <v>45580.0</v>
      </c>
      <c r="B1161" s="84">
        <v>417.067230224609</v>
      </c>
      <c r="C1161" s="85">
        <f t="shared" si="1"/>
        <v>-0.0009543467699</v>
      </c>
      <c r="D1161" s="86">
        <v>69.8105087280273</v>
      </c>
      <c r="E1161" s="87">
        <f t="shared" si="2"/>
        <v>0</v>
      </c>
      <c r="F1161" s="88">
        <v>577.835205078125</v>
      </c>
      <c r="G1161" s="87">
        <f t="shared" si="3"/>
        <v>-0.007769730729</v>
      </c>
      <c r="H1161" s="89"/>
      <c r="J1161" s="90"/>
    </row>
    <row r="1162">
      <c r="A1162" s="83">
        <v>45581.0</v>
      </c>
      <c r="B1162" s="84">
        <v>414.457702636718</v>
      </c>
      <c r="C1162" s="85">
        <f t="shared" si="1"/>
        <v>-0.006256851171</v>
      </c>
      <c r="D1162" s="86">
        <v>70.0387802124023</v>
      </c>
      <c r="E1162" s="87">
        <f t="shared" si="2"/>
        <v>0.00326987281</v>
      </c>
      <c r="F1162" s="88">
        <v>580.346740722656</v>
      </c>
      <c r="G1162" s="87">
        <f t="shared" si="3"/>
        <v>0.004346456606</v>
      </c>
      <c r="H1162" s="89"/>
      <c r="J1162" s="90"/>
    </row>
    <row r="1163">
      <c r="A1163" s="83">
        <v>45582.0</v>
      </c>
      <c r="B1163" s="84">
        <v>415.05532836914</v>
      </c>
      <c r="C1163" s="85">
        <f t="shared" si="1"/>
        <v>0.001441946256</v>
      </c>
      <c r="D1163" s="86">
        <v>69.3738250732421</v>
      </c>
      <c r="E1163" s="87">
        <f t="shared" si="2"/>
        <v>-0.009494099371</v>
      </c>
      <c r="F1163" s="88">
        <v>580.396545410156</v>
      </c>
      <c r="G1163" s="87">
        <f t="shared" si="3"/>
        <v>0.00008581884588</v>
      </c>
      <c r="H1163" s="89"/>
      <c r="J1163" s="90"/>
    </row>
    <row r="1164">
      <c r="A1164" s="83">
        <v>45583.0</v>
      </c>
      <c r="B1164" s="84">
        <v>416.489532470703</v>
      </c>
      <c r="C1164" s="85">
        <f t="shared" si="1"/>
        <v>0.003455452812</v>
      </c>
      <c r="D1164" s="86">
        <v>69.9097595214843</v>
      </c>
      <c r="E1164" s="87">
        <f t="shared" si="2"/>
        <v>0.007725312071</v>
      </c>
      <c r="F1164" s="88">
        <v>582.629089355468</v>
      </c>
      <c r="G1164" s="87">
        <f t="shared" si="3"/>
        <v>0.003846583793</v>
      </c>
      <c r="H1164" s="89"/>
      <c r="J1164" s="90"/>
    </row>
    <row r="1165">
      <c r="A1165" s="83">
        <v>45586.0</v>
      </c>
      <c r="B1165" s="84">
        <v>417.10708618164</v>
      </c>
      <c r="C1165" s="85">
        <f t="shared" si="1"/>
        <v>0.00148275926</v>
      </c>
      <c r="D1165" s="86">
        <v>68.9272079467773</v>
      </c>
      <c r="E1165" s="87">
        <f t="shared" si="2"/>
        <v>-0.01405456951</v>
      </c>
      <c r="F1165" s="88">
        <v>581.672302246093</v>
      </c>
      <c r="G1165" s="87">
        <f t="shared" si="3"/>
        <v>-0.001642189048</v>
      </c>
      <c r="H1165" s="89"/>
      <c r="J1165" s="90"/>
    </row>
    <row r="1166">
      <c r="A1166" s="83">
        <v>45587.0</v>
      </c>
      <c r="B1166" s="84">
        <v>425.802215576171</v>
      </c>
      <c r="C1166" s="85">
        <f t="shared" si="1"/>
        <v>0.02084627589</v>
      </c>
      <c r="D1166" s="86">
        <v>68.9272079467773</v>
      </c>
      <c r="E1166" s="87">
        <f t="shared" si="2"/>
        <v>0</v>
      </c>
      <c r="F1166" s="88">
        <v>581.363342285156</v>
      </c>
      <c r="G1166" s="87">
        <f t="shared" si="3"/>
        <v>-0.0005311581104</v>
      </c>
      <c r="H1166" s="89"/>
      <c r="J1166" s="90"/>
    </row>
    <row r="1167">
      <c r="A1167" s="83">
        <v>45588.0</v>
      </c>
      <c r="B1167" s="84">
        <v>422.903839111328</v>
      </c>
      <c r="C1167" s="85">
        <f t="shared" si="1"/>
        <v>-0.006806860929</v>
      </c>
      <c r="D1167" s="86">
        <v>67.4980545043945</v>
      </c>
      <c r="E1167" s="87">
        <f t="shared" si="2"/>
        <v>-0.02073424247</v>
      </c>
      <c r="F1167" s="88">
        <v>576.051208496093</v>
      </c>
      <c r="G1167" s="87">
        <f t="shared" si="3"/>
        <v>-0.009137373141</v>
      </c>
      <c r="H1167" s="89"/>
      <c r="J1167" s="90"/>
    </row>
    <row r="1168">
      <c r="A1168" s="83">
        <v>45589.0</v>
      </c>
      <c r="B1168" s="84">
        <v>423.033294677734</v>
      </c>
      <c r="C1168" s="85">
        <f t="shared" si="1"/>
        <v>0.0003061111166</v>
      </c>
      <c r="D1168" s="86">
        <v>66.7934036254882</v>
      </c>
      <c r="E1168" s="87">
        <f t="shared" si="2"/>
        <v>-0.01043957317</v>
      </c>
      <c r="F1168" s="88">
        <v>577.296997070312</v>
      </c>
      <c r="G1168" s="87">
        <f t="shared" si="3"/>
        <v>0.00216263512</v>
      </c>
      <c r="H1168" s="89"/>
      <c r="J1168" s="90"/>
    </row>
    <row r="1169">
      <c r="A1169" s="83">
        <v>45590.0</v>
      </c>
      <c r="B1169" s="84">
        <v>426.439636230468</v>
      </c>
      <c r="C1169" s="85">
        <f t="shared" si="1"/>
        <v>0.008052183116</v>
      </c>
      <c r="D1169" s="86">
        <v>66.4162521362304</v>
      </c>
      <c r="E1169" s="87">
        <f t="shared" si="2"/>
        <v>-0.005646537963</v>
      </c>
      <c r="F1169" s="88">
        <v>577.09765625</v>
      </c>
      <c r="G1169" s="87">
        <f t="shared" si="3"/>
        <v>-0.0003453002897</v>
      </c>
      <c r="H1169" s="89"/>
      <c r="J1169" s="90"/>
    </row>
    <row r="1170">
      <c r="A1170" s="83">
        <v>45593.0</v>
      </c>
      <c r="B1170" s="84">
        <v>424.88589477539</v>
      </c>
      <c r="C1170" s="85">
        <f t="shared" si="1"/>
        <v>-0.003643520262</v>
      </c>
      <c r="D1170" s="86">
        <v>66.1681365966796</v>
      </c>
      <c r="E1170" s="87">
        <f t="shared" si="2"/>
        <v>-0.003735765442</v>
      </c>
      <c r="F1170" s="88">
        <v>578.881713867187</v>
      </c>
      <c r="G1170" s="87">
        <f t="shared" si="3"/>
        <v>0.003091431057</v>
      </c>
      <c r="H1170" s="89"/>
      <c r="J1170" s="90"/>
    </row>
    <row r="1171">
      <c r="A1171" s="83">
        <v>45594.0</v>
      </c>
      <c r="B1171" s="84">
        <v>430.224487304687</v>
      </c>
      <c r="C1171" s="85">
        <f t="shared" si="1"/>
        <v>0.01256476761</v>
      </c>
      <c r="D1171" s="86">
        <v>65.0664901733398</v>
      </c>
      <c r="E1171" s="87">
        <f t="shared" si="2"/>
        <v>-0.01664919824</v>
      </c>
      <c r="F1171" s="88">
        <v>579.818542480468</v>
      </c>
      <c r="G1171" s="87">
        <f t="shared" si="3"/>
        <v>0.001618342039</v>
      </c>
      <c r="H1171" s="89"/>
      <c r="J1171" s="90"/>
    </row>
    <row r="1172">
      <c r="A1172" s="83">
        <v>45595.0</v>
      </c>
      <c r="B1172" s="84">
        <v>430.802154541015</v>
      </c>
      <c r="C1172" s="85">
        <f t="shared" si="1"/>
        <v>0.001342711197</v>
      </c>
      <c r="D1172" s="86">
        <v>65.4237823486328</v>
      </c>
      <c r="E1172" s="87">
        <f t="shared" si="2"/>
        <v>0.005491185622</v>
      </c>
      <c r="F1172" s="88">
        <v>578.064453125</v>
      </c>
      <c r="G1172" s="87">
        <f t="shared" si="3"/>
        <v>-0.003025238462</v>
      </c>
      <c r="H1172" s="89"/>
      <c r="J1172" s="90"/>
    </row>
    <row r="1173">
      <c r="A1173" s="83">
        <v>45596.0</v>
      </c>
      <c r="B1173" s="84">
        <v>404.726745605468</v>
      </c>
      <c r="C1173" s="85">
        <f t="shared" si="1"/>
        <v>-0.06052757318</v>
      </c>
      <c r="D1173" s="86">
        <v>64.818374633789</v>
      </c>
      <c r="E1173" s="87">
        <f t="shared" si="2"/>
        <v>-0.009253633665</v>
      </c>
      <c r="F1173" s="88">
        <v>566.732604980468</v>
      </c>
      <c r="G1173" s="87">
        <f t="shared" si="3"/>
        <v>-0.01960308765</v>
      </c>
      <c r="H1173" s="89"/>
      <c r="J1173" s="90"/>
    </row>
    <row r="1174">
      <c r="A1174" s="83">
        <v>45597.0</v>
      </c>
      <c r="B1174" s="84">
        <v>408.730651855468</v>
      </c>
      <c r="C1174" s="85">
        <f t="shared" si="1"/>
        <v>0.009892863008</v>
      </c>
      <c r="D1174" s="86">
        <v>64.520637512207</v>
      </c>
      <c r="E1174" s="87">
        <f t="shared" si="2"/>
        <v>-0.004593406164</v>
      </c>
      <c r="F1174" s="88">
        <v>569.12451171875</v>
      </c>
      <c r="G1174" s="87">
        <f t="shared" si="3"/>
        <v>0.004220520784</v>
      </c>
      <c r="H1174" s="89"/>
      <c r="J1174" s="90"/>
    </row>
    <row r="1175">
      <c r="A1175" s="83">
        <v>45600.0</v>
      </c>
      <c r="B1175" s="84">
        <v>406.82827758789</v>
      </c>
      <c r="C1175" s="85">
        <f t="shared" si="1"/>
        <v>-0.004654346962</v>
      </c>
      <c r="D1175" s="86">
        <v>64.6198806762695</v>
      </c>
      <c r="E1175" s="87">
        <f t="shared" si="2"/>
        <v>0.001538161554</v>
      </c>
      <c r="F1175" s="88">
        <v>567.898620605468</v>
      </c>
      <c r="G1175" s="87">
        <f t="shared" si="3"/>
        <v>-0.002153994579</v>
      </c>
      <c r="H1175" s="89"/>
      <c r="J1175" s="90"/>
    </row>
    <row r="1176">
      <c r="A1176" s="83">
        <v>45601.0</v>
      </c>
      <c r="B1176" s="84">
        <v>409.816314697265</v>
      </c>
      <c r="C1176" s="85">
        <f t="shared" si="1"/>
        <v>0.007344713418</v>
      </c>
      <c r="D1176" s="86">
        <v>64.8779296875</v>
      </c>
      <c r="E1176" s="87">
        <f t="shared" si="2"/>
        <v>0.003993337786</v>
      </c>
      <c r="F1176" s="88">
        <v>574.765563964843</v>
      </c>
      <c r="G1176" s="87">
        <f t="shared" si="3"/>
        <v>0.01209184722</v>
      </c>
      <c r="H1176" s="89"/>
      <c r="J1176" s="90"/>
    </row>
    <row r="1177">
      <c r="A1177" s="83">
        <v>45602.0</v>
      </c>
      <c r="B1177" s="84">
        <v>418.50146484375</v>
      </c>
      <c r="C1177" s="85">
        <f t="shared" si="1"/>
        <v>0.02119278768</v>
      </c>
      <c r="D1177" s="86">
        <v>63.2204971313476</v>
      </c>
      <c r="E1177" s="87">
        <f t="shared" si="2"/>
        <v>-0.02554693968</v>
      </c>
      <c r="F1177" s="88">
        <v>589.057434082031</v>
      </c>
      <c r="G1177" s="87">
        <f t="shared" si="3"/>
        <v>0.02486556435</v>
      </c>
      <c r="H1177" s="89"/>
      <c r="J1177" s="90"/>
    </row>
    <row r="1178">
      <c r="A1178" s="83">
        <v>45603.0</v>
      </c>
      <c r="B1178" s="84">
        <v>423.730529785156</v>
      </c>
      <c r="C1178" s="85">
        <f t="shared" si="1"/>
        <v>0.0124947351</v>
      </c>
      <c r="D1178" s="86">
        <v>63.1807975769043</v>
      </c>
      <c r="E1178" s="87">
        <f t="shared" si="2"/>
        <v>-0.000627953848</v>
      </c>
      <c r="F1178" s="88">
        <v>593.612060546875</v>
      </c>
      <c r="G1178" s="87">
        <f t="shared" si="3"/>
        <v>0.007732058372</v>
      </c>
      <c r="H1178" s="89"/>
      <c r="J1178" s="90"/>
    </row>
    <row r="1179">
      <c r="A1179" s="83">
        <v>45604.0</v>
      </c>
      <c r="B1179" s="84">
        <v>420.85205078125</v>
      </c>
      <c r="C1179" s="85">
        <f t="shared" si="1"/>
        <v>-0.006793182935</v>
      </c>
      <c r="D1179" s="86">
        <v>63.4388389587402</v>
      </c>
      <c r="E1179" s="87">
        <f t="shared" si="2"/>
        <v>0.004084174175</v>
      </c>
      <c r="F1179" s="88">
        <v>596.183471679687</v>
      </c>
      <c r="G1179" s="87">
        <f t="shared" si="3"/>
        <v>0.004331804058</v>
      </c>
      <c r="H1179" s="89"/>
      <c r="J1179" s="90"/>
    </row>
    <row r="1180">
      <c r="A1180" s="83">
        <v>45607.0</v>
      </c>
      <c r="B1180" s="84">
        <v>416.340148925781</v>
      </c>
      <c r="C1180" s="85">
        <f t="shared" si="1"/>
        <v>-0.01072087411</v>
      </c>
      <c r="D1180" s="86">
        <v>62.883056640625</v>
      </c>
      <c r="E1180" s="87">
        <f t="shared" si="2"/>
        <v>-0.008760915667</v>
      </c>
      <c r="F1180" s="88">
        <v>596.751525878906</v>
      </c>
      <c r="G1180" s="87">
        <f t="shared" si="3"/>
        <v>0.0009528177586</v>
      </c>
      <c r="H1180" s="89"/>
      <c r="J1180" s="90"/>
    </row>
    <row r="1181">
      <c r="A1181" s="83">
        <v>45608.0</v>
      </c>
      <c r="B1181" s="84">
        <v>421.340087890625</v>
      </c>
      <c r="C1181" s="85">
        <f t="shared" si="1"/>
        <v>0.01200926449</v>
      </c>
      <c r="D1181" s="86">
        <v>62.7242622375488</v>
      </c>
      <c r="E1181" s="87">
        <f t="shared" si="2"/>
        <v>-0.00252523353</v>
      </c>
      <c r="F1181" s="88">
        <v>594.897827148437</v>
      </c>
      <c r="G1181" s="87">
        <f t="shared" si="3"/>
        <v>-0.003106315862</v>
      </c>
      <c r="H1181" s="89"/>
      <c r="J1181" s="90"/>
    </row>
    <row r="1182">
      <c r="A1182" s="83">
        <v>45609.0</v>
      </c>
      <c r="B1182" s="84">
        <v>423.50146484375</v>
      </c>
      <c r="C1182" s="85">
        <f t="shared" si="1"/>
        <v>0.005129768126</v>
      </c>
      <c r="D1182" s="86">
        <v>62.525764465332</v>
      </c>
      <c r="E1182" s="87">
        <f t="shared" si="2"/>
        <v>-0.003164609118</v>
      </c>
      <c r="F1182" s="88">
        <v>595.186828613281</v>
      </c>
      <c r="G1182" s="87">
        <f t="shared" si="3"/>
        <v>0.0004858001688</v>
      </c>
      <c r="H1182" s="89"/>
      <c r="J1182" s="90"/>
    </row>
    <row r="1183">
      <c r="A1183" s="83">
        <v>45610.0</v>
      </c>
      <c r="B1183" s="84">
        <v>425.184692382812</v>
      </c>
      <c r="C1183" s="85">
        <f t="shared" si="1"/>
        <v>0.003974549509</v>
      </c>
      <c r="D1183" s="86">
        <v>62.0791511535644</v>
      </c>
      <c r="E1183" s="87">
        <f t="shared" si="2"/>
        <v>-0.007142868473</v>
      </c>
      <c r="F1183" s="88">
        <v>591.359680175781</v>
      </c>
      <c r="G1183" s="87">
        <f t="shared" si="3"/>
        <v>-0.006430163192</v>
      </c>
      <c r="H1183" s="89"/>
      <c r="J1183" s="90"/>
    </row>
    <row r="1184">
      <c r="A1184" s="83">
        <v>45611.0</v>
      </c>
      <c r="B1184" s="84">
        <v>413.342193603515</v>
      </c>
      <c r="C1184" s="85">
        <f t="shared" si="1"/>
        <v>-0.0278525991</v>
      </c>
      <c r="D1184" s="86">
        <v>61.2752532958984</v>
      </c>
      <c r="E1184" s="87">
        <f t="shared" si="2"/>
        <v>-0.01294956266</v>
      </c>
      <c r="F1184" s="88">
        <v>583.78515625</v>
      </c>
      <c r="G1184" s="87">
        <f t="shared" si="3"/>
        <v>-0.01280865805</v>
      </c>
      <c r="H1184" s="89"/>
      <c r="J1184" s="90"/>
    </row>
    <row r="1185">
      <c r="A1185" s="83">
        <v>45614.0</v>
      </c>
      <c r="B1185" s="84">
        <v>414.099151611328</v>
      </c>
      <c r="C1185" s="85">
        <f t="shared" si="1"/>
        <v>0.001831310763</v>
      </c>
      <c r="D1185" s="86">
        <v>61.3943481445312</v>
      </c>
      <c r="E1185" s="87">
        <f t="shared" si="2"/>
        <v>0.001943604346</v>
      </c>
      <c r="F1185" s="88">
        <v>586.177124023437</v>
      </c>
      <c r="G1185" s="87">
        <f t="shared" si="3"/>
        <v>0.004097342572</v>
      </c>
      <c r="H1185" s="89"/>
      <c r="J1185" s="90"/>
    </row>
    <row r="1186">
      <c r="A1186" s="83">
        <v>45615.0</v>
      </c>
      <c r="B1186" s="84">
        <v>416.121063232421</v>
      </c>
      <c r="C1186" s="85">
        <f t="shared" si="1"/>
        <v>0.004882675111</v>
      </c>
      <c r="D1186" s="86">
        <v>62.1188507080078</v>
      </c>
      <c r="E1186" s="87">
        <f t="shared" si="2"/>
        <v>0.01180080228</v>
      </c>
      <c r="F1186" s="88">
        <v>588.319885253906</v>
      </c>
      <c r="G1186" s="87">
        <f t="shared" si="3"/>
        <v>0.003655484226</v>
      </c>
      <c r="H1186" s="89"/>
      <c r="J1186" s="90"/>
    </row>
    <row r="1187">
      <c r="A1187" s="83">
        <v>45616.0</v>
      </c>
      <c r="B1187" s="84">
        <v>413.830200195312</v>
      </c>
      <c r="C1187" s="85">
        <f t="shared" si="1"/>
        <v>-0.005505280169</v>
      </c>
      <c r="D1187" s="86">
        <v>62.5158424377441</v>
      </c>
      <c r="E1187" s="87">
        <f t="shared" si="2"/>
        <v>0.006390841511</v>
      </c>
      <c r="F1187" s="88">
        <v>588.519226074218</v>
      </c>
      <c r="G1187" s="87">
        <f t="shared" si="3"/>
        <v>0.000338830669</v>
      </c>
      <c r="H1187" s="89"/>
      <c r="J1187" s="90"/>
    </row>
    <row r="1188">
      <c r="A1188" s="83">
        <v>45617.0</v>
      </c>
      <c r="B1188" s="84">
        <v>412.043792724609</v>
      </c>
      <c r="C1188" s="85">
        <f t="shared" si="1"/>
        <v>-0.004316764388</v>
      </c>
      <c r="D1188" s="86">
        <v>63.280044555664</v>
      </c>
      <c r="E1188" s="87">
        <f t="shared" si="2"/>
        <v>0.01222413533</v>
      </c>
      <c r="F1188" s="88">
        <v>591.678588867187</v>
      </c>
      <c r="G1188" s="87">
        <f t="shared" si="3"/>
        <v>0.005368325541</v>
      </c>
      <c r="H1188" s="89"/>
      <c r="J1188" s="90"/>
    </row>
    <row r="1189">
      <c r="A1189" s="83">
        <v>45618.0</v>
      </c>
      <c r="B1189" s="84">
        <v>416.16552734375</v>
      </c>
      <c r="C1189" s="85">
        <f t="shared" si="1"/>
        <v>0.01000314698</v>
      </c>
      <c r="D1189" s="86">
        <v>63.4388389587402</v>
      </c>
      <c r="E1189" s="87">
        <f t="shared" si="2"/>
        <v>0.002509391455</v>
      </c>
      <c r="F1189" s="88">
        <v>593.512451171875</v>
      </c>
      <c r="G1189" s="87">
        <f t="shared" si="3"/>
        <v>0.003099423131</v>
      </c>
      <c r="H1189" s="89"/>
      <c r="J1189" s="90"/>
    </row>
    <row r="1190">
      <c r="A1190" s="83">
        <v>45621.0</v>
      </c>
      <c r="B1190" s="84">
        <v>417.951965332031</v>
      </c>
      <c r="C1190" s="85">
        <f t="shared" si="1"/>
        <v>0.004292614046</v>
      </c>
      <c r="D1190" s="86">
        <v>63.8953742980957</v>
      </c>
      <c r="E1190" s="87">
        <f t="shared" si="2"/>
        <v>0.007196464293</v>
      </c>
      <c r="F1190" s="88">
        <v>595.525695800781</v>
      </c>
      <c r="G1190" s="87">
        <f t="shared" si="3"/>
        <v>0.003392084909</v>
      </c>
      <c r="H1190" s="89"/>
      <c r="J1190" s="90"/>
    </row>
    <row r="1191">
      <c r="A1191" s="83">
        <v>45622.0</v>
      </c>
      <c r="B1191" s="84">
        <v>427.133544921875</v>
      </c>
      <c r="C1191" s="85">
        <f t="shared" si="1"/>
        <v>0.02196802588</v>
      </c>
      <c r="D1191" s="86">
        <v>64.0641021728515</v>
      </c>
      <c r="E1191" s="87">
        <f t="shared" si="2"/>
        <v>0.002640689981</v>
      </c>
      <c r="F1191" s="88">
        <v>598.635192871093</v>
      </c>
      <c r="G1191" s="87">
        <f t="shared" si="3"/>
        <v>0.005221432244</v>
      </c>
      <c r="H1191" s="89"/>
      <c r="J1191" s="90"/>
    </row>
    <row r="1192">
      <c r="A1192" s="83">
        <v>45623.0</v>
      </c>
      <c r="B1192" s="84">
        <v>422.1435546875</v>
      </c>
      <c r="C1192" s="85">
        <f t="shared" si="1"/>
        <v>-0.01168250608</v>
      </c>
      <c r="D1192" s="86">
        <v>63.9449996948242</v>
      </c>
      <c r="E1192" s="87">
        <f t="shared" si="2"/>
        <v>-0.001859114137</v>
      </c>
      <c r="F1192" s="88">
        <v>596.8212890625</v>
      </c>
      <c r="G1192" s="87">
        <f t="shared" si="3"/>
        <v>-0.003030065439</v>
      </c>
      <c r="H1192" s="89"/>
      <c r="J1192" s="90"/>
    </row>
    <row r="1193">
      <c r="A1193" s="83">
        <v>45625.0</v>
      </c>
      <c r="B1193" s="84">
        <v>422.612609863281</v>
      </c>
      <c r="C1193" s="85">
        <f t="shared" si="1"/>
        <v>0.001111127176</v>
      </c>
      <c r="D1193" s="86">
        <v>64.0800018310546</v>
      </c>
      <c r="E1193" s="87">
        <f t="shared" si="2"/>
        <v>0.002111222721</v>
      </c>
      <c r="F1193" s="88">
        <v>600.52880859375</v>
      </c>
      <c r="G1193" s="87">
        <f t="shared" si="3"/>
        <v>0.006212110056</v>
      </c>
      <c r="H1193" s="89"/>
      <c r="J1193" s="90"/>
    </row>
    <row r="1194">
      <c r="A1194" s="83">
        <v>45628.0</v>
      </c>
      <c r="B1194" s="84">
        <v>430.117584228515</v>
      </c>
      <c r="C1194" s="85">
        <f t="shared" si="1"/>
        <v>0.01775851972</v>
      </c>
      <c r="D1194" s="86">
        <v>63.6500015258789</v>
      </c>
      <c r="E1194" s="87">
        <f t="shared" si="2"/>
        <v>-0.006710366618</v>
      </c>
      <c r="F1194" s="88">
        <v>601.605224609375</v>
      </c>
      <c r="G1194" s="87">
        <f t="shared" si="3"/>
        <v>0.001792446924</v>
      </c>
      <c r="H1194" s="89"/>
      <c r="J1194" s="90"/>
    </row>
    <row r="1195">
      <c r="A1195" s="83">
        <v>45629.0</v>
      </c>
      <c r="B1195" s="84">
        <v>430.337127685546</v>
      </c>
      <c r="C1195" s="85">
        <f t="shared" si="1"/>
        <v>0.0005104266021</v>
      </c>
      <c r="D1195" s="86">
        <v>63.5200004577636</v>
      </c>
      <c r="E1195" s="87">
        <f t="shared" si="2"/>
        <v>-0.002042436214</v>
      </c>
      <c r="F1195" s="88">
        <v>601.884216308593</v>
      </c>
      <c r="G1195" s="87">
        <f t="shared" si="3"/>
        <v>0.0004637454726</v>
      </c>
      <c r="H1195" s="89"/>
      <c r="J1195" s="90"/>
    </row>
    <row r="1196">
      <c r="A1196" s="83">
        <v>45630.0</v>
      </c>
      <c r="B1196" s="84">
        <v>436.544677734375</v>
      </c>
      <c r="C1196" s="85">
        <f t="shared" si="1"/>
        <v>0.01442485356</v>
      </c>
      <c r="D1196" s="86">
        <v>62.2099990844726</v>
      </c>
      <c r="E1196" s="87">
        <f t="shared" si="2"/>
        <v>-0.02062344716</v>
      </c>
      <c r="F1196" s="88">
        <v>605.621643066406</v>
      </c>
      <c r="G1196" s="87">
        <f t="shared" si="3"/>
        <v>0.006209544388</v>
      </c>
      <c r="H1196" s="89"/>
      <c r="J1196" s="90"/>
    </row>
    <row r="1197">
      <c r="A1197" s="83">
        <v>45631.0</v>
      </c>
      <c r="B1197" s="84">
        <v>441.734252929687</v>
      </c>
      <c r="C1197" s="85">
        <f t="shared" si="1"/>
        <v>0.01188784438</v>
      </c>
      <c r="D1197" s="86">
        <v>62.9199981689453</v>
      </c>
      <c r="E1197" s="87">
        <f t="shared" si="2"/>
        <v>0.01141294157</v>
      </c>
      <c r="F1197" s="88">
        <v>604.625</v>
      </c>
      <c r="G1197" s="87">
        <f t="shared" si="3"/>
        <v>-0.001645652988</v>
      </c>
      <c r="H1197" s="89"/>
      <c r="J1197" s="90"/>
    </row>
    <row r="1198">
      <c r="A1198" s="83">
        <v>45632.0</v>
      </c>
      <c r="B1198" s="84">
        <v>442.682373046875</v>
      </c>
      <c r="C1198" s="85">
        <f t="shared" si="1"/>
        <v>0.00214635861</v>
      </c>
      <c r="D1198" s="86">
        <v>62.5299987792968</v>
      </c>
      <c r="E1198" s="87">
        <f t="shared" si="2"/>
        <v>-0.006198337587</v>
      </c>
      <c r="F1198" s="88">
        <v>605.771179199218</v>
      </c>
      <c r="G1198" s="87">
        <f t="shared" si="3"/>
        <v>0.001895686085</v>
      </c>
      <c r="H1198" s="89"/>
      <c r="J1198" s="90"/>
    </row>
    <row r="1199">
      <c r="A1199" s="83">
        <v>45635.0</v>
      </c>
      <c r="B1199" s="84">
        <v>445.12744140625</v>
      </c>
      <c r="C1199" s="85">
        <f t="shared" si="1"/>
        <v>0.005523301826</v>
      </c>
      <c r="D1199" s="86">
        <v>62.599998474121</v>
      </c>
      <c r="E1199" s="87">
        <f t="shared" si="2"/>
        <v>0.001119457799</v>
      </c>
      <c r="F1199" s="88">
        <v>602.651672363281</v>
      </c>
      <c r="G1199" s="87">
        <f t="shared" si="3"/>
        <v>-0.005149645515</v>
      </c>
      <c r="H1199" s="89"/>
      <c r="J1199" s="90"/>
    </row>
    <row r="1200">
      <c r="A1200" s="83">
        <v>45636.0</v>
      </c>
      <c r="B1200" s="84">
        <v>442.442840576171</v>
      </c>
      <c r="C1200" s="85">
        <f t="shared" si="1"/>
        <v>-0.006031083641</v>
      </c>
      <c r="D1200" s="86">
        <v>62.9099998474121</v>
      </c>
      <c r="E1200" s="87">
        <f t="shared" si="2"/>
        <v>0.004952098736</v>
      </c>
      <c r="F1200" s="88">
        <v>600.777954101562</v>
      </c>
      <c r="G1200" s="87">
        <f t="shared" si="3"/>
        <v>-0.003109123143</v>
      </c>
      <c r="H1200" s="89"/>
      <c r="J1200" s="90"/>
    </row>
    <row r="1201">
      <c r="A1201" s="83">
        <v>45637.0</v>
      </c>
      <c r="B1201" s="84">
        <v>448.091522216796</v>
      </c>
      <c r="C1201" s="85">
        <f t="shared" si="1"/>
        <v>0.01276703141</v>
      </c>
      <c r="D1201" s="86">
        <v>62.6399993896484</v>
      </c>
      <c r="E1201" s="87">
        <f t="shared" si="2"/>
        <v>-0.00429185278</v>
      </c>
      <c r="F1201" s="88">
        <v>605.42236328125</v>
      </c>
      <c r="G1201" s="87">
        <f t="shared" si="3"/>
        <v>0.00773065847</v>
      </c>
      <c r="H1201" s="89"/>
      <c r="J1201" s="90"/>
    </row>
    <row r="1202">
      <c r="A1202" s="83">
        <v>45638.0</v>
      </c>
      <c r="B1202" s="84">
        <v>448.660369873046</v>
      </c>
      <c r="C1202" s="85">
        <f t="shared" si="1"/>
        <v>0.001269489888</v>
      </c>
      <c r="D1202" s="86">
        <v>63.8400001525878</v>
      </c>
      <c r="E1202" s="87">
        <f t="shared" si="2"/>
        <v>0.01915710049</v>
      </c>
      <c r="F1202" s="88">
        <v>602.302856445312</v>
      </c>
      <c r="G1202" s="87">
        <f t="shared" si="3"/>
        <v>-0.005152612499</v>
      </c>
      <c r="H1202" s="89"/>
      <c r="J1202" s="90"/>
    </row>
    <row r="1203">
      <c r="A1203" s="83">
        <v>45639.0</v>
      </c>
      <c r="B1203" s="84">
        <v>446.374938964843</v>
      </c>
      <c r="C1203" s="85">
        <f t="shared" si="1"/>
        <v>-0.005093899666</v>
      </c>
      <c r="D1203" s="86">
        <v>63.1199989318847</v>
      </c>
      <c r="E1203" s="87">
        <f t="shared" si="2"/>
        <v>-0.01127821458</v>
      </c>
      <c r="F1203" s="88">
        <v>602.183288574218</v>
      </c>
      <c r="G1203" s="87">
        <f t="shared" si="3"/>
        <v>-0.000198517855</v>
      </c>
      <c r="H1203" s="89"/>
      <c r="J1203" s="90"/>
    </row>
    <row r="1204">
      <c r="A1204" s="83">
        <v>45642.0</v>
      </c>
      <c r="B1204" s="84">
        <v>450.686309814453</v>
      </c>
      <c r="C1204" s="85">
        <f t="shared" si="1"/>
        <v>0.009658631059</v>
      </c>
      <c r="D1204" s="86">
        <v>62.5499992370605</v>
      </c>
      <c r="E1204" s="87">
        <f t="shared" si="2"/>
        <v>-0.009030413569</v>
      </c>
      <c r="F1204" s="88">
        <v>604.754577636718</v>
      </c>
      <c r="G1204" s="87">
        <f t="shared" si="3"/>
        <v>0.004269944237</v>
      </c>
      <c r="H1204" s="89"/>
      <c r="J1204" s="90"/>
    </row>
    <row r="1205">
      <c r="A1205" s="83">
        <v>45643.0</v>
      </c>
      <c r="B1205" s="84">
        <v>453.550567626953</v>
      </c>
      <c r="C1205" s="85">
        <f t="shared" si="1"/>
        <v>0.006355324646</v>
      </c>
      <c r="D1205" s="86">
        <v>63.4000015258789</v>
      </c>
      <c r="E1205" s="87">
        <f t="shared" si="2"/>
        <v>0.01358916545</v>
      </c>
      <c r="F1205" s="88">
        <v>602.262939453125</v>
      </c>
      <c r="G1205" s="87">
        <f t="shared" si="3"/>
        <v>-0.00412008156</v>
      </c>
      <c r="H1205" s="89"/>
      <c r="J1205" s="90"/>
    </row>
    <row r="1206">
      <c r="A1206" s="83">
        <v>45644.0</v>
      </c>
      <c r="B1206" s="84">
        <v>436.514739990234</v>
      </c>
      <c r="C1206" s="85">
        <f t="shared" si="1"/>
        <v>-0.03756103256</v>
      </c>
      <c r="D1206" s="86">
        <v>62.849998474121</v>
      </c>
      <c r="E1206" s="87">
        <f t="shared" si="2"/>
        <v>-0.008675126791</v>
      </c>
      <c r="F1206" s="88">
        <v>584.313415527343</v>
      </c>
      <c r="G1206" s="87">
        <f t="shared" si="3"/>
        <v>-0.02980346747</v>
      </c>
      <c r="H1206" s="89"/>
      <c r="J1206" s="90"/>
    </row>
    <row r="1207">
      <c r="A1207" s="83">
        <v>45645.0</v>
      </c>
      <c r="B1207" s="84">
        <v>436.155456542968</v>
      </c>
      <c r="C1207" s="85">
        <f t="shared" si="1"/>
        <v>-0.000823072887</v>
      </c>
      <c r="D1207" s="86">
        <v>62.4500007629394</v>
      </c>
      <c r="E1207" s="87">
        <f t="shared" si="2"/>
        <v>-0.006364323324</v>
      </c>
      <c r="F1207" s="88">
        <v>584.133972167968</v>
      </c>
      <c r="G1207" s="87">
        <f t="shared" si="3"/>
        <v>-0.0003071012142</v>
      </c>
      <c r="H1207" s="89"/>
      <c r="J1207" s="90"/>
    </row>
    <row r="1208">
      <c r="A1208" s="83">
        <v>45646.0</v>
      </c>
      <c r="B1208" s="84">
        <v>435.726318359375</v>
      </c>
      <c r="C1208" s="85">
        <f t="shared" si="1"/>
        <v>-0.0009839110738</v>
      </c>
      <c r="D1208" s="86">
        <v>62.5499992370605</v>
      </c>
      <c r="E1208" s="87">
        <f t="shared" si="2"/>
        <v>0.001601256572</v>
      </c>
      <c r="F1208" s="88">
        <v>591.150024414062</v>
      </c>
      <c r="G1208" s="87">
        <f t="shared" si="3"/>
        <v>0.01201103271</v>
      </c>
      <c r="H1208" s="89"/>
      <c r="J1208" s="90"/>
    </row>
    <row r="1209">
      <c r="A1209" s="83">
        <v>45649.0</v>
      </c>
      <c r="B1209" s="84">
        <v>434.379028320312</v>
      </c>
      <c r="C1209" s="85">
        <f t="shared" si="1"/>
        <v>-0.003092055683</v>
      </c>
      <c r="D1209" s="86">
        <v>62.3800010681152</v>
      </c>
      <c r="E1209" s="87">
        <f t="shared" si="2"/>
        <v>-0.002717796499</v>
      </c>
      <c r="F1209" s="88">
        <v>594.690002441406</v>
      </c>
      <c r="G1209" s="87">
        <f t="shared" si="3"/>
        <v>0.005988290419</v>
      </c>
      <c r="H1209" s="89"/>
      <c r="J1209" s="90"/>
    </row>
    <row r="1210">
      <c r="A1210" s="83">
        <v>45650.0</v>
      </c>
      <c r="B1210" s="84">
        <v>438.45083618164</v>
      </c>
      <c r="C1210" s="85">
        <f t="shared" si="1"/>
        <v>0.009373859224</v>
      </c>
      <c r="D1210" s="86">
        <v>62.8400001525878</v>
      </c>
      <c r="E1210" s="87">
        <f t="shared" si="2"/>
        <v>0.007374143581</v>
      </c>
      <c r="F1210" s="88">
        <v>601.299987792968</v>
      </c>
      <c r="G1210" s="87">
        <f t="shared" si="3"/>
        <v>0.01111501005</v>
      </c>
      <c r="H1210" s="89"/>
      <c r="J1210" s="90"/>
    </row>
    <row r="1211">
      <c r="A1211" s="83">
        <v>45652.0</v>
      </c>
      <c r="B1211" s="84">
        <v>437.233276367187</v>
      </c>
      <c r="C1211" s="85">
        <f t="shared" si="1"/>
        <v>-0.002776958587</v>
      </c>
      <c r="D1211" s="86">
        <v>62.5699996948242</v>
      </c>
      <c r="E1211" s="87">
        <f t="shared" si="2"/>
        <v>-0.004296633627</v>
      </c>
      <c r="F1211" s="88">
        <v>601.340026855468</v>
      </c>
      <c r="G1211" s="87">
        <f t="shared" si="3"/>
        <v>0.00006658749927</v>
      </c>
      <c r="H1211" s="89"/>
      <c r="J1211" s="90"/>
    </row>
    <row r="1212">
      <c r="A1212" s="83">
        <v>45653.0</v>
      </c>
      <c r="B1212" s="84">
        <v>429.66845703125</v>
      </c>
      <c r="C1212" s="85">
        <f t="shared" si="1"/>
        <v>-0.01730156359</v>
      </c>
      <c r="D1212" s="86">
        <v>62.4500007629394</v>
      </c>
      <c r="E1212" s="87">
        <f t="shared" si="2"/>
        <v>-0.001917834944</v>
      </c>
      <c r="F1212" s="88">
        <v>595.010009765625</v>
      </c>
      <c r="G1212" s="87">
        <f t="shared" si="3"/>
        <v>-0.01052651879</v>
      </c>
      <c r="H1212" s="89"/>
      <c r="J1212" s="90"/>
    </row>
    <row r="1213">
      <c r="A1213" s="83">
        <v>45656.0</v>
      </c>
      <c r="B1213" s="84">
        <v>423.979858398437</v>
      </c>
      <c r="C1213" s="85">
        <f t="shared" si="1"/>
        <v>-0.01323950721</v>
      </c>
      <c r="D1213" s="86">
        <v>62.0299987792968</v>
      </c>
      <c r="E1213" s="87">
        <f t="shared" si="2"/>
        <v>-0.006725411986</v>
      </c>
      <c r="F1213" s="88">
        <v>588.219970703125</v>
      </c>
      <c r="G1213" s="87">
        <f t="shared" si="3"/>
        <v>-0.01141163838</v>
      </c>
      <c r="H1213" s="89"/>
      <c r="J1213" s="90"/>
    </row>
    <row r="1214">
      <c r="A1214" s="83">
        <v>45657.0</v>
      </c>
      <c r="B1214" s="84">
        <v>420.656524658203</v>
      </c>
      <c r="C1214" s="85">
        <f t="shared" si="1"/>
        <v>-0.007838423629</v>
      </c>
      <c r="D1214" s="86">
        <v>62.2599983215332</v>
      </c>
      <c r="E1214" s="87">
        <f t="shared" si="2"/>
        <v>0.003707875976</v>
      </c>
      <c r="F1214" s="88">
        <v>586.080017089843</v>
      </c>
      <c r="G1214" s="87">
        <f t="shared" si="3"/>
        <v>-0.003638015912</v>
      </c>
      <c r="H1214" s="89"/>
      <c r="J1214" s="90"/>
    </row>
    <row r="1215">
      <c r="A1215" s="83">
        <v>45659.0</v>
      </c>
      <c r="B1215" s="84">
        <v>417.742370605468</v>
      </c>
      <c r="C1215" s="85">
        <f t="shared" si="1"/>
        <v>-0.006927633073</v>
      </c>
      <c r="D1215" s="86">
        <v>61.8400001525878</v>
      </c>
      <c r="E1215" s="87">
        <f t="shared" si="2"/>
        <v>-0.006745875044</v>
      </c>
      <c r="F1215" s="88">
        <v>584.640014648437</v>
      </c>
      <c r="G1215" s="87">
        <f t="shared" si="3"/>
        <v>-0.002457006551</v>
      </c>
      <c r="H1215" s="89"/>
      <c r="J1215" s="90"/>
    </row>
    <row r="1216">
      <c r="A1216" s="83">
        <v>45660.0</v>
      </c>
      <c r="B1216" s="84">
        <v>422.502838134765</v>
      </c>
      <c r="C1216" s="85">
        <f t="shared" si="1"/>
        <v>0.01139570191</v>
      </c>
      <c r="D1216" s="86">
        <v>61.75</v>
      </c>
      <c r="E1216" s="87">
        <f t="shared" si="2"/>
        <v>-0.001455371157</v>
      </c>
      <c r="F1216" s="88">
        <v>591.950012207031</v>
      </c>
      <c r="G1216" s="87">
        <f t="shared" si="3"/>
        <v>0.01250341642</v>
      </c>
      <c r="H1216" s="89"/>
      <c r="J1216" s="90"/>
    </row>
    <row r="1217">
      <c r="A1217" s="83">
        <v>45663.0</v>
      </c>
      <c r="B1217" s="84">
        <v>426.993835449218</v>
      </c>
      <c r="C1217" s="85">
        <f t="shared" si="1"/>
        <v>0.01062950804</v>
      </c>
      <c r="D1217" s="86">
        <v>60.810001373291</v>
      </c>
      <c r="E1217" s="87">
        <f t="shared" si="2"/>
        <v>-0.01522264983</v>
      </c>
      <c r="F1217" s="88">
        <v>595.359985351562</v>
      </c>
      <c r="G1217" s="87">
        <f t="shared" si="3"/>
        <v>0.005760576188</v>
      </c>
      <c r="H1217" s="89"/>
      <c r="J1217" s="90"/>
    </row>
    <row r="1218">
      <c r="A1218" s="83">
        <v>45664.0</v>
      </c>
      <c r="B1218" s="84">
        <v>421.524780273437</v>
      </c>
      <c r="C1218" s="85">
        <f t="shared" si="1"/>
        <v>-0.01280827666</v>
      </c>
      <c r="D1218" s="86">
        <v>60.8400001525878</v>
      </c>
      <c r="E1218" s="87">
        <f t="shared" si="2"/>
        <v>0.000493319826</v>
      </c>
      <c r="F1218" s="88">
        <v>588.630004882812</v>
      </c>
      <c r="G1218" s="87">
        <f t="shared" si="3"/>
        <v>-0.0113040524</v>
      </c>
      <c r="H1218" s="89"/>
      <c r="J1218" s="90"/>
    </row>
    <row r="1219">
      <c r="A1219" s="83">
        <v>45665.0</v>
      </c>
      <c r="B1219" s="84">
        <v>423.710418701171</v>
      </c>
      <c r="C1219" s="85">
        <f t="shared" si="1"/>
        <v>0.005185076963</v>
      </c>
      <c r="D1219" s="86">
        <v>61.7099990844726</v>
      </c>
      <c r="E1219" s="87">
        <f t="shared" si="2"/>
        <v>0.01429978517</v>
      </c>
      <c r="F1219" s="88">
        <v>589.489990234375</v>
      </c>
      <c r="G1219" s="87">
        <f t="shared" si="3"/>
        <v>0.001460994758</v>
      </c>
      <c r="H1219" s="89"/>
      <c r="J1219" s="90"/>
    </row>
    <row r="1220">
      <c r="A1220" s="83">
        <v>45667.0</v>
      </c>
      <c r="B1220" s="84">
        <v>418.111633300781</v>
      </c>
      <c r="C1220" s="85">
        <f t="shared" si="1"/>
        <v>-0.01321370718</v>
      </c>
      <c r="D1220" s="86">
        <v>61.0699996948242</v>
      </c>
      <c r="E1220" s="87">
        <f t="shared" si="2"/>
        <v>-0.01037108085</v>
      </c>
      <c r="F1220" s="88">
        <v>580.489990234375</v>
      </c>
      <c r="G1220" s="87">
        <f t="shared" si="3"/>
        <v>-0.01526743482</v>
      </c>
      <c r="H1220" s="89"/>
      <c r="J1220" s="90"/>
    </row>
    <row r="1221">
      <c r="A1221" s="83">
        <v>45670.0</v>
      </c>
      <c r="B1221" s="84">
        <v>416.355163574218</v>
      </c>
      <c r="C1221" s="85">
        <f t="shared" si="1"/>
        <v>-0.004200958755</v>
      </c>
      <c r="D1221" s="86">
        <v>61.6500015258789</v>
      </c>
      <c r="E1221" s="87">
        <f t="shared" si="2"/>
        <v>0.009497328213</v>
      </c>
      <c r="F1221" s="88">
        <v>581.390014648437</v>
      </c>
      <c r="G1221" s="87">
        <f t="shared" si="3"/>
        <v>0.001550456389</v>
      </c>
      <c r="H1221" s="89"/>
      <c r="J1221" s="90"/>
    </row>
    <row r="1222">
      <c r="A1222" s="83">
        <v>45671.0</v>
      </c>
      <c r="B1222" s="84">
        <v>414.838226318359</v>
      </c>
      <c r="C1222" s="85">
        <f t="shared" si="1"/>
        <v>-0.003643373227</v>
      </c>
      <c r="D1222" s="86">
        <v>62.0400009155273</v>
      </c>
      <c r="E1222" s="87">
        <f t="shared" si="2"/>
        <v>0.006326024006</v>
      </c>
      <c r="F1222" s="88">
        <v>582.190002441406</v>
      </c>
      <c r="G1222" s="87">
        <f t="shared" si="3"/>
        <v>0.001375991628</v>
      </c>
      <c r="H1222" s="89"/>
      <c r="J1222" s="90"/>
    </row>
    <row r="1223">
      <c r="A1223" s="83">
        <v>45672.0</v>
      </c>
      <c r="B1223" s="84">
        <v>425.456909179687</v>
      </c>
      <c r="C1223" s="85">
        <f t="shared" si="1"/>
        <v>0.02559716581</v>
      </c>
      <c r="D1223" s="86">
        <v>61.7700004577636</v>
      </c>
      <c r="E1223" s="87">
        <f t="shared" si="2"/>
        <v>-0.004352038262</v>
      </c>
      <c r="F1223" s="88">
        <v>592.780029296875</v>
      </c>
      <c r="G1223" s="87">
        <f t="shared" si="3"/>
        <v>0.01818998404</v>
      </c>
      <c r="H1223" s="89"/>
      <c r="J1223" s="90"/>
    </row>
    <row r="1224">
      <c r="A1224" s="83">
        <v>45673.0</v>
      </c>
      <c r="B1224" s="84">
        <v>423.730346679687</v>
      </c>
      <c r="C1224" s="85">
        <f t="shared" si="1"/>
        <v>-0.004058137176</v>
      </c>
      <c r="D1224" s="86">
        <v>62.25</v>
      </c>
      <c r="E1224" s="87">
        <f t="shared" si="2"/>
        <v>0.007770755038</v>
      </c>
      <c r="F1224" s="88">
        <v>591.640014648437</v>
      </c>
      <c r="G1224" s="87">
        <f t="shared" si="3"/>
        <v>-0.001923166423</v>
      </c>
      <c r="H1224" s="89"/>
      <c r="J1224" s="90"/>
    </row>
    <row r="1225">
      <c r="A1225" s="83">
        <v>45674.0</v>
      </c>
      <c r="B1225" s="84">
        <v>428.171478271484</v>
      </c>
      <c r="C1225" s="85">
        <f t="shared" si="1"/>
        <v>0.01048103263</v>
      </c>
      <c r="D1225" s="86">
        <v>62.7099990844726</v>
      </c>
      <c r="E1225" s="87">
        <f t="shared" si="2"/>
        <v>0.007389543526</v>
      </c>
      <c r="F1225" s="88">
        <v>597.580017089843</v>
      </c>
      <c r="G1225" s="87">
        <f t="shared" si="3"/>
        <v>0.010039893</v>
      </c>
      <c r="H1225" s="89"/>
      <c r="J1225" s="90"/>
    </row>
    <row r="1226">
      <c r="A1226" s="83">
        <v>45678.0</v>
      </c>
      <c r="B1226" s="84">
        <v>427.642517089843</v>
      </c>
      <c r="C1226" s="85">
        <f t="shared" si="1"/>
        <v>-0.00123539565</v>
      </c>
      <c r="D1226" s="86">
        <v>62.4199981689453</v>
      </c>
      <c r="E1226" s="87">
        <f t="shared" si="2"/>
        <v>-0.004624476475</v>
      </c>
      <c r="F1226" s="88">
        <v>603.049987792968</v>
      </c>
      <c r="G1226" s="87">
        <f t="shared" si="3"/>
        <v>0.009153536843</v>
      </c>
      <c r="H1226" s="89"/>
      <c r="J1226" s="90"/>
    </row>
    <row r="1227">
      <c r="A1227" s="83">
        <v>45679.0</v>
      </c>
      <c r="B1227" s="84">
        <v>445.30712890625</v>
      </c>
      <c r="C1227" s="85">
        <f t="shared" si="1"/>
        <v>0.04130695876</v>
      </c>
      <c r="D1227" s="86">
        <v>61.7799987792968</v>
      </c>
      <c r="E1227" s="87">
        <f t="shared" si="2"/>
        <v>-0.01025311452</v>
      </c>
      <c r="F1227" s="88">
        <v>606.440002441406</v>
      </c>
      <c r="G1227" s="87">
        <f t="shared" si="3"/>
        <v>0.00562144883</v>
      </c>
      <c r="H1227" s="89"/>
      <c r="J1227" s="90"/>
    </row>
    <row r="1228">
      <c r="A1228" s="83">
        <v>45680.0</v>
      </c>
      <c r="B1228" s="84">
        <v>445.81607055664</v>
      </c>
      <c r="C1228" s="85">
        <f t="shared" si="1"/>
        <v>0.001142900298</v>
      </c>
      <c r="D1228" s="86">
        <v>61.5299987792968</v>
      </c>
      <c r="E1228" s="87">
        <f t="shared" si="2"/>
        <v>-0.004046617108</v>
      </c>
      <c r="F1228" s="88">
        <v>609.75</v>
      </c>
      <c r="G1228" s="87">
        <f t="shared" si="3"/>
        <v>0.005458079192</v>
      </c>
      <c r="H1228" s="89"/>
      <c r="J1228" s="90"/>
    </row>
    <row r="1229">
      <c r="A1229" s="83">
        <v>45681.0</v>
      </c>
      <c r="B1229" s="84">
        <v>443.17138671875</v>
      </c>
      <c r="C1229" s="85">
        <f t="shared" si="1"/>
        <v>-0.005932230829</v>
      </c>
      <c r="D1229" s="86">
        <v>61.9199981689453</v>
      </c>
      <c r="E1229" s="87">
        <f t="shared" si="2"/>
        <v>0.006338361732</v>
      </c>
      <c r="F1229" s="88">
        <v>607.969970703125</v>
      </c>
      <c r="G1229" s="87">
        <f t="shared" si="3"/>
        <v>-0.00291927724</v>
      </c>
      <c r="H1229" s="89"/>
      <c r="J1229" s="90"/>
    </row>
    <row r="1230">
      <c r="A1230" s="83">
        <v>45684.0</v>
      </c>
      <c r="B1230" s="84">
        <v>433.690399169921</v>
      </c>
      <c r="C1230" s="85">
        <f t="shared" si="1"/>
        <v>-0.0213935011</v>
      </c>
      <c r="D1230" s="86">
        <v>63.8699989318847</v>
      </c>
      <c r="E1230" s="87">
        <f t="shared" si="2"/>
        <v>0.03149226131</v>
      </c>
      <c r="F1230" s="88">
        <v>599.369995117187</v>
      </c>
      <c r="G1230" s="87">
        <f t="shared" si="3"/>
        <v>-0.01414539533</v>
      </c>
      <c r="H1230" s="89"/>
      <c r="J1230" s="90"/>
    </row>
    <row r="1231">
      <c r="A1231" s="83">
        <v>45685.0</v>
      </c>
      <c r="B1231" s="84">
        <v>446.305114746093</v>
      </c>
      <c r="C1231" s="85">
        <f t="shared" si="1"/>
        <v>0.02908691454</v>
      </c>
      <c r="D1231" s="86">
        <v>62.3600006103515</v>
      </c>
      <c r="E1231" s="87">
        <f t="shared" si="2"/>
        <v>-0.02364174647</v>
      </c>
      <c r="F1231" s="88">
        <v>604.52001953125</v>
      </c>
      <c r="G1231" s="87">
        <f t="shared" si="3"/>
        <v>0.008592396109</v>
      </c>
      <c r="H1231" s="89"/>
      <c r="J1231" s="90"/>
    </row>
    <row r="1232">
      <c r="A1232" s="83">
        <v>45686.0</v>
      </c>
      <c r="B1232" s="84">
        <v>441.44482421875</v>
      </c>
      <c r="C1232" s="85">
        <f t="shared" si="1"/>
        <v>-0.01089006235</v>
      </c>
      <c r="D1232" s="86">
        <v>62.8300018310546</v>
      </c>
      <c r="E1232" s="87">
        <f t="shared" si="2"/>
        <v>0.007536902118</v>
      </c>
      <c r="F1232" s="88">
        <v>601.809997558593</v>
      </c>
      <c r="G1232" s="87">
        <f t="shared" si="3"/>
        <v>-0.004482931723</v>
      </c>
      <c r="H1232" s="89"/>
      <c r="J1232" s="90"/>
    </row>
    <row r="1233">
      <c r="A1233" s="83">
        <v>45687.0</v>
      </c>
      <c r="B1233" s="84">
        <v>414.159545898437</v>
      </c>
      <c r="C1233" s="85">
        <f t="shared" si="1"/>
        <v>-0.06180903439</v>
      </c>
      <c r="D1233" s="86">
        <v>64.0500030517578</v>
      </c>
      <c r="E1233" s="87">
        <f t="shared" si="2"/>
        <v>0.01941749459</v>
      </c>
      <c r="F1233" s="88">
        <v>605.039978027343</v>
      </c>
      <c r="G1233" s="87">
        <f t="shared" si="3"/>
        <v>0.005367110021</v>
      </c>
      <c r="H1233" s="89"/>
      <c r="J1233" s="90"/>
    </row>
    <row r="1234">
      <c r="A1234" s="83">
        <v>45688.0</v>
      </c>
      <c r="B1234" s="84">
        <v>414.229431152343</v>
      </c>
      <c r="C1234" s="85">
        <f t="shared" si="1"/>
        <v>0.0001687399327</v>
      </c>
      <c r="D1234" s="86">
        <v>63.4799995422363</v>
      </c>
      <c r="E1234" s="87">
        <f t="shared" si="2"/>
        <v>-0.008899351793</v>
      </c>
      <c r="F1234" s="88">
        <v>601.820007324218</v>
      </c>
      <c r="G1234" s="87">
        <f t="shared" si="3"/>
        <v>-0.005321913956</v>
      </c>
      <c r="H1234" s="89"/>
      <c r="J1234" s="90"/>
    </row>
    <row r="1235">
      <c r="A1235" s="83">
        <v>45691.0</v>
      </c>
      <c r="B1235" s="84">
        <v>410.097717285156</v>
      </c>
      <c r="C1235" s="85">
        <f t="shared" si="1"/>
        <v>-0.009974457526</v>
      </c>
      <c r="D1235" s="86">
        <v>63.349998474121</v>
      </c>
      <c r="E1235" s="87">
        <f t="shared" si="2"/>
        <v>-0.00204790594</v>
      </c>
      <c r="F1235" s="88">
        <v>597.77001953125</v>
      </c>
      <c r="G1235" s="87">
        <f t="shared" si="3"/>
        <v>-0.006729566554</v>
      </c>
      <c r="H1235" s="89"/>
      <c r="J1235" s="90"/>
    </row>
    <row r="1236">
      <c r="A1236" s="83">
        <v>45692.0</v>
      </c>
      <c r="B1236" s="84">
        <v>411.544799804687</v>
      </c>
      <c r="C1236" s="85">
        <f t="shared" si="1"/>
        <v>0.003528628565</v>
      </c>
      <c r="D1236" s="86">
        <v>62.6699981689453</v>
      </c>
      <c r="E1236" s="87">
        <f t="shared" si="2"/>
        <v>-0.01073402244</v>
      </c>
      <c r="F1236" s="88">
        <v>601.780029296875</v>
      </c>
      <c r="G1236" s="87">
        <f t="shared" si="3"/>
        <v>0.006708281839</v>
      </c>
      <c r="H1236" s="89"/>
      <c r="J1236" s="90"/>
    </row>
    <row r="1237">
      <c r="A1237" s="83">
        <v>45693.0</v>
      </c>
      <c r="B1237" s="84">
        <v>412.462982177734</v>
      </c>
      <c r="C1237" s="85">
        <f t="shared" si="1"/>
        <v>0.002231062994</v>
      </c>
      <c r="D1237" s="86">
        <v>63.1199989318847</v>
      </c>
      <c r="E1237" s="87">
        <f t="shared" si="2"/>
        <v>0.007180481508</v>
      </c>
      <c r="F1237" s="88">
        <v>604.219970703125</v>
      </c>
      <c r="G1237" s="87">
        <f t="shared" si="3"/>
        <v>0.004054540343</v>
      </c>
      <c r="H1237" s="89"/>
      <c r="J1237" s="90"/>
    </row>
    <row r="1238">
      <c r="A1238" s="83">
        <v>45694.0</v>
      </c>
      <c r="B1238" s="84">
        <v>414.987915039062</v>
      </c>
      <c r="C1238" s="85">
        <f t="shared" si="1"/>
        <v>0.006121598714</v>
      </c>
      <c r="D1238" s="86">
        <v>63.3600006103515</v>
      </c>
      <c r="E1238" s="87">
        <f t="shared" si="2"/>
        <v>0.003802308025</v>
      </c>
      <c r="F1238" s="88">
        <v>606.320007324218</v>
      </c>
      <c r="G1238" s="87">
        <f t="shared" si="3"/>
        <v>0.003475616039</v>
      </c>
      <c r="H1238" s="89"/>
      <c r="J1238" s="90"/>
    </row>
    <row r="1239">
      <c r="A1239" s="83">
        <v>45695.0</v>
      </c>
      <c r="B1239" s="84">
        <v>408.930053710937</v>
      </c>
      <c r="C1239" s="85">
        <f t="shared" si="1"/>
        <v>-0.0145976813</v>
      </c>
      <c r="D1239" s="86">
        <v>63.8400001525878</v>
      </c>
      <c r="E1239" s="87">
        <f t="shared" si="2"/>
        <v>0.007575750278</v>
      </c>
      <c r="F1239" s="88">
        <v>600.77001953125</v>
      </c>
      <c r="G1239" s="87">
        <f t="shared" si="3"/>
        <v>-0.009153562023</v>
      </c>
      <c r="H1239" s="89"/>
      <c r="J1239" s="90"/>
    </row>
    <row r="1240">
      <c r="A1240" s="83">
        <v>45698.0</v>
      </c>
      <c r="B1240" s="84">
        <v>411.395111083984</v>
      </c>
      <c r="C1240" s="85">
        <f t="shared" si="1"/>
        <v>0.006028066049</v>
      </c>
      <c r="D1240" s="86">
        <v>64.5500030517578</v>
      </c>
      <c r="E1240" s="87">
        <f t="shared" si="2"/>
        <v>0.01112159927</v>
      </c>
      <c r="F1240" s="88">
        <v>604.849975585937</v>
      </c>
      <c r="G1240" s="87">
        <f t="shared" si="3"/>
        <v>0.006791211149</v>
      </c>
      <c r="H1240" s="89"/>
      <c r="J1240" s="90"/>
    </row>
    <row r="1241">
      <c r="A1241" s="83">
        <v>45699.0</v>
      </c>
      <c r="B1241" s="84">
        <v>410.616668701171</v>
      </c>
      <c r="C1241" s="85">
        <f t="shared" si="1"/>
        <v>-0.001892201346</v>
      </c>
      <c r="D1241" s="86">
        <v>67.5999984741211</v>
      </c>
      <c r="E1241" s="87">
        <f t="shared" si="2"/>
        <v>0.0472501205</v>
      </c>
      <c r="F1241" s="88">
        <v>605.309997558593</v>
      </c>
      <c r="G1241" s="87">
        <f t="shared" si="3"/>
        <v>0.0007605554951</v>
      </c>
      <c r="H1241" s="89"/>
      <c r="J1241" s="90"/>
    </row>
    <row r="1242">
      <c r="A1242" s="83">
        <v>45700.0</v>
      </c>
      <c r="B1242" s="84">
        <v>408.221466064453</v>
      </c>
      <c r="C1242" s="85">
        <f t="shared" si="1"/>
        <v>-0.005833184133</v>
      </c>
      <c r="D1242" s="86">
        <v>68.7099990844726</v>
      </c>
      <c r="E1242" s="87">
        <f t="shared" si="2"/>
        <v>0.01642012774</v>
      </c>
      <c r="F1242" s="88">
        <v>603.359985351562</v>
      </c>
      <c r="G1242" s="87">
        <f t="shared" si="3"/>
        <v>-0.003221509995</v>
      </c>
      <c r="H1242" s="89"/>
      <c r="J1242" s="90"/>
    </row>
    <row r="1243">
      <c r="A1243" s="83">
        <v>45701.0</v>
      </c>
      <c r="B1243" s="84">
        <v>409.718475341796</v>
      </c>
      <c r="C1243" s="85">
        <f t="shared" si="1"/>
        <v>0.003667149824</v>
      </c>
      <c r="D1243" s="86">
        <v>69.5</v>
      </c>
      <c r="E1243" s="87">
        <f t="shared" si="2"/>
        <v>0.01149761208</v>
      </c>
      <c r="F1243" s="88">
        <v>609.72998046875</v>
      </c>
      <c r="G1243" s="87">
        <f t="shared" si="3"/>
        <v>0.01055753658</v>
      </c>
      <c r="H1243" s="89"/>
      <c r="J1243" s="90"/>
    </row>
    <row r="1244">
      <c r="A1244" s="83">
        <v>45702.0</v>
      </c>
      <c r="B1244" s="84">
        <v>407.612670898437</v>
      </c>
      <c r="C1244" s="85">
        <f t="shared" si="1"/>
        <v>-0.005139637507</v>
      </c>
      <c r="D1244" s="86">
        <v>68.870002746582</v>
      </c>
      <c r="E1244" s="87">
        <f t="shared" si="2"/>
        <v>-0.009064708682</v>
      </c>
      <c r="F1244" s="88">
        <v>609.700012207031</v>
      </c>
      <c r="G1244" s="87">
        <f t="shared" si="3"/>
        <v>-0.00004915005442</v>
      </c>
      <c r="H1244" s="89"/>
      <c r="J1244" s="90"/>
    </row>
    <row r="1245">
      <c r="A1245" s="83">
        <v>45706.0</v>
      </c>
      <c r="B1245" s="84">
        <v>408.820281982421</v>
      </c>
      <c r="C1245" s="85">
        <f t="shared" si="1"/>
        <v>0.002962643633</v>
      </c>
      <c r="D1245" s="86">
        <v>69.0500030517578</v>
      </c>
      <c r="E1245" s="87">
        <f t="shared" si="2"/>
        <v>0.00261362419</v>
      </c>
      <c r="F1245" s="88">
        <v>611.489990234375</v>
      </c>
      <c r="G1245" s="87">
        <f t="shared" si="3"/>
        <v>0.002935834003</v>
      </c>
      <c r="H1245" s="89"/>
      <c r="J1245" s="90"/>
    </row>
    <row r="1246">
      <c r="A1246" s="83">
        <v>45707.0</v>
      </c>
      <c r="B1246" s="84">
        <v>413.940002441406</v>
      </c>
      <c r="C1246" s="85">
        <f t="shared" si="1"/>
        <v>0.01252315671</v>
      </c>
      <c r="D1246" s="86">
        <v>70.0699996948242</v>
      </c>
      <c r="E1246" s="87">
        <f t="shared" si="2"/>
        <v>0.01477185515</v>
      </c>
      <c r="F1246" s="88">
        <v>612.929992675781</v>
      </c>
      <c r="G1246" s="87">
        <f t="shared" si="3"/>
        <v>0.002354907626</v>
      </c>
      <c r="H1246" s="89"/>
      <c r="J1246" s="90"/>
    </row>
    <row r="1247">
      <c r="A1247" s="83">
        <v>45708.0</v>
      </c>
      <c r="B1247" s="84">
        <v>416.130004882812</v>
      </c>
      <c r="C1247" s="85">
        <f t="shared" si="1"/>
        <v>0.005290627696</v>
      </c>
      <c r="D1247" s="86">
        <v>70.0400009155273</v>
      </c>
      <c r="E1247" s="87">
        <f t="shared" si="2"/>
        <v>-0.000428125866</v>
      </c>
      <c r="F1247" s="88">
        <v>610.380004882812</v>
      </c>
      <c r="G1247" s="87">
        <f t="shared" si="3"/>
        <v>-0.004160324708</v>
      </c>
      <c r="H1247" s="89"/>
      <c r="J1247" s="90"/>
    </row>
    <row r="1248">
      <c r="A1248" s="83">
        <v>45709.0</v>
      </c>
      <c r="B1248" s="84">
        <v>408.209991455078</v>
      </c>
      <c r="C1248" s="85">
        <f t="shared" si="1"/>
        <v>-0.01903254592</v>
      </c>
      <c r="D1248" s="86">
        <v>71.3499984741211</v>
      </c>
      <c r="E1248" s="87">
        <f t="shared" si="2"/>
        <v>0.01870356284</v>
      </c>
      <c r="F1248" s="88">
        <v>599.940002441406</v>
      </c>
      <c r="G1248" s="87">
        <f t="shared" si="3"/>
        <v>-0.01710410295</v>
      </c>
      <c r="H1248" s="89"/>
      <c r="J1248" s="90"/>
    </row>
    <row r="1249">
      <c r="A1249" s="83">
        <v>45712.0</v>
      </c>
      <c r="B1249" s="84">
        <v>404.0</v>
      </c>
      <c r="C1249" s="85">
        <f t="shared" si="1"/>
        <v>-0.01031329841</v>
      </c>
      <c r="D1249" s="86">
        <v>70.5899963378906</v>
      </c>
      <c r="E1249" s="87">
        <f t="shared" si="2"/>
        <v>-0.01065174706</v>
      </c>
      <c r="F1249" s="88">
        <v>597.210021972656</v>
      </c>
      <c r="G1249" s="87">
        <f t="shared" si="3"/>
        <v>-0.004550422472</v>
      </c>
      <c r="H1249" s="89"/>
      <c r="J1249" s="90"/>
    </row>
    <row r="1250">
      <c r="A1250" s="83">
        <v>45713.0</v>
      </c>
      <c r="B1250" s="84">
        <v>397.899993896484</v>
      </c>
      <c r="C1250" s="85">
        <f t="shared" si="1"/>
        <v>-0.01509902501</v>
      </c>
      <c r="D1250" s="86">
        <v>71.4899978637695</v>
      </c>
      <c r="E1250" s="87">
        <f t="shared" si="2"/>
        <v>0.01274970354</v>
      </c>
      <c r="F1250" s="88">
        <v>594.239990234375</v>
      </c>
      <c r="G1250" s="87">
        <f t="shared" si="3"/>
        <v>-0.004973177993</v>
      </c>
      <c r="H1250" s="89"/>
      <c r="J1250" s="90"/>
    </row>
    <row r="1251">
      <c r="A1251" s="83">
        <v>45714.0</v>
      </c>
      <c r="B1251" s="84">
        <v>399.730010986328</v>
      </c>
      <c r="C1251" s="85">
        <f t="shared" si="1"/>
        <v>0.004599188535</v>
      </c>
      <c r="D1251" s="86">
        <v>70.8000030517578</v>
      </c>
      <c r="E1251" s="87">
        <f t="shared" si="2"/>
        <v>-0.009651627257</v>
      </c>
      <c r="F1251" s="88">
        <v>594.539978027343</v>
      </c>
      <c r="G1251" s="87">
        <f t="shared" si="3"/>
        <v>0.0005048259927</v>
      </c>
      <c r="H1251" s="89"/>
      <c r="J1251" s="90"/>
    </row>
    <row r="1252">
      <c r="A1252" s="83">
        <v>45715.0</v>
      </c>
      <c r="B1252" s="84">
        <v>392.529998779296</v>
      </c>
      <c r="C1252" s="85">
        <f t="shared" si="1"/>
        <v>-0.01801218825</v>
      </c>
      <c r="D1252" s="86">
        <v>70.870002746582</v>
      </c>
      <c r="E1252" s="87">
        <f t="shared" si="2"/>
        <v>0.000988696212</v>
      </c>
      <c r="F1252" s="88">
        <v>585.049987792968</v>
      </c>
      <c r="G1252" s="87">
        <f t="shared" si="3"/>
        <v>-0.0159619043</v>
      </c>
      <c r="H1252" s="89"/>
      <c r="J1252" s="90"/>
    </row>
    <row r="1253">
      <c r="A1253" s="83">
        <v>45716.0</v>
      </c>
      <c r="B1253" s="84">
        <v>396.989990234375</v>
      </c>
      <c r="C1253" s="85">
        <f t="shared" si="1"/>
        <v>0.01136216714</v>
      </c>
      <c r="D1253" s="86">
        <v>71.2099990844726</v>
      </c>
      <c r="E1253" s="87">
        <f t="shared" si="2"/>
        <v>0.00479746472</v>
      </c>
      <c r="F1253" s="88">
        <v>594.179992675781</v>
      </c>
      <c r="G1253" s="87">
        <f t="shared" si="3"/>
        <v>0.01560551247</v>
      </c>
      <c r="H1253" s="89"/>
      <c r="J1253" s="90"/>
    </row>
    <row r="1254">
      <c r="A1254" s="83">
        <v>45719.0</v>
      </c>
      <c r="B1254" s="84">
        <v>388.489990234375</v>
      </c>
      <c r="C1254" s="85">
        <f t="shared" si="1"/>
        <v>-0.02141111919</v>
      </c>
      <c r="D1254" s="86">
        <v>72.3199996948242</v>
      </c>
      <c r="E1254" s="87">
        <f t="shared" si="2"/>
        <v>0.01558770713</v>
      </c>
      <c r="F1254" s="88">
        <v>583.77001953125</v>
      </c>
      <c r="G1254" s="87">
        <f t="shared" si="3"/>
        <v>-0.01751989847</v>
      </c>
      <c r="H1254" s="89"/>
      <c r="J1254" s="90"/>
    </row>
    <row r="1255">
      <c r="A1255" s="83">
        <v>45720.0</v>
      </c>
      <c r="B1255" s="84">
        <v>388.609985351562</v>
      </c>
      <c r="C1255" s="85">
        <f t="shared" si="1"/>
        <v>0.0003088756987</v>
      </c>
      <c r="D1255" s="86">
        <v>70.1900024414062</v>
      </c>
      <c r="E1255" s="87">
        <f t="shared" si="2"/>
        <v>-0.02945239577</v>
      </c>
      <c r="F1255" s="88">
        <v>576.859985351562</v>
      </c>
      <c r="G1255" s="87">
        <f t="shared" si="3"/>
        <v>-0.01183691171</v>
      </c>
      <c r="H1255" s="89"/>
      <c r="J1255" s="90"/>
    </row>
    <row r="1256">
      <c r="A1256" s="83">
        <v>45721.0</v>
      </c>
      <c r="B1256" s="84">
        <v>401.019989013671</v>
      </c>
      <c r="C1256" s="85">
        <f t="shared" si="1"/>
        <v>0.03193434068</v>
      </c>
      <c r="D1256" s="86">
        <v>70.0800018310546</v>
      </c>
      <c r="E1256" s="87">
        <f t="shared" si="2"/>
        <v>-0.001567183452</v>
      </c>
      <c r="F1256" s="88">
        <v>583.059997558593</v>
      </c>
      <c r="G1256" s="87">
        <f t="shared" si="3"/>
        <v>0.0107478632</v>
      </c>
      <c r="H1256" s="89"/>
      <c r="J1256" s="90"/>
    </row>
    <row r="1257">
      <c r="A1257" s="83">
        <v>45722.0</v>
      </c>
      <c r="B1257" s="84">
        <v>396.890014648437</v>
      </c>
      <c r="C1257" s="85">
        <f t="shared" si="1"/>
        <v>-0.01029867458</v>
      </c>
      <c r="D1257" s="86">
        <v>70.4599990844726</v>
      </c>
      <c r="E1257" s="87">
        <f t="shared" si="2"/>
        <v>0.005422335095</v>
      </c>
      <c r="F1257" s="88">
        <v>572.710021972656</v>
      </c>
      <c r="G1257" s="87">
        <f t="shared" si="3"/>
        <v>-0.01775113304</v>
      </c>
      <c r="H1257" s="89"/>
      <c r="J1257" s="90"/>
    </row>
    <row r="1258">
      <c r="A1258" s="83">
        <v>45723.0</v>
      </c>
      <c r="B1258" s="84">
        <v>393.309997558593</v>
      </c>
      <c r="C1258" s="85">
        <f t="shared" si="1"/>
        <v>-0.009020174249</v>
      </c>
      <c r="D1258" s="86">
        <v>71.4300003051757</v>
      </c>
      <c r="E1258" s="87">
        <f t="shared" si="2"/>
        <v>0.01376669363</v>
      </c>
      <c r="F1258" s="88">
        <v>575.919982910156</v>
      </c>
      <c r="G1258" s="87">
        <f t="shared" si="3"/>
        <v>0.005604862521</v>
      </c>
      <c r="H1258" s="89"/>
      <c r="J1258" s="9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s>
  <sheetData>
    <row r="1">
      <c r="A1" s="19"/>
      <c r="B1" s="72" t="s">
        <v>6</v>
      </c>
      <c r="C1" s="74" t="s">
        <v>16</v>
      </c>
    </row>
    <row r="2">
      <c r="A2" s="66" t="s">
        <v>82</v>
      </c>
      <c r="B2" s="99">
        <v>51630.0</v>
      </c>
      <c r="C2" s="99">
        <v>44522.0</v>
      </c>
      <c r="D2" s="100"/>
    </row>
    <row r="3">
      <c r="A3" s="66" t="s">
        <v>83</v>
      </c>
      <c r="B3" s="31">
        <v>268477.0</v>
      </c>
      <c r="C3" s="31">
        <v>26372.0</v>
      </c>
      <c r="D3" s="56"/>
    </row>
    <row r="4">
      <c r="A4" s="81" t="s">
        <v>84</v>
      </c>
      <c r="B4" s="19">
        <f t="shared" ref="B4:C4" si="1">B2/B3</f>
        <v>0.192306976</v>
      </c>
      <c r="C4" s="19">
        <f t="shared" si="1"/>
        <v>1.688229941</v>
      </c>
    </row>
    <row r="6">
      <c r="A6" s="19"/>
      <c r="B6" s="72" t="s">
        <v>6</v>
      </c>
      <c r="C6" s="74" t="s">
        <v>16</v>
      </c>
    </row>
    <row r="7">
      <c r="A7" s="66" t="s">
        <v>82</v>
      </c>
      <c r="B7" s="99">
        <v>51630.0</v>
      </c>
      <c r="C7" s="99">
        <v>44522.0</v>
      </c>
    </row>
    <row r="8">
      <c r="A8" s="66" t="s">
        <v>85</v>
      </c>
      <c r="B8" s="31">
        <v>512163.0</v>
      </c>
      <c r="C8" s="31">
        <v>100549.0</v>
      </c>
    </row>
    <row r="9">
      <c r="A9" s="81" t="s">
        <v>86</v>
      </c>
      <c r="B9" s="19">
        <f t="shared" ref="B9:C9" si="2">B7/B8</f>
        <v>0.1008077507</v>
      </c>
      <c r="C9" s="19">
        <f t="shared" si="2"/>
        <v>0.4427890879</v>
      </c>
    </row>
    <row r="11">
      <c r="A11" s="19"/>
      <c r="B11" s="72" t="s">
        <v>6</v>
      </c>
      <c r="C11" s="74" t="s">
        <v>16</v>
      </c>
    </row>
    <row r="12">
      <c r="A12" s="66" t="s">
        <v>83</v>
      </c>
      <c r="B12" s="31">
        <v>268477.0</v>
      </c>
      <c r="C12" s="31">
        <v>26372.0</v>
      </c>
    </row>
    <row r="13">
      <c r="A13" s="66" t="s">
        <v>85</v>
      </c>
      <c r="B13" s="31">
        <v>512163.0</v>
      </c>
      <c r="C13" s="31">
        <v>100549.0</v>
      </c>
    </row>
    <row r="14">
      <c r="A14" s="81" t="s">
        <v>87</v>
      </c>
      <c r="B14" s="19">
        <f t="shared" ref="B14:C14" si="3">B12/B13</f>
        <v>0.5242022559</v>
      </c>
      <c r="C14" s="19">
        <f t="shared" si="3"/>
        <v>0.2622800823</v>
      </c>
    </row>
    <row r="16">
      <c r="A16" s="19"/>
      <c r="B16" s="72" t="s">
        <v>6</v>
      </c>
      <c r="C16" s="74" t="s">
        <v>16</v>
      </c>
    </row>
    <row r="17">
      <c r="A17" s="66" t="s">
        <v>43</v>
      </c>
      <c r="B17" s="52">
        <v>2935.0</v>
      </c>
      <c r="C17" s="31">
        <v>988.0</v>
      </c>
      <c r="F17" s="101"/>
    </row>
    <row r="18">
      <c r="A18" s="66" t="s">
        <v>82</v>
      </c>
      <c r="B18" s="99">
        <v>51630.0</v>
      </c>
      <c r="C18" s="99">
        <v>44522.0</v>
      </c>
      <c r="F18" s="101"/>
    </row>
    <row r="19">
      <c r="A19" s="81" t="s">
        <v>45</v>
      </c>
      <c r="B19" s="32">
        <f t="shared" ref="B19:C19" si="4">B17/B18</f>
        <v>0.0568467945</v>
      </c>
      <c r="C19" s="32">
        <f t="shared" si="4"/>
        <v>0.02219127622</v>
      </c>
    </row>
    <row r="21">
      <c r="A21" s="19"/>
      <c r="B21" s="72" t="s">
        <v>6</v>
      </c>
      <c r="C21" s="74" t="s">
        <v>16</v>
      </c>
    </row>
    <row r="22">
      <c r="A22" s="66" t="s">
        <v>42</v>
      </c>
      <c r="B22" s="52">
        <v>0.89</v>
      </c>
      <c r="C22" s="31">
        <v>0.62</v>
      </c>
      <c r="E22" s="101"/>
    </row>
    <row r="23">
      <c r="A23" s="66" t="s">
        <v>88</v>
      </c>
      <c r="B23" s="39">
        <v>0.0425</v>
      </c>
      <c r="C23" s="39">
        <v>0.0425</v>
      </c>
      <c r="E23" s="101"/>
    </row>
    <row r="24">
      <c r="A24" s="66" t="s">
        <v>89</v>
      </c>
      <c r="B24" s="39">
        <v>0.1006</v>
      </c>
      <c r="C24" s="39">
        <v>0.1006</v>
      </c>
    </row>
    <row r="25">
      <c r="A25" s="81" t="s">
        <v>45</v>
      </c>
      <c r="B25" s="32">
        <f t="shared" ref="B25:C25" si="5">B23+B22*(B24-B23)</f>
        <v>0.094209</v>
      </c>
      <c r="C25" s="32">
        <f t="shared" si="5"/>
        <v>0.078522</v>
      </c>
      <c r="D25" s="102"/>
    </row>
    <row r="27">
      <c r="A27" s="19"/>
      <c r="B27" s="72" t="s">
        <v>6</v>
      </c>
      <c r="C27" s="74" t="s">
        <v>16</v>
      </c>
    </row>
    <row r="28">
      <c r="A28" s="81" t="s">
        <v>51</v>
      </c>
      <c r="B28" s="63">
        <v>0.0938</v>
      </c>
      <c r="C28" s="39">
        <v>0.0774</v>
      </c>
      <c r="D28" s="103" t="s">
        <v>90</v>
      </c>
    </row>
  </sheetData>
  <drawing r:id="rId1"/>
</worksheet>
</file>