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finance\1% club\"/>
    </mc:Choice>
  </mc:AlternateContent>
  <xr:revisionPtr revIDLastSave="0" documentId="13_ncr:1_{9EF6C358-77EC-4DB6-B421-3629AAC2CA3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ebt Mutual Funds" sheetId="1" r:id="rId1"/>
    <sheet name="Sheet2" sheetId="2" state="hidden" r:id="rId2"/>
  </sheets>
  <calcPr calcId="191029"/>
</workbook>
</file>

<file path=xl/calcChain.xml><?xml version="1.0" encoding="utf-8"?>
<calcChain xmlns="http://schemas.openxmlformats.org/spreadsheetml/2006/main">
  <c r="E26" i="2" l="1"/>
  <c r="F26" i="2" s="1"/>
  <c r="E25" i="2"/>
  <c r="F25" i="2" s="1"/>
  <c r="E24" i="2"/>
  <c r="F24" i="2" s="1"/>
  <c r="E23" i="2"/>
  <c r="F23" i="2" s="1"/>
  <c r="F22" i="2"/>
  <c r="E22" i="2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E27" i="2" s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G38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H34" i="1" s="1"/>
  <c r="C34" i="1"/>
  <c r="J29" i="1"/>
  <c r="G43" i="1" s="1"/>
  <c r="J28" i="1"/>
  <c r="G42" i="1" s="1"/>
  <c r="J27" i="1"/>
  <c r="G41" i="1" s="1"/>
  <c r="J26" i="1"/>
  <c r="G40" i="1" s="1"/>
  <c r="J25" i="1"/>
  <c r="G39" i="1" s="1"/>
  <c r="J24" i="1"/>
  <c r="J23" i="1"/>
  <c r="J22" i="1"/>
  <c r="J21" i="1"/>
  <c r="J20" i="1"/>
  <c r="G34" i="1" s="1"/>
  <c r="H42" i="1" l="1"/>
  <c r="K28" i="1" s="1"/>
  <c r="H39" i="1"/>
  <c r="K25" i="1" s="1"/>
  <c r="H38" i="1"/>
  <c r="K24" i="1" s="1"/>
  <c r="H43" i="1"/>
  <c r="K29" i="1" s="1"/>
  <c r="H40" i="1"/>
  <c r="K26" i="1" s="1"/>
  <c r="G36" i="1"/>
  <c r="H36" i="1" s="1"/>
  <c r="G37" i="1"/>
  <c r="H37" i="1" s="1"/>
  <c r="H41" i="1"/>
  <c r="K27" i="1" s="1"/>
  <c r="G35" i="1"/>
  <c r="H35" i="1" s="1"/>
  <c r="F6" i="2"/>
  <c r="F27" i="2" s="1"/>
  <c r="K21" i="1" l="1"/>
  <c r="K20" i="1"/>
  <c r="K23" i="1"/>
  <c r="K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ID#AAAAuYbF7C8
sharan hegde    (2023-03-30 17:08:37)
From Tickertape</t>
        </r>
      </text>
    </comment>
    <comment ref="E19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ID#AAAAuYbF7DE
sharan hegde    (2023-03-30 17:08:37)
From Morningstar</t>
        </r>
      </text>
    </comment>
    <comment ref="F19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ID#AAAAuYbF7DA
sharan hegde    (2023-03-30 17:08:37)
From Tickertape</t>
        </r>
      </text>
    </comment>
    <comment ref="G19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ID#AAAAuYbF7C4
sharan hegde    (2023-03-30 17:08:37)
From Tickertape</t>
        </r>
      </text>
    </comment>
    <comment ref="H19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ID#AAAAuYbF7DI
sharan hegde    (2023-03-30 17:08:37)
From TickerTape</t>
        </r>
      </text>
    </comment>
    <comment ref="I19" authorId="0" shapeId="0" xr:uid="{00000000-0006-0000-0000-000006000000}">
      <text>
        <r>
          <rPr>
            <sz val="11"/>
            <color theme="1"/>
            <rFont val="Calibri"/>
            <scheme val="minor"/>
          </rPr>
          <t>======
ID#AAAAuYbF7DM
sharan hegde    (2023-03-30 17:08:37)
From Morningstar</t>
        </r>
      </text>
    </comment>
  </commentList>
</comments>
</file>

<file path=xl/sharedStrings.xml><?xml version="1.0" encoding="utf-8"?>
<sst xmlns="http://schemas.openxmlformats.org/spreadsheetml/2006/main" count="52" uniqueCount="50">
  <si>
    <t>This workbook along with all its contents are the intellectual property of Finance with Sharan, distribution of which is strictly prohibited.</t>
  </si>
  <si>
    <t>DEBT FUND MODEL</t>
  </si>
  <si>
    <t>Step 1:- Go to tickertape.in and select the type of fund you want to invest in.</t>
  </si>
  <si>
    <t>Step 2:- Under AUM filter for funds with AUM over 4,000 crores</t>
  </si>
  <si>
    <t>Step 3:- Add filter of  SEBI risk category,Volatility and Average YTM</t>
  </si>
  <si>
    <t>Step 4:- Filter funds for moderately Low and Low SEBI risk category.</t>
  </si>
  <si>
    <t>Step 5:- Paste the data in this sheet. Get modified duration data and Fund manager tenure from Morningstar</t>
  </si>
  <si>
    <t>Expected Interest Rate Change</t>
  </si>
  <si>
    <t>S.no</t>
  </si>
  <si>
    <t>Name</t>
  </si>
  <si>
    <t>Average YTM</t>
  </si>
  <si>
    <t>Modified Duration</t>
  </si>
  <si>
    <t>Expense Ratio</t>
  </si>
  <si>
    <t>CAGR 3Y</t>
  </si>
  <si>
    <t>Volatility</t>
  </si>
  <si>
    <t>Fund Manager (Tenure)</t>
  </si>
  <si>
    <t>Expected Returns</t>
  </si>
  <si>
    <t>Final Rank</t>
  </si>
  <si>
    <t>Weightage</t>
  </si>
  <si>
    <t>CAGR Rank</t>
  </si>
  <si>
    <t>Volatility Rank</t>
  </si>
  <si>
    <t>Fund Manager Rank</t>
  </si>
  <si>
    <t>Expected Returns Rank</t>
  </si>
  <si>
    <t>Final Score</t>
  </si>
  <si>
    <t>Note: This model is purely for estimation &amp; education purposes only, do not take any of the figures as absolutes. I am not a SEBI registered, and this model is for educational purposes only and does not constitute as financial, trading, or investment advice.</t>
  </si>
  <si>
    <t>Sl. No.</t>
  </si>
  <si>
    <t>Financial Year</t>
  </si>
  <si>
    <t>Cost Inflation Index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</si>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</sst>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&quot;-&quot;??_ ;_ @_ "/>
    <numFmt numFmtId="165" formatCode="0.0%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8"/>
      <color theme="1"/>
      <name val="Times New Roman"/>
      <family val="1"/>
    </font>
    <font>
      <b/>
      <sz val="15"/>
      <color rgb="FF44546A"/>
      <name val="Calibri"/>
      <family val="2"/>
    </font>
    <font>
      <i/>
      <sz val="10"/>
      <color theme="1"/>
      <name val="Times New Roman"/>
      <family val="1"/>
    </font>
    <font>
      <i/>
      <sz val="11"/>
      <color theme="1"/>
      <name val="Calibri"/>
      <family val="2"/>
    </font>
    <font>
      <b/>
      <i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b/>
      <sz val="11"/>
      <color rgb="FF000000"/>
      <name val="Calibri"/>
      <family val="2"/>
    </font>
    <font>
      <b/>
      <i/>
      <sz val="9"/>
      <color theme="1"/>
      <name val="Calibri"/>
      <family val="2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002060"/>
        <bgColor rgb="FF002060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4" fillId="0" borderId="0" xfId="0" applyFont="1"/>
    <xf numFmtId="0" fontId="5" fillId="0" borderId="0" xfId="0" applyFont="1"/>
    <xf numFmtId="0" fontId="6" fillId="2" borderId="1" xfId="0" applyFont="1" applyFill="1" applyBorder="1"/>
    <xf numFmtId="0" fontId="1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0" fontId="10" fillId="2" borderId="1" xfId="0" applyFont="1" applyFill="1" applyBorder="1"/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/>
    <xf numFmtId="2" fontId="1" fillId="6" borderId="1" xfId="0" applyNumberFormat="1" applyFont="1" applyFill="1" applyBorder="1" applyProtection="1">
      <protection hidden="1"/>
    </xf>
    <xf numFmtId="0" fontId="8" fillId="6" borderId="1" xfId="0" applyFont="1" applyFill="1" applyBorder="1" applyProtection="1">
      <protection hidden="1"/>
    </xf>
    <xf numFmtId="0" fontId="1" fillId="6" borderId="1" xfId="0" applyFont="1" applyFill="1" applyBorder="1" applyProtection="1">
      <protection hidden="1"/>
    </xf>
    <xf numFmtId="0" fontId="1" fillId="3" borderId="1" xfId="0" applyFont="1" applyFill="1" applyBorder="1" applyProtection="1">
      <protection locked="0"/>
    </xf>
    <xf numFmtId="2" fontId="1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0" fontId="7" fillId="3" borderId="1" xfId="0" applyFont="1" applyFill="1" applyBorder="1" applyProtection="1">
      <protection locked="0"/>
    </xf>
    <xf numFmtId="0" fontId="2" fillId="0" borderId="0" xfId="0" applyFont="1" applyAlignment="1">
      <alignment vertical="top" wrapText="1"/>
    </xf>
    <xf numFmtId="0" fontId="0" fillId="0" borderId="0" xfId="0"/>
    <xf numFmtId="0" fontId="3" fillId="0" borderId="0" xfId="0" applyFont="1" applyAlignment="1">
      <alignment horizontal="center"/>
    </xf>
    <xf numFmtId="0" fontId="1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1000125</xdr:colOff>
      <xdr:row>0</xdr:row>
      <xdr:rowOff>0</xdr:rowOff>
    </xdr:from>
    <xdr:ext cx="2095500" cy="1343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showGridLines="0" tabSelected="1" topLeftCell="A12" workbookViewId="0">
      <selection activeCell="C21" sqref="C21"/>
    </sheetView>
  </sheetViews>
  <sheetFormatPr defaultColWidth="14.44140625" defaultRowHeight="15" customHeight="1" x14ac:dyDescent="0.3"/>
  <cols>
    <col min="1" max="1" width="2.88671875" customWidth="1"/>
    <col min="2" max="2" width="5" customWidth="1"/>
    <col min="3" max="3" width="32.88671875" customWidth="1"/>
    <col min="4" max="4" width="17.109375" customWidth="1"/>
    <col min="5" max="5" width="18.109375" customWidth="1"/>
    <col min="6" max="6" width="18.6640625" customWidth="1"/>
    <col min="7" max="7" width="17.44140625" customWidth="1"/>
    <col min="8" max="8" width="14.109375" customWidth="1"/>
    <col min="9" max="9" width="21.88671875" customWidth="1"/>
    <col min="10" max="10" width="16.33203125" customWidth="1"/>
    <col min="11" max="11" width="23.109375" customWidth="1"/>
    <col min="12" max="12" width="17.44140625" customWidth="1"/>
    <col min="13" max="13" width="18.44140625" customWidth="1"/>
    <col min="14" max="14" width="17.44140625" customWidth="1"/>
    <col min="15" max="15" width="21.109375" customWidth="1"/>
    <col min="16" max="16" width="17.44140625" customWidth="1"/>
    <col min="17" max="17" width="16.44140625" customWidth="1"/>
    <col min="18" max="26" width="8.88671875" customWidth="1"/>
  </cols>
  <sheetData>
    <row r="1" spans="1:26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"/>
      <c r="C7" s="1"/>
      <c r="D7" s="1"/>
      <c r="E7" s="1"/>
      <c r="F7" s="29" t="s">
        <v>0</v>
      </c>
      <c r="G7" s="30"/>
      <c r="H7" s="30"/>
      <c r="I7" s="3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/>
      <c r="B8" s="1"/>
      <c r="C8" s="1"/>
      <c r="D8" s="1"/>
      <c r="E8" s="1"/>
      <c r="F8" s="30"/>
      <c r="G8" s="30"/>
      <c r="H8" s="30"/>
      <c r="I8" s="3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1"/>
      <c r="B9" s="1"/>
      <c r="C9" s="1"/>
      <c r="D9" s="1"/>
      <c r="E9" s="1"/>
      <c r="F9" s="2"/>
      <c r="G9" s="2"/>
      <c r="H9" s="2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8" x14ac:dyDescent="0.4">
      <c r="A10" s="1"/>
      <c r="B10" s="31" t="s">
        <v>1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1"/>
      <c r="B12" s="3" t="s">
        <v>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"/>
      <c r="B13" s="3" t="s">
        <v>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/>
      <c r="B14" s="3" t="s">
        <v>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3" t="s">
        <v>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3" t="s">
        <v>6</v>
      </c>
      <c r="C16" s="4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5" t="s">
        <v>7</v>
      </c>
      <c r="C18" s="6"/>
      <c r="D18" s="28">
        <v>1</v>
      </c>
      <c r="E18" s="7"/>
      <c r="F18" s="7"/>
      <c r="G18" s="7"/>
      <c r="H18" s="7"/>
      <c r="I18" s="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6" x14ac:dyDescent="0.3">
      <c r="A19" s="8"/>
      <c r="B19" s="9" t="s">
        <v>8</v>
      </c>
      <c r="C19" s="9" t="s">
        <v>9</v>
      </c>
      <c r="D19" s="9" t="s">
        <v>10</v>
      </c>
      <c r="E19" s="9" t="s">
        <v>11</v>
      </c>
      <c r="F19" s="9" t="s">
        <v>12</v>
      </c>
      <c r="G19" s="9" t="s">
        <v>13</v>
      </c>
      <c r="H19" s="9" t="s">
        <v>14</v>
      </c>
      <c r="I19" s="10" t="s">
        <v>15</v>
      </c>
      <c r="J19" s="9" t="s">
        <v>16</v>
      </c>
      <c r="K19" s="11" t="s">
        <v>17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4" x14ac:dyDescent="0.3">
      <c r="A20" s="1"/>
      <c r="B20" s="12">
        <v>1</v>
      </c>
      <c r="C20" s="25"/>
      <c r="D20" s="25"/>
      <c r="E20" s="25"/>
      <c r="F20" s="26"/>
      <c r="G20" s="26"/>
      <c r="H20" s="26"/>
      <c r="I20" s="25"/>
      <c r="J20" s="22" t="str">
        <f t="shared" ref="J20:J29" si="0">IF(ISBLANK(C20),"",D20+(E20*(-$D$18))-F20)</f>
        <v/>
      </c>
      <c r="K20" s="23" t="str">
        <f t="shared" ref="K20:K29" si="1">IFERROR(_xlfn.RANK.EQ(H34,$H$34:$H$43,1),"")</f>
        <v/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2">
        <v>2</v>
      </c>
      <c r="C21" s="25"/>
      <c r="D21" s="25"/>
      <c r="E21" s="25"/>
      <c r="F21" s="26"/>
      <c r="G21" s="26"/>
      <c r="H21" s="26"/>
      <c r="I21" s="25"/>
      <c r="J21" s="22" t="str">
        <f t="shared" si="0"/>
        <v/>
      </c>
      <c r="K21" s="23" t="str">
        <f t="shared" si="1"/>
        <v/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2">
        <v>3</v>
      </c>
      <c r="C22" s="25"/>
      <c r="D22" s="25"/>
      <c r="E22" s="25"/>
      <c r="F22" s="26"/>
      <c r="G22" s="26"/>
      <c r="H22" s="26"/>
      <c r="I22" s="25"/>
      <c r="J22" s="22" t="str">
        <f t="shared" si="0"/>
        <v/>
      </c>
      <c r="K22" s="23" t="str">
        <f t="shared" si="1"/>
        <v/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2">
        <v>4</v>
      </c>
      <c r="C23" s="25"/>
      <c r="D23" s="25"/>
      <c r="E23" s="25"/>
      <c r="F23" s="26"/>
      <c r="G23" s="26"/>
      <c r="H23" s="26"/>
      <c r="I23" s="25"/>
      <c r="J23" s="22" t="str">
        <f t="shared" si="0"/>
        <v/>
      </c>
      <c r="K23" s="23" t="str">
        <f t="shared" si="1"/>
        <v/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2">
        <v>5</v>
      </c>
      <c r="C24" s="25"/>
      <c r="D24" s="25"/>
      <c r="E24" s="25"/>
      <c r="F24" s="26"/>
      <c r="G24" s="26"/>
      <c r="H24" s="26"/>
      <c r="I24" s="25"/>
      <c r="J24" s="22" t="str">
        <f t="shared" si="0"/>
        <v/>
      </c>
      <c r="K24" s="23" t="str">
        <f t="shared" si="1"/>
        <v/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2">
        <v>6</v>
      </c>
      <c r="C25" s="25"/>
      <c r="D25" s="25"/>
      <c r="E25" s="25"/>
      <c r="F25" s="26"/>
      <c r="G25" s="26"/>
      <c r="H25" s="26"/>
      <c r="I25" s="25"/>
      <c r="J25" s="22" t="str">
        <f t="shared" si="0"/>
        <v/>
      </c>
      <c r="K25" s="23" t="str">
        <f t="shared" si="1"/>
        <v/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2">
        <v>7</v>
      </c>
      <c r="C26" s="25"/>
      <c r="D26" s="25"/>
      <c r="E26" s="25"/>
      <c r="F26" s="26"/>
      <c r="G26" s="26"/>
      <c r="H26" s="26"/>
      <c r="I26" s="25"/>
      <c r="J26" s="22" t="str">
        <f t="shared" si="0"/>
        <v/>
      </c>
      <c r="K26" s="23" t="str">
        <f t="shared" si="1"/>
        <v/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2">
        <v>8</v>
      </c>
      <c r="C27" s="25"/>
      <c r="D27" s="25"/>
      <c r="E27" s="25"/>
      <c r="F27" s="26"/>
      <c r="G27" s="26"/>
      <c r="H27" s="26"/>
      <c r="I27" s="25"/>
      <c r="J27" s="22" t="str">
        <f t="shared" si="0"/>
        <v/>
      </c>
      <c r="K27" s="23" t="str">
        <f t="shared" si="1"/>
        <v/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2">
        <v>9</v>
      </c>
      <c r="C28" s="25"/>
      <c r="D28" s="25"/>
      <c r="E28" s="25"/>
      <c r="F28" s="26"/>
      <c r="G28" s="26"/>
      <c r="H28" s="26"/>
      <c r="I28" s="25"/>
      <c r="J28" s="22" t="str">
        <f t="shared" si="0"/>
        <v/>
      </c>
      <c r="K28" s="23" t="str">
        <f t="shared" si="1"/>
        <v/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2">
        <v>10</v>
      </c>
      <c r="C29" s="25"/>
      <c r="D29" s="25"/>
      <c r="E29" s="25"/>
      <c r="F29" s="26"/>
      <c r="G29" s="26"/>
      <c r="H29" s="26"/>
      <c r="I29" s="25"/>
      <c r="J29" s="22" t="str">
        <f t="shared" si="0"/>
        <v/>
      </c>
      <c r="K29" s="23" t="str">
        <f t="shared" si="1"/>
        <v/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3"/>
      <c r="C30" s="1"/>
      <c r="D30" s="14"/>
      <c r="E30" s="14"/>
      <c r="F30" s="14"/>
      <c r="G30" s="14"/>
      <c r="H30" s="15"/>
      <c r="I30" s="15"/>
      <c r="J30" s="15"/>
      <c r="K30" s="1"/>
      <c r="L30" s="1"/>
      <c r="M30" s="1"/>
      <c r="N30" s="1"/>
      <c r="O30" s="1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4"/>
      <c r="E31" s="14"/>
      <c r="F31" s="14"/>
      <c r="G31" s="1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6" t="s">
        <v>18</v>
      </c>
      <c r="C32" s="6"/>
      <c r="D32" s="27">
        <v>0.1</v>
      </c>
      <c r="E32" s="27">
        <v>0.4</v>
      </c>
      <c r="F32" s="27">
        <v>0.3</v>
      </c>
      <c r="G32" s="27">
        <v>0.2</v>
      </c>
      <c r="H32" s="7"/>
      <c r="I32" s="7"/>
      <c r="J32" s="1"/>
      <c r="K32" s="1"/>
      <c r="L32" s="1"/>
      <c r="M32" s="1"/>
      <c r="N32" s="7"/>
      <c r="O32" s="1"/>
      <c r="P32" s="7"/>
      <c r="Q32" s="7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7"/>
      <c r="B33" s="11" t="s">
        <v>8</v>
      </c>
      <c r="C33" s="11" t="s">
        <v>9</v>
      </c>
      <c r="D33" s="11" t="s">
        <v>19</v>
      </c>
      <c r="E33" s="11" t="s">
        <v>20</v>
      </c>
      <c r="F33" s="11" t="s">
        <v>21</v>
      </c>
      <c r="G33" s="11" t="s">
        <v>22</v>
      </c>
      <c r="H33" s="11" t="s">
        <v>23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3">
      <c r="A34" s="1"/>
      <c r="B34" s="12">
        <v>1</v>
      </c>
      <c r="C34" s="24" t="str">
        <f t="shared" ref="C34:C43" si="2">IF(ISBLANK(C20),"",C20)</f>
        <v/>
      </c>
      <c r="D34" s="24" t="str">
        <f t="shared" ref="D34:D43" si="3">IFERROR(RANK(G20,G$20:G$29,0),"")</f>
        <v/>
      </c>
      <c r="E34" s="24" t="str">
        <f t="shared" ref="E34:E43" si="4">IFERROR(RANK(H20,H$20:H$29,1),"")</f>
        <v/>
      </c>
      <c r="F34" s="24" t="str">
        <f>IFERROR(RANK(I20,I$20:I$29,0),"")</f>
        <v/>
      </c>
      <c r="G34" s="24" t="str">
        <f>IFERROR(RANK(J20,J$20:J$29,0),"")</f>
        <v/>
      </c>
      <c r="H34" s="22" t="str">
        <f t="shared" ref="H34:H43" si="5">IFERROR((D34*$D$32)+(E34*$E$32)+(F34*$F$32)+(G34*$G$32),"")</f>
        <v/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2">
        <v>2</v>
      </c>
      <c r="C35" s="24" t="str">
        <f t="shared" si="2"/>
        <v/>
      </c>
      <c r="D35" s="24" t="str">
        <f t="shared" si="3"/>
        <v/>
      </c>
      <c r="E35" s="24" t="str">
        <f t="shared" si="4"/>
        <v/>
      </c>
      <c r="F35" s="24" t="str">
        <f t="shared" ref="F35:G35" si="6">IFERROR(RANK(I21,I$20:I$29,0),"")</f>
        <v/>
      </c>
      <c r="G35" s="24" t="str">
        <f t="shared" si="6"/>
        <v/>
      </c>
      <c r="H35" s="22" t="str">
        <f t="shared" si="5"/>
        <v/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2">
        <v>3</v>
      </c>
      <c r="C36" s="24" t="str">
        <f t="shared" si="2"/>
        <v/>
      </c>
      <c r="D36" s="24" t="str">
        <f t="shared" si="3"/>
        <v/>
      </c>
      <c r="E36" s="24" t="str">
        <f t="shared" si="4"/>
        <v/>
      </c>
      <c r="F36" s="24" t="str">
        <f t="shared" ref="F36:G36" si="7">IFERROR(RANK(I22,I$20:I$29,0),"")</f>
        <v/>
      </c>
      <c r="G36" s="24" t="str">
        <f t="shared" si="7"/>
        <v/>
      </c>
      <c r="H36" s="22" t="str">
        <f t="shared" si="5"/>
        <v/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2">
        <v>4</v>
      </c>
      <c r="C37" s="24" t="str">
        <f t="shared" si="2"/>
        <v/>
      </c>
      <c r="D37" s="24" t="str">
        <f t="shared" si="3"/>
        <v/>
      </c>
      <c r="E37" s="24" t="str">
        <f t="shared" si="4"/>
        <v/>
      </c>
      <c r="F37" s="24" t="str">
        <f t="shared" ref="F37:G37" si="8">IFERROR(RANK(I23,I$20:I$29,0),"")</f>
        <v/>
      </c>
      <c r="G37" s="24" t="str">
        <f t="shared" si="8"/>
        <v/>
      </c>
      <c r="H37" s="22" t="str">
        <f t="shared" si="5"/>
        <v/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2">
        <v>5</v>
      </c>
      <c r="C38" s="24" t="str">
        <f t="shared" si="2"/>
        <v/>
      </c>
      <c r="D38" s="24" t="str">
        <f t="shared" si="3"/>
        <v/>
      </c>
      <c r="E38" s="24" t="str">
        <f t="shared" si="4"/>
        <v/>
      </c>
      <c r="F38" s="24" t="str">
        <f t="shared" ref="F38:G38" si="9">IFERROR(RANK(I24,I$20:I$29,0),"")</f>
        <v/>
      </c>
      <c r="G38" s="24" t="str">
        <f t="shared" si="9"/>
        <v/>
      </c>
      <c r="H38" s="22" t="str">
        <f t="shared" si="5"/>
        <v/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2">
        <v>6</v>
      </c>
      <c r="C39" s="24" t="str">
        <f t="shared" si="2"/>
        <v/>
      </c>
      <c r="D39" s="24" t="str">
        <f t="shared" si="3"/>
        <v/>
      </c>
      <c r="E39" s="24" t="str">
        <f t="shared" si="4"/>
        <v/>
      </c>
      <c r="F39" s="24" t="str">
        <f t="shared" ref="F39:G39" si="10">IFERROR(RANK(I25,I$20:I$29,0),"")</f>
        <v/>
      </c>
      <c r="G39" s="24" t="str">
        <f t="shared" si="10"/>
        <v/>
      </c>
      <c r="H39" s="22" t="str">
        <f t="shared" si="5"/>
        <v/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2">
        <v>7</v>
      </c>
      <c r="C40" s="24" t="str">
        <f t="shared" si="2"/>
        <v/>
      </c>
      <c r="D40" s="24" t="str">
        <f t="shared" si="3"/>
        <v/>
      </c>
      <c r="E40" s="24" t="str">
        <f t="shared" si="4"/>
        <v/>
      </c>
      <c r="F40" s="24" t="str">
        <f t="shared" ref="F40:G40" si="11">IFERROR(RANK(I26,I$20:I$29,0),"")</f>
        <v/>
      </c>
      <c r="G40" s="24" t="str">
        <f t="shared" si="11"/>
        <v/>
      </c>
      <c r="H40" s="22" t="str">
        <f t="shared" si="5"/>
        <v/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2">
        <v>8</v>
      </c>
      <c r="C41" s="24" t="str">
        <f t="shared" si="2"/>
        <v/>
      </c>
      <c r="D41" s="24" t="str">
        <f t="shared" si="3"/>
        <v/>
      </c>
      <c r="E41" s="24" t="str">
        <f t="shared" si="4"/>
        <v/>
      </c>
      <c r="F41" s="24" t="str">
        <f t="shared" ref="F41:G41" si="12">IFERROR(RANK(I27,I$20:I$29,0),"")</f>
        <v/>
      </c>
      <c r="G41" s="24" t="str">
        <f t="shared" si="12"/>
        <v/>
      </c>
      <c r="H41" s="22" t="str">
        <f t="shared" si="5"/>
        <v/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2">
        <v>9</v>
      </c>
      <c r="C42" s="24" t="str">
        <f t="shared" si="2"/>
        <v/>
      </c>
      <c r="D42" s="24" t="str">
        <f t="shared" si="3"/>
        <v/>
      </c>
      <c r="E42" s="24" t="str">
        <f t="shared" si="4"/>
        <v/>
      </c>
      <c r="F42" s="24" t="str">
        <f t="shared" ref="F42:G42" si="13">IFERROR(RANK(I28,I$20:I$29,0),"")</f>
        <v/>
      </c>
      <c r="G42" s="24" t="str">
        <f t="shared" si="13"/>
        <v/>
      </c>
      <c r="H42" s="22" t="str">
        <f t="shared" si="5"/>
        <v/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2">
        <v>10</v>
      </c>
      <c r="C43" s="24" t="str">
        <f t="shared" si="2"/>
        <v/>
      </c>
      <c r="D43" s="24" t="str">
        <f t="shared" si="3"/>
        <v/>
      </c>
      <c r="E43" s="24" t="str">
        <f t="shared" si="4"/>
        <v/>
      </c>
      <c r="F43" s="24" t="str">
        <f t="shared" ref="F43:G43" si="14">IFERROR(RANK(I29,I$20:I$29,0),"")</f>
        <v/>
      </c>
      <c r="G43" s="24" t="str">
        <f t="shared" si="14"/>
        <v/>
      </c>
      <c r="H43" s="22" t="str">
        <f t="shared" si="5"/>
        <v/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32" t="s">
        <v>24</v>
      </c>
      <c r="C45" s="30"/>
      <c r="D45" s="30"/>
      <c r="E45" s="30"/>
      <c r="F45" s="30"/>
      <c r="G45" s="30"/>
      <c r="H45" s="3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/>
    <row r="247" spans="1:26" ht="15.75" customHeight="1" x14ac:dyDescent="0.3"/>
    <row r="248" spans="1:26" ht="15.75" customHeight="1" x14ac:dyDescent="0.3"/>
    <row r="249" spans="1:26" ht="15.75" customHeight="1" x14ac:dyDescent="0.3"/>
    <row r="250" spans="1:26" ht="15.75" customHeight="1" x14ac:dyDescent="0.3"/>
    <row r="251" spans="1:26" ht="15.75" customHeight="1" x14ac:dyDescent="0.3"/>
    <row r="252" spans="1:26" ht="15.75" customHeight="1" x14ac:dyDescent="0.3"/>
    <row r="253" spans="1:26" ht="15.75" customHeight="1" x14ac:dyDescent="0.3"/>
    <row r="254" spans="1:26" ht="15.75" customHeight="1" x14ac:dyDescent="0.3"/>
    <row r="255" spans="1:26" ht="15.75" customHeight="1" x14ac:dyDescent="0.3"/>
    <row r="256" spans="1:2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</sheetData>
  <sheetProtection algorithmName="SHA-512" hashValue="v5dfTbJZWN5jEu8eS8tFRhB58nl0xnsj48ukgk4IaurK3VsSUEOFq3GrPS0HMsIdMGzAuBNjOWif9eAgdLy6Qw==" saltValue="XubMDmjamPMcd/JFXlOFyA==" spinCount="100000" sheet="1" objects="1" scenarios="1"/>
  <mergeCells count="3">
    <mergeCell ref="F7:I8"/>
    <mergeCell ref="B10:M10"/>
    <mergeCell ref="B45:H45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workbookViewId="0"/>
  </sheetViews>
  <sheetFormatPr defaultColWidth="14.44140625" defaultRowHeight="15" customHeight="1" x14ac:dyDescent="0.3"/>
  <cols>
    <col min="1" max="1" width="8.88671875" customWidth="1"/>
    <col min="2" max="2" width="7.6640625" customWidth="1"/>
    <col min="3" max="3" width="15.109375" customWidth="1"/>
    <col min="4" max="4" width="20" customWidth="1"/>
    <col min="5" max="6" width="8.88671875" customWidth="1"/>
  </cols>
  <sheetData>
    <row r="1" spans="2:6" ht="14.4" x14ac:dyDescent="0.3">
      <c r="F1" s="18"/>
    </row>
    <row r="2" spans="2:6" ht="14.4" x14ac:dyDescent="0.3">
      <c r="F2" s="18"/>
    </row>
    <row r="3" spans="2:6" ht="14.4" x14ac:dyDescent="0.3">
      <c r="F3" s="18"/>
    </row>
    <row r="4" spans="2:6" ht="15.6" x14ac:dyDescent="0.3">
      <c r="B4" s="19" t="s">
        <v>25</v>
      </c>
      <c r="C4" s="19" t="s">
        <v>26</v>
      </c>
      <c r="D4" s="19" t="s">
        <v>27</v>
      </c>
      <c r="F4" s="18"/>
    </row>
    <row r="5" spans="2:6" ht="15.6" x14ac:dyDescent="0.3">
      <c r="B5" s="20">
        <v>1</v>
      </c>
      <c r="C5" s="20" t="s">
        <v>28</v>
      </c>
      <c r="D5" s="20">
        <v>100</v>
      </c>
      <c r="F5" s="18"/>
    </row>
    <row r="6" spans="2:6" ht="15.6" x14ac:dyDescent="0.3">
      <c r="B6" s="20">
        <v>2</v>
      </c>
      <c r="C6" s="20" t="s">
        <v>29</v>
      </c>
      <c r="D6" s="20">
        <v>105</v>
      </c>
      <c r="E6" s="21">
        <f t="shared" ref="E6:E26" si="0">D6-D5</f>
        <v>5</v>
      </c>
      <c r="F6" s="18">
        <f t="shared" ref="F6:F26" si="1">E6/D5</f>
        <v>0.05</v>
      </c>
    </row>
    <row r="7" spans="2:6" ht="15.6" x14ac:dyDescent="0.3">
      <c r="B7" s="20">
        <v>3</v>
      </c>
      <c r="C7" s="20" t="s">
        <v>30</v>
      </c>
      <c r="D7" s="20">
        <v>109</v>
      </c>
      <c r="E7" s="21">
        <f t="shared" si="0"/>
        <v>4</v>
      </c>
      <c r="F7" s="18">
        <f t="shared" si="1"/>
        <v>3.8095238095238099E-2</v>
      </c>
    </row>
    <row r="8" spans="2:6" ht="15.6" x14ac:dyDescent="0.3">
      <c r="B8" s="20">
        <v>4</v>
      </c>
      <c r="C8" s="20" t="s">
        <v>31</v>
      </c>
      <c r="D8" s="20">
        <v>113</v>
      </c>
      <c r="E8" s="21">
        <f t="shared" si="0"/>
        <v>4</v>
      </c>
      <c r="F8" s="18">
        <f t="shared" si="1"/>
        <v>3.669724770642202E-2</v>
      </c>
    </row>
    <row r="9" spans="2:6" ht="15.6" x14ac:dyDescent="0.3">
      <c r="B9" s="20">
        <v>5</v>
      </c>
      <c r="C9" s="20" t="s">
        <v>32</v>
      </c>
      <c r="D9" s="20">
        <v>117</v>
      </c>
      <c r="E9" s="21">
        <f t="shared" si="0"/>
        <v>4</v>
      </c>
      <c r="F9" s="18">
        <f t="shared" si="1"/>
        <v>3.5398230088495575E-2</v>
      </c>
    </row>
    <row r="10" spans="2:6" ht="15.6" x14ac:dyDescent="0.3">
      <c r="B10" s="20">
        <v>6</v>
      </c>
      <c r="C10" s="20" t="s">
        <v>33</v>
      </c>
      <c r="D10" s="20">
        <v>122</v>
      </c>
      <c r="E10" s="21">
        <f t="shared" si="0"/>
        <v>5</v>
      </c>
      <c r="F10" s="18">
        <f t="shared" si="1"/>
        <v>4.2735042735042736E-2</v>
      </c>
    </row>
    <row r="11" spans="2:6" ht="15.6" x14ac:dyDescent="0.3">
      <c r="B11" s="20">
        <v>7</v>
      </c>
      <c r="C11" s="20" t="s">
        <v>34</v>
      </c>
      <c r="D11" s="20">
        <v>129</v>
      </c>
      <c r="E11" s="21">
        <f t="shared" si="0"/>
        <v>7</v>
      </c>
      <c r="F11" s="18">
        <f t="shared" si="1"/>
        <v>5.737704918032787E-2</v>
      </c>
    </row>
    <row r="12" spans="2:6" ht="15.6" x14ac:dyDescent="0.3">
      <c r="B12" s="20">
        <v>8</v>
      </c>
      <c r="C12" s="20" t="s">
        <v>35</v>
      </c>
      <c r="D12" s="20">
        <v>137</v>
      </c>
      <c r="E12" s="21">
        <f t="shared" si="0"/>
        <v>8</v>
      </c>
      <c r="F12" s="18">
        <f t="shared" si="1"/>
        <v>6.2015503875968991E-2</v>
      </c>
    </row>
    <row r="13" spans="2:6" ht="15.6" x14ac:dyDescent="0.3">
      <c r="B13" s="20">
        <v>9</v>
      </c>
      <c r="C13" s="20" t="s">
        <v>36</v>
      </c>
      <c r="D13" s="20">
        <v>148</v>
      </c>
      <c r="E13" s="21">
        <f t="shared" si="0"/>
        <v>11</v>
      </c>
      <c r="F13" s="18">
        <f t="shared" si="1"/>
        <v>8.0291970802919707E-2</v>
      </c>
    </row>
    <row r="14" spans="2:6" ht="15.6" x14ac:dyDescent="0.3">
      <c r="B14" s="20">
        <v>10</v>
      </c>
      <c r="C14" s="20" t="s">
        <v>37</v>
      </c>
      <c r="D14" s="20">
        <v>167</v>
      </c>
      <c r="E14" s="21">
        <f t="shared" si="0"/>
        <v>19</v>
      </c>
      <c r="F14" s="18">
        <f t="shared" si="1"/>
        <v>0.12837837837837837</v>
      </c>
    </row>
    <row r="15" spans="2:6" ht="15.6" x14ac:dyDescent="0.3">
      <c r="B15" s="20">
        <v>11</v>
      </c>
      <c r="C15" s="20" t="s">
        <v>38</v>
      </c>
      <c r="D15" s="20">
        <v>184</v>
      </c>
      <c r="E15" s="21">
        <f t="shared" si="0"/>
        <v>17</v>
      </c>
      <c r="F15" s="18">
        <f t="shared" si="1"/>
        <v>0.10179640718562874</v>
      </c>
    </row>
    <row r="16" spans="2:6" ht="15.6" x14ac:dyDescent="0.3">
      <c r="B16" s="20">
        <v>12</v>
      </c>
      <c r="C16" s="20" t="s">
        <v>39</v>
      </c>
      <c r="D16" s="20">
        <v>200</v>
      </c>
      <c r="E16" s="21">
        <f t="shared" si="0"/>
        <v>16</v>
      </c>
      <c r="F16" s="18">
        <f t="shared" si="1"/>
        <v>8.6956521739130432E-2</v>
      </c>
    </row>
    <row r="17" spans="2:6" ht="15.6" x14ac:dyDescent="0.3">
      <c r="B17" s="20">
        <v>13</v>
      </c>
      <c r="C17" s="20" t="s">
        <v>40</v>
      </c>
      <c r="D17" s="20">
        <v>220</v>
      </c>
      <c r="E17" s="21">
        <f t="shared" si="0"/>
        <v>20</v>
      </c>
      <c r="F17" s="18">
        <f t="shared" si="1"/>
        <v>0.1</v>
      </c>
    </row>
    <row r="18" spans="2:6" ht="15.6" x14ac:dyDescent="0.3">
      <c r="B18" s="20">
        <v>14</v>
      </c>
      <c r="C18" s="20" t="s">
        <v>41</v>
      </c>
      <c r="D18" s="20">
        <v>240</v>
      </c>
      <c r="E18" s="21">
        <f t="shared" si="0"/>
        <v>20</v>
      </c>
      <c r="F18" s="18">
        <f t="shared" si="1"/>
        <v>9.0909090909090912E-2</v>
      </c>
    </row>
    <row r="19" spans="2:6" ht="15.6" x14ac:dyDescent="0.3">
      <c r="B19" s="20">
        <v>15</v>
      </c>
      <c r="C19" s="20" t="s">
        <v>42</v>
      </c>
      <c r="D19" s="20">
        <v>254</v>
      </c>
      <c r="E19" s="21">
        <f t="shared" si="0"/>
        <v>14</v>
      </c>
      <c r="F19" s="18">
        <f t="shared" si="1"/>
        <v>5.8333333333333334E-2</v>
      </c>
    </row>
    <row r="20" spans="2:6" ht="15.6" x14ac:dyDescent="0.3">
      <c r="B20" s="20">
        <v>16</v>
      </c>
      <c r="C20" s="20" t="s">
        <v>43</v>
      </c>
      <c r="D20" s="20">
        <v>264</v>
      </c>
      <c r="E20" s="21">
        <f t="shared" si="0"/>
        <v>10</v>
      </c>
      <c r="F20" s="18">
        <f t="shared" si="1"/>
        <v>3.937007874015748E-2</v>
      </c>
    </row>
    <row r="21" spans="2:6" ht="15.75" customHeight="1" x14ac:dyDescent="0.3">
      <c r="B21" s="20">
        <v>17</v>
      </c>
      <c r="C21" s="20" t="s">
        <v>44</v>
      </c>
      <c r="D21" s="20">
        <v>272</v>
      </c>
      <c r="E21" s="21">
        <f t="shared" si="0"/>
        <v>8</v>
      </c>
      <c r="F21" s="18">
        <f t="shared" si="1"/>
        <v>3.0303030303030304E-2</v>
      </c>
    </row>
    <row r="22" spans="2:6" ht="15.75" customHeight="1" x14ac:dyDescent="0.3">
      <c r="B22" s="20">
        <v>18</v>
      </c>
      <c r="C22" s="20" t="s">
        <v>45</v>
      </c>
      <c r="D22" s="20">
        <v>280</v>
      </c>
      <c r="E22" s="21">
        <f t="shared" si="0"/>
        <v>8</v>
      </c>
      <c r="F22" s="18">
        <f t="shared" si="1"/>
        <v>2.9411764705882353E-2</v>
      </c>
    </row>
    <row r="23" spans="2:6" ht="15.75" customHeight="1" x14ac:dyDescent="0.3">
      <c r="B23" s="20">
        <v>19</v>
      </c>
      <c r="C23" s="20" t="s">
        <v>46</v>
      </c>
      <c r="D23" s="20">
        <v>289</v>
      </c>
      <c r="E23" s="21">
        <f t="shared" si="0"/>
        <v>9</v>
      </c>
      <c r="F23" s="18">
        <f t="shared" si="1"/>
        <v>3.214285714285714E-2</v>
      </c>
    </row>
    <row r="24" spans="2:6" ht="15.75" customHeight="1" x14ac:dyDescent="0.3">
      <c r="B24" s="20">
        <v>20</v>
      </c>
      <c r="C24" s="20" t="s">
        <v>47</v>
      </c>
      <c r="D24" s="20">
        <v>301</v>
      </c>
      <c r="E24" s="21">
        <f t="shared" si="0"/>
        <v>12</v>
      </c>
      <c r="F24" s="18">
        <f t="shared" si="1"/>
        <v>4.1522491349480967E-2</v>
      </c>
    </row>
    <row r="25" spans="2:6" ht="15.75" customHeight="1" x14ac:dyDescent="0.3">
      <c r="B25" s="20">
        <v>21</v>
      </c>
      <c r="C25" s="20" t="s">
        <v>48</v>
      </c>
      <c r="D25" s="20">
        <v>317</v>
      </c>
      <c r="E25" s="21">
        <f t="shared" si="0"/>
        <v>16</v>
      </c>
      <c r="F25" s="18">
        <f t="shared" si="1"/>
        <v>5.3156146179401995E-2</v>
      </c>
    </row>
    <row r="26" spans="2:6" ht="15.75" customHeight="1" x14ac:dyDescent="0.3">
      <c r="B26" s="20">
        <v>22</v>
      </c>
      <c r="C26" s="20" t="s">
        <v>49</v>
      </c>
      <c r="D26" s="20">
        <v>331</v>
      </c>
      <c r="E26" s="21">
        <f t="shared" si="0"/>
        <v>14</v>
      </c>
      <c r="F26" s="18">
        <f t="shared" si="1"/>
        <v>4.4164037854889593E-2</v>
      </c>
    </row>
    <row r="27" spans="2:6" ht="15.75" customHeight="1" x14ac:dyDescent="0.3">
      <c r="E27" s="21">
        <f>SUM(E6:E26)</f>
        <v>231</v>
      </c>
      <c r="F27" s="18">
        <f>AVERAGE(F6:F26)</f>
        <v>5.9002591443127445E-2</v>
      </c>
    </row>
    <row r="28" spans="2:6" ht="15.75" customHeight="1" x14ac:dyDescent="0.3">
      <c r="F28" s="18"/>
    </row>
    <row r="29" spans="2:6" ht="15.75" customHeight="1" x14ac:dyDescent="0.3">
      <c r="F29" s="18"/>
    </row>
    <row r="30" spans="2:6" ht="15.75" customHeight="1" x14ac:dyDescent="0.3">
      <c r="F30" s="18"/>
    </row>
    <row r="31" spans="2:6" ht="15.75" customHeight="1" x14ac:dyDescent="0.3">
      <c r="F31" s="18"/>
    </row>
    <row r="32" spans="2:6" ht="15.75" customHeight="1" x14ac:dyDescent="0.3">
      <c r="F32" s="18"/>
    </row>
    <row r="33" spans="6:6" ht="15.75" customHeight="1" x14ac:dyDescent="0.3">
      <c r="F33" s="18"/>
    </row>
    <row r="34" spans="6:6" ht="15.75" customHeight="1" x14ac:dyDescent="0.3">
      <c r="F34" s="18"/>
    </row>
    <row r="35" spans="6:6" ht="15.75" customHeight="1" x14ac:dyDescent="0.3">
      <c r="F35" s="18"/>
    </row>
    <row r="36" spans="6:6" ht="15.75" customHeight="1" x14ac:dyDescent="0.3">
      <c r="F36" s="18"/>
    </row>
    <row r="37" spans="6:6" ht="15.75" customHeight="1" x14ac:dyDescent="0.3">
      <c r="F37" s="18"/>
    </row>
    <row r="38" spans="6:6" ht="15.75" customHeight="1" x14ac:dyDescent="0.3">
      <c r="F38" s="18"/>
    </row>
    <row r="39" spans="6:6" ht="15.75" customHeight="1" x14ac:dyDescent="0.3">
      <c r="F39" s="18"/>
    </row>
    <row r="40" spans="6:6" ht="15.75" customHeight="1" x14ac:dyDescent="0.3">
      <c r="F40" s="18"/>
    </row>
    <row r="41" spans="6:6" ht="15.75" customHeight="1" x14ac:dyDescent="0.3">
      <c r="F41" s="18"/>
    </row>
    <row r="42" spans="6:6" ht="15.75" customHeight="1" x14ac:dyDescent="0.3">
      <c r="F42" s="18"/>
    </row>
    <row r="43" spans="6:6" ht="15.75" customHeight="1" x14ac:dyDescent="0.3">
      <c r="F43" s="18"/>
    </row>
    <row r="44" spans="6:6" ht="15.75" customHeight="1" x14ac:dyDescent="0.3">
      <c r="F44" s="18"/>
    </row>
    <row r="45" spans="6:6" ht="15.75" customHeight="1" x14ac:dyDescent="0.3">
      <c r="F45" s="18"/>
    </row>
    <row r="46" spans="6:6" ht="15.75" customHeight="1" x14ac:dyDescent="0.3">
      <c r="F46" s="18"/>
    </row>
    <row r="47" spans="6:6" ht="15.75" customHeight="1" x14ac:dyDescent="0.3">
      <c r="F47" s="18"/>
    </row>
    <row r="48" spans="6:6" ht="15.75" customHeight="1" x14ac:dyDescent="0.3">
      <c r="F48" s="18"/>
    </row>
    <row r="49" spans="6:6" ht="15.75" customHeight="1" x14ac:dyDescent="0.3">
      <c r="F49" s="18"/>
    </row>
    <row r="50" spans="6:6" ht="15.75" customHeight="1" x14ac:dyDescent="0.3">
      <c r="F50" s="18"/>
    </row>
    <row r="51" spans="6:6" ht="15.75" customHeight="1" x14ac:dyDescent="0.3">
      <c r="F51" s="18"/>
    </row>
    <row r="52" spans="6:6" ht="15.75" customHeight="1" x14ac:dyDescent="0.3">
      <c r="F52" s="18"/>
    </row>
    <row r="53" spans="6:6" ht="15.75" customHeight="1" x14ac:dyDescent="0.3">
      <c r="F53" s="18"/>
    </row>
    <row r="54" spans="6:6" ht="15.75" customHeight="1" x14ac:dyDescent="0.3">
      <c r="F54" s="18"/>
    </row>
    <row r="55" spans="6:6" ht="15.75" customHeight="1" x14ac:dyDescent="0.3">
      <c r="F55" s="18"/>
    </row>
    <row r="56" spans="6:6" ht="15.75" customHeight="1" x14ac:dyDescent="0.3">
      <c r="F56" s="18"/>
    </row>
    <row r="57" spans="6:6" ht="15.75" customHeight="1" x14ac:dyDescent="0.3">
      <c r="F57" s="18"/>
    </row>
    <row r="58" spans="6:6" ht="15.75" customHeight="1" x14ac:dyDescent="0.3">
      <c r="F58" s="18"/>
    </row>
    <row r="59" spans="6:6" ht="15.75" customHeight="1" x14ac:dyDescent="0.3">
      <c r="F59" s="18"/>
    </row>
    <row r="60" spans="6:6" ht="15.75" customHeight="1" x14ac:dyDescent="0.3">
      <c r="F60" s="18"/>
    </row>
    <row r="61" spans="6:6" ht="15.75" customHeight="1" x14ac:dyDescent="0.3">
      <c r="F61" s="18"/>
    </row>
    <row r="62" spans="6:6" ht="15.75" customHeight="1" x14ac:dyDescent="0.3">
      <c r="F62" s="18"/>
    </row>
    <row r="63" spans="6:6" ht="15.75" customHeight="1" x14ac:dyDescent="0.3">
      <c r="F63" s="18"/>
    </row>
    <row r="64" spans="6:6" ht="15.75" customHeight="1" x14ac:dyDescent="0.3">
      <c r="F64" s="18"/>
    </row>
    <row r="65" spans="6:6" ht="15.75" customHeight="1" x14ac:dyDescent="0.3">
      <c r="F65" s="18"/>
    </row>
    <row r="66" spans="6:6" ht="15.75" customHeight="1" x14ac:dyDescent="0.3">
      <c r="F66" s="18"/>
    </row>
    <row r="67" spans="6:6" ht="15.75" customHeight="1" x14ac:dyDescent="0.3">
      <c r="F67" s="18"/>
    </row>
    <row r="68" spans="6:6" ht="15.75" customHeight="1" x14ac:dyDescent="0.3">
      <c r="F68" s="18"/>
    </row>
    <row r="69" spans="6:6" ht="15.75" customHeight="1" x14ac:dyDescent="0.3">
      <c r="F69" s="18"/>
    </row>
    <row r="70" spans="6:6" ht="15.75" customHeight="1" x14ac:dyDescent="0.3">
      <c r="F70" s="18"/>
    </row>
    <row r="71" spans="6:6" ht="15.75" customHeight="1" x14ac:dyDescent="0.3">
      <c r="F71" s="18"/>
    </row>
    <row r="72" spans="6:6" ht="15.75" customHeight="1" x14ac:dyDescent="0.3">
      <c r="F72" s="18"/>
    </row>
    <row r="73" spans="6:6" ht="15.75" customHeight="1" x14ac:dyDescent="0.3">
      <c r="F73" s="18"/>
    </row>
    <row r="74" spans="6:6" ht="15.75" customHeight="1" x14ac:dyDescent="0.3">
      <c r="F74" s="18"/>
    </row>
    <row r="75" spans="6:6" ht="15.75" customHeight="1" x14ac:dyDescent="0.3">
      <c r="F75" s="18"/>
    </row>
    <row r="76" spans="6:6" ht="15.75" customHeight="1" x14ac:dyDescent="0.3">
      <c r="F76" s="18"/>
    </row>
    <row r="77" spans="6:6" ht="15.75" customHeight="1" x14ac:dyDescent="0.3">
      <c r="F77" s="18"/>
    </row>
    <row r="78" spans="6:6" ht="15.75" customHeight="1" x14ac:dyDescent="0.3">
      <c r="F78" s="18"/>
    </row>
    <row r="79" spans="6:6" ht="15.75" customHeight="1" x14ac:dyDescent="0.3">
      <c r="F79" s="18"/>
    </row>
    <row r="80" spans="6:6" ht="15.75" customHeight="1" x14ac:dyDescent="0.3">
      <c r="F80" s="18"/>
    </row>
    <row r="81" spans="6:6" ht="15.75" customHeight="1" x14ac:dyDescent="0.3">
      <c r="F81" s="18"/>
    </row>
    <row r="82" spans="6:6" ht="15.75" customHeight="1" x14ac:dyDescent="0.3">
      <c r="F82" s="18"/>
    </row>
    <row r="83" spans="6:6" ht="15.75" customHeight="1" x14ac:dyDescent="0.3">
      <c r="F83" s="18"/>
    </row>
    <row r="84" spans="6:6" ht="15.75" customHeight="1" x14ac:dyDescent="0.3">
      <c r="F84" s="18"/>
    </row>
    <row r="85" spans="6:6" ht="15.75" customHeight="1" x14ac:dyDescent="0.3">
      <c r="F85" s="18"/>
    </row>
    <row r="86" spans="6:6" ht="15.75" customHeight="1" x14ac:dyDescent="0.3">
      <c r="F86" s="18"/>
    </row>
    <row r="87" spans="6:6" ht="15.75" customHeight="1" x14ac:dyDescent="0.3">
      <c r="F87" s="18"/>
    </row>
    <row r="88" spans="6:6" ht="15.75" customHeight="1" x14ac:dyDescent="0.3">
      <c r="F88" s="18"/>
    </row>
    <row r="89" spans="6:6" ht="15.75" customHeight="1" x14ac:dyDescent="0.3">
      <c r="F89" s="18"/>
    </row>
    <row r="90" spans="6:6" ht="15.75" customHeight="1" x14ac:dyDescent="0.3">
      <c r="F90" s="18"/>
    </row>
    <row r="91" spans="6:6" ht="15.75" customHeight="1" x14ac:dyDescent="0.3">
      <c r="F91" s="18"/>
    </row>
    <row r="92" spans="6:6" ht="15.75" customHeight="1" x14ac:dyDescent="0.3">
      <c r="F92" s="18"/>
    </row>
    <row r="93" spans="6:6" ht="15.75" customHeight="1" x14ac:dyDescent="0.3">
      <c r="F93" s="18"/>
    </row>
    <row r="94" spans="6:6" ht="15.75" customHeight="1" x14ac:dyDescent="0.3">
      <c r="F94" s="18"/>
    </row>
    <row r="95" spans="6:6" ht="15.75" customHeight="1" x14ac:dyDescent="0.3">
      <c r="F95" s="18"/>
    </row>
    <row r="96" spans="6:6" ht="15.75" customHeight="1" x14ac:dyDescent="0.3">
      <c r="F96" s="18"/>
    </row>
    <row r="97" spans="6:6" ht="15.75" customHeight="1" x14ac:dyDescent="0.3">
      <c r="F97" s="18"/>
    </row>
    <row r="98" spans="6:6" ht="15.75" customHeight="1" x14ac:dyDescent="0.3">
      <c r="F98" s="18"/>
    </row>
    <row r="99" spans="6:6" ht="15.75" customHeight="1" x14ac:dyDescent="0.3">
      <c r="F99" s="18"/>
    </row>
    <row r="100" spans="6:6" ht="15.75" customHeight="1" x14ac:dyDescent="0.3">
      <c r="F100" s="18"/>
    </row>
    <row r="101" spans="6:6" ht="15.75" customHeight="1" x14ac:dyDescent="0.3">
      <c r="F101" s="18"/>
    </row>
    <row r="102" spans="6:6" ht="15.75" customHeight="1" x14ac:dyDescent="0.3">
      <c r="F102" s="18"/>
    </row>
    <row r="103" spans="6:6" ht="15.75" customHeight="1" x14ac:dyDescent="0.3">
      <c r="F103" s="18"/>
    </row>
    <row r="104" spans="6:6" ht="15.75" customHeight="1" x14ac:dyDescent="0.3">
      <c r="F104" s="18"/>
    </row>
    <row r="105" spans="6:6" ht="15.75" customHeight="1" x14ac:dyDescent="0.3">
      <c r="F105" s="18"/>
    </row>
    <row r="106" spans="6:6" ht="15.75" customHeight="1" x14ac:dyDescent="0.3">
      <c r="F106" s="18"/>
    </row>
    <row r="107" spans="6:6" ht="15.75" customHeight="1" x14ac:dyDescent="0.3">
      <c r="F107" s="18"/>
    </row>
    <row r="108" spans="6:6" ht="15.75" customHeight="1" x14ac:dyDescent="0.3">
      <c r="F108" s="18"/>
    </row>
    <row r="109" spans="6:6" ht="15.75" customHeight="1" x14ac:dyDescent="0.3">
      <c r="F109" s="18"/>
    </row>
    <row r="110" spans="6:6" ht="15.75" customHeight="1" x14ac:dyDescent="0.3">
      <c r="F110" s="18"/>
    </row>
    <row r="111" spans="6:6" ht="15.75" customHeight="1" x14ac:dyDescent="0.3">
      <c r="F111" s="18"/>
    </row>
    <row r="112" spans="6:6" ht="15.75" customHeight="1" x14ac:dyDescent="0.3">
      <c r="F112" s="18"/>
    </row>
    <row r="113" spans="6:6" ht="15.75" customHeight="1" x14ac:dyDescent="0.3">
      <c r="F113" s="18"/>
    </row>
    <row r="114" spans="6:6" ht="15.75" customHeight="1" x14ac:dyDescent="0.3">
      <c r="F114" s="18"/>
    </row>
    <row r="115" spans="6:6" ht="15.75" customHeight="1" x14ac:dyDescent="0.3">
      <c r="F115" s="18"/>
    </row>
    <row r="116" spans="6:6" ht="15.75" customHeight="1" x14ac:dyDescent="0.3">
      <c r="F116" s="18"/>
    </row>
    <row r="117" spans="6:6" ht="15.75" customHeight="1" x14ac:dyDescent="0.3">
      <c r="F117" s="18"/>
    </row>
    <row r="118" spans="6:6" ht="15.75" customHeight="1" x14ac:dyDescent="0.3">
      <c r="F118" s="18"/>
    </row>
    <row r="119" spans="6:6" ht="15.75" customHeight="1" x14ac:dyDescent="0.3">
      <c r="F119" s="18"/>
    </row>
    <row r="120" spans="6:6" ht="15.75" customHeight="1" x14ac:dyDescent="0.3">
      <c r="F120" s="18"/>
    </row>
    <row r="121" spans="6:6" ht="15.75" customHeight="1" x14ac:dyDescent="0.3">
      <c r="F121" s="18"/>
    </row>
    <row r="122" spans="6:6" ht="15.75" customHeight="1" x14ac:dyDescent="0.3">
      <c r="F122" s="18"/>
    </row>
    <row r="123" spans="6:6" ht="15.75" customHeight="1" x14ac:dyDescent="0.3">
      <c r="F123" s="18"/>
    </row>
    <row r="124" spans="6:6" ht="15.75" customHeight="1" x14ac:dyDescent="0.3">
      <c r="F124" s="18"/>
    </row>
    <row r="125" spans="6:6" ht="15.75" customHeight="1" x14ac:dyDescent="0.3">
      <c r="F125" s="18"/>
    </row>
    <row r="126" spans="6:6" ht="15.75" customHeight="1" x14ac:dyDescent="0.3">
      <c r="F126" s="18"/>
    </row>
    <row r="127" spans="6:6" ht="15.75" customHeight="1" x14ac:dyDescent="0.3">
      <c r="F127" s="18"/>
    </row>
    <row r="128" spans="6:6" ht="15.75" customHeight="1" x14ac:dyDescent="0.3">
      <c r="F128" s="18"/>
    </row>
    <row r="129" spans="6:6" ht="15.75" customHeight="1" x14ac:dyDescent="0.3">
      <c r="F129" s="18"/>
    </row>
    <row r="130" spans="6:6" ht="15.75" customHeight="1" x14ac:dyDescent="0.3">
      <c r="F130" s="18"/>
    </row>
    <row r="131" spans="6:6" ht="15.75" customHeight="1" x14ac:dyDescent="0.3">
      <c r="F131" s="18"/>
    </row>
    <row r="132" spans="6:6" ht="15.75" customHeight="1" x14ac:dyDescent="0.3">
      <c r="F132" s="18"/>
    </row>
    <row r="133" spans="6:6" ht="15.75" customHeight="1" x14ac:dyDescent="0.3">
      <c r="F133" s="18"/>
    </row>
    <row r="134" spans="6:6" ht="15.75" customHeight="1" x14ac:dyDescent="0.3">
      <c r="F134" s="18"/>
    </row>
    <row r="135" spans="6:6" ht="15.75" customHeight="1" x14ac:dyDescent="0.3">
      <c r="F135" s="18"/>
    </row>
    <row r="136" spans="6:6" ht="15.75" customHeight="1" x14ac:dyDescent="0.3">
      <c r="F136" s="18"/>
    </row>
    <row r="137" spans="6:6" ht="15.75" customHeight="1" x14ac:dyDescent="0.3">
      <c r="F137" s="18"/>
    </row>
    <row r="138" spans="6:6" ht="15.75" customHeight="1" x14ac:dyDescent="0.3">
      <c r="F138" s="18"/>
    </row>
    <row r="139" spans="6:6" ht="15.75" customHeight="1" x14ac:dyDescent="0.3">
      <c r="F139" s="18"/>
    </row>
    <row r="140" spans="6:6" ht="15.75" customHeight="1" x14ac:dyDescent="0.3">
      <c r="F140" s="18"/>
    </row>
    <row r="141" spans="6:6" ht="15.75" customHeight="1" x14ac:dyDescent="0.3">
      <c r="F141" s="18"/>
    </row>
    <row r="142" spans="6:6" ht="15.75" customHeight="1" x14ac:dyDescent="0.3">
      <c r="F142" s="18"/>
    </row>
    <row r="143" spans="6:6" ht="15.75" customHeight="1" x14ac:dyDescent="0.3">
      <c r="F143" s="18"/>
    </row>
    <row r="144" spans="6:6" ht="15.75" customHeight="1" x14ac:dyDescent="0.3">
      <c r="F144" s="18"/>
    </row>
    <row r="145" spans="6:6" ht="15.75" customHeight="1" x14ac:dyDescent="0.3">
      <c r="F145" s="18"/>
    </row>
    <row r="146" spans="6:6" ht="15.75" customHeight="1" x14ac:dyDescent="0.3">
      <c r="F146" s="18"/>
    </row>
    <row r="147" spans="6:6" ht="15.75" customHeight="1" x14ac:dyDescent="0.3">
      <c r="F147" s="18"/>
    </row>
    <row r="148" spans="6:6" ht="15.75" customHeight="1" x14ac:dyDescent="0.3">
      <c r="F148" s="18"/>
    </row>
    <row r="149" spans="6:6" ht="15.75" customHeight="1" x14ac:dyDescent="0.3">
      <c r="F149" s="18"/>
    </row>
    <row r="150" spans="6:6" ht="15.75" customHeight="1" x14ac:dyDescent="0.3">
      <c r="F150" s="18"/>
    </row>
    <row r="151" spans="6:6" ht="15.75" customHeight="1" x14ac:dyDescent="0.3">
      <c r="F151" s="18"/>
    </row>
    <row r="152" spans="6:6" ht="15.75" customHeight="1" x14ac:dyDescent="0.3">
      <c r="F152" s="18"/>
    </row>
    <row r="153" spans="6:6" ht="15.75" customHeight="1" x14ac:dyDescent="0.3">
      <c r="F153" s="18"/>
    </row>
    <row r="154" spans="6:6" ht="15.75" customHeight="1" x14ac:dyDescent="0.3">
      <c r="F154" s="18"/>
    </row>
    <row r="155" spans="6:6" ht="15.75" customHeight="1" x14ac:dyDescent="0.3">
      <c r="F155" s="18"/>
    </row>
    <row r="156" spans="6:6" ht="15.75" customHeight="1" x14ac:dyDescent="0.3">
      <c r="F156" s="18"/>
    </row>
    <row r="157" spans="6:6" ht="15.75" customHeight="1" x14ac:dyDescent="0.3">
      <c r="F157" s="18"/>
    </row>
    <row r="158" spans="6:6" ht="15.75" customHeight="1" x14ac:dyDescent="0.3">
      <c r="F158" s="18"/>
    </row>
    <row r="159" spans="6:6" ht="15.75" customHeight="1" x14ac:dyDescent="0.3">
      <c r="F159" s="18"/>
    </row>
    <row r="160" spans="6:6" ht="15.75" customHeight="1" x14ac:dyDescent="0.3">
      <c r="F160" s="18"/>
    </row>
    <row r="161" spans="6:6" ht="15.75" customHeight="1" x14ac:dyDescent="0.3">
      <c r="F161" s="18"/>
    </row>
    <row r="162" spans="6:6" ht="15.75" customHeight="1" x14ac:dyDescent="0.3">
      <c r="F162" s="18"/>
    </row>
    <row r="163" spans="6:6" ht="15.75" customHeight="1" x14ac:dyDescent="0.3">
      <c r="F163" s="18"/>
    </row>
    <row r="164" spans="6:6" ht="15.75" customHeight="1" x14ac:dyDescent="0.3">
      <c r="F164" s="18"/>
    </row>
    <row r="165" spans="6:6" ht="15.75" customHeight="1" x14ac:dyDescent="0.3">
      <c r="F165" s="18"/>
    </row>
    <row r="166" spans="6:6" ht="15.75" customHeight="1" x14ac:dyDescent="0.3">
      <c r="F166" s="18"/>
    </row>
    <row r="167" spans="6:6" ht="15.75" customHeight="1" x14ac:dyDescent="0.3">
      <c r="F167" s="18"/>
    </row>
    <row r="168" spans="6:6" ht="15.75" customHeight="1" x14ac:dyDescent="0.3">
      <c r="F168" s="18"/>
    </row>
    <row r="169" spans="6:6" ht="15.75" customHeight="1" x14ac:dyDescent="0.3">
      <c r="F169" s="18"/>
    </row>
    <row r="170" spans="6:6" ht="15.75" customHeight="1" x14ac:dyDescent="0.3">
      <c r="F170" s="18"/>
    </row>
    <row r="171" spans="6:6" ht="15.75" customHeight="1" x14ac:dyDescent="0.3">
      <c r="F171" s="18"/>
    </row>
    <row r="172" spans="6:6" ht="15.75" customHeight="1" x14ac:dyDescent="0.3">
      <c r="F172" s="18"/>
    </row>
    <row r="173" spans="6:6" ht="15.75" customHeight="1" x14ac:dyDescent="0.3">
      <c r="F173" s="18"/>
    </row>
    <row r="174" spans="6:6" ht="15.75" customHeight="1" x14ac:dyDescent="0.3">
      <c r="F174" s="18"/>
    </row>
    <row r="175" spans="6:6" ht="15.75" customHeight="1" x14ac:dyDescent="0.3">
      <c r="F175" s="18"/>
    </row>
    <row r="176" spans="6:6" ht="15.75" customHeight="1" x14ac:dyDescent="0.3">
      <c r="F176" s="18"/>
    </row>
    <row r="177" spans="6:6" ht="15.75" customHeight="1" x14ac:dyDescent="0.3">
      <c r="F177" s="18"/>
    </row>
    <row r="178" spans="6:6" ht="15.75" customHeight="1" x14ac:dyDescent="0.3">
      <c r="F178" s="18"/>
    </row>
    <row r="179" spans="6:6" ht="15.75" customHeight="1" x14ac:dyDescent="0.3">
      <c r="F179" s="18"/>
    </row>
    <row r="180" spans="6:6" ht="15.75" customHeight="1" x14ac:dyDescent="0.3">
      <c r="F180" s="18"/>
    </row>
    <row r="181" spans="6:6" ht="15.75" customHeight="1" x14ac:dyDescent="0.3">
      <c r="F181" s="18"/>
    </row>
    <row r="182" spans="6:6" ht="15.75" customHeight="1" x14ac:dyDescent="0.3">
      <c r="F182" s="18"/>
    </row>
    <row r="183" spans="6:6" ht="15.75" customHeight="1" x14ac:dyDescent="0.3">
      <c r="F183" s="18"/>
    </row>
    <row r="184" spans="6:6" ht="15.75" customHeight="1" x14ac:dyDescent="0.3">
      <c r="F184" s="18"/>
    </row>
    <row r="185" spans="6:6" ht="15.75" customHeight="1" x14ac:dyDescent="0.3">
      <c r="F185" s="18"/>
    </row>
    <row r="186" spans="6:6" ht="15.75" customHeight="1" x14ac:dyDescent="0.3">
      <c r="F186" s="18"/>
    </row>
    <row r="187" spans="6:6" ht="15.75" customHeight="1" x14ac:dyDescent="0.3">
      <c r="F187" s="18"/>
    </row>
    <row r="188" spans="6:6" ht="15.75" customHeight="1" x14ac:dyDescent="0.3">
      <c r="F188" s="18"/>
    </row>
    <row r="189" spans="6:6" ht="15.75" customHeight="1" x14ac:dyDescent="0.3">
      <c r="F189" s="18"/>
    </row>
    <row r="190" spans="6:6" ht="15.75" customHeight="1" x14ac:dyDescent="0.3">
      <c r="F190" s="18"/>
    </row>
    <row r="191" spans="6:6" ht="15.75" customHeight="1" x14ac:dyDescent="0.3">
      <c r="F191" s="18"/>
    </row>
    <row r="192" spans="6:6" ht="15.75" customHeight="1" x14ac:dyDescent="0.3">
      <c r="F192" s="18"/>
    </row>
    <row r="193" spans="6:6" ht="15.75" customHeight="1" x14ac:dyDescent="0.3">
      <c r="F193" s="18"/>
    </row>
    <row r="194" spans="6:6" ht="15.75" customHeight="1" x14ac:dyDescent="0.3">
      <c r="F194" s="18"/>
    </row>
    <row r="195" spans="6:6" ht="15.75" customHeight="1" x14ac:dyDescent="0.3">
      <c r="F195" s="18"/>
    </row>
    <row r="196" spans="6:6" ht="15.75" customHeight="1" x14ac:dyDescent="0.3">
      <c r="F196" s="18"/>
    </row>
    <row r="197" spans="6:6" ht="15.75" customHeight="1" x14ac:dyDescent="0.3">
      <c r="F197" s="18"/>
    </row>
    <row r="198" spans="6:6" ht="15.75" customHeight="1" x14ac:dyDescent="0.3">
      <c r="F198" s="18"/>
    </row>
    <row r="199" spans="6:6" ht="15.75" customHeight="1" x14ac:dyDescent="0.3">
      <c r="F199" s="18"/>
    </row>
    <row r="200" spans="6:6" ht="15.75" customHeight="1" x14ac:dyDescent="0.3">
      <c r="F200" s="18"/>
    </row>
    <row r="201" spans="6:6" ht="15.75" customHeight="1" x14ac:dyDescent="0.3">
      <c r="F201" s="18"/>
    </row>
    <row r="202" spans="6:6" ht="15.75" customHeight="1" x14ac:dyDescent="0.3">
      <c r="F202" s="18"/>
    </row>
    <row r="203" spans="6:6" ht="15.75" customHeight="1" x14ac:dyDescent="0.3">
      <c r="F203" s="18"/>
    </row>
    <row r="204" spans="6:6" ht="15.75" customHeight="1" x14ac:dyDescent="0.3">
      <c r="F204" s="18"/>
    </row>
    <row r="205" spans="6:6" ht="15.75" customHeight="1" x14ac:dyDescent="0.3">
      <c r="F205" s="18"/>
    </row>
    <row r="206" spans="6:6" ht="15.75" customHeight="1" x14ac:dyDescent="0.3">
      <c r="F206" s="18"/>
    </row>
    <row r="207" spans="6:6" ht="15.75" customHeight="1" x14ac:dyDescent="0.3">
      <c r="F207" s="18"/>
    </row>
    <row r="208" spans="6:6" ht="15.75" customHeight="1" x14ac:dyDescent="0.3">
      <c r="F208" s="18"/>
    </row>
    <row r="209" spans="6:6" ht="15.75" customHeight="1" x14ac:dyDescent="0.3">
      <c r="F209" s="18"/>
    </row>
    <row r="210" spans="6:6" ht="15.75" customHeight="1" x14ac:dyDescent="0.3">
      <c r="F210" s="18"/>
    </row>
    <row r="211" spans="6:6" ht="15.75" customHeight="1" x14ac:dyDescent="0.3">
      <c r="F211" s="18"/>
    </row>
    <row r="212" spans="6:6" ht="15.75" customHeight="1" x14ac:dyDescent="0.3">
      <c r="F212" s="18"/>
    </row>
    <row r="213" spans="6:6" ht="15.75" customHeight="1" x14ac:dyDescent="0.3">
      <c r="F213" s="18"/>
    </row>
    <row r="214" spans="6:6" ht="15.75" customHeight="1" x14ac:dyDescent="0.3">
      <c r="F214" s="18"/>
    </row>
    <row r="215" spans="6:6" ht="15.75" customHeight="1" x14ac:dyDescent="0.3">
      <c r="F215" s="18"/>
    </row>
    <row r="216" spans="6:6" ht="15.75" customHeight="1" x14ac:dyDescent="0.3">
      <c r="F216" s="18"/>
    </row>
    <row r="217" spans="6:6" ht="15.75" customHeight="1" x14ac:dyDescent="0.3">
      <c r="F217" s="18"/>
    </row>
    <row r="218" spans="6:6" ht="15.75" customHeight="1" x14ac:dyDescent="0.3">
      <c r="F218" s="18"/>
    </row>
    <row r="219" spans="6:6" ht="15.75" customHeight="1" x14ac:dyDescent="0.3">
      <c r="F219" s="18"/>
    </row>
    <row r="220" spans="6:6" ht="15.75" customHeight="1" x14ac:dyDescent="0.3">
      <c r="F220" s="18"/>
    </row>
    <row r="221" spans="6:6" ht="15.75" customHeight="1" x14ac:dyDescent="0.3">
      <c r="F221" s="18"/>
    </row>
    <row r="222" spans="6:6" ht="15.75" customHeight="1" x14ac:dyDescent="0.3">
      <c r="F222" s="18"/>
    </row>
    <row r="223" spans="6:6" ht="15.75" customHeight="1" x14ac:dyDescent="0.3">
      <c r="F223" s="18"/>
    </row>
    <row r="224" spans="6:6" ht="15.75" customHeight="1" x14ac:dyDescent="0.3">
      <c r="F224" s="18"/>
    </row>
    <row r="225" spans="6:6" ht="15.75" customHeight="1" x14ac:dyDescent="0.3">
      <c r="F225" s="18"/>
    </row>
    <row r="226" spans="6:6" ht="15.75" customHeight="1" x14ac:dyDescent="0.3">
      <c r="F226" s="18"/>
    </row>
    <row r="227" spans="6:6" ht="15.75" customHeight="1" x14ac:dyDescent="0.3">
      <c r="F227" s="18"/>
    </row>
    <row r="228" spans="6:6" ht="15.75" customHeight="1" x14ac:dyDescent="0.3"/>
    <row r="229" spans="6:6" ht="15.75" customHeight="1" x14ac:dyDescent="0.3"/>
    <row r="230" spans="6:6" ht="15.75" customHeight="1" x14ac:dyDescent="0.3"/>
    <row r="231" spans="6:6" ht="15.75" customHeight="1" x14ac:dyDescent="0.3"/>
    <row r="232" spans="6:6" ht="15.75" customHeight="1" x14ac:dyDescent="0.3"/>
    <row r="233" spans="6:6" ht="15.75" customHeight="1" x14ac:dyDescent="0.3"/>
    <row r="234" spans="6:6" ht="15.75" customHeight="1" x14ac:dyDescent="0.3"/>
    <row r="235" spans="6:6" ht="15.75" customHeight="1" x14ac:dyDescent="0.3"/>
    <row r="236" spans="6:6" ht="15.75" customHeight="1" x14ac:dyDescent="0.3"/>
    <row r="237" spans="6:6" ht="15.75" customHeight="1" x14ac:dyDescent="0.3"/>
    <row r="238" spans="6:6" ht="15.75" customHeight="1" x14ac:dyDescent="0.3"/>
    <row r="239" spans="6:6" ht="15.75" customHeight="1" x14ac:dyDescent="0.3"/>
    <row r="240" spans="6:6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Debt Mutual Funds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Sunil</dc:creator>
  <cp:lastModifiedBy>Jani Saida Takkellapati Shaik</cp:lastModifiedBy>
  <dcterms:created xsi:type="dcterms:W3CDTF">2023-09-13T11:08:24Z</dcterms:created>
  <dcterms:modified xsi:type="dcterms:W3CDTF">2024-03-17T14:53:40Z</dcterms:modified>
</cp:coreProperties>
</file>