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769" documentId="11_0B1D56BE9CDCCE836B02CE7A5FB0D4A9BBFD1C62" xr6:coauthVersionLast="47" xr6:coauthVersionMax="47" xr10:uidLastSave="{9845717C-A577-401F-8327-F436ABAF7DDD}"/>
  <bookViews>
    <workbookView xWindow="240" yWindow="105" windowWidth="14805" windowHeight="8010" activeTab="1" xr2:uid="{00000000-000D-0000-FFFF-FFFF00000000}"/>
  </bookViews>
  <sheets>
    <sheet name="Industrial" sheetId="1" r:id="rId1"/>
    <sheet name="Prototyp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I5" i="1"/>
  <c r="H5" i="1"/>
  <c r="F18" i="2"/>
  <c r="F17" i="2"/>
  <c r="F16" i="2"/>
  <c r="F7" i="2"/>
  <c r="F5" i="2"/>
  <c r="F15" i="2"/>
  <c r="F14" i="2"/>
  <c r="F13" i="2"/>
  <c r="F12" i="2"/>
  <c r="F11" i="2"/>
  <c r="F10" i="2"/>
  <c r="F9" i="2"/>
  <c r="F8" i="2"/>
  <c r="F6" i="2"/>
  <c r="F4" i="2"/>
  <c r="H23" i="1"/>
  <c r="I23" i="1" s="1"/>
  <c r="H24" i="1"/>
  <c r="I24" i="1" s="1"/>
  <c r="H22" i="1"/>
  <c r="I22" i="1" s="1"/>
  <c r="H15" i="1"/>
  <c r="I15" i="1" s="1"/>
  <c r="H11" i="1"/>
  <c r="I11" i="1" s="1"/>
  <c r="H13" i="1"/>
  <c r="I13" i="1" s="1"/>
  <c r="H14" i="1"/>
  <c r="I14" i="1" s="1"/>
  <c r="H12" i="1"/>
  <c r="I12" i="1" s="1"/>
  <c r="I21" i="1"/>
  <c r="I20" i="1"/>
  <c r="I19" i="1"/>
  <c r="I18" i="1"/>
  <c r="I17" i="1"/>
  <c r="I16" i="1"/>
  <c r="H6" i="1"/>
  <c r="I6" i="1" s="1"/>
  <c r="H7" i="1"/>
  <c r="I7" i="1" s="1"/>
  <c r="H8" i="1"/>
  <c r="I8" i="1" s="1"/>
  <c r="H9" i="1"/>
  <c r="I9" i="1" s="1"/>
  <c r="H10" i="1"/>
  <c r="I10" i="1" s="1"/>
  <c r="H4" i="1"/>
  <c r="I4" i="1" s="1"/>
</calcChain>
</file>

<file path=xl/sharedStrings.xml><?xml version="1.0" encoding="utf-8"?>
<sst xmlns="http://schemas.openxmlformats.org/spreadsheetml/2006/main" count="140" uniqueCount="103">
  <si>
    <t>Prepared By:</t>
  </si>
  <si>
    <t>Reviewed By:</t>
  </si>
  <si>
    <t>Version No.:</t>
  </si>
  <si>
    <t>01</t>
  </si>
  <si>
    <t>Sl. No.</t>
  </si>
  <si>
    <t>Item Code</t>
  </si>
  <si>
    <t>Item Description</t>
  </si>
  <si>
    <t>Quantity required</t>
  </si>
  <si>
    <t>Manufacturer</t>
  </si>
  <si>
    <t>Manufacturer Part No.</t>
  </si>
  <si>
    <t>Cost Details</t>
  </si>
  <si>
    <t>Remarks
 (Indicate Critical design issues &amp; Shelf life of items), as applicable</t>
  </si>
  <si>
    <t>Data Sheet Reference</t>
  </si>
  <si>
    <t>Per unit  ($)</t>
  </si>
  <si>
    <t>Per unit  (LKR)</t>
  </si>
  <si>
    <t xml:space="preserve">Extended </t>
  </si>
  <si>
    <t>NORVI IIOT, ESP32 Based Industrial MicroController</t>
  </si>
  <si>
    <t>ICONIC DEVICES PVT LTD</t>
  </si>
  <si>
    <t>AE04-V</t>
  </si>
  <si>
    <t>https://norvi.lk/wp-content/uploads/2021/05/AE04-Datasheet-V10.pdf</t>
  </si>
  <si>
    <t>NORVI-EX-R16 Relay Output Expansion</t>
  </si>
  <si>
    <t>EX-R16</t>
  </si>
  <si>
    <t>https://norvi.lk/docs/norvi-ex-r16-datasheet/</t>
  </si>
  <si>
    <t>SITOP PSU100C 24 V/4 A stabilized power supply input: 120-230 V AC (110-300 V DC) output: 24 V DC/4 A</t>
  </si>
  <si>
    <t>Siemens</t>
  </si>
  <si>
    <t>6EP1332-5BA10</t>
  </si>
  <si>
    <t>https://mall.industry.siemens.com/mall/en/ww/Catalog/DatasheetDownload?downloadUrl=teddatasheet%2F%3Fformat%3DPDF%26caller%3DMall%26mlfbs%3D6EP1332-5BA10%26language%3Den</t>
  </si>
  <si>
    <t>MB7066 XL-MaxSonar-WR/WRC Ultrasonic Sensor, 10m, PWM, 10Hz</t>
  </si>
  <si>
    <t>MaxBotix Inc.</t>
  </si>
  <si>
    <t>MB7066</t>
  </si>
  <si>
    <t>https://maxbotix.com/pages/xl-maxsonar-wr-datasheet</t>
  </si>
  <si>
    <t>Solenoid valve Danfoss EV250BW 10BE, G1, EPDM, NC</t>
  </si>
  <si>
    <t>Danfoss Climate Solutions</t>
  </si>
  <si>
    <t>EV250BW 10</t>
  </si>
  <si>
    <t>https://assets.danfoss.com/documents/246666/AI315946479533en-000302.pdf</t>
  </si>
  <si>
    <t>Solenoid valve Danfoss EV220BW 15, G1, EPDM, NC</t>
  </si>
  <si>
    <t>EV220BW 15</t>
  </si>
  <si>
    <t>https://assets.danfoss.com/documents/362780/AI266333732850en-000803.pdf</t>
  </si>
  <si>
    <t>230V BB, clip on coil for solenoid valve</t>
  </si>
  <si>
    <t>BB230AS</t>
  </si>
  <si>
    <t>IP67 Rated Solenoid Cable plug</t>
  </si>
  <si>
    <t>042N1256</t>
  </si>
  <si>
    <t>24 VDC NC Relay</t>
  </si>
  <si>
    <t xml:space="preserve"> IDEC Corporation</t>
  </si>
  <si>
    <t>RV8H-S-D24</t>
  </si>
  <si>
    <t>https://us.idec.com/idec-us/en/USD/medias/RV8Series.pdf?context=bWFzdGVyfGRvY3VtZW50c3wxOTk5ODg0fGFwcGxpY2F0aW9uL3BkZnxkb2N1bWVudHMvaDM1L2g2Ni84OTI5NjY0MjM3NTk4LnBkZnw2NDVkZTg3MDA0NmUxOTQyN2NkNmJkMjNmNjRiZTU0Y2Q5OGMwNGRiNjA4MzYxZGU3ZTliNWVlMDhkNjM2MjU0</t>
  </si>
  <si>
    <t>Yellow Terminal Block</t>
  </si>
  <si>
    <t>Rockwell Automation</t>
  </si>
  <si>
    <t>1492-L3-Y</t>
  </si>
  <si>
    <t>https://literature.rockwellautomation.com/idc/groups/literature/documents/td/1492-td015_-en-p.pdf</t>
  </si>
  <si>
    <t>Red Terminal Block</t>
  </si>
  <si>
    <t>1492-L3-RE</t>
  </si>
  <si>
    <t>Black Terminal Block</t>
  </si>
  <si>
    <t>1492-L3-BL</t>
  </si>
  <si>
    <t>30m RED PVC Insulated Copper Auto Cable (9/0.30) (1x0.65mm2)</t>
  </si>
  <si>
    <t>Kelani Cables PLC</t>
  </si>
  <si>
    <t>9/0.30 mm</t>
  </si>
  <si>
    <t>https://kelanicables.com/front_img/165408558837_AUTO_CABLE.pdf</t>
  </si>
  <si>
    <t>30m BLACK PVC Insulated Copper Auto Cable (9/0.30) (1x0.65mm2)</t>
  </si>
  <si>
    <t>30m YELLOW PVC Insulated Copper Auto Cable (9/0.30) (1x0.65mm2)</t>
  </si>
  <si>
    <t>100m 16/0.20 mm BLACK - TP</t>
  </si>
  <si>
    <t>1F212020ZE</t>
  </si>
  <si>
    <t>https://kelanicables.com/front_img/165457275809_Cu-PVC-PVC_FLEX.pdf</t>
  </si>
  <si>
    <t>100m 16/0.20 mm BLACK - 3C</t>
  </si>
  <si>
    <t>1F312020ZE</t>
  </si>
  <si>
    <t>100m 24/0.20 mm Screened Cable-4C</t>
  </si>
  <si>
    <t>1O415020ZZ</t>
  </si>
  <si>
    <t>https://kelanicables.com/front_img/165408630542_SCREENED.pdf</t>
  </si>
  <si>
    <t>4.8mm Fully Insulated Red Female Disconnect Lug</t>
  </si>
  <si>
    <t>Sunrom Electronics/ Technologies</t>
  </si>
  <si>
    <t>https://www.sunrom.com/p/48mm-tab-wire-15-25-sqmm-15a-female-insulated-quick-disconnect-crimp-terminal</t>
  </si>
  <si>
    <t>4.8mm Fully Insulated Blue Female Disconnect Lug</t>
  </si>
  <si>
    <t>6.3mm Fully Insulated Yellow Female Disconnect Lug</t>
  </si>
  <si>
    <t>Total cost of the Module</t>
  </si>
  <si>
    <t>Price</t>
  </si>
  <si>
    <t>Extended (LKR)</t>
  </si>
  <si>
    <t>ESP-32 module</t>
  </si>
  <si>
    <t>https://tronic.lk/product/nodemcu-esp-wroom-32-wifi-bluetooth-dual-mode-iot-dev-b</t>
  </si>
  <si>
    <t>5V 3A Micro USB Power Adapter</t>
  </si>
  <si>
    <t>https://tronic.lk/product/5v-3a-micro-usb-power-adapter-raspberry-pi</t>
  </si>
  <si>
    <t>HC-SR04 4Pin Ultrasonic Sensor Module</t>
  </si>
  <si>
    <t>Optimus Mega Ultrasonic Bracket</t>
  </si>
  <si>
    <t>https://tronic.lk/product/optimus-mega-ultrasonic-bracket</t>
  </si>
  <si>
    <t>8 Way 8 Channel SSR Solid State Relay Module</t>
  </si>
  <si>
    <t>https://tronic.lk/product/5vdc-8-way-8-channel-ssr-solid-state-relay-module-omron</t>
  </si>
  <si>
    <t>4 Way 4 Channel SSR Solid State Relay Module</t>
  </si>
  <si>
    <t>https://tronic.lk/product/5vdc-4-way-4-channel-ssr-solid-state-relay-module-omron</t>
  </si>
  <si>
    <t>Project Board Breadboard Solderless</t>
  </si>
  <si>
    <t>https://tronic.lk/product/mb-102-830tp-project-board-breadboard-solderless</t>
  </si>
  <si>
    <t>5V 3.3V USB Type-A Breadboard Power Module</t>
  </si>
  <si>
    <t>https://tronic.lk/product/mb102-5v-3-3v-usb-type-a-breadboard-power-module</t>
  </si>
  <si>
    <t>Jumper wire Female-to-Female</t>
  </si>
  <si>
    <t>https://tronic.lk/product/jumper-wire-female-to-female-1x40-pin</t>
  </si>
  <si>
    <t>Jumper wire Male-to-Female</t>
  </si>
  <si>
    <t>https://tronic.lk/product/jumper-wire-male-to-female-1x40-pin</t>
  </si>
  <si>
    <t>Jumper wire Male-to-Male</t>
  </si>
  <si>
    <t>https://tronic.lk/product/jumper-wire-male-to-male-1x40-pin</t>
  </si>
  <si>
    <t>Electric Solenoid Valve 0.5-inch 24VDC NC Plastic Water</t>
  </si>
  <si>
    <t>https://tronic.lk/product/electric-solenoid-valve-0-5-inch-24vdc-nc-plastic-water</t>
  </si>
  <si>
    <t>Water Pump Submersible Pool Tank 12VDC 240L/H 3m</t>
  </si>
  <si>
    <t>https://tronic.lk/product/water-pump-submersible-pool-tank-12vdc-240lh-3m</t>
  </si>
  <si>
    <t>Arduino Nano V3.0 Original</t>
  </si>
  <si>
    <t>https://tronic.lk/product/arduino-nano-v3-0-original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</si>
</sst>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-[$Rs.-849]\ * #,##0.00_-;\-[$Rs.-849]\ * #,##0.00_-;_-[$Rs.-849]\ * &quot;-&quot;??_-;_-@_-"/>
  </numFmts>
  <fonts count="4">
    <font>
      <sz val="11"/>
      <color theme="1"/>
      <name val="Aptos Narrow"/>
      <family val="2"/>
      <scheme val="minor"/>
    </font>
    <font>
      <b/>
      <sz val="10"/>
      <name val="Tahoma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8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8" fontId="0" fillId="0" borderId="2" xfId="0" applyNumberFormat="1" applyBorder="1" applyAlignment="1">
      <alignment vertical="center"/>
    </xf>
    <xf numFmtId="0" fontId="2" fillId="3" borderId="2" xfId="1" applyFill="1" applyBorder="1"/>
    <xf numFmtId="0" fontId="1" fillId="2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8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vertical="center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1" fillId="0" borderId="15" xfId="0" quotePrefix="1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19" xfId="1" applyBorder="1" applyAlignment="1">
      <alignment vertical="center" wrapText="1"/>
    </xf>
    <xf numFmtId="0" fontId="2" fillId="0" borderId="21" xfId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2" fillId="0" borderId="21" xfId="1" applyBorder="1" applyAlignment="1">
      <alignment wrapText="1"/>
    </xf>
    <xf numFmtId="164" fontId="3" fillId="0" borderId="14" xfId="0" applyNumberFormat="1" applyFont="1" applyBorder="1"/>
    <xf numFmtId="0" fontId="0" fillId="0" borderId="23" xfId="0" applyBorder="1"/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wrapText="1"/>
    </xf>
    <xf numFmtId="8" fontId="0" fillId="0" borderId="23" xfId="0" applyNumberFormat="1" applyBorder="1" applyAlignment="1">
      <alignment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3" xfId="0" applyNumberFormat="1" applyBorder="1" applyAlignment="1">
      <alignment vertical="center"/>
    </xf>
    <xf numFmtId="0" fontId="2" fillId="0" borderId="24" xfId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3" xfId="0" quotePrefix="1" applyFont="1" applyBorder="1" applyAlignment="1">
      <alignment horizontal="center" vertical="center" wrapText="1"/>
    </xf>
    <xf numFmtId="2" fontId="1" fillId="0" borderId="26" xfId="0" quotePrefix="1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0" xfId="0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0" fontId="2" fillId="0" borderId="17" xfId="1" applyBorder="1" applyAlignment="1">
      <alignment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164" fontId="0" fillId="0" borderId="19" xfId="0" applyNumberFormat="1" applyBorder="1" applyAlignment="1">
      <alignment vertical="center"/>
    </xf>
    <xf numFmtId="164" fontId="0" fillId="0" borderId="21" xfId="0" applyNumberFormat="1" applyBorder="1" applyAlignment="1">
      <alignment vertical="center"/>
    </xf>
    <xf numFmtId="164" fontId="3" fillId="0" borderId="37" xfId="0" applyNumberFormat="1" applyFont="1" applyBorder="1"/>
    <xf numFmtId="0" fontId="0" fillId="0" borderId="39" xfId="0" applyBorder="1" applyAlignment="1">
      <alignment vertical="center"/>
    </xf>
    <xf numFmtId="0" fontId="0" fillId="0" borderId="31" xfId="0" applyBorder="1"/>
    <xf numFmtId="0" fontId="0" fillId="0" borderId="30" xfId="0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lanicables.com/front_img/165457275809_Cu-PVC-PVC_FLEX.pdf" TargetMode="External"/><Relationship Id="rId13" Type="http://schemas.openxmlformats.org/officeDocument/2006/relationships/hyperlink" Target="https://us.idec.com/idec-us/en/USD/medias/RV8Series.pdf?context=bWFzdGVyfGRvY3VtZW50c3wxOTk5ODg0fGFwcGxpY2F0aW9uL3BkZnxkb2N1bWVudHMvaDM1L2g2Ni84OTI5NjY0MjM3NTk4LnBkZnw2NDVkZTg3MDA0NmUxOTQyN2NkNmJkMjNmNjRiZTU0Y2Q5OGMwNGRiNjA4MzYxZGU3ZTliNWVlMDhkNjM2MjU0" TargetMode="External"/><Relationship Id="rId18" Type="http://schemas.openxmlformats.org/officeDocument/2006/relationships/hyperlink" Target="https://www.sunrom.com/p/48mm-tab-wire-15-25-sqmm-15a-female-insulated-quick-disconnect-crimp-terminal" TargetMode="External"/><Relationship Id="rId3" Type="http://schemas.openxmlformats.org/officeDocument/2006/relationships/hyperlink" Target="https://assets.danfoss.com/documents/362780/AI266333732850en-000803.pdf" TargetMode="External"/><Relationship Id="rId7" Type="http://schemas.openxmlformats.org/officeDocument/2006/relationships/hyperlink" Target="https://acl.lk/front_img/PVC_Catelogue.pdf" TargetMode="External"/><Relationship Id="rId12" Type="http://schemas.openxmlformats.org/officeDocument/2006/relationships/hyperlink" Target="https://kelanicables.com/front_img/165408630542_SCREENED.pdf" TargetMode="External"/><Relationship Id="rId17" Type="http://schemas.openxmlformats.org/officeDocument/2006/relationships/hyperlink" Target="https://www.sunrom.com/p/48mm-tab-wire-15-25-sqmm-15a-female-insulated-quick-disconnect-crimp-terminal" TargetMode="External"/><Relationship Id="rId2" Type="http://schemas.openxmlformats.org/officeDocument/2006/relationships/hyperlink" Target="https://maxbotix.com/pages/xl-maxsonar-wr-datasheet" TargetMode="External"/><Relationship Id="rId16" Type="http://schemas.openxmlformats.org/officeDocument/2006/relationships/hyperlink" Target="https://assets.danfoss.com/documents/246666/AI315946479533en-000302.pdf" TargetMode="External"/><Relationship Id="rId1" Type="http://schemas.openxmlformats.org/officeDocument/2006/relationships/hyperlink" Target="https://norvi.lk/wp-content/uploads/2021/05/AE04-Datasheet-V10.pdf" TargetMode="External"/><Relationship Id="rId6" Type="http://schemas.openxmlformats.org/officeDocument/2006/relationships/hyperlink" Target="https://mall.industry.siemens.com/mall/en/ww/Catalog/DatasheetDownload?downloadUrl=teddatasheet%2F%3Fformat%3DPDF%26caller%3DMall%26mlfbs%3D6EP1332-5BA10%26language%3Den" TargetMode="External"/><Relationship Id="rId11" Type="http://schemas.openxmlformats.org/officeDocument/2006/relationships/hyperlink" Target="https://acl.lk/front_img/PVC_Catelogue.pdf" TargetMode="External"/><Relationship Id="rId5" Type="http://schemas.openxmlformats.org/officeDocument/2006/relationships/hyperlink" Target="https://assets.danfoss.com/documents/246666/AI315946479533en-000302.pdf" TargetMode="External"/><Relationship Id="rId15" Type="http://schemas.openxmlformats.org/officeDocument/2006/relationships/hyperlink" Target="https://literature.rockwellautomation.com/idc/groups/literature/documents/td/1492-td015_-en-p.pdf" TargetMode="External"/><Relationship Id="rId10" Type="http://schemas.openxmlformats.org/officeDocument/2006/relationships/hyperlink" Target="https://kelanicables.com/front_img/165408558837_AUTO_CABLE.pdf" TargetMode="External"/><Relationship Id="rId19" Type="http://schemas.openxmlformats.org/officeDocument/2006/relationships/hyperlink" Target="https://norvi.lk/docs/norvi-ex-r16-datasheet/" TargetMode="External"/><Relationship Id="rId4" Type="http://schemas.openxmlformats.org/officeDocument/2006/relationships/hyperlink" Target="https://assets.danfoss.com/documents/246666/AI315946479533en-000302.pdf" TargetMode="External"/><Relationship Id="rId9" Type="http://schemas.openxmlformats.org/officeDocument/2006/relationships/hyperlink" Target="https://acl.lk/front_img/PVC_Catelogue.pdf" TargetMode="External"/><Relationship Id="rId14" Type="http://schemas.openxmlformats.org/officeDocument/2006/relationships/hyperlink" Target="https://literature.rockwellautomation.com/idc/groups/literature/documents/td/1492-td015_-en-p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onic.lk/product/jumper-wire-male-to-female-1x40-pin" TargetMode="External"/><Relationship Id="rId13" Type="http://schemas.openxmlformats.org/officeDocument/2006/relationships/hyperlink" Target="https://tronic.lk/product/arduino-nano-v3-0-original" TargetMode="External"/><Relationship Id="rId3" Type="http://schemas.openxmlformats.org/officeDocument/2006/relationships/hyperlink" Target="https://tronic.lk/product/5vdc-4-way-4-channel-ssr-solid-state-relay-module-omron" TargetMode="External"/><Relationship Id="rId7" Type="http://schemas.openxmlformats.org/officeDocument/2006/relationships/hyperlink" Target="https://tronic.lk/product/jumper-wire-female-to-female-1x40-pin" TargetMode="External"/><Relationship Id="rId12" Type="http://schemas.openxmlformats.org/officeDocument/2006/relationships/hyperlink" Target="https://tronic.lk/product/water-pump-submersible-pool-tank-12vdc-240lh-3m" TargetMode="External"/><Relationship Id="rId2" Type="http://schemas.openxmlformats.org/officeDocument/2006/relationships/hyperlink" Target="https://tronic.lk/product/5v-3a-micro-usb-power-adapter-raspberry-pi" TargetMode="External"/><Relationship Id="rId1" Type="http://schemas.openxmlformats.org/officeDocument/2006/relationships/hyperlink" Target="https://tronic.lk/product/nodemcu-esp-wroom-32-wifi-bluetooth-dual-mode-iot-dev-b" TargetMode="External"/><Relationship Id="rId6" Type="http://schemas.openxmlformats.org/officeDocument/2006/relationships/hyperlink" Target="https://tronic.lk/product/5vdc-8-way-8-channel-ssr-solid-state-relay-module-omron" TargetMode="External"/><Relationship Id="rId11" Type="http://schemas.openxmlformats.org/officeDocument/2006/relationships/hyperlink" Target="https://tronic.lk/product/electric-solenoid-valve-0-5-inch-24vdc-nc-plastic-water" TargetMode="External"/><Relationship Id="rId5" Type="http://schemas.openxmlformats.org/officeDocument/2006/relationships/hyperlink" Target="https://tronic.lk/product/mb102-5v-3-3v-usb-type-a-breadboard-power-module" TargetMode="External"/><Relationship Id="rId10" Type="http://schemas.openxmlformats.org/officeDocument/2006/relationships/hyperlink" Target="https://tronic.lk/product/optimus-mega-ultrasonic-bracket" TargetMode="External"/><Relationship Id="rId4" Type="http://schemas.openxmlformats.org/officeDocument/2006/relationships/hyperlink" Target="https://tronic.lk/product/mb-102-830tp-project-board-breadboard-solderless" TargetMode="External"/><Relationship Id="rId9" Type="http://schemas.openxmlformats.org/officeDocument/2006/relationships/hyperlink" Target="https://tronic.lk/product/jumper-wire-male-to-male-1x40-p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A10" workbookViewId="0">
      <selection activeCell="I27" sqref="I27"/>
    </sheetView>
  </sheetViews>
  <sheetFormatPr defaultRowHeight="15"/>
  <cols>
    <col min="1" max="1" width="6.7109375" style="2" bestFit="1" customWidth="1"/>
    <col min="2" max="2" width="15.5703125" customWidth="1"/>
    <col min="3" max="3" width="31.7109375" style="1" customWidth="1"/>
    <col min="4" max="4" width="11.42578125" customWidth="1"/>
    <col min="5" max="5" width="17" customWidth="1"/>
    <col min="6" max="6" width="20.28515625" bestFit="1" customWidth="1"/>
    <col min="7" max="7" width="11.28515625" customWidth="1"/>
    <col min="8" max="8" width="13.28515625" customWidth="1"/>
    <col min="9" max="9" width="19.140625" customWidth="1"/>
    <col min="10" max="10" width="25.85546875" customWidth="1"/>
    <col min="11" max="11" width="38.5703125" style="1" customWidth="1"/>
  </cols>
  <sheetData>
    <row r="1" spans="1:11" ht="15" customHeight="1">
      <c r="A1" s="65" t="s">
        <v>0</v>
      </c>
      <c r="B1" s="59"/>
      <c r="C1" s="22"/>
      <c r="D1" s="70" t="s">
        <v>1</v>
      </c>
      <c r="E1" s="71"/>
      <c r="F1" s="23"/>
      <c r="G1" s="59" t="s">
        <v>2</v>
      </c>
      <c r="H1" s="59"/>
      <c r="I1" s="60"/>
      <c r="J1" s="60"/>
      <c r="K1" s="24" t="s">
        <v>3</v>
      </c>
    </row>
    <row r="2" spans="1:11" ht="24.75" customHeight="1">
      <c r="A2" s="68" t="s">
        <v>4</v>
      </c>
      <c r="B2" s="66" t="s">
        <v>5</v>
      </c>
      <c r="C2" s="66" t="s">
        <v>6</v>
      </c>
      <c r="D2" s="66" t="s">
        <v>7</v>
      </c>
      <c r="E2" s="66" t="s">
        <v>8</v>
      </c>
      <c r="F2" s="66" t="s">
        <v>9</v>
      </c>
      <c r="G2" s="61" t="s">
        <v>10</v>
      </c>
      <c r="H2" s="61"/>
      <c r="I2" s="61"/>
      <c r="J2" s="61" t="s">
        <v>11</v>
      </c>
      <c r="K2" s="63" t="s">
        <v>12</v>
      </c>
    </row>
    <row r="3" spans="1:11" ht="24.75">
      <c r="A3" s="69"/>
      <c r="B3" s="67"/>
      <c r="C3" s="67"/>
      <c r="D3" s="67"/>
      <c r="E3" s="67"/>
      <c r="F3" s="67"/>
      <c r="G3" s="14" t="s">
        <v>13</v>
      </c>
      <c r="H3" s="14" t="s">
        <v>14</v>
      </c>
      <c r="I3" s="14" t="s">
        <v>15</v>
      </c>
      <c r="J3" s="62"/>
      <c r="K3" s="64"/>
    </row>
    <row r="4" spans="1:11" s="2" customFormat="1" ht="44.25" customHeight="1">
      <c r="A4" s="25">
        <v>1</v>
      </c>
      <c r="B4" s="16"/>
      <c r="C4" s="17" t="s">
        <v>16</v>
      </c>
      <c r="D4" s="15">
        <v>1</v>
      </c>
      <c r="E4" s="18" t="s">
        <v>17</v>
      </c>
      <c r="F4" s="15" t="s">
        <v>18</v>
      </c>
      <c r="G4" s="19">
        <v>108.24</v>
      </c>
      <c r="H4" s="20">
        <f>G4*303.56</f>
        <v>32857.3344</v>
      </c>
      <c r="I4" s="21">
        <f>H4*D4</f>
        <v>32857.3344</v>
      </c>
      <c r="J4" s="16"/>
      <c r="K4" s="26" t="s">
        <v>19</v>
      </c>
    </row>
    <row r="5" spans="1:11" s="2" customFormat="1" ht="44.25" customHeight="1">
      <c r="A5" s="25">
        <v>2</v>
      </c>
      <c r="B5" s="16"/>
      <c r="C5" s="17" t="s">
        <v>20</v>
      </c>
      <c r="D5" s="15">
        <v>1</v>
      </c>
      <c r="E5" s="18" t="s">
        <v>17</v>
      </c>
      <c r="F5" s="15" t="s">
        <v>21</v>
      </c>
      <c r="G5" s="19">
        <v>103.4</v>
      </c>
      <c r="H5" s="20">
        <f>G5*303.56</f>
        <v>31388.104000000003</v>
      </c>
      <c r="I5" s="21">
        <f>H5*D5</f>
        <v>31388.104000000003</v>
      </c>
      <c r="J5" s="16"/>
      <c r="K5" s="26" t="s">
        <v>22</v>
      </c>
    </row>
    <row r="6" spans="1:11" s="2" customFormat="1" ht="72.75">
      <c r="A6" s="25">
        <v>3</v>
      </c>
      <c r="B6" s="4"/>
      <c r="C6" s="5" t="s">
        <v>23</v>
      </c>
      <c r="D6" s="3">
        <v>1</v>
      </c>
      <c r="E6" s="6" t="s">
        <v>24</v>
      </c>
      <c r="F6" s="3" t="s">
        <v>25</v>
      </c>
      <c r="G6" s="7">
        <v>115.95</v>
      </c>
      <c r="H6" s="8">
        <f t="shared" ref="H6:H20" si="0">G6*303.56</f>
        <v>35197.781999999999</v>
      </c>
      <c r="I6" s="9">
        <f t="shared" ref="I6:I21" si="1">H6*D6</f>
        <v>35197.781999999999</v>
      </c>
      <c r="J6" s="4"/>
      <c r="K6" s="27" t="s">
        <v>26</v>
      </c>
    </row>
    <row r="7" spans="1:11" ht="29.25">
      <c r="A7" s="25">
        <v>4</v>
      </c>
      <c r="B7" s="10"/>
      <c r="C7" s="11" t="s">
        <v>27</v>
      </c>
      <c r="D7" s="3">
        <v>2</v>
      </c>
      <c r="E7" s="3" t="s">
        <v>28</v>
      </c>
      <c r="F7" s="6" t="s">
        <v>29</v>
      </c>
      <c r="G7" s="12">
        <v>114.95</v>
      </c>
      <c r="H7" s="8">
        <f t="shared" si="0"/>
        <v>34894.222000000002</v>
      </c>
      <c r="I7" s="9">
        <f t="shared" si="1"/>
        <v>69788.444000000003</v>
      </c>
      <c r="J7" s="10"/>
      <c r="K7" s="29" t="s">
        <v>30</v>
      </c>
    </row>
    <row r="8" spans="1:11" ht="43.5">
      <c r="A8" s="25">
        <v>5</v>
      </c>
      <c r="B8" s="10"/>
      <c r="C8" s="5" t="s">
        <v>31</v>
      </c>
      <c r="D8" s="3">
        <v>3</v>
      </c>
      <c r="E8" s="6" t="s">
        <v>32</v>
      </c>
      <c r="F8" s="3" t="s">
        <v>33</v>
      </c>
      <c r="G8" s="12">
        <v>156.30000000000001</v>
      </c>
      <c r="H8" s="8">
        <f t="shared" si="0"/>
        <v>47446.428000000007</v>
      </c>
      <c r="I8" s="9">
        <f t="shared" si="1"/>
        <v>142339.28400000001</v>
      </c>
      <c r="J8" s="10"/>
      <c r="K8" s="27" t="s">
        <v>34</v>
      </c>
    </row>
    <row r="9" spans="1:11" ht="43.5">
      <c r="A9" s="25">
        <v>6</v>
      </c>
      <c r="B9" s="10"/>
      <c r="C9" s="5" t="s">
        <v>35</v>
      </c>
      <c r="D9" s="3">
        <v>4</v>
      </c>
      <c r="E9" s="6" t="s">
        <v>32</v>
      </c>
      <c r="F9" s="3" t="s">
        <v>36</v>
      </c>
      <c r="G9" s="12">
        <v>296.99</v>
      </c>
      <c r="H9" s="8">
        <f t="shared" si="0"/>
        <v>90154.284400000004</v>
      </c>
      <c r="I9" s="9">
        <f t="shared" si="1"/>
        <v>360617.13760000002</v>
      </c>
      <c r="J9" s="10"/>
      <c r="K9" s="27" t="s">
        <v>37</v>
      </c>
    </row>
    <row r="10" spans="1:11" ht="43.5">
      <c r="A10" s="25">
        <v>7</v>
      </c>
      <c r="B10" s="10"/>
      <c r="C10" s="11" t="s">
        <v>38</v>
      </c>
      <c r="D10" s="3">
        <v>7</v>
      </c>
      <c r="E10" s="6" t="s">
        <v>32</v>
      </c>
      <c r="F10" s="3" t="s">
        <v>39</v>
      </c>
      <c r="G10" s="12">
        <v>40.19</v>
      </c>
      <c r="H10" s="8">
        <f t="shared" si="0"/>
        <v>12200.0764</v>
      </c>
      <c r="I10" s="9">
        <f t="shared" si="1"/>
        <v>85400.534799999994</v>
      </c>
      <c r="J10" s="10"/>
      <c r="K10" s="27" t="s">
        <v>34</v>
      </c>
    </row>
    <row r="11" spans="1:11" ht="43.5">
      <c r="A11" s="25">
        <v>8</v>
      </c>
      <c r="B11" s="10"/>
      <c r="C11" s="5" t="s">
        <v>40</v>
      </c>
      <c r="D11" s="3">
        <v>7</v>
      </c>
      <c r="E11" s="6" t="s">
        <v>32</v>
      </c>
      <c r="F11" s="3" t="s">
        <v>41</v>
      </c>
      <c r="G11" s="12">
        <v>11.81</v>
      </c>
      <c r="H11" s="8">
        <f t="shared" si="0"/>
        <v>3585.0436</v>
      </c>
      <c r="I11" s="9">
        <f t="shared" si="1"/>
        <v>25095.305199999999</v>
      </c>
      <c r="J11" s="10"/>
      <c r="K11" s="27" t="s">
        <v>34</v>
      </c>
    </row>
    <row r="12" spans="1:11" ht="115.5">
      <c r="A12" s="25">
        <v>9</v>
      </c>
      <c r="B12" s="10"/>
      <c r="C12" s="5" t="s">
        <v>42</v>
      </c>
      <c r="D12" s="3">
        <v>8</v>
      </c>
      <c r="E12" s="6" t="s">
        <v>43</v>
      </c>
      <c r="F12" s="3" t="s">
        <v>44</v>
      </c>
      <c r="G12" s="12">
        <v>17.77</v>
      </c>
      <c r="H12" s="8">
        <f t="shared" si="0"/>
        <v>5394.2611999999999</v>
      </c>
      <c r="I12" s="9">
        <f t="shared" si="1"/>
        <v>43154.089599999999</v>
      </c>
      <c r="J12" s="10"/>
      <c r="K12" s="27" t="s">
        <v>45</v>
      </c>
    </row>
    <row r="13" spans="1:11" ht="43.5">
      <c r="A13" s="25">
        <v>10</v>
      </c>
      <c r="B13" s="10"/>
      <c r="C13" s="5" t="s">
        <v>46</v>
      </c>
      <c r="D13" s="3">
        <v>30</v>
      </c>
      <c r="E13" s="6" t="s">
        <v>47</v>
      </c>
      <c r="F13" s="3" t="s">
        <v>48</v>
      </c>
      <c r="G13" s="12">
        <v>1.17</v>
      </c>
      <c r="H13" s="8">
        <f t="shared" si="0"/>
        <v>355.16519999999997</v>
      </c>
      <c r="I13" s="9">
        <f t="shared" si="1"/>
        <v>10654.955999999998</v>
      </c>
      <c r="J13" s="10"/>
      <c r="K13" s="27" t="s">
        <v>49</v>
      </c>
    </row>
    <row r="14" spans="1:11" ht="43.5">
      <c r="A14" s="25">
        <v>11</v>
      </c>
      <c r="B14" s="10"/>
      <c r="C14" s="5" t="s">
        <v>50</v>
      </c>
      <c r="D14" s="3">
        <v>10</v>
      </c>
      <c r="E14" s="6" t="s">
        <v>47</v>
      </c>
      <c r="F14" s="3" t="s">
        <v>51</v>
      </c>
      <c r="G14" s="12">
        <v>1.17</v>
      </c>
      <c r="H14" s="8">
        <f t="shared" si="0"/>
        <v>355.16519999999997</v>
      </c>
      <c r="I14" s="9">
        <f t="shared" si="1"/>
        <v>3551.6519999999996</v>
      </c>
      <c r="J14" s="10"/>
      <c r="K14" s="27" t="s">
        <v>49</v>
      </c>
    </row>
    <row r="15" spans="1:11" ht="43.5">
      <c r="A15" s="25">
        <v>12</v>
      </c>
      <c r="B15" s="10"/>
      <c r="C15" s="5" t="s">
        <v>52</v>
      </c>
      <c r="D15" s="3">
        <v>10</v>
      </c>
      <c r="E15" s="6" t="s">
        <v>47</v>
      </c>
      <c r="F15" s="3" t="s">
        <v>53</v>
      </c>
      <c r="G15" s="12">
        <v>1.17</v>
      </c>
      <c r="H15" s="8">
        <f>G15*303.56</f>
        <v>355.16519999999997</v>
      </c>
      <c r="I15" s="9">
        <f>H15*D15</f>
        <v>3551.6519999999996</v>
      </c>
      <c r="J15" s="10"/>
      <c r="K15" s="27" t="s">
        <v>49</v>
      </c>
    </row>
    <row r="16" spans="1:11" ht="43.5">
      <c r="A16" s="25">
        <v>13</v>
      </c>
      <c r="B16" s="10"/>
      <c r="C16" s="11" t="s">
        <v>54</v>
      </c>
      <c r="D16" s="3">
        <v>1</v>
      </c>
      <c r="E16" s="3" t="s">
        <v>55</v>
      </c>
      <c r="F16" s="3" t="s">
        <v>56</v>
      </c>
      <c r="G16" s="13"/>
      <c r="H16" s="8">
        <v>2580</v>
      </c>
      <c r="I16" s="9">
        <f t="shared" si="1"/>
        <v>2580</v>
      </c>
      <c r="J16" s="10"/>
      <c r="K16" s="27" t="s">
        <v>57</v>
      </c>
    </row>
    <row r="17" spans="1:11" ht="43.5">
      <c r="A17" s="25">
        <v>14</v>
      </c>
      <c r="B17" s="10"/>
      <c r="C17" s="11" t="s">
        <v>58</v>
      </c>
      <c r="D17" s="3">
        <v>1</v>
      </c>
      <c r="E17" s="3" t="s">
        <v>55</v>
      </c>
      <c r="F17" s="3" t="s">
        <v>56</v>
      </c>
      <c r="G17" s="13"/>
      <c r="H17" s="8">
        <v>2580</v>
      </c>
      <c r="I17" s="9">
        <f t="shared" si="1"/>
        <v>2580</v>
      </c>
      <c r="J17" s="10"/>
      <c r="K17" s="27" t="s">
        <v>57</v>
      </c>
    </row>
    <row r="18" spans="1:11" ht="43.5">
      <c r="A18" s="25">
        <v>15</v>
      </c>
      <c r="B18" s="10"/>
      <c r="C18" s="11" t="s">
        <v>59</v>
      </c>
      <c r="D18" s="3">
        <v>1</v>
      </c>
      <c r="E18" s="3" t="s">
        <v>55</v>
      </c>
      <c r="F18" s="3" t="s">
        <v>56</v>
      </c>
      <c r="G18" s="13"/>
      <c r="H18" s="8">
        <v>2580</v>
      </c>
      <c r="I18" s="9">
        <f t="shared" si="1"/>
        <v>2580</v>
      </c>
      <c r="J18" s="10"/>
      <c r="K18" s="27" t="s">
        <v>57</v>
      </c>
    </row>
    <row r="19" spans="1:11" ht="43.5">
      <c r="A19" s="25">
        <v>16</v>
      </c>
      <c r="B19" s="10"/>
      <c r="C19" s="5" t="s">
        <v>60</v>
      </c>
      <c r="D19" s="3">
        <v>1</v>
      </c>
      <c r="E19" s="3" t="s">
        <v>55</v>
      </c>
      <c r="F19" s="3" t="s">
        <v>61</v>
      </c>
      <c r="G19" s="13"/>
      <c r="H19" s="8">
        <v>12985</v>
      </c>
      <c r="I19" s="9">
        <f t="shared" si="1"/>
        <v>12985</v>
      </c>
      <c r="J19" s="10"/>
      <c r="K19" s="27" t="s">
        <v>62</v>
      </c>
    </row>
    <row r="20" spans="1:11" ht="43.5">
      <c r="A20" s="25">
        <v>17</v>
      </c>
      <c r="B20" s="10"/>
      <c r="C20" s="5" t="s">
        <v>63</v>
      </c>
      <c r="D20" s="3">
        <v>1</v>
      </c>
      <c r="E20" s="3" t="s">
        <v>55</v>
      </c>
      <c r="F20" s="3" t="s">
        <v>64</v>
      </c>
      <c r="G20" s="13"/>
      <c r="H20" s="8">
        <v>15500</v>
      </c>
      <c r="I20" s="9">
        <f t="shared" si="1"/>
        <v>15500</v>
      </c>
      <c r="J20" s="10"/>
      <c r="K20" s="27" t="s">
        <v>62</v>
      </c>
    </row>
    <row r="21" spans="1:11" ht="29.25">
      <c r="A21" s="25">
        <v>18</v>
      </c>
      <c r="B21" s="10"/>
      <c r="C21" s="11" t="s">
        <v>65</v>
      </c>
      <c r="D21" s="3">
        <v>1</v>
      </c>
      <c r="E21" s="3" t="s">
        <v>55</v>
      </c>
      <c r="F21" s="3" t="s">
        <v>66</v>
      </c>
      <c r="G21" s="13"/>
      <c r="H21" s="8">
        <v>21000</v>
      </c>
      <c r="I21" s="9">
        <f t="shared" si="1"/>
        <v>21000</v>
      </c>
      <c r="J21" s="10"/>
      <c r="K21" s="29" t="s">
        <v>67</v>
      </c>
    </row>
    <row r="22" spans="1:11" ht="43.5">
      <c r="A22" s="25">
        <v>19</v>
      </c>
      <c r="B22" s="10"/>
      <c r="C22" s="5" t="s">
        <v>68</v>
      </c>
      <c r="D22" s="3">
        <v>10</v>
      </c>
      <c r="E22" s="11" t="s">
        <v>69</v>
      </c>
      <c r="F22" s="3">
        <v>6055</v>
      </c>
      <c r="G22" s="12">
        <v>0.15</v>
      </c>
      <c r="H22" s="8">
        <f>G22*303.56</f>
        <v>45.533999999999999</v>
      </c>
      <c r="I22" s="9">
        <f>H22*D22</f>
        <v>455.34</v>
      </c>
      <c r="J22" s="10"/>
      <c r="K22" s="29" t="s">
        <v>70</v>
      </c>
    </row>
    <row r="23" spans="1:11" ht="43.5">
      <c r="A23" s="25">
        <v>20</v>
      </c>
      <c r="B23" s="10"/>
      <c r="C23" s="5" t="s">
        <v>71</v>
      </c>
      <c r="D23" s="3">
        <v>10</v>
      </c>
      <c r="E23" s="11" t="s">
        <v>69</v>
      </c>
      <c r="F23" s="3">
        <v>6608</v>
      </c>
      <c r="G23" s="12">
        <v>0.15</v>
      </c>
      <c r="H23" s="8">
        <f t="shared" ref="H23:H24" si="2">G23*303.56</f>
        <v>45.533999999999999</v>
      </c>
      <c r="I23" s="9">
        <f t="shared" ref="I23:I24" si="3">H23*D23</f>
        <v>455.34</v>
      </c>
      <c r="J23" s="10"/>
      <c r="K23" s="29" t="s">
        <v>70</v>
      </c>
    </row>
    <row r="24" spans="1:11" ht="43.5">
      <c r="A24" s="25">
        <v>21</v>
      </c>
      <c r="B24" s="31"/>
      <c r="C24" s="32" t="s">
        <v>72</v>
      </c>
      <c r="D24" s="33">
        <v>10</v>
      </c>
      <c r="E24" s="34" t="s">
        <v>69</v>
      </c>
      <c r="F24" s="33">
        <v>6610</v>
      </c>
      <c r="G24" s="35">
        <v>0.15</v>
      </c>
      <c r="H24" s="36">
        <f t="shared" si="2"/>
        <v>45.533999999999999</v>
      </c>
      <c r="I24" s="37">
        <f t="shared" si="3"/>
        <v>455.34</v>
      </c>
      <c r="J24" s="31"/>
      <c r="K24" s="38" t="s">
        <v>70</v>
      </c>
    </row>
    <row r="25" spans="1:11" ht="15.75">
      <c r="A25" s="57" t="s">
        <v>73</v>
      </c>
      <c r="B25" s="58"/>
      <c r="C25" s="58"/>
      <c r="D25" s="58"/>
      <c r="E25" s="58"/>
      <c r="F25" s="58"/>
      <c r="G25" s="58"/>
      <c r="H25" s="58"/>
      <c r="I25" s="30">
        <f>SUM(I4:I24)</f>
        <v>902187.29559999984</v>
      </c>
      <c r="J25" s="72"/>
      <c r="K25" s="73"/>
    </row>
  </sheetData>
  <mergeCells count="14">
    <mergeCell ref="A25:H25"/>
    <mergeCell ref="G1:J1"/>
    <mergeCell ref="G2:I2"/>
    <mergeCell ref="J2:J3"/>
    <mergeCell ref="K2:K3"/>
    <mergeCell ref="A1:B1"/>
    <mergeCell ref="F2:F3"/>
    <mergeCell ref="E2:E3"/>
    <mergeCell ref="D2:D3"/>
    <mergeCell ref="C2:C3"/>
    <mergeCell ref="B2:B3"/>
    <mergeCell ref="A2:A3"/>
    <mergeCell ref="D1:E1"/>
    <mergeCell ref="J25:K25"/>
  </mergeCells>
  <hyperlinks>
    <hyperlink ref="K4" r:id="rId1" xr:uid="{2D3E74B9-9DA9-461D-9645-03739AC9E2F5}"/>
    <hyperlink ref="K7" r:id="rId2" xr:uid="{26790C55-E65A-424E-BB60-355F8A2A587E}"/>
    <hyperlink ref="K9" r:id="rId3" xr:uid="{2BBE5F06-0A78-4DA4-B2DE-51C88C8B43A0}"/>
    <hyperlink ref="K10" r:id="rId4" xr:uid="{FC9C914E-AB8F-4B7C-8B1F-B36BC0779434}"/>
    <hyperlink ref="K8" r:id="rId5" xr:uid="{8FFDF9C5-6B91-4433-A5E6-C4F650749074}"/>
    <hyperlink ref="K6" r:id="rId6" xr:uid="{C6E6A020-191A-4E84-968A-C04C663CD906}"/>
    <hyperlink ref="K17:K19" r:id="rId7" display="https://acl.lk/front_img/PVC_Catelogue.pdf" xr:uid="{79B20088-DA62-4D49-8284-B7836D2B0252}"/>
    <hyperlink ref="K19" r:id="rId8" xr:uid="{86762227-A6C6-4B26-895E-3804488E794B}"/>
    <hyperlink ref="K20" r:id="rId9" display="https://acl.lk/front_img/PVC_Catelogue.pdf" xr:uid="{7822AB2F-92FB-4602-B590-B269BB795AB0}"/>
    <hyperlink ref="K18" r:id="rId10" xr:uid="{C3150695-1C81-4415-8DF4-E198420B5FCB}"/>
    <hyperlink ref="K16:K17" r:id="rId11" display="https://acl.lk/front_img/PVC_Catelogue.pdf" xr:uid="{0A53FBB5-8D25-4AD6-B2D9-44A5A9D5D0B1}"/>
    <hyperlink ref="K21" r:id="rId12" xr:uid="{383AA50D-7BDA-47C5-915B-F71332A204CA}"/>
    <hyperlink ref="K12" r:id="rId13" xr:uid="{E57CF505-2EB9-4847-9D98-E8C3BD04B464}"/>
    <hyperlink ref="K13" r:id="rId14" xr:uid="{348C41BE-1509-4541-BB63-E9065400672E}"/>
    <hyperlink ref="K14:K15" r:id="rId15" display="https://literature.rockwellautomation.com/idc/groups/literature/documents/td/1492-td015_-en-p.pdf" xr:uid="{72D2B37A-4434-40BD-AEDC-B918056126A3}"/>
    <hyperlink ref="K11" r:id="rId16" xr:uid="{B2B985B5-F4C0-4C29-88C1-1EFD51493E1B}"/>
    <hyperlink ref="K22" r:id="rId17" xr:uid="{8ABAFF07-2E3F-435F-A167-47072760FC3B}"/>
    <hyperlink ref="K23:K24" r:id="rId18" display="https://www.sunrom.com/p/48mm-tab-wire-15-25-sqmm-15a-female-insulated-quick-disconnect-crimp-terminal" xr:uid="{1E8AE7CF-3ABD-48D6-AF9D-C540EA93BBAB}"/>
    <hyperlink ref="K5" r:id="rId19" xr:uid="{05C8D24F-B095-48A2-8EC5-57A71B3D7C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A1D0-74B6-4A47-9FBF-7015447C4F63}">
  <sheetPr>
    <pageSetUpPr fitToPage="1"/>
  </sheetPr>
  <dimension ref="A1:H18"/>
  <sheetViews>
    <sheetView tabSelected="1" workbookViewId="0">
      <selection activeCell="I4" sqref="I4"/>
    </sheetView>
  </sheetViews>
  <sheetFormatPr defaultColWidth="9.140625" defaultRowHeight="15"/>
  <cols>
    <col min="1" max="1" width="6.7109375" style="2" bestFit="1" customWidth="1"/>
    <col min="2" max="2" width="22.140625" customWidth="1"/>
    <col min="3" max="3" width="31.7109375" style="1" customWidth="1"/>
    <col min="4" max="4" width="11.42578125" customWidth="1"/>
    <col min="5" max="5" width="13.28515625" customWidth="1"/>
    <col min="6" max="6" width="16.28515625" customWidth="1"/>
    <col min="7" max="7" width="25.85546875" hidden="1" customWidth="1"/>
    <col min="8" max="8" width="47" style="41" hidden="1" customWidth="1"/>
    <col min="9" max="10" width="9.140625" bestFit="1" customWidth="1"/>
  </cols>
  <sheetData>
    <row r="1" spans="1:8" ht="17.25" customHeight="1">
      <c r="A1" s="65" t="s">
        <v>0</v>
      </c>
      <c r="B1" s="71"/>
      <c r="C1" s="42"/>
      <c r="D1" s="65" t="s">
        <v>1</v>
      </c>
      <c r="E1" s="77"/>
      <c r="F1" s="49"/>
      <c r="G1" s="40" t="s">
        <v>2</v>
      </c>
      <c r="H1" s="43" t="s">
        <v>3</v>
      </c>
    </row>
    <row r="2" spans="1:8" ht="24.75" customHeight="1">
      <c r="A2" s="68" t="s">
        <v>4</v>
      </c>
      <c r="B2" s="66" t="s">
        <v>5</v>
      </c>
      <c r="C2" s="66" t="s">
        <v>6</v>
      </c>
      <c r="D2" s="78" t="s">
        <v>7</v>
      </c>
      <c r="E2" s="79" t="s">
        <v>74</v>
      </c>
      <c r="F2" s="80"/>
      <c r="G2" s="74" t="s">
        <v>11</v>
      </c>
      <c r="H2" s="63" t="s">
        <v>12</v>
      </c>
    </row>
    <row r="3" spans="1:8" ht="24.75">
      <c r="A3" s="69"/>
      <c r="B3" s="67"/>
      <c r="C3" s="67"/>
      <c r="D3" s="67"/>
      <c r="E3" s="39" t="s">
        <v>14</v>
      </c>
      <c r="F3" s="50" t="s">
        <v>75</v>
      </c>
      <c r="G3" s="75"/>
      <c r="H3" s="64"/>
    </row>
    <row r="4" spans="1:8" s="2" customFormat="1" ht="44.25" customHeight="1">
      <c r="A4" s="25">
        <v>1</v>
      </c>
      <c r="B4" s="16"/>
      <c r="C4" s="17" t="s">
        <v>76</v>
      </c>
      <c r="D4" s="15">
        <v>1</v>
      </c>
      <c r="E4" s="20">
        <v>1690</v>
      </c>
      <c r="F4" s="51">
        <f>E4*D4</f>
        <v>1690</v>
      </c>
      <c r="G4" s="54"/>
      <c r="H4" s="26" t="s">
        <v>77</v>
      </c>
    </row>
    <row r="5" spans="1:8" s="2" customFormat="1" ht="44.25" customHeight="1">
      <c r="A5" s="25">
        <v>2</v>
      </c>
      <c r="B5" s="16"/>
      <c r="C5" s="17" t="s">
        <v>78</v>
      </c>
      <c r="D5" s="15">
        <v>1</v>
      </c>
      <c r="E5" s="20">
        <v>1100</v>
      </c>
      <c r="F5" s="51">
        <f>E5*D5</f>
        <v>1100</v>
      </c>
      <c r="G5" s="54"/>
      <c r="H5" s="26" t="s">
        <v>79</v>
      </c>
    </row>
    <row r="6" spans="1:8" ht="29.25">
      <c r="A6" s="28">
        <v>3</v>
      </c>
      <c r="B6" s="10"/>
      <c r="C6" s="5" t="s">
        <v>80</v>
      </c>
      <c r="D6" s="3">
        <v>3</v>
      </c>
      <c r="E6" s="8">
        <v>260</v>
      </c>
      <c r="F6" s="52">
        <f>E6*D6</f>
        <v>780</v>
      </c>
      <c r="G6" s="55"/>
      <c r="H6" s="27" t="s">
        <v>80</v>
      </c>
    </row>
    <row r="7" spans="1:8">
      <c r="A7" s="28">
        <v>4</v>
      </c>
      <c r="B7" s="10"/>
      <c r="C7" s="5" t="s">
        <v>81</v>
      </c>
      <c r="D7" s="3">
        <v>2</v>
      </c>
      <c r="E7" s="8">
        <v>100</v>
      </c>
      <c r="F7" s="52">
        <f>E7*D7</f>
        <v>200</v>
      </c>
      <c r="G7" s="55"/>
      <c r="H7" s="27" t="s">
        <v>82</v>
      </c>
    </row>
    <row r="8" spans="1:8" ht="43.5">
      <c r="A8" s="25">
        <v>5</v>
      </c>
      <c r="B8" s="10"/>
      <c r="C8" s="5" t="s">
        <v>83</v>
      </c>
      <c r="D8" s="3">
        <v>1</v>
      </c>
      <c r="E8" s="8">
        <v>2950</v>
      </c>
      <c r="F8" s="52">
        <f>E8*D8</f>
        <v>2950</v>
      </c>
      <c r="G8" s="55"/>
      <c r="H8" s="27" t="s">
        <v>84</v>
      </c>
    </row>
    <row r="9" spans="1:8" ht="43.5">
      <c r="A9" s="25">
        <v>6</v>
      </c>
      <c r="B9" s="10"/>
      <c r="C9" s="5" t="s">
        <v>85</v>
      </c>
      <c r="D9" s="3">
        <v>1</v>
      </c>
      <c r="E9" s="8">
        <v>1720</v>
      </c>
      <c r="F9" s="52">
        <f>E9*D9</f>
        <v>1720</v>
      </c>
      <c r="G9" s="55"/>
      <c r="H9" s="27" t="s">
        <v>86</v>
      </c>
    </row>
    <row r="10" spans="1:8" ht="29.25">
      <c r="A10" s="28">
        <v>7</v>
      </c>
      <c r="B10" s="10"/>
      <c r="C10" s="5" t="s">
        <v>87</v>
      </c>
      <c r="D10" s="3">
        <v>1</v>
      </c>
      <c r="E10" s="8">
        <v>230</v>
      </c>
      <c r="F10" s="52">
        <f>E10*D10</f>
        <v>230</v>
      </c>
      <c r="G10" s="55"/>
      <c r="H10" s="27" t="s">
        <v>88</v>
      </c>
    </row>
    <row r="11" spans="1:8" ht="29.25">
      <c r="A11" s="28">
        <v>8</v>
      </c>
      <c r="B11" s="10"/>
      <c r="C11" s="5" t="s">
        <v>89</v>
      </c>
      <c r="D11" s="3">
        <v>1</v>
      </c>
      <c r="E11" s="8">
        <v>280</v>
      </c>
      <c r="F11" s="52">
        <f>E11*D11</f>
        <v>280</v>
      </c>
      <c r="G11" s="55"/>
      <c r="H11" s="27" t="s">
        <v>90</v>
      </c>
    </row>
    <row r="12" spans="1:8" ht="29.25">
      <c r="A12" s="25">
        <v>9</v>
      </c>
      <c r="B12" s="10"/>
      <c r="C12" s="5" t="s">
        <v>91</v>
      </c>
      <c r="D12" s="3">
        <v>1</v>
      </c>
      <c r="E12" s="8">
        <v>140</v>
      </c>
      <c r="F12" s="52">
        <f>E12*D12</f>
        <v>140</v>
      </c>
      <c r="G12" s="55"/>
      <c r="H12" s="27" t="s">
        <v>92</v>
      </c>
    </row>
    <row r="13" spans="1:8" ht="29.25">
      <c r="A13" s="25">
        <v>10</v>
      </c>
      <c r="B13" s="10"/>
      <c r="C13" s="5" t="s">
        <v>93</v>
      </c>
      <c r="D13" s="3">
        <v>1</v>
      </c>
      <c r="E13" s="8">
        <v>160</v>
      </c>
      <c r="F13" s="52">
        <f>E13*D13</f>
        <v>160</v>
      </c>
      <c r="G13" s="55"/>
      <c r="H13" s="27" t="s">
        <v>94</v>
      </c>
    </row>
    <row r="14" spans="1:8" ht="29.25">
      <c r="A14" s="28">
        <v>11</v>
      </c>
      <c r="B14" s="10"/>
      <c r="C14" s="5" t="s">
        <v>95</v>
      </c>
      <c r="D14" s="3">
        <v>1</v>
      </c>
      <c r="E14" s="8">
        <v>170</v>
      </c>
      <c r="F14" s="52">
        <f>E14*D14</f>
        <v>170</v>
      </c>
      <c r="G14" s="55"/>
      <c r="H14" s="27" t="s">
        <v>96</v>
      </c>
    </row>
    <row r="15" spans="1:8" ht="29.25">
      <c r="A15" s="28">
        <v>12</v>
      </c>
      <c r="B15" s="10"/>
      <c r="C15" s="5" t="s">
        <v>97</v>
      </c>
      <c r="D15" s="3">
        <v>8</v>
      </c>
      <c r="E15" s="8">
        <v>560</v>
      </c>
      <c r="F15" s="52">
        <f>E15*D15</f>
        <v>4480</v>
      </c>
      <c r="G15" s="55"/>
      <c r="H15" s="27" t="s">
        <v>98</v>
      </c>
    </row>
    <row r="16" spans="1:8" ht="29.25">
      <c r="A16" s="25">
        <v>13</v>
      </c>
      <c r="B16" s="10"/>
      <c r="C16" s="11" t="s">
        <v>99</v>
      </c>
      <c r="D16" s="3">
        <v>1</v>
      </c>
      <c r="E16" s="8">
        <v>1850</v>
      </c>
      <c r="F16" s="52">
        <f>E16*D16</f>
        <v>1850</v>
      </c>
      <c r="G16" s="55"/>
      <c r="H16" s="27" t="s">
        <v>100</v>
      </c>
    </row>
    <row r="17" spans="1:8">
      <c r="A17" s="44">
        <v>14</v>
      </c>
      <c r="B17" s="45"/>
      <c r="C17" s="56" t="s">
        <v>101</v>
      </c>
      <c r="D17" s="46">
        <v>1</v>
      </c>
      <c r="E17" s="47">
        <v>1950</v>
      </c>
      <c r="F17" s="52">
        <f>E17*D17</f>
        <v>1950</v>
      </c>
      <c r="H17" s="48" t="s">
        <v>102</v>
      </c>
    </row>
    <row r="18" spans="1:8" ht="15.75">
      <c r="A18" s="57" t="s">
        <v>73</v>
      </c>
      <c r="B18" s="58"/>
      <c r="C18" s="58"/>
      <c r="D18" s="58"/>
      <c r="E18" s="58"/>
      <c r="F18" s="53">
        <f>SUM(F4:F17)</f>
        <v>17700</v>
      </c>
      <c r="G18" s="76"/>
      <c r="H18" s="73"/>
    </row>
  </sheetData>
  <mergeCells count="11">
    <mergeCell ref="G2:G3"/>
    <mergeCell ref="H2:H3"/>
    <mergeCell ref="A18:E18"/>
    <mergeCell ref="G18:H18"/>
    <mergeCell ref="A1:B1"/>
    <mergeCell ref="D1:E1"/>
    <mergeCell ref="A2:A3"/>
    <mergeCell ref="B2:B3"/>
    <mergeCell ref="C2:C3"/>
    <mergeCell ref="D2:D3"/>
    <mergeCell ref="E2:F2"/>
  </mergeCells>
  <hyperlinks>
    <hyperlink ref="H4" r:id="rId1" xr:uid="{AE4CE8F9-0963-4602-AC9D-DC2115830447}"/>
    <hyperlink ref="H5" r:id="rId2" xr:uid="{4A4217D2-2B0C-4E99-A040-8CD6D2DEE408}"/>
    <hyperlink ref="H9" r:id="rId3" xr:uid="{BC74F8AE-73B4-4230-B507-0977DDC95C71}"/>
    <hyperlink ref="H10" r:id="rId4" xr:uid="{076BBBAB-9F5B-43F6-A99C-521C077064D0}"/>
    <hyperlink ref="H11" r:id="rId5" xr:uid="{21C06256-8134-4D42-9FC8-1334E4C03B90}"/>
    <hyperlink ref="H8" r:id="rId6" xr:uid="{AA2CDDF6-FF80-4B6A-8F50-C6873BC7085F}"/>
    <hyperlink ref="H12" r:id="rId7" xr:uid="{8C1D7EA7-79C6-46A7-92C4-069160A48A5E}"/>
    <hyperlink ref="H13" r:id="rId8" xr:uid="{899B33CA-B111-4334-976C-2EFD59A7E6FE}"/>
    <hyperlink ref="H14" r:id="rId9" xr:uid="{076E24CF-9E4B-4081-A6A5-B1921200DD0F}"/>
    <hyperlink ref="H7" r:id="rId10" xr:uid="{F4B030B1-65A5-430F-AA7C-1562BA9345F6}"/>
    <hyperlink ref="H15" r:id="rId11" xr:uid="{A6F893E4-B4BF-4068-BFE2-65B68917335C}"/>
    <hyperlink ref="H16" r:id="rId12" xr:uid="{44764134-1E62-4C05-A629-100141043D6E}"/>
    <hyperlink ref="H17" r:id="rId13" xr:uid="{EAB88E9E-1B8B-45DC-BF5D-0A98D5CC631B}"/>
  </hyperlink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2024-03-18T11:00:19Z</dcterms:created>
  <dcterms:modified xsi:type="dcterms:W3CDTF">2024-04-07T08:48:34Z</dcterms:modified>
  <cp:category/>
  <cp:contentStatus/>
</cp:coreProperties>
</file>