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3"/>
  </bookViews>
  <sheets>
    <sheet name="Mapping " sheetId="1" r:id="rId1"/>
    <sheet name="SDG Reference" sheetId="2" r:id="rId2"/>
    <sheet name="Map Test" sheetId="4" r:id="rId3"/>
    <sheet name="Reference Test" sheetId="5" r:id="rId4"/>
    <sheet name="SDG Mapping" sheetId="6" r:id="rId5"/>
  </sheets>
  <definedNames>
    <definedName name="_xlnm._FilterDatabase" localSheetId="1" hidden="1">'SDG Reference'!$A$1:$F$170</definedName>
    <definedName name="_xlnm._FilterDatabase" localSheetId="3" hidden="1">'Reference Test'!$B$1:$G$170</definedName>
    <definedName name="_xlnm._FilterDatabase" localSheetId="4" hidden="1">'SDG Mapping'!$A$1:$G$102</definedName>
  </definedNames>
  <calcPr calcId="144525"/>
</workbook>
</file>

<file path=xl/sharedStrings.xml><?xml version="1.0" encoding="utf-8"?>
<sst xmlns="http://schemas.openxmlformats.org/spreadsheetml/2006/main" count="2031" uniqueCount="352">
  <si>
    <t>Pillar</t>
  </si>
  <si>
    <t>Sub-Pillar</t>
  </si>
  <si>
    <t>SDG #</t>
  </si>
  <si>
    <t>SDG Description</t>
  </si>
  <si>
    <t>SDG Target</t>
  </si>
  <si>
    <t>Strong/Medium/Weak (Sebastián)</t>
  </si>
  <si>
    <t xml:space="preserve">Weight </t>
  </si>
  <si>
    <t xml:space="preserve">Bold Thinking </t>
  </si>
  <si>
    <t># of appearances</t>
  </si>
  <si>
    <t>BUSINESS</t>
  </si>
  <si>
    <t>Financing Incentives</t>
  </si>
  <si>
    <t>8. Decent Work and Economic Growth</t>
  </si>
  <si>
    <t>Promote sustained, inclusive and sustainable economic growth, full and productive employment and decent work for all</t>
  </si>
  <si>
    <t>Target 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</si>
  <si>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Medium</t>
  </si>
  <si>
    <t xml:space="preserve">See if there are government sponsored platforms or private sector platforms focused on helping businesses launch and grow. </t>
  </si>
  <si>
    <t>Target 8.10 - Strengthen the capacity of domestic financial institutions to encourage and expand access to banking, insurance and financial services for all</t>
  </si>
  <si>
    <t>Strong</t>
  </si>
  <si>
    <t>Same as above but focused on financial inclusion initiativas or fintech platforms.</t>
  </si>
  <si>
    <t>9. Industry, Innovation and Infrastructure</t>
  </si>
  <si>
    <t>Build resilient infrastructure, promote inclusive and sustainable industrialization and foster innovation</t>
  </si>
  <si>
    <t>Target 9.3 - Increase the access of small-scale industrial and other enterprises, in particular in developing countries, to financial services, including affordable credit, and their integration into value chains and markets</t>
  </si>
  <si>
    <t xml:space="preserve">There are several value chain apps that work at providing sellers, produces, buyers with real time market information. Ie. blockkchain traceability projects and/or others. </t>
  </si>
  <si>
    <t>Impact commitments</t>
  </si>
  <si>
    <t>Target 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</si>
  <si>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Weak</t>
  </si>
  <si>
    <t>Target 8.8 - Protect labour rights and promote safe and secure working environments for all workers, including migrant workers, in particular women migrants, and those in precarious employment</t>
  </si>
  <si>
    <t xml:space="preserve">IoM has some platforms for example to provide refugees and migrants with labor policies and practices of their host countries. Even, when there is a big refugee population from an incoming country, some of these platforms are contextualized to their languages, we can explore partnerhsips here to have some element like this. </t>
  </si>
  <si>
    <t>12. Responsible Consumption and Production</t>
  </si>
  <si>
    <t>Ensure sustainable consumption and production patterns</t>
  </si>
  <si>
    <t>Target 12.3 - By 2030, halve per capita global food waste at the retail and consumer levels and reduce food losses along production and supply chains, including post-harvest losses</t>
  </si>
  <si>
    <t xml:space="preserve">Same as above, interesting to see if there are initiatives in countries that aim to map foodwaste or redistribute food from restaurants and supermarkets that is not used/consumed to shelters or people in need. Furthermore, I think I remember hearing about an app  where restaurants would more or less have their food waste mapped and have better uses for it. </t>
  </si>
  <si>
    <t>Target 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</si>
  <si>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Target 12.5 - By 2030, substantially reduce waste generation through prevention, reduction, recycling and reuse</t>
  </si>
  <si>
    <t>See if companies are using tech in their corporate sustainability practices. This includes mapping how much they recycle from their businessess processes.</t>
  </si>
  <si>
    <t>Target 12.6 - Encourage companies, especially large and transnational companies, to adopt sustainable practices and to integrate sustainability information into their reporting cycle</t>
  </si>
  <si>
    <t>Startup Environment</t>
  </si>
  <si>
    <t>Target 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</si>
  <si>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 xml:space="preserve">https://www.unesco.org/reports/science/2021/en/dataviz/researchers-million-habitants </t>
  </si>
  <si>
    <t>Technology Adoption</t>
  </si>
  <si>
    <t>Target 8.2 - Achieve higher levels of economic productivity through diversification, technological upgrading and innovation, including through a focus on high-value added and labour-intensive sectors</t>
  </si>
  <si>
    <t xml:space="preserve">Strong </t>
  </si>
  <si>
    <t>See UNESCO link from H13.  See how much researchers in STEM do countries have, the more researches maybe we can visualize a bigger bubble, the bigger the bubble the better. UNESCO has good visualiztion tools on this, maybe we can partner with them for this. Visual available here:</t>
  </si>
  <si>
    <t>Target 9.b - Support domestic technology development, research and innovation in developing countries, including by ensuring a conducive policy environment for, inter alia, industrial diversification and value addition to commodities</t>
  </si>
  <si>
    <t>FOUNDATIONS</t>
  </si>
  <si>
    <t>Data Exchange</t>
  </si>
  <si>
    <t>Target 9.c - Significantly increase access to information and communications technology and strive to provide universal and affordable access to the Internet in least developed countries by 2020</t>
  </si>
  <si>
    <t>16. Peace, Justice and Strong Institutions</t>
  </si>
  <si>
    <t>Promote peaceful and inclusive societies for sustainable development, provide access to justice for all and build effective, accountable and inclusive institutions at all levels</t>
  </si>
  <si>
    <t>Target 16.6 - Develop effective, accountable and transparent institutions at all levels</t>
  </si>
  <si>
    <t>Target 16.10 - Ensure public access to information and protect fundamental freedoms, in accordance with national legislation and international agreements</t>
  </si>
  <si>
    <t>17. Partnerships for the Goals</t>
  </si>
  <si>
    <t>Strengthen the means of implementation and revitalize the Global Partnership for Sustainable Development</t>
  </si>
  <si>
    <t>Target 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</si>
  <si>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Target 17.19 - By 2030, build on existing initiatives to develop measurements of progress on sustainable development that complement gross domestic product, and support statistical capacity-building in developing countries</t>
  </si>
  <si>
    <t>Digital Legal Identity</t>
  </si>
  <si>
    <t>Target 16.9 - By 2030, provide legal identity for all, including birth registration</t>
  </si>
  <si>
    <t>Digital Payments</t>
  </si>
  <si>
    <t>1. No Poverty</t>
  </si>
  <si>
    <t>End Poverty in all its forms anywhere</t>
  </si>
  <si>
    <t>Target 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</si>
  <si>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10. Reduced Inequalities </t>
  </si>
  <si>
    <t>Reduce inequality within and among countries</t>
  </si>
  <si>
    <t>Target 10.c - By 2030, reduce to less than 3 per cent the transaction costs of migrant remittances and eliminate remittance corridors with costs higher than 5 per cent</t>
  </si>
  <si>
    <t>GOVERNMENT</t>
  </si>
  <si>
    <t>Capabilities</t>
  </si>
  <si>
    <t>Target 16.a - Strengthen relevant national institutions, including through international cooperation, for building capacity at all levels, in particular in developing countries, to prevent violence and combat terrorism and crime</t>
  </si>
  <si>
    <t>Target 17.6 -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</si>
  <si>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Target 17.7 - Promote the development, transfer, dissemination and diffusion of environmentally sound technologies to developing countries on favourable terms, including on concessional and preferential terms, as mutually agreed</t>
  </si>
  <si>
    <t>Target 17.8 - Fully operationalize the technology bank and science, technology and innovation capacity-building mechanism for least developed countries by 2017 and enhance the use of enabling technology, in particular information and communications technology</t>
  </si>
  <si>
    <t>Target 17.9 - Enhance international support for implementing effective and targeted capacity-building in developing countries to support national plans to implement all the Sustainable Development Goals, including through North-South, South-South and triangular cooperation</t>
  </si>
  <si>
    <t>Target 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</si>
  <si>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Digital Public Services</t>
  </si>
  <si>
    <t>Funding and procurement</t>
  </si>
  <si>
    <t>Target 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</si>
  <si>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Target 12.7 - Promote public procurement practices that are sustainable, in accordance with national policies and priorities</t>
  </si>
  <si>
    <t>Target 17.1 - Strengthen domestic resource mobilization, including through international support to developing countries, to improve domestic capacity for tax and other revenue collection</t>
  </si>
  <si>
    <t>Target 17.3 - Mobilize additional financial resources for developing countries from multiple sources</t>
  </si>
  <si>
    <t>Leadership and coordination</t>
  </si>
  <si>
    <t>Target 1.b - Create sound policy frameworks at the national, regional and international levels, based on pro-poor and gender-sensitive development strategies, to support accelerated investment in poverty eradication actions</t>
  </si>
  <si>
    <t>5. Gender Equality</t>
  </si>
  <si>
    <t>Achieve gender equality and empower all women and girls</t>
  </si>
  <si>
    <t>Target 5.5 - Ensure women’s full and effective participation and equal opportunities for leadership at all levels of decision-making in political, economic and public life</t>
  </si>
  <si>
    <t>Target 10.2 - By 2030, empower and promote the social, economic and political inclusion of all, irrespective of age, sex, disability, race, ethnicity, origin, religion or economic or other status</t>
  </si>
  <si>
    <t>Target 16.7 - Ensure responsive, inclusive, participatory and representative decision-making at all levels</t>
  </si>
  <si>
    <t xml:space="preserve">Target 17.15 - Respect each country’s policy space and leadership to establish and implement policies for poverty eradication and sustainable development </t>
  </si>
  <si>
    <t>Monitoring</t>
  </si>
  <si>
    <t>INFRASTRUCTURE</t>
  </si>
  <si>
    <t>Connectivity Technology</t>
  </si>
  <si>
    <t>Innovation Ecosystem</t>
  </si>
  <si>
    <t>4. Quality Education</t>
  </si>
  <si>
    <t>Ensure inclusive and equitable quality education and promote lifelong learning opportunities for all</t>
  </si>
  <si>
    <t>Target 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</si>
  <si>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Target 4.c - By 2030, substantially increase the supply of qualified teachers, including through international cooperation for teacher training in developing countries, especially least developed countries and small island developing States</t>
  </si>
  <si>
    <t>PEOPLE</t>
  </si>
  <si>
    <t>Culture</t>
  </si>
  <si>
    <t xml:space="preserve">See if there are women centered tech building programs for example coding bootcamps that are directly catetred to woman and respond to address womens needs and barriers in tech. there is some literature on this. </t>
  </si>
  <si>
    <t>Target 5.b - Enhance the use of enabling technology, in particular information and communications technology, to promote the empowerment of women</t>
  </si>
  <si>
    <t>Same as above. See link https://documents.worldbank.org/en/publication/documents-reports/documentdetail/682341531982131260/women-wavemakers-practical-strategies-for-recruiting-and-retaining-women-in-coding-bootcamps</t>
  </si>
  <si>
    <t>Target 5.c - Adopt and strengthen sound policies and enforceable legislation for the promotion of gender equality and the empowerment of all women and girls at all levels</t>
  </si>
  <si>
    <t>Digital Literacy Skills</t>
  </si>
  <si>
    <t xml:space="preserve">4. Quality Education
</t>
  </si>
  <si>
    <t>Target 4.1 - By 2030, ensure that all girls and boys complete free, equitable and quality primary and secondary education leading to relevant and effective learning outcomes</t>
  </si>
  <si>
    <t>Target 4.2 - By 2030, ensure that all girls and boys have access to quality early childhood development, care and pre-primary education so that they are ready for primary education</t>
  </si>
  <si>
    <t>Target 4.3 - By 2030, ensure equal access for all women and men to affordable and quality technical, vocational and tertiary education, including university</t>
  </si>
  <si>
    <t>Target 4.4 - By 2030, substantially increase the number of youth and adults who have relevant skills, including technical and vocational skills, for employment, decent jobs and entrepreneurship</t>
  </si>
  <si>
    <t>Target 4.5 - By 2030, eliminate gender disparities in education and ensure equal access to all levels of education and vocational training for the vulnerable, including persons with disabilities, indigenous peoples and children in vulnerable situations</t>
  </si>
  <si>
    <t>Target 4.6 -By 2030, ensure that all youth and a substantial proportion of adults, both men and women, achieve literacy and numeracy</t>
  </si>
  <si>
    <t>Target 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</si>
  <si>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Target 4.a - Build and upgrade education facilities that are child, disability and gender sensitive and provide safe, non-violent, inclusive and effective learning environments for all</t>
  </si>
  <si>
    <t>Target 8.5 - By 2030, achieve full and productive employment and decent work for all women and men, including for young people and persons with disabilities, and equal pay for work of equal value</t>
  </si>
  <si>
    <t>Target 8.6 - By 2020, substantially reduce the proportion of youth not in employment, education or training</t>
  </si>
  <si>
    <t>Target 8.b - By 2020, develop and operationalize a global strategy for youth employment and implement the Global Jobs Pact of the International Labour Organization</t>
  </si>
  <si>
    <t>Digital Wellbeing</t>
  </si>
  <si>
    <t>Target 5.2 - Eliminate all forms of violence against all women and girls in the public and private spheres, including trafficking and sexual and other types of exploitation</t>
  </si>
  <si>
    <t>Target 16.1 - Significantly reduce all forms of violence and related death rates everywhere</t>
  </si>
  <si>
    <t>Target 16.2 - End abuse, exploitation, trafficking and all forms of violence against and torture of children</t>
  </si>
  <si>
    <t>Usage and ownership</t>
  </si>
  <si>
    <t>REGULATION</t>
  </si>
  <si>
    <t>Cybersecurity</t>
  </si>
  <si>
    <t>11. Sustinable Cities and Communities</t>
  </si>
  <si>
    <t>Make cities and human settlements inclusive, safe, resilient and sustainable</t>
  </si>
  <si>
    <t>Target 11.4 - Strengthen efforts to protect and safeguard the world’s cultural and natural heritage</t>
  </si>
  <si>
    <t>Cyberattacks, disinformation destabalizing elections</t>
  </si>
  <si>
    <t>See if cyberattacks have been a cause of death for example by messing with hospital systems or orther critical infrastructures, and see if cyber safeguards have been implemented.</t>
  </si>
  <si>
    <t xml:space="preserve">See if there are specific cyber guard rails at country level, or dedicated units aimed at specifically bringing down child trafficking rings, and others </t>
  </si>
  <si>
    <t>Target 16.3 - Promote the rule of law at the national and international levels and ensure equal access to justice for all</t>
  </si>
  <si>
    <t>See if governments have dedicated teams specifically focused on cyber security outreach with the greater population. Colombia did this with the police.</t>
  </si>
  <si>
    <t>Target 16.4 - By 2030, significantly reduce illicit financial and arms flows, strengthen the recovery and return of stolen assets and combat all forms of organized crime</t>
  </si>
  <si>
    <t xml:space="preserve">See if there are specific cyber guard rails at country level, or dedicated units aimed at combatting organized crime. </t>
  </si>
  <si>
    <t>See if Govs have a mechanism to monitor online hate, or instances of CVE in the cyberworld</t>
  </si>
  <si>
    <t>Data standards and protection</t>
  </si>
  <si>
    <t>See if countries are meeting ITU affordability target which is 2.0 of GNI</t>
  </si>
  <si>
    <t>For starters, see if GOVs have authoritative data source authorities or entities. Statiscal offices could be a starting point. Having data governance frameworks also good.</t>
  </si>
  <si>
    <t>E-commerce</t>
  </si>
  <si>
    <t xml:space="preserve">Same, access to fintech, financial inclusion, but also real time market data. </t>
  </si>
  <si>
    <t>Target 17.10 - Promote a universal, rules-based, open, non-discriminatory and equitable multilateral trading system under the World Trade Organization, including through the conclusion of negotiations under its Doha Development Agenda</t>
  </si>
  <si>
    <t>Target 17.11 - Significantly increase the exports of developing countries, in particular with a view to doubling the least developed countries’ share of global exports by 2020</t>
  </si>
  <si>
    <t xml:space="preserve">Not necessarily in our sphere but many multilatearl banking projects that focus on increasing the exports of developing countries and LCDs revolved around building what is known as "Quality Infrastructure" around certain core products(ie. cocoa, ). This includes a huge portion of standardization and tech development, as well as skills building. WE can maybe see if projectsby multilateral donors include quality infrastucture projects on countries. </t>
  </si>
  <si>
    <t>Ethical Standards</t>
  </si>
  <si>
    <t>Delve more into the topic of e-justice (like that one qusestion from the DRA) but focus more in understanding if govs have efficient courts for petty crime .</t>
  </si>
  <si>
    <t>Target 16.5 - Substantially reduce corruption and bribery in all their forms</t>
  </si>
  <si>
    <t xml:space="preserve">Open data - see if all information regatding public procurement is open and available for all to view (except those issues related to security and defense. Also see if its easy to access inforamtion on public servants, salaries, bidding processess, etc. </t>
  </si>
  <si>
    <t xml:space="preserve">Same as above. </t>
  </si>
  <si>
    <t>Target 16.b - Promote and enforce non-discriminatory laws and policies for sustainable development</t>
  </si>
  <si>
    <t>Fair Market Competition</t>
  </si>
  <si>
    <t>2. Zero Hunger</t>
  </si>
  <si>
    <t>End hunger, achieve food security and improved nutrition and promote sustainable agriculture</t>
  </si>
  <si>
    <t>Target 2.c - Adopt measures to ensure the proper functioning of food commodity markets and their derivatives and facilitate timely access to market information, including on food reserves, in order to help limit extreme food price volatility</t>
  </si>
  <si>
    <t xml:space="preserve">In terms of our Fair Market Competition subpillar, see if there are apps or services by sectors that provide access to real time market information to all involved in a product value chain (from production to consumption). Similar to points mentioned above on traceability. </t>
  </si>
  <si>
    <t>Target 10.4 - Adopt policies, especially fiscal, wage and social protection policies, and progressively achieve greater equality</t>
  </si>
  <si>
    <t>Target 10.a - Implement the principle of special and differential treatment for developing countries, in particular least developed countries, in accordance with World Trade Organization agreements</t>
  </si>
  <si>
    <t>Target 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</si>
  <si>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STRATEGY</t>
  </si>
  <si>
    <t>Approach</t>
  </si>
  <si>
    <t xml:space="preserve">Liase with the UN Global Compact and see how they are mapping the achievement of the SDGs and how they are viewing the role of technology and digital to reach the goals. </t>
  </si>
  <si>
    <t>Ambition</t>
  </si>
  <si>
    <t xml:space="preserve">Target 17.17 - Encourage and promote effective public, public-private and civil society partnerships, building on the experience and resourcing strategies of partnerships </t>
  </si>
  <si>
    <t># of Appereances</t>
  </si>
  <si>
    <t>Bold Thinking</t>
  </si>
  <si>
    <t>Target 1.1 - By 2030, eradicate extreme poverty for all people everywhere, currently measured as people living on less than $1.25 a day</t>
  </si>
  <si>
    <t>Target 1.2 - By 2030, reduce at least by half the proportion of men, women and children of all ages living in poverty in all its dimensions according to national definitions</t>
  </si>
  <si>
    <t>Target 1.3 - Implement nationally appropriate social protection systems and measures for all, including floors, and by 2030 achieve substantial coverage of the poor and the vulnerable</t>
  </si>
  <si>
    <t>Target 1.5 - By 2030, build the resilience of the poor and those in vulnerable situations and reduce their exposure and vulnerability to climate-related extreme events and other economic, social and environmental shocks and disasters</t>
  </si>
  <si>
    <t>Target 2.1 - By 2030, end hunger and ensure access by all people, in particular the poor and people in vulnerable situations, including infants, to safe, nutritious and sufficient food all year round</t>
  </si>
  <si>
    <t>Target 2.2 - By 2030, end all forms of malnutrition, including achieving, by 2025, the internationally agreed targets on stunting and wasting in children under 5 years of age, and address the nutritional needs of adolescent girls, pregnant and lactating women and older persons</t>
  </si>
  <si>
    <t>Target 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</si>
  <si>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Target 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</si>
  <si>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Target 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</si>
  <si>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Target 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</si>
  <si>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Target 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</si>
  <si>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3. Good Health and Wellbeing</t>
  </si>
  <si>
    <t>Ensure healthy lives and promote well-being for all at all ages</t>
  </si>
  <si>
    <t>Target 3.1 - By 2030, reduce the global maternal mortality ratio to less than 70 per 100,000 live birth</t>
  </si>
  <si>
    <t>Target 3.2 - By 2030, end preventable deaths of newborns and children under 5 years of age, with all countries aiming to reduce neonatal mortality to at least as low as 12 per 1,000 live births and under-5 mortality to at least as low as 25 per 1,000 live births</t>
  </si>
  <si>
    <t>Target 3.3 - By 2030, end the epidemics of AIDS, tuberculosis, malaria and neglected tropical diseases and combat hepatitis, water-borne diseases and other communicable diseases</t>
  </si>
  <si>
    <t>Target 3.4 - By 2030, reduce by one third premature mortality from non-communicable diseases through prevention and treatment and promote mental health and well-being</t>
  </si>
  <si>
    <t>Target 3.5 - Strengthen the prevention and treatment of substance abuse, including narcotic drug abuse and harmful use of alcohol</t>
  </si>
  <si>
    <t>Target 3.6 - By 2020, halve the number of global deaths and injuries from road traffic accidents</t>
  </si>
  <si>
    <t>Target 3.7 - By 2030, ensure universal access to sexual and reproductive health-care services, including for family planning, information and education, and the integration of reproductive health into national strategies and programmes</t>
  </si>
  <si>
    <t>Target 3.8 - Achieve universal health coverage, including financial risk protection, access to quality essential health-care services and access to safe, effective, quality and affordable essential medicines and vaccines for all</t>
  </si>
  <si>
    <t>Target 3.9 - By 2030, substantially reduce the number of deaths and illnesses from hazardous chemicals and air, water and soil pollution and contamination</t>
  </si>
  <si>
    <t>Target 3.a - Strengthen the implementation of the World Health Organization Framework Convention on Tobacco Control in all countries, as appropriate</t>
  </si>
  <si>
    <t>Target 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</si>
  <si>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Target 3.c - Substantially increase health financing and the recruitment, development, training and retention of the health workforce in developing countries, especially in least developed countries and small island developing States</t>
  </si>
  <si>
    <t>Target 3.d - Strengthen the capacity of all countries, in particular developing countries, for early warning, risk reduction and management of national and global health risks</t>
  </si>
  <si>
    <t>Target 5.1 - End all forms of discrimination against all women and girls everywhere</t>
  </si>
  <si>
    <t>Target 5.3 - Eliminate all harmful practices, such as child, early and forced marriage and female genital mutilation</t>
  </si>
  <si>
    <t>Target 5.4 - Recognize and value unpaid care and domestic work through the provision of public services, infrastructure and social protection policies and the promotion of shared responsibility within the household and the family as nationally appropriate</t>
  </si>
  <si>
    <t>Target 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</si>
  <si>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Target 5.a - Undertake reforms to give women equal rights to economic resources, as well as access to ownership and control over land and other forms of property, financial services, inheritance and natural resources, in accordance with national laws</t>
  </si>
  <si>
    <t>6. Clean Water and Sanitation</t>
  </si>
  <si>
    <t xml:space="preserve">Ensure availability and sustainable management of water and sanitation for all
</t>
  </si>
  <si>
    <t>Target 6.1 - By 2030, achieve universal and equitable access to safe and affordable drinking water for all</t>
  </si>
  <si>
    <t>Target 6.2 - By 2030, achieve access to adequate and equitable sanitation and hygiene for all and end open defecation, paying special attention to the needs of women and girls and those in vulnerable situations</t>
  </si>
  <si>
    <t xml:space="preserve">Target 6.3 - By 2030, improve water quality by reducing pollution, eliminating dumping and minimizing release of hazardous chemicals and materials, halving the proportion of untreated wastewater and substantially increasing recycling and safe reuse globally </t>
  </si>
  <si>
    <t>Target 6.4 - By 2030, substantially increase water-use efficiency across all sectors and ensure sustainable withdrawals and supply of freshwater to address water scarcity and substantially reduce the number of people suffering from water scarcity</t>
  </si>
  <si>
    <t>Target 6.5 - By 2030, implement integrated water resources management at all levels, including through transboundary cooperation as appropriate</t>
  </si>
  <si>
    <t>Target 6.6 - By 2020, protect and restore water-related ecosystems, including mountains, forests, wetlands, rivers, aquifers and lakes</t>
  </si>
  <si>
    <t>Target 6.a - By 2030, expand international cooperation and capacity-building support to developing countries in water- and sanitation-related activities and programmes, including water harvesting, desalination, water efficiency, wastewater treatment, recycling and reuse technologies</t>
  </si>
  <si>
    <t>Target 6.b - Support and strengthen the participation of local communities in improving water and sanitation management</t>
  </si>
  <si>
    <t>7. Affordable and Clean Energy</t>
  </si>
  <si>
    <t>Ensure access to affordable, reliable, sustainable and modern energy for all</t>
  </si>
  <si>
    <t>Target 7.1 - By 2030, ensure universal access to affordable, reliable and modern energy services</t>
  </si>
  <si>
    <t>Target 7.2 - By 2030, increase substantially the share of renewable energy in the global energy mix</t>
  </si>
  <si>
    <t>Target 7.3 - By 2030, double the global rate of improvement in energy efficiency</t>
  </si>
  <si>
    <t>Target 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</si>
  <si>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Target 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</si>
  <si>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Target 8.1 - Sustain per capita economic growth in accordance with national circumstances and, in particular, at least 7 per cent gross domestic product growth per annum in the least developed countries</t>
  </si>
  <si>
    <t>Target 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</si>
  <si>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Target 8.9 - By 2030, devise and implement policies to promote sustainable tourism that creates jobs and promotes local culture and products</t>
  </si>
  <si>
    <t>Target 8.a - Increase Aid for Trade support for developing countries, in particular least developed countries, including through the Enhanced Integrated Framework for Trade-Related Technical Assistance to Least Developed Countries</t>
  </si>
  <si>
    <t>Target 9.1 - Develop quality, reliable, sustainable and resilient infrastructure, including regional and transborder infrastructure, to support economic development and human well-being, with a focus on affordable and equitable access for all</t>
  </si>
  <si>
    <t>Target 9.2 - Promote inclusive and sustainable industrialization and, by 2030, significantly raise industry’s share of employment and gross domestic product, in line with national circumstances, and double its share in least developed countries</t>
  </si>
  <si>
    <t>Target 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</si>
  <si>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Target 9.a - Facilitate sustainable and resilient infrastructure development in developing countries through enhanced financial, technological and technical support to African countries, least developed countries, landlocked developing countries and small island developing States</t>
  </si>
  <si>
    <t>Target 10.1 - By 2030, progressively achieve and sustain income growth of the bottom 40 per cent of the population at a rate higher than the national average</t>
  </si>
  <si>
    <t>Target 10.3 - Ensure equal opportunity and reduce inequalities of outcome, including by eliminating discriminatory laws, policies and practices and promoting appropriate legislation, policies and action in this regard</t>
  </si>
  <si>
    <t>Target 10.5 - Improve the regulation and monitoring of global financial markets and institutions and strengthen the implementation of such regulations</t>
  </si>
  <si>
    <t>Target 10.6 - Ensure enhanced representation and voice for developing countries in decision-making in global international economic and financial institutions in order to deliver more effective, credible, accountable and legitimate institutions</t>
  </si>
  <si>
    <t>Target 10.7 - Facilitate orderly, safe, regular and responsible migration and mobility of people, including through the implementation of planned and well-managed migration policies</t>
  </si>
  <si>
    <t>Target 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</si>
  <si>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Target 11.1 - By 2030, ensure access for all to adequate, safe and affordable housing and basic services and upgrade slums</t>
  </si>
  <si>
    <t>Target 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</si>
  <si>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Think about including this on our pillars if there are metrics that inlcude the level of sensors in public transport and public settings to measure for example the air quality, public transport emissions, public transport timelines, etc (Thinking IoT).</t>
  </si>
  <si>
    <t>Target 11.3 - By 2030, enhance inclusive and sustainable urbanization and capacity for participatory, integrated and sustainable human settlement planning and management in all countries</t>
  </si>
  <si>
    <t>Target 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</si>
  <si>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Target 11.6 - By 2030, reduce the adverse per capita environmental impact of cities, including by paying special attention to air quality and municipal and other waste management</t>
  </si>
  <si>
    <t>Target 11.7 - By 2030, provide universal access to safe, inclusive and accessible, green and public spaces, in particular for women and children, older persons and persons with disabilities</t>
  </si>
  <si>
    <t>Target 11.a - Support positive economic, social and environmental links between urban, peri-urban and rural areas by strengthening national and regional development planning</t>
  </si>
  <si>
    <t>Target 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</si>
  <si>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Target 11.c - Support least developed countries, including through financial and technical assistance, in building sustainable and resilient buildings utilizing local materials</t>
  </si>
  <si>
    <t>Target 12.1 - Implement the 10-Year Framework of Programmes on Sustainable Consumption and Production Patterns, all countries taking action, with developed countries taking the lead, taking into account the development and capabilities of developing countries</t>
  </si>
  <si>
    <t>Target 12.2 - By 2030, achieve the sustainable management and efficient use of natural resources</t>
  </si>
  <si>
    <t>Target 12.8 - By 2030, ensure that people everywhere have the relevant information and awareness for sustainable development and lifestyles in harmony with nature</t>
  </si>
  <si>
    <t>Target 12.a - Support developing countries to strengthen their scientific and technological capacity to move towards more sustainable patterns of consumption and production</t>
  </si>
  <si>
    <t>Target 12.b - Develop and implement tools to monitor sustainable development impacts for sustainable tourism that creates jobs and promotes local culture and products</t>
  </si>
  <si>
    <t>Target 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</si>
  <si>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 Climate Action</t>
  </si>
  <si>
    <t>Take urgent action to combat climate change and its impacts</t>
  </si>
  <si>
    <t>Target 13.1- Strengthen resilience and adaptive capacity to climate-related hazards and natural disasters in all countries</t>
  </si>
  <si>
    <t>Target 13.2 - Integrate climate change measures into national policies, strategies and planning</t>
  </si>
  <si>
    <t>Target 13.3 - Improve education, awareness-raising and human and institutional capacity on climate change mitigation, adaptation, impact reduction and early warning</t>
  </si>
  <si>
    <t>Target 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</si>
  <si>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 xml:space="preserve">Target 13.b - Promote mechanisms for raising capacity for effective climate change-related planning and management in least developed countries and small island developing States, including focusing on women, youth and local and marginalized communities  </t>
  </si>
  <si>
    <t>14. Life Below Water</t>
  </si>
  <si>
    <t>Conserve and sustainably use the oceans, seas and marine resources for sustainable development</t>
  </si>
  <si>
    <t>Target 14.1 - By 2025, prevent and significantly reduce marine pollution of all kinds, in particular from land-based activities, including marine debris and nutrient pollution</t>
  </si>
  <si>
    <t>See if technology is being used to monitor the seas. For example sensors as early warning systems for storms, mobile alerts to people leaving in coastl areas to shelter in leave in case of imminent danger. Sensors to monitor water acidification, erosion and loss of coral lives. Perhaps tech can be used to monitor fisheries and control how much to fish of a certain "fish population" and when to stop based on decliningpopulation levels. Another idea is to</t>
  </si>
  <si>
    <t xml:space="preserve"> </t>
  </si>
  <si>
    <t>Target 14.2 - By 2020, sustainably manage and protect marine and coastal ecosystems to avoid significant adverse impacts, including by strengthening their resilience, and take action for their restoration in order to achieve healthy and productive oceans</t>
  </si>
  <si>
    <t>Target 14.3 - Minimize and address the impacts of ocean acidification, including through enhanced scientific cooperation at all levels</t>
  </si>
  <si>
    <t>Target 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</si>
  <si>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Target 14.5 - By 2020, conserve at least 10 per cent of coastal and marine areas, consistent with national and international law and based on the best available scientific information</t>
  </si>
  <si>
    <t>Target 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</si>
  <si>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Target 14.7 - By 2030, increase the economic benefits to Small Island developing States and least developed countries from the sustainable use of marine resources, including through sustainable management of fisheries, aquaculture and tourism</t>
  </si>
  <si>
    <t>Target 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</si>
  <si>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Target 14.b - Provide access for small-scale artisanal fishers to marine resources and markets</t>
  </si>
  <si>
    <t>Target 14.c - Enhance the conservation and sustainable use of oceans and their resources by implementing international law as reflected in United Nations Convention on the Law of the Sea, which provides the legal framework for the conservation and sustainable use of oceans and their resources, as recalled in paragraph 158 of "The future we want"</t>
  </si>
  <si>
    <t>15. Life on Land</t>
  </si>
  <si>
    <t>Protect, restore and promote sustainable use of terrestrial ecosystems, sustainably manage forests, combat desertification, and halt and reverse land degradation and halt biodiversity loss</t>
  </si>
  <si>
    <t>Target 15.1 - By 2020, ensure the conservation, restoration and sustainable use of terrestrial and inland freshwater ecosystems and their services, in particular forests, wetlands, mountains and drylands, in line with obligations under international agreements</t>
  </si>
  <si>
    <t xml:space="preserve">Sames as above. See if tech is being used to monitor the way land is used in countries, this includes GIS platforms, drones, to monitor the different uses assigned to land. Additionally, this can include tech for farming. See if countries are implemeneting programs based on IoT, drones, robotic farming, etc. Most importantly, have udpated digital catastres or data registers on land ownership. </t>
  </si>
  <si>
    <t>Target 15.2 - By 2020, promote the implementation of sustainable management of all types of forests, halt deforestation, restore degraded forests and substantially increase afforestation and reforestation globally</t>
  </si>
  <si>
    <t>Target 15.3 - By 2030, combat desertification, restore degraded land and soil, including land affected by desertification, drought and floods, and strive to achieve a land degradation-neutral world</t>
  </si>
  <si>
    <t>Target 15.4 - By 2030, ensure the conservation of mountain ecosystems, including their biodiversity, in order to enhance their capacity to provide benefits that are essential for sustainable development</t>
  </si>
  <si>
    <t>Target 15.5 - Take urgent and significant action to reduce the degradation of natural habitats, halt the loss of biodiversity and, by 2020, protect and prevent the extinction of threatened species</t>
  </si>
  <si>
    <t>Target 15.6 - Promote fair and equitable sharing of the benefits arising from the utilization of genetic resources and promote appropriate access to such resources, as internationally agreed</t>
  </si>
  <si>
    <t>Target 15.7 - Take urgent action to end poaching and trafficking of protected species of flora and fauna and address both demand and supply of illegal wildlife products</t>
  </si>
  <si>
    <t>Target 15.8 - By 2020, introduce measures to prevent the introduction and significantly reduce the impact of invasive alien species on land and water ecosystems and control or eradicate the priority species</t>
  </si>
  <si>
    <t>Target 15.9 - By 2020, integrate ecosystem and biodiversity values into national and local planning, development processes, poverty reduction strategies and accounts</t>
  </si>
  <si>
    <t>Target 15.a - Mobilize and significantly increase financial resources from all sources to conserve and sustainably use biodiversity and ecosystems</t>
  </si>
  <si>
    <t>Target 15.b - Mobilize significant resources from all sources and at all levels to finance sustainable forest management and provide adequate incentives to developing countries to advance such management, including for conservation and reforestation</t>
  </si>
  <si>
    <t>Target 15.c - Enhance global support for efforts to combat poaching and trafficking of protected species, including by increasing the capacity of local communities to pursue sustainable livelihood opportunities</t>
  </si>
  <si>
    <t>Target 16.8 - Broaden and strengthen the participation of developing countries in the institutions of global governance</t>
  </si>
  <si>
    <t>Target 17.2 -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</si>
  <si>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Target 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</si>
  <si>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Target 17.5 - Adopt and implement investment promotion regimes for least developed countries</t>
  </si>
  <si>
    <t>Target 17.13 - Enhance global macroeconomic stability, including through policy coordination and policy coherence</t>
  </si>
  <si>
    <t>Target 17.14 - Enhance policy coherence for sustainable development</t>
  </si>
  <si>
    <t>SDG Sub-Target Score</t>
  </si>
  <si>
    <t>SDG Sub-Target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</si>
  <si>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</si>
  <si>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8.10 - Strengthen the capacity of domestic financial institutions to encourage and expand access to banking, insurance and financial services for all</t>
  </si>
  <si>
    <t>9.3 - Increase the access of small-scale industrial and other enterprises, in particular in developing countries, to financial services, including affordable credit, and their integration into value chains and markets</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</si>
  <si>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</si>
  <si>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8.8 - Protect labour rights and promote safe and secure working environments for all workers, including migrant workers, in particular women migrants, and those in precarious employment</t>
  </si>
  <si>
    <t>12.3 - By 2030, halve per capita global food waste at the retail and consumer levels and reduce food losses along production and supply chains, including post-harvest losses</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</si>
  <si>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</si>
  <si>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12.5 - By 2030, substantially reduce waste generation through prevention, reduction, recycling and reuse</t>
  </si>
  <si>
    <t>12.6 - Encourage companies, especially large and transnational companies, to adopt sustainable practices and to integrate sustainability information into their reporting cycle</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</si>
  <si>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</si>
  <si>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8.2 - Achieve higher levels of economic productivity through diversification, technological upgrading and innovation, including through a focus on high-value added and labour-intensive sectors</t>
  </si>
  <si>
    <t>9.b - Support domestic technology development, research and innovation in developing countries, including by ensuring a conducive policy environment for, inter alia, industrial diversification and value addition to commodities</t>
  </si>
  <si>
    <t>9.c - Significantly increase access to information and communications technology and strive to provide universal and affordable access to the Internet in least developed countries by 2020</t>
  </si>
  <si>
    <t>16.6 - Develop effective, accountable and transparent institutions at all levels</t>
  </si>
  <si>
    <t>16.10 - Ensure public access to information and protect fundamental freedoms, in accordance with national legislation and international agreements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</si>
  <si>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</si>
  <si>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17.19 - By 2030, build on existing initiatives to develop measurements of progress on sustainable development that complement gross domestic product, and support statistical capacity-building in developing countries</t>
  </si>
  <si>
    <t>16.9 - By 2030, provide legal identity for all, including birth registration</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</si>
  <si>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</si>
  <si>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10.c - By 2030, reduce to less than 3 per cent the transaction costs of migrant remittances and eliminate remittance corridors with costs higher than 5 per cent</t>
  </si>
  <si>
    <t>16.a - Strengthen relevant national institutions, including through international cooperation, for building capacity at all levels, in particular in developing countries, to prevent violence and combat terrorism and crime</t>
  </si>
  <si>
    <t>17.6 -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</si>
  <si>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17.7 - Promote the development, transfer, dissemination and diffusion of environmentally sound technologies to developing countries on favourable terms, including on concessional and preferential terms, as mutually agreed</t>
  </si>
  <si>
    <t>17.8 - Fully operationalize the technology bank and science, technology and innovation capacity-building mechanism for least developed countries by 2017 and enhance the use of enabling technology, in particular information and communications technology</t>
  </si>
  <si>
    <t>17.9 - Enhance international support for implementing effective and targeted capacity-building in developing countries to support national plans to implement all the Sustainable Development Goals, including through North-South, South-South and triangular cooperation</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</si>
  <si>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</si>
  <si>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</si>
  <si>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12.7 - Promote public procurement practices that are sustainable, in accordance with national policies and priorities</t>
  </si>
  <si>
    <t>17.1 - Strengthen domestic resource mobilization, including through international support to developing countries, to improve domestic capacity for tax and other revenue collection</t>
  </si>
  <si>
    <t>17.3 - Mobilize additional financial resources for developing countries from multiple sources</t>
  </si>
  <si>
    <t>1.b - Create sound policy frameworks at the national, regional and international levels, based on pro-poor and gender-sensitive development strategies, to support accelerated investment in poverty eradication actions</t>
  </si>
  <si>
    <t>5.5 - Ensure women’s full and effective participation and equal opportunities for leadership at all levels of decision-making in political, economic and public life</t>
  </si>
  <si>
    <t>10.2 - By 2030, empower and promote the social, economic and political inclusion of all, irrespective of age, sex, disability, race, ethnicity, origin, religion or economic or other status</t>
  </si>
  <si>
    <t>16.7 - Ensure responsive, inclusive, participatory and representative decision-making at all levels</t>
  </si>
  <si>
    <t xml:space="preserve">17.15 - Respect each country’s policy space and leadership to establish and implement policies for poverty eradication and sustainable development </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</si>
  <si>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</si>
  <si>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 - By 2030, substantially increase the supply of qualified teachers, including through international cooperation for teacher training in developing countries, especially least developed countries and small island developing States</t>
  </si>
  <si>
    <t>5.b - Enhance the use of enabling technology, in particular information and communications technology, to promote the empowerment of women</t>
  </si>
  <si>
    <t>5.c - Adopt and strengthen sound policies and enforceable legislation for the promotion of gender equality and the empowerment of all women and girls at all levels</t>
  </si>
  <si>
    <t>4.1 - By 2030, ensure that all girls and boys complete free, equitable and quality primary and secondary education leading to relevant and effective learning outcomes</t>
  </si>
  <si>
    <t>4.2 - By 2030, ensure that all girls and boys have access to quality early childhood development, care and pre-primary education so that they are ready for primary education</t>
  </si>
  <si>
    <t>4.3 - By 2030, ensure equal access for all women and men to affordable and quality technical, vocational and tertiary education, including university</t>
  </si>
  <si>
    <t>4.4 - By 2030, substantially increase the number of youth and adults who have relevant skills, including technical and vocational skills, for employment, decent jobs and entrepreneurship</t>
  </si>
  <si>
    <t>4.5 - By 2030, eliminate gender disparities in education and ensure equal access to all levels of education and vocational training for the vulnerable, including persons with disabilities, indigenous peoples and children in vulnerable situations</t>
  </si>
  <si>
    <t>4.6 -By 2030, ensure that all youth and a substantial proportion of adults, both men and women, achieve literacy and numeracy</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</si>
  <si>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</si>
  <si>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 Build and upgrade education facilities that are child, disability and gender sensitive and provide safe, non-violent, inclusive and effective learning environments for all</t>
  </si>
  <si>
    <t>8.5 - By 2030, achieve full and productive employment and decent work for all women and men, including for young people and persons with disabilities, and equal pay for work of equal value</t>
  </si>
  <si>
    <t>8.6 - By 2020, substantially reduce the proportion of youth not in employment, education or training</t>
  </si>
  <si>
    <t>8.b - By 2020, develop and operationalize a global strategy for youth employment and implement the Global Jobs Pact of the International Labour Organization</t>
  </si>
  <si>
    <t>5.2 - Eliminate all forms of violence against all women and girls in the public and private spheres, including trafficking and sexual and other types of exploitation</t>
  </si>
  <si>
    <t>16.1 - Significantly reduce all forms of violence and related death rates everywhere</t>
  </si>
  <si>
    <t>16.2 - End abuse, exploitation, trafficking and all forms of violence against and torture of children</t>
  </si>
  <si>
    <t>11.4 - Strengthen efforts to protect and safeguard the world’s cultural and natural heritage</t>
  </si>
  <si>
    <t>16.3 - Promote the rule of law at the national and international levels and ensure equal access to justice for all</t>
  </si>
  <si>
    <t>16.4 - By 2030, significantly reduce illicit financial and arms flows, strengthen the recovery and return of stolen assets and combat all forms of organized crime</t>
  </si>
  <si>
    <t>17.10 - Promote a universal, rules-based, open, non-discriminatory and equitable multilateral trading system under the World Trade Organization, including through the conclusion of negotiations under its Doha Development Agenda</t>
  </si>
  <si>
    <t>17.11 - Significantly increase the exports of developing countries, in particular with a view to doubling the least developed countries’ share of global exports by 2020</t>
  </si>
  <si>
    <t>16.5 - Substantially reduce corruption and bribery in all their forms</t>
  </si>
  <si>
    <t>16.b - Promote and enforce non-discriminatory laws and policies for sustainable development</t>
  </si>
  <si>
    <t>2.c - Adopt measures to ensure the proper functioning of food commodity markets and their derivatives and facilitate timely access to market information, including on food reserves, in order to help limit extreme food price volatility</t>
  </si>
  <si>
    <t>10.4 - Adopt policies, especially fiscal, wage and social protection policies, and progressively achieve greater equality</t>
  </si>
  <si>
    <t>10.a - Implement the principle of special and differential treatment for developing countries, in particular least developed countries, in accordance with World Trade Organization agreements</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</si>
  <si>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</si>
  <si>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 xml:space="preserve">17.17 - Encourage and promote effective public, public-private and civil society partnerships, building on the experience and resourcing strategies of partnerships </t>
  </si>
  <si>
    <t>SDG Target Score</t>
  </si>
  <si>
    <t>SDG_Target</t>
  </si>
  <si>
    <t>Ensure availability and sustainable management of water and sanitation for all</t>
  </si>
  <si>
    <t xml:space="preserve">                                                                                                                                    kkkkiç[iunbn</t>
  </si>
  <si>
    <t>10. Reduced Inequalities</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</si>
</sst>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4">
    <font>
      <sz val="12"/>
      <color theme="1"/>
      <name val="Calibri Light"/>
      <charset val="134"/>
      <scheme val="major"/>
    </font>
    <font>
      <sz val="11"/>
      <color theme="1"/>
      <name val="Calibri"/>
      <charset val="134"/>
      <scheme val="minor"/>
    </font>
    <font>
      <b/>
      <sz val="11"/>
      <color theme="0"/>
      <name val="Calibri"/>
      <charset val="134"/>
    </font>
    <font>
      <b/>
      <sz val="11"/>
      <color theme="0"/>
      <name val="Calibri Light"/>
      <charset val="134"/>
      <scheme val="major"/>
    </font>
    <font>
      <b/>
      <sz val="11"/>
      <color rgb="FF000000"/>
      <name val="Calibri"/>
      <charset val="134"/>
    </font>
    <font>
      <sz val="11"/>
      <color rgb="FF000000"/>
      <name val="Calibri"/>
      <charset val="134"/>
    </font>
    <font>
      <sz val="11"/>
      <color theme="1"/>
      <name val="Calibri"/>
      <charset val="134"/>
    </font>
    <font>
      <b/>
      <sz val="12"/>
      <color theme="1"/>
      <name val="Calibri"/>
      <charset val="134"/>
    </font>
    <font>
      <sz val="12"/>
      <color theme="1"/>
      <name val="Calibri"/>
      <charset val="134"/>
    </font>
    <font>
      <b/>
      <sz val="12"/>
      <color theme="0"/>
      <name val="Calibri Light"/>
      <charset val="134"/>
      <scheme val="major"/>
    </font>
    <font>
      <b/>
      <sz val="12"/>
      <color theme="0"/>
      <name val="Calibri"/>
      <charset val="134"/>
    </font>
    <font>
      <sz val="12"/>
      <color theme="0"/>
      <name val="Calibri"/>
      <charset val="134"/>
    </font>
    <font>
      <b/>
      <sz val="11"/>
      <color theme="1"/>
      <name val="Calibri"/>
      <charset val="134"/>
    </font>
    <font>
      <sz val="11"/>
      <color rgb="FF444444"/>
      <name val="Calibri"/>
      <charset val="134"/>
    </font>
    <font>
      <sz val="11"/>
      <color theme="0"/>
      <name val="Calibri Light"/>
      <charset val="134"/>
      <scheme val="major"/>
    </font>
    <font>
      <u/>
      <sz val="12"/>
      <color theme="10"/>
      <name val="Calibri Light"/>
      <charset val="134"/>
      <scheme val="major"/>
    </font>
    <font>
      <sz val="11"/>
      <color theme="1"/>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4"/>
        <bgColor indexed="64"/>
      </patternFill>
    </fill>
    <fill>
      <patternFill patternType="solid">
        <fgColor rgb="FFB4C6E7"/>
        <bgColor indexed="64"/>
      </patternFill>
    </fill>
    <fill>
      <patternFill patternType="solid">
        <fgColor theme="2" tint="-0.499984740745262"/>
        <bgColor indexed="64"/>
      </patternFill>
    </fill>
    <fill>
      <patternFill patternType="solid">
        <fgColor rgb="FFFFFFCC"/>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7" tint="0.399975585192419"/>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s>
  <borders count="45">
    <border>
      <left/>
      <right/>
      <top/>
      <bottom/>
      <diagonal/>
    </border>
    <border>
      <left style="thin">
        <color theme="4"/>
      </left>
      <right/>
      <top style="thin">
        <color theme="4"/>
      </top>
      <bottom/>
      <diagonal/>
    </border>
    <border>
      <left/>
      <right/>
      <top style="thin">
        <color theme="4"/>
      </top>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thin">
        <color theme="4"/>
      </top>
      <bottom/>
      <diagonal/>
    </border>
    <border>
      <left/>
      <right style="thin">
        <color rgb="FF000000"/>
      </right>
      <top style="thin">
        <color theme="4"/>
      </top>
      <bottom/>
      <diagonal/>
    </border>
    <border>
      <left/>
      <right/>
      <top style="thin">
        <color theme="4"/>
      </top>
      <bottom style="medium">
        <color rgb="FF000000"/>
      </bottom>
      <diagonal/>
    </border>
    <border>
      <left/>
      <right style="medium">
        <color rgb="FF000000"/>
      </right>
      <top style="thin">
        <color theme="4"/>
      </top>
      <bottom style="medium">
        <color rgb="FF000000"/>
      </bottom>
      <diagonal/>
    </border>
    <border>
      <left/>
      <right style="thin">
        <color rgb="FF000000"/>
      </right>
      <top style="thin">
        <color theme="4"/>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theme="4"/>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theme="4"/>
      </top>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thin">
        <color theme="4"/>
      </top>
      <bottom style="medium">
        <color rgb="FF000000"/>
      </bottom>
      <diagonal/>
    </border>
    <border>
      <left/>
      <right/>
      <top style="thin">
        <color theme="4"/>
      </top>
      <bottom style="thin">
        <color theme="4"/>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diagonal/>
    </border>
    <border>
      <left/>
      <right style="thin">
        <color rgb="FF000000"/>
      </right>
      <top/>
      <bottom style="medium">
        <color rgb="FF000000"/>
      </bottom>
      <diagonal/>
    </border>
    <border>
      <left style="thin">
        <color rgb="FF000000"/>
      </left>
      <right style="thin">
        <color rgb="FF000000"/>
      </right>
      <top/>
      <bottom/>
      <diagonal/>
    </border>
    <border>
      <left style="medium">
        <color rgb="FF000000"/>
      </left>
      <right style="medium">
        <color rgb="FF000000"/>
      </right>
      <top/>
      <bottom style="thin">
        <color rgb="FF000000"/>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6" fillId="6"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5" fillId="0" borderId="0" applyNumberFormat="0" applyFill="0" applyBorder="0" applyAlignment="0" applyProtection="0"/>
    <xf numFmtId="0" fontId="17"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11" borderId="39" applyNumberFormat="0" applyAlignment="0" applyProtection="0">
      <alignment vertical="center"/>
    </xf>
    <xf numFmtId="0" fontId="21" fillId="0" borderId="38" applyNumberFormat="0" applyFill="0" applyAlignment="0" applyProtection="0">
      <alignment vertical="center"/>
    </xf>
    <xf numFmtId="0" fontId="1" fillId="5" borderId="37" applyNumberFormat="0" applyFont="0" applyAlignment="0" applyProtection="0">
      <alignment vertical="center"/>
    </xf>
    <xf numFmtId="0" fontId="16" fillId="12" borderId="0" applyNumberFormat="0" applyBorder="0" applyAlignment="0" applyProtection="0">
      <alignment vertical="center"/>
    </xf>
    <xf numFmtId="0" fontId="22" fillId="0" borderId="0" applyNumberFormat="0" applyFill="0" applyBorder="0" applyAlignment="0" applyProtection="0">
      <alignment vertical="center"/>
    </xf>
    <xf numFmtId="0" fontId="16" fillId="14"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38" applyNumberFormat="0" applyFill="0" applyAlignment="0" applyProtection="0">
      <alignment vertical="center"/>
    </xf>
    <xf numFmtId="0" fontId="25" fillId="0" borderId="40" applyNumberFormat="0" applyFill="0" applyAlignment="0" applyProtection="0">
      <alignment vertical="center"/>
    </xf>
    <xf numFmtId="0" fontId="25" fillId="0" borderId="0" applyNumberFormat="0" applyFill="0" applyBorder="0" applyAlignment="0" applyProtection="0">
      <alignment vertical="center"/>
    </xf>
    <xf numFmtId="0" fontId="26" fillId="18" borderId="41" applyNumberFormat="0" applyAlignment="0" applyProtection="0">
      <alignment vertical="center"/>
    </xf>
    <xf numFmtId="0" fontId="17" fillId="16" borderId="0" applyNumberFormat="0" applyBorder="0" applyAlignment="0" applyProtection="0">
      <alignment vertical="center"/>
    </xf>
    <xf numFmtId="0" fontId="27" fillId="19" borderId="0" applyNumberFormat="0" applyBorder="0" applyAlignment="0" applyProtection="0">
      <alignment vertical="center"/>
    </xf>
    <xf numFmtId="0" fontId="28" fillId="20" borderId="42" applyNumberFormat="0" applyAlignment="0" applyProtection="0">
      <alignment vertical="center"/>
    </xf>
    <xf numFmtId="0" fontId="16" fillId="21" borderId="0" applyNumberFormat="0" applyBorder="0" applyAlignment="0" applyProtection="0">
      <alignment vertical="center"/>
    </xf>
    <xf numFmtId="0" fontId="29" fillId="20" borderId="41" applyNumberFormat="0" applyAlignment="0" applyProtection="0">
      <alignment vertical="center"/>
    </xf>
    <xf numFmtId="0" fontId="30" fillId="0" borderId="43" applyNumberFormat="0" applyFill="0" applyAlignment="0" applyProtection="0">
      <alignment vertical="center"/>
    </xf>
    <xf numFmtId="0" fontId="31" fillId="0" borderId="44" applyNumberFormat="0" applyFill="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17" fillId="2" borderId="0" applyNumberFormat="0" applyBorder="0" applyAlignment="0" applyProtection="0">
      <alignment vertical="center"/>
    </xf>
    <xf numFmtId="0" fontId="16" fillId="27" borderId="0" applyNumberFormat="0" applyBorder="0" applyAlignment="0" applyProtection="0">
      <alignment vertical="center"/>
    </xf>
    <xf numFmtId="0" fontId="17" fillId="28" borderId="0" applyNumberFormat="0" applyBorder="0" applyAlignment="0" applyProtection="0">
      <alignment vertical="center"/>
    </xf>
    <xf numFmtId="0" fontId="17" fillId="7"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7" fillId="17" borderId="0" applyNumberFormat="0" applyBorder="0" applyAlignment="0" applyProtection="0">
      <alignment vertical="center"/>
    </xf>
    <xf numFmtId="0" fontId="17" fillId="10" borderId="0" applyNumberFormat="0" applyBorder="0" applyAlignment="0" applyProtection="0">
      <alignment vertical="center"/>
    </xf>
    <xf numFmtId="0" fontId="16" fillId="23"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6" fillId="22" borderId="0" applyNumberFormat="0" applyBorder="0" applyAlignment="0" applyProtection="0">
      <alignment vertical="center"/>
    </xf>
    <xf numFmtId="0" fontId="17" fillId="15" borderId="0" applyNumberFormat="0" applyBorder="0" applyAlignment="0" applyProtection="0">
      <alignment vertical="center"/>
    </xf>
    <xf numFmtId="0" fontId="16" fillId="13" borderId="0" applyNumberFormat="0" applyBorder="0" applyAlignment="0" applyProtection="0">
      <alignment vertical="center"/>
    </xf>
    <xf numFmtId="0" fontId="17" fillId="33" borderId="0" applyNumberFormat="0" applyBorder="0" applyAlignment="0" applyProtection="0">
      <alignment vertical="center"/>
    </xf>
    <xf numFmtId="0" fontId="17" fillId="8" borderId="0" applyNumberFormat="0" applyBorder="0" applyAlignment="0" applyProtection="0">
      <alignment vertical="center"/>
    </xf>
    <xf numFmtId="0" fontId="16" fillId="34" borderId="0" applyNumberFormat="0" applyBorder="0" applyAlignment="0" applyProtection="0">
      <alignment vertical="center"/>
    </xf>
    <xf numFmtId="0" fontId="17" fillId="26" borderId="0" applyNumberFormat="0" applyBorder="0" applyAlignment="0" applyProtection="0">
      <alignment vertical="center"/>
    </xf>
  </cellStyleXfs>
  <cellXfs count="129">
    <xf numFmtId="0" fontId="0" fillId="0" borderId="0" xfId="0"/>
    <xf numFmtId="0" fontId="1" fillId="0" borderId="0" xfId="0" applyFont="1" applyFill="1" applyAlignment="1"/>
    <xf numFmtId="0" fontId="2" fillId="2" borderId="1" xfId="0" applyFont="1" applyFill="1" applyBorder="1" applyAlignment="1"/>
    <xf numFmtId="0" fontId="2" fillId="2" borderId="2" xfId="0" applyFont="1" applyFill="1" applyBorder="1" applyAlignment="1">
      <alignment vertical="center"/>
    </xf>
    <xf numFmtId="0" fontId="3" fillId="2" borderId="2" xfId="0" applyFont="1" applyFill="1" applyBorder="1" applyAlignment="1"/>
    <xf numFmtId="0" fontId="4" fillId="3" borderId="3" xfId="0" applyFont="1" applyFill="1" applyBorder="1" applyAlignment="1">
      <alignment vertical="center"/>
    </xf>
    <xf numFmtId="0" fontId="5" fillId="0" borderId="4" xfId="0" applyFont="1" applyFill="1" applyBorder="1" applyAlignment="1">
      <alignment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6" fillId="0" borderId="6" xfId="0" applyFont="1" applyFill="1" applyBorder="1" applyAlignment="1">
      <alignment vertical="center"/>
    </xf>
    <xf numFmtId="0" fontId="1" fillId="0" borderId="2" xfId="0" applyFont="1" applyFill="1" applyBorder="1" applyAlignment="1"/>
    <xf numFmtId="0" fontId="6" fillId="0" borderId="2" xfId="0" applyFont="1" applyFill="1" applyBorder="1" applyAlignment="1">
      <alignment vertical="center"/>
    </xf>
    <xf numFmtId="0" fontId="6" fillId="0" borderId="7" xfId="0" applyFont="1" applyFill="1" applyBorder="1" applyAlignment="1">
      <alignment vertical="center"/>
    </xf>
    <xf numFmtId="0" fontId="5" fillId="0" borderId="8" xfId="0" applyFont="1" applyFill="1" applyBorder="1" applyAlignment="1">
      <alignment vertical="center"/>
    </xf>
    <xf numFmtId="0" fontId="6" fillId="0" borderId="8" xfId="0" applyFont="1" applyFill="1" applyBorder="1" applyAlignment="1">
      <alignment vertical="center"/>
    </xf>
    <xf numFmtId="0" fontId="6" fillId="0" borderId="9" xfId="0" applyFont="1" applyFill="1" applyBorder="1" applyAlignment="1">
      <alignment vertical="center"/>
    </xf>
    <xf numFmtId="0" fontId="6" fillId="0" borderId="10" xfId="0" applyFont="1" applyFill="1" applyBorder="1" applyAlignment="1">
      <alignment vertical="center"/>
    </xf>
    <xf numFmtId="0" fontId="4" fillId="3" borderId="3"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xf>
    <xf numFmtId="0" fontId="6" fillId="0" borderId="11" xfId="0" applyFont="1" applyFill="1" applyBorder="1" applyAlignment="1">
      <alignment vertical="center"/>
    </xf>
    <xf numFmtId="0" fontId="4" fillId="3" borderId="12" xfId="0" applyFont="1" applyFill="1" applyBorder="1" applyAlignment="1">
      <alignment vertical="center"/>
    </xf>
    <xf numFmtId="0" fontId="6" fillId="0" borderId="8" xfId="0" applyFont="1" applyFill="1" applyBorder="1" applyAlignment="1">
      <alignment vertical="center" wrapText="1"/>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4" xfId="0" applyFont="1" applyFill="1" applyBorder="1" applyAlignment="1">
      <alignment vertical="center"/>
    </xf>
    <xf numFmtId="0" fontId="6" fillId="0" borderId="15" xfId="0" applyFont="1" applyFill="1" applyBorder="1" applyAlignment="1">
      <alignment vertical="center"/>
    </xf>
    <xf numFmtId="0" fontId="4" fillId="3" borderId="16" xfId="0" applyFont="1" applyFill="1" applyBorder="1" applyAlignment="1">
      <alignment vertical="center"/>
    </xf>
    <xf numFmtId="0" fontId="5" fillId="0" borderId="17" xfId="0" applyFont="1" applyFill="1" applyBorder="1" applyAlignment="1">
      <alignment vertical="center"/>
    </xf>
    <xf numFmtId="0" fontId="5" fillId="0" borderId="18" xfId="0" applyFont="1" applyFill="1" applyBorder="1" applyAlignment="1">
      <alignment vertical="center" wrapText="1"/>
    </xf>
    <xf numFmtId="0" fontId="6" fillId="0" borderId="4" xfId="0" applyFont="1" applyFill="1" applyBorder="1" applyAlignment="1">
      <alignment vertical="center" wrapText="1"/>
    </xf>
    <xf numFmtId="0" fontId="5" fillId="0" borderId="19" xfId="0" applyFont="1" applyFill="1" applyBorder="1" applyAlignment="1">
      <alignment vertical="center"/>
    </xf>
    <xf numFmtId="0" fontId="5" fillId="0" borderId="20" xfId="0" applyFont="1" applyFill="1" applyBorder="1" applyAlignment="1">
      <alignment vertical="center"/>
    </xf>
    <xf numFmtId="0" fontId="1" fillId="0" borderId="21" xfId="0" applyFont="1" applyFill="1" applyBorder="1" applyAlignment="1"/>
    <xf numFmtId="0" fontId="7" fillId="0" borderId="0" xfId="0" applyFont="1"/>
    <xf numFmtId="0" fontId="7" fillId="0" borderId="0" xfId="0" applyFont="1" applyAlignment="1"/>
    <xf numFmtId="0" fontId="8" fillId="0" borderId="0" xfId="0" applyFont="1"/>
    <xf numFmtId="0" fontId="8" fillId="0" borderId="0" xfId="0" applyFont="1" applyAlignment="1">
      <alignment horizontal="center" vertical="center"/>
    </xf>
    <xf numFmtId="0" fontId="9" fillId="2" borderId="0" xfId="0" applyFont="1" applyFill="1"/>
    <xf numFmtId="0" fontId="10" fillId="2" borderId="22" xfId="0" applyFont="1" applyFill="1" applyBorder="1" applyAlignment="1"/>
    <xf numFmtId="0" fontId="11" fillId="2" borderId="23" xfId="0" applyFont="1" applyFill="1" applyBorder="1"/>
    <xf numFmtId="0" fontId="10" fillId="2" borderId="0" xfId="0" applyFont="1" applyFill="1"/>
    <xf numFmtId="0" fontId="10" fillId="2" borderId="0" xfId="0" applyFont="1" applyFill="1" applyAlignment="1">
      <alignment horizontal="center" vertical="center"/>
    </xf>
    <xf numFmtId="0" fontId="10" fillId="2" borderId="0" xfId="0" applyFont="1" applyFill="1" applyAlignment="1">
      <alignment wrapText="1"/>
    </xf>
    <xf numFmtId="0" fontId="7" fillId="0" borderId="22" xfId="0" applyFont="1" applyBorder="1" applyAlignment="1">
      <alignment horizontal="center" vertical="center" wrapText="1"/>
    </xf>
    <xf numFmtId="0" fontId="7" fillId="0" borderId="22" xfId="0" applyFont="1" applyBorder="1" applyAlignment="1">
      <alignment vertical="center" wrapText="1"/>
    </xf>
    <xf numFmtId="0" fontId="8" fillId="0" borderId="23" xfId="0" applyFont="1" applyBorder="1" applyAlignment="1">
      <alignment horizontal="left" vertical="center" wrapText="1"/>
    </xf>
    <xf numFmtId="0" fontId="8" fillId="0" borderId="6" xfId="0" applyFont="1" applyBorder="1"/>
    <xf numFmtId="0" fontId="7" fillId="0" borderId="24" xfId="0" applyFont="1" applyBorder="1" applyAlignment="1">
      <alignment horizontal="center" vertical="center" wrapText="1"/>
    </xf>
    <xf numFmtId="0" fontId="7" fillId="0" borderId="24" xfId="0" applyFont="1" applyBorder="1" applyAlignment="1">
      <alignment vertical="center" wrapText="1"/>
    </xf>
    <xf numFmtId="0" fontId="8" fillId="0" borderId="25" xfId="0" applyFont="1" applyBorder="1"/>
    <xf numFmtId="0" fontId="7" fillId="0" borderId="22" xfId="0" applyFont="1" applyBorder="1" applyAlignment="1">
      <alignment horizontal="center" vertical="center"/>
    </xf>
    <xf numFmtId="0" fontId="7" fillId="0" borderId="22" xfId="0" applyFont="1" applyBorder="1" applyAlignment="1">
      <alignment vertical="center"/>
    </xf>
    <xf numFmtId="0" fontId="7" fillId="0" borderId="24" xfId="0" applyFont="1" applyBorder="1" applyAlignment="1">
      <alignment horizontal="center" vertical="center"/>
    </xf>
    <xf numFmtId="2" fontId="7" fillId="0" borderId="22" xfId="0" applyNumberFormat="1" applyFont="1" applyBorder="1" applyAlignment="1">
      <alignment horizontal="center" vertical="center" wrapText="1"/>
    </xf>
    <xf numFmtId="2" fontId="7" fillId="0" borderId="24" xfId="0" applyNumberFormat="1" applyFont="1" applyBorder="1" applyAlignment="1">
      <alignment horizontal="center" vertical="center" wrapText="1"/>
    </xf>
    <xf numFmtId="0" fontId="8" fillId="0" borderId="24" xfId="0" applyFont="1" applyBorder="1" applyAlignment="1">
      <alignment horizontal="left" vertical="center" wrapText="1"/>
    </xf>
    <xf numFmtId="0" fontId="7" fillId="0" borderId="23" xfId="0" applyFont="1" applyBorder="1" applyAlignment="1">
      <alignment vertical="center" wrapText="1"/>
    </xf>
    <xf numFmtId="0" fontId="8" fillId="0" borderId="26" xfId="0" applyFont="1" applyBorder="1" applyAlignment="1">
      <alignment horizontal="left"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8" fillId="0" borderId="29" xfId="0" applyFont="1" applyBorder="1"/>
    <xf numFmtId="0" fontId="0" fillId="3" borderId="0" xfId="0" applyFill="1"/>
    <xf numFmtId="0" fontId="0" fillId="4" borderId="0" xfId="0" applyFill="1"/>
    <xf numFmtId="0" fontId="0" fillId="0" borderId="0" xfId="0" applyAlignment="1">
      <alignment vertical="center"/>
    </xf>
    <xf numFmtId="0" fontId="0" fillId="0" borderId="0" xfId="0" applyAlignment="1">
      <alignment horizontal="center" vertical="center"/>
    </xf>
    <xf numFmtId="0" fontId="9" fillId="4" borderId="0" xfId="0" applyFont="1" applyFill="1"/>
    <xf numFmtId="0" fontId="2" fillId="2" borderId="0" xfId="0" applyFont="1" applyFill="1"/>
    <xf numFmtId="0" fontId="2" fillId="2" borderId="0" xfId="0" applyFont="1" applyFill="1" applyAlignment="1">
      <alignment vertical="center"/>
    </xf>
    <xf numFmtId="0" fontId="9" fillId="2" borderId="0" xfId="0" applyFont="1" applyFill="1" applyAlignment="1">
      <alignment horizontal="center" vertical="center"/>
    </xf>
    <xf numFmtId="0" fontId="12" fillId="3" borderId="30" xfId="0" applyFont="1" applyFill="1" applyBorder="1" applyAlignment="1">
      <alignment vertical="center"/>
    </xf>
    <xf numFmtId="0" fontId="0" fillId="3" borderId="0" xfId="0" applyFill="1" applyAlignment="1">
      <alignment horizontal="center"/>
    </xf>
    <xf numFmtId="0" fontId="4" fillId="0" borderId="27" xfId="0" applyFont="1" applyBorder="1" applyAlignment="1">
      <alignment vertical="center"/>
    </xf>
    <xf numFmtId="0" fontId="5" fillId="0" borderId="4" xfId="0" applyFont="1" applyBorder="1" applyAlignment="1">
      <alignment vertical="center"/>
    </xf>
    <xf numFmtId="0" fontId="6" fillId="0" borderId="4" xfId="0" applyFont="1" applyBorder="1" applyAlignment="1">
      <alignment vertical="center"/>
    </xf>
    <xf numFmtId="0" fontId="0" fillId="0" borderId="0" xfId="0" applyAlignment="1">
      <alignment horizontal="center"/>
    </xf>
    <xf numFmtId="0" fontId="5" fillId="0" borderId="5" xfId="0" applyFont="1" applyBorder="1" applyAlignment="1">
      <alignment vertical="center"/>
    </xf>
    <xf numFmtId="0" fontId="6" fillId="0" borderId="5" xfId="0" applyFont="1" applyBorder="1" applyAlignment="1">
      <alignment vertical="center"/>
    </xf>
    <xf numFmtId="0" fontId="5" fillId="0" borderId="31" xfId="0" applyFont="1" applyBorder="1" applyAlignment="1">
      <alignment vertical="center"/>
    </xf>
    <xf numFmtId="0" fontId="6" fillId="0" borderId="31" xfId="0" applyFont="1" applyBorder="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28" xfId="0" applyFont="1" applyBorder="1" applyAlignment="1">
      <alignment vertical="center"/>
    </xf>
    <xf numFmtId="0" fontId="13" fillId="0" borderId="0" xfId="0" applyFont="1" applyAlignment="1">
      <alignment horizontal="center"/>
    </xf>
    <xf numFmtId="0" fontId="5" fillId="0" borderId="32" xfId="0" applyFont="1" applyBorder="1" applyAlignment="1">
      <alignment vertical="center"/>
    </xf>
    <xf numFmtId="0" fontId="6" fillId="0" borderId="32" xfId="0" applyFont="1" applyBorder="1" applyAlignment="1">
      <alignment vertical="center"/>
    </xf>
    <xf numFmtId="0" fontId="6" fillId="0" borderId="30" xfId="0" applyFont="1" applyBorder="1" applyAlignment="1">
      <alignment vertical="center"/>
    </xf>
    <xf numFmtId="0" fontId="12" fillId="3" borderId="14" xfId="0" applyFont="1" applyFill="1" applyBorder="1" applyAlignment="1">
      <alignment vertical="center"/>
    </xf>
    <xf numFmtId="0" fontId="4" fillId="0" borderId="27" xfId="0" applyFont="1" applyBorder="1" applyAlignment="1">
      <alignment vertical="center" wrapText="1"/>
    </xf>
    <xf numFmtId="0" fontId="5" fillId="0" borderId="4" xfId="0" applyFont="1" applyBorder="1" applyAlignment="1">
      <alignment vertical="center" wrapText="1"/>
    </xf>
    <xf numFmtId="0" fontId="5" fillId="0" borderId="31" xfId="0" applyFont="1" applyBorder="1" applyAlignment="1">
      <alignment vertical="center" wrapText="1"/>
    </xf>
    <xf numFmtId="0" fontId="4" fillId="0" borderId="30" xfId="0" applyFont="1" applyBorder="1" applyAlignment="1">
      <alignment vertical="center" wrapText="1"/>
    </xf>
    <xf numFmtId="0" fontId="5" fillId="0" borderId="33" xfId="0" applyFont="1" applyBorder="1" applyAlignment="1">
      <alignment vertical="center" wrapText="1"/>
    </xf>
    <xf numFmtId="0" fontId="4" fillId="0" borderId="28" xfId="0" applyFont="1" applyBorder="1" applyAlignment="1">
      <alignment vertical="center" wrapText="1"/>
    </xf>
    <xf numFmtId="0" fontId="5" fillId="0" borderId="32" xfId="0" applyFont="1" applyBorder="1" applyAlignment="1">
      <alignment vertical="center" wrapText="1"/>
    </xf>
    <xf numFmtId="0" fontId="12" fillId="3" borderId="26" xfId="0" applyFont="1" applyFill="1" applyBorder="1" applyAlignment="1">
      <alignment vertical="center"/>
    </xf>
    <xf numFmtId="0" fontId="6" fillId="0" borderId="31" xfId="0" applyFont="1" applyBorder="1" applyAlignment="1">
      <alignment vertical="center" wrapText="1"/>
    </xf>
    <xf numFmtId="0" fontId="4" fillId="0" borderId="34" xfId="0" applyFont="1" applyBorder="1" applyAlignment="1">
      <alignment vertical="center"/>
    </xf>
    <xf numFmtId="0" fontId="5" fillId="0" borderId="13"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vertical="center"/>
    </xf>
    <xf numFmtId="0" fontId="4" fillId="3" borderId="28" xfId="0" applyFont="1" applyFill="1" applyBorder="1" applyAlignment="1">
      <alignment vertical="center"/>
    </xf>
    <xf numFmtId="0" fontId="12" fillId="3" borderId="22" xfId="0" applyFont="1" applyFill="1" applyBorder="1" applyAlignment="1">
      <alignment vertical="center"/>
    </xf>
    <xf numFmtId="0" fontId="4" fillId="0" borderId="35" xfId="0" applyFont="1" applyBorder="1" applyAlignment="1">
      <alignment vertical="center"/>
    </xf>
    <xf numFmtId="0" fontId="5" fillId="0" borderId="17" xfId="0" applyFont="1" applyBorder="1" applyAlignment="1">
      <alignment vertical="center"/>
    </xf>
    <xf numFmtId="0" fontId="4" fillId="0" borderId="24" xfId="0" applyFont="1" applyBorder="1" applyAlignment="1">
      <alignment vertical="center"/>
    </xf>
    <xf numFmtId="0" fontId="4" fillId="3" borderId="26" xfId="0" applyFont="1" applyFill="1" applyBorder="1" applyAlignment="1">
      <alignment vertical="center"/>
    </xf>
    <xf numFmtId="0" fontId="6" fillId="3" borderId="14" xfId="0" applyFont="1" applyFill="1" applyBorder="1" applyAlignment="1">
      <alignment vertical="center"/>
    </xf>
    <xf numFmtId="0" fontId="6" fillId="0" borderId="4" xfId="0" applyFont="1" applyBorder="1" applyAlignment="1">
      <alignment vertical="center" wrapText="1"/>
    </xf>
    <xf numFmtId="0" fontId="14" fillId="2" borderId="0" xfId="0" applyFont="1" applyFill="1"/>
    <xf numFmtId="0" fontId="6" fillId="0" borderId="6" xfId="0" applyFont="1" applyBorder="1" applyAlignment="1">
      <alignment vertical="center"/>
    </xf>
    <xf numFmtId="0" fontId="6" fillId="0" borderId="25" xfId="0" applyFont="1" applyBorder="1" applyAlignment="1">
      <alignment vertical="center"/>
    </xf>
    <xf numFmtId="0" fontId="15" fillId="0" borderId="0" xfId="7"/>
    <xf numFmtId="0" fontId="13" fillId="0" borderId="0" xfId="0" applyFont="1"/>
    <xf numFmtId="0" fontId="6" fillId="0" borderId="29" xfId="0" applyFont="1" applyBorder="1" applyAlignment="1">
      <alignment vertical="center"/>
    </xf>
    <xf numFmtId="0" fontId="6" fillId="0" borderId="15" xfId="0" applyFont="1" applyBorder="1" applyAlignment="1">
      <alignment vertical="center"/>
    </xf>
    <xf numFmtId="0" fontId="5" fillId="0" borderId="30" xfId="0" applyFont="1" applyBorder="1" applyAlignment="1">
      <alignment vertical="center"/>
    </xf>
    <xf numFmtId="0" fontId="5" fillId="0" borderId="19" xfId="0" applyFont="1" applyBorder="1" applyAlignment="1">
      <alignment vertical="center"/>
    </xf>
    <xf numFmtId="0" fontId="5" fillId="0" borderId="14" xfId="0" applyFont="1" applyBorder="1" applyAlignment="1">
      <alignment vertical="center"/>
    </xf>
    <xf numFmtId="0" fontId="5" fillId="0" borderId="36" xfId="0" applyFont="1" applyBorder="1" applyAlignment="1">
      <alignment vertical="center"/>
    </xf>
    <xf numFmtId="0" fontId="10" fillId="2" borderId="22" xfId="0" applyFont="1" applyFill="1" applyBorder="1"/>
    <xf numFmtId="0" fontId="8" fillId="0" borderId="27" xfId="0" applyFont="1" applyBorder="1" applyAlignment="1">
      <alignment horizontal="left" vertical="center" wrapText="1"/>
    </xf>
    <xf numFmtId="0" fontId="8" fillId="0" borderId="12" xfId="0" applyFont="1" applyBorder="1" applyAlignment="1">
      <alignment horizontal="left" vertical="center" wrapText="1"/>
    </xf>
    <xf numFmtId="0" fontId="8" fillId="0" borderId="0" xfId="0" applyFont="1" applyAlignment="1">
      <alignment horizontal="left" vertical="center" wrapText="1"/>
    </xf>
    <xf numFmtId="0" fontId="8" fillId="0" borderId="30" xfId="0" applyFont="1" applyBorder="1" applyAlignment="1">
      <alignment horizontal="left" vertical="center" wrapText="1"/>
    </xf>
    <xf numFmtId="0" fontId="0" fillId="4" borderId="0" xfId="0" applyFill="1" applyAlignment="1">
      <alignment horizontal="center" vertical="center"/>
    </xf>
    <xf numFmtId="0" fontId="9" fillId="4" borderId="0" xfId="0" applyFont="1" applyFill="1" applyAlignment="1">
      <alignment horizontal="center" vertical="center"/>
    </xf>
    <xf numFmtId="0" fontId="0" fillId="4" borderId="0" xfId="0" applyFill="1" applyAlignment="1">
      <alignment horizontal="center"/>
    </xf>
    <xf numFmtId="0" fontId="13" fillId="4" borderId="0" xfId="0" applyFont="1"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font>
        <name val="Calibri"/>
        <scheme val="none"/>
        <b val="0"/>
        <i val="0"/>
        <strike val="0"/>
        <u val="none"/>
        <sz val="11"/>
        <color theme="1"/>
      </font>
      <alignment vertical="center"/>
      <border>
        <left/>
        <right style="thin">
          <color rgb="FF000000"/>
        </right>
        <top/>
        <bottom style="medium">
          <color rgb="FF000000"/>
        </bottom>
      </border>
    </dxf>
    <dxf>
      <font>
        <name val="Calibri"/>
        <scheme val="none"/>
        <b val="0"/>
        <i val="0"/>
        <strike val="0"/>
        <u val="none"/>
        <sz val="11"/>
        <color rgb="FF000000"/>
      </font>
      <alignment vertical="center"/>
      <border>
        <left/>
        <right style="thin">
          <color rgb="FF000000"/>
        </right>
        <top/>
        <bottom style="medium">
          <color rgb="FF000000"/>
        </bottom>
      </border>
    </dxf>
    <dxf>
      <font>
        <name val="Calibri"/>
        <scheme val="none"/>
        <b val="0"/>
        <i val="0"/>
        <strike val="0"/>
        <u val="none"/>
        <sz val="11"/>
        <color theme="1"/>
      </font>
      <alignment vertical="center"/>
      <border>
        <left/>
        <right style="medium">
          <color rgb="FF000000"/>
        </right>
        <top/>
        <bottom style="medium">
          <color rgb="FF000000"/>
        </bottom>
      </border>
    </dxf>
    <dxf>
      <fill>
        <patternFill patternType="solid">
          <bgColor theme="2" tint="-0.499984740745262"/>
        </patternFill>
      </fill>
      <alignment horizontal="center"/>
    </dxf>
    <dxf>
      <font>
        <name val="Calibri"/>
        <scheme val="none"/>
        <b val="0"/>
        <i val="0"/>
        <strike val="0"/>
        <u val="none"/>
        <sz val="11"/>
        <color theme="1"/>
      </font>
      <alignment vertical="center"/>
      <border>
        <left/>
        <right style="thin">
          <color rgb="FF000000"/>
        </right>
        <top/>
        <bottom style="medium">
          <color rgb="FF000000"/>
        </bottom>
      </border>
    </dxf>
    <dxf>
      <font>
        <name val="Calibri"/>
        <scheme val="none"/>
        <family val="2"/>
        <sz val="11"/>
        <color rgb="FF000000"/>
      </font>
      <alignment vertical="center"/>
      <border>
        <left/>
        <right style="thin">
          <color rgb="FF000000"/>
        </right>
        <top/>
        <bottom style="medium">
          <color rgb="FF000000"/>
        </bottom>
      </border>
    </dxf>
    <dxf>
      <font>
        <name val="Calibri"/>
        <scheme val="none"/>
        <b val="0"/>
        <i val="0"/>
        <strike val="0"/>
        <u val="none"/>
        <sz val="11"/>
        <color rgb="FF000000"/>
      </font>
      <alignment vertical="center"/>
      <border>
        <left/>
        <right style="thin">
          <color rgb="FF000000"/>
        </right>
        <top/>
        <bottom style="medium">
          <color rgb="FF000000"/>
        </bottom>
      </border>
    </dxf>
    <dxf>
      <font>
        <name val="Calibri"/>
        <scheme val="none"/>
        <family val="2"/>
        <b val="0"/>
        <i val="0"/>
        <strike val="0"/>
        <u val="none"/>
        <sz val="11"/>
        <color rgb="FF000000"/>
      </font>
      <alignment vertical="center"/>
      <border>
        <left/>
        <right/>
        <top/>
        <bottom style="medium">
          <color rgb="FF000000"/>
        </bottom>
      </border>
    </dxf>
    <dxf>
      <font>
        <name val="Calibri"/>
        <scheme val="none"/>
        <b val="0"/>
        <i val="0"/>
        <strike val="0"/>
        <u val="none"/>
        <sz val="11"/>
        <color theme="1"/>
      </font>
      <alignment vertical="center"/>
      <border>
        <left/>
        <right style="medium">
          <color rgb="FF000000"/>
        </right>
        <top/>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I109" totalsRowShown="0">
  <autoFilter ref="A1:I109"/>
  <tableColumns count="9">
    <tableColumn id="1" name="Pillar"/>
    <tableColumn id="2" name="Sub-Pillar"/>
    <tableColumn id="3" name="SDG #" dataDxfId="0"/>
    <tableColumn id="4" name="SDG Description" dataDxfId="1"/>
    <tableColumn id="5" name="SDG Target"/>
    <tableColumn id="6" name="Strong/Medium/Weak (Sebastián)" dataDxfId="2"/>
    <tableColumn id="7" name="Weight "/>
    <tableColumn id="8" name="Bold Thinking "/>
    <tableColumn id="9" name="# of appearances" dataDxfId="3"/>
  </tableColumns>
  <tableStyleInfo name="TableStyleLight9" showFirstColumn="0" showLastColumn="0" showRowStripes="1" showColumnStripes="0"/>
</table>
</file>

<file path=xl/tables/table2.xml><?xml version="1.0" encoding="utf-8"?>
<table xmlns="http://schemas.openxmlformats.org/spreadsheetml/2006/main" id="2" name="Table13" displayName="Table13" ref="B1:K109" totalsRowShown="0">
  <autoFilter ref="B1:K109"/>
  <tableColumns count="10">
    <tableColumn id="1" name="Pillar"/>
    <tableColumn id="2" name="Sub-Pillar"/>
    <tableColumn id="3" name="SDG #" dataDxfId="4"/>
    <tableColumn id="9" name="# of appearances" dataDxfId="5"/>
    <tableColumn id="4" name="SDG Description" dataDxfId="6"/>
    <tableColumn id="10" name="SDG Target" dataDxfId="7"/>
    <tableColumn id="5" name="SDG Sub-Target"/>
    <tableColumn id="6" name="Strong/Medium/Weak (Sebastián)" dataDxfId="8"/>
    <tableColumn id="7" name="Weight "/>
    <tableColumn id="8" name="Bold Thinking "/>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unesco.org/reports/science/2021/en/dataviz/researchers-million-habitants"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unesco.org/reports/science/2021/en/dataviz/researchers-million-habitants" TargetMode="Externa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
  <sheetViews>
    <sheetView zoomScale="90" zoomScaleNormal="90" workbookViewId="0">
      <selection activeCell="D1" sqref="D1"/>
    </sheetView>
  </sheetViews>
  <sheetFormatPr defaultColWidth="11" defaultRowHeight="15.6"/>
  <cols>
    <col min="1" max="1" width="15.25" customWidth="1"/>
    <col min="2" max="2" width="24" style="64" customWidth="1"/>
    <col min="3" max="3" width="36.75" style="64" customWidth="1"/>
    <col min="4" max="4" width="135.75" style="64" customWidth="1"/>
    <col min="5" max="5" width="223.75" style="64" customWidth="1"/>
    <col min="6" max="6" width="14.75" style="64" customWidth="1"/>
    <col min="7" max="7" width="18.5" customWidth="1"/>
    <col min="8" max="8" width="21.25" customWidth="1"/>
    <col min="9" max="9" width="22.75" style="125" customWidth="1"/>
  </cols>
  <sheetData>
    <row r="1" s="38" customFormat="1" spans="1:9">
      <c r="A1" s="67" t="s">
        <v>0</v>
      </c>
      <c r="B1" s="68" t="s">
        <v>1</v>
      </c>
      <c r="C1" s="68" t="s">
        <v>2</v>
      </c>
      <c r="D1" s="68" t="s">
        <v>3</v>
      </c>
      <c r="E1" s="68" t="s">
        <v>4</v>
      </c>
      <c r="F1" s="68" t="s">
        <v>5</v>
      </c>
      <c r="G1" s="109" t="s">
        <v>6</v>
      </c>
      <c r="H1" s="38" t="s">
        <v>7</v>
      </c>
      <c r="I1" s="126" t="s">
        <v>8</v>
      </c>
    </row>
    <row r="2" s="62" customFormat="1" ht="16.35" spans="1:9">
      <c r="A2" s="5" t="s">
        <v>9</v>
      </c>
      <c r="B2" s="70" t="s">
        <v>9</v>
      </c>
      <c r="C2" s="70"/>
      <c r="D2" s="70"/>
      <c r="E2" s="70"/>
      <c r="F2" s="70"/>
      <c r="I2" s="127"/>
    </row>
    <row r="3" spans="1:9">
      <c r="A3" s="72"/>
      <c r="B3" s="73" t="s">
        <v>10</v>
      </c>
      <c r="C3" s="74" t="s">
        <v>11</v>
      </c>
      <c r="D3" s="73" t="s">
        <v>12</v>
      </c>
      <c r="E3" s="77" t="s">
        <v>13</v>
      </c>
      <c r="F3" s="110" t="s">
        <v>14</v>
      </c>
      <c r="H3" t="s">
        <v>15</v>
      </c>
      <c r="I3" s="127">
        <v>4</v>
      </c>
    </row>
    <row r="4" spans="1:9">
      <c r="A4" s="72"/>
      <c r="B4" s="78"/>
      <c r="C4" s="79"/>
      <c r="D4" s="78"/>
      <c r="E4" s="81" t="s">
        <v>16</v>
      </c>
      <c r="F4" s="111" t="s">
        <v>17</v>
      </c>
      <c r="H4" t="s">
        <v>18</v>
      </c>
      <c r="I4" s="127">
        <v>2</v>
      </c>
    </row>
    <row r="5" ht="16.35" spans="1:9">
      <c r="A5" s="82"/>
      <c r="B5" s="78"/>
      <c r="C5" s="78" t="s">
        <v>19</v>
      </c>
      <c r="D5" s="78" t="s">
        <v>20</v>
      </c>
      <c r="E5" s="81" t="s">
        <v>21</v>
      </c>
      <c r="F5" s="111" t="s">
        <v>17</v>
      </c>
      <c r="H5" t="s">
        <v>22</v>
      </c>
      <c r="I5" s="127">
        <v>4</v>
      </c>
    </row>
    <row r="6" spans="1:9">
      <c r="A6" s="72"/>
      <c r="B6" s="73" t="s">
        <v>23</v>
      </c>
      <c r="C6" s="74" t="s">
        <v>11</v>
      </c>
      <c r="D6" s="73" t="s">
        <v>12</v>
      </c>
      <c r="E6" s="77" t="s">
        <v>24</v>
      </c>
      <c r="F6" s="110" t="s">
        <v>25</v>
      </c>
      <c r="G6">
        <v>1</v>
      </c>
      <c r="I6" s="125">
        <v>1</v>
      </c>
    </row>
    <row r="7" spans="1:9">
      <c r="A7" s="72"/>
      <c r="B7" s="78"/>
      <c r="C7" s="79"/>
      <c r="D7" s="78"/>
      <c r="E7" s="81" t="s">
        <v>26</v>
      </c>
      <c r="F7" s="111" t="s">
        <v>25</v>
      </c>
      <c r="G7">
        <v>1</v>
      </c>
      <c r="H7" t="s">
        <v>27</v>
      </c>
      <c r="I7" s="125">
        <v>1</v>
      </c>
    </row>
    <row r="8" spans="1:9">
      <c r="A8" s="72"/>
      <c r="B8" s="78"/>
      <c r="C8" s="79" t="s">
        <v>28</v>
      </c>
      <c r="D8" s="79" t="s">
        <v>29</v>
      </c>
      <c r="E8" s="81" t="s">
        <v>30</v>
      </c>
      <c r="F8" s="111" t="s">
        <v>25</v>
      </c>
      <c r="H8" t="s">
        <v>31</v>
      </c>
      <c r="I8" s="125">
        <v>1</v>
      </c>
    </row>
    <row r="9" spans="1:9">
      <c r="A9" s="72"/>
      <c r="B9" s="78"/>
      <c r="C9" s="79"/>
      <c r="D9" s="79"/>
      <c r="E9" s="81" t="s">
        <v>32</v>
      </c>
      <c r="F9" s="111" t="s">
        <v>25</v>
      </c>
      <c r="I9" s="125">
        <v>1</v>
      </c>
    </row>
    <row r="10" spans="1:9">
      <c r="A10" s="72"/>
      <c r="B10" s="78"/>
      <c r="C10" s="79"/>
      <c r="D10" s="79"/>
      <c r="E10" s="81" t="s">
        <v>33</v>
      </c>
      <c r="F10" s="111" t="s">
        <v>25</v>
      </c>
      <c r="H10" t="s">
        <v>34</v>
      </c>
      <c r="I10" s="125">
        <v>1</v>
      </c>
    </row>
    <row r="11" ht="16.35" spans="1:9">
      <c r="A11" s="82"/>
      <c r="B11" s="78"/>
      <c r="C11" s="79"/>
      <c r="D11" s="79"/>
      <c r="E11" s="81" t="s">
        <v>35</v>
      </c>
      <c r="F11" s="111" t="s">
        <v>17</v>
      </c>
      <c r="I11" s="125">
        <v>1</v>
      </c>
    </row>
    <row r="12" spans="1:9">
      <c r="A12" s="72"/>
      <c r="B12" s="73" t="s">
        <v>36</v>
      </c>
      <c r="C12" s="74" t="s">
        <v>11</v>
      </c>
      <c r="D12" s="74" t="s">
        <v>12</v>
      </c>
      <c r="E12" s="77" t="s">
        <v>13</v>
      </c>
      <c r="F12" s="110" t="s">
        <v>17</v>
      </c>
      <c r="H12" t="s">
        <v>18</v>
      </c>
      <c r="I12" s="127">
        <v>4</v>
      </c>
    </row>
    <row r="13" ht="16.35" spans="1:9">
      <c r="A13" s="82"/>
      <c r="B13" s="78"/>
      <c r="C13" s="79" t="s">
        <v>19</v>
      </c>
      <c r="D13" s="79" t="s">
        <v>20</v>
      </c>
      <c r="E13" s="81" t="s">
        <v>37</v>
      </c>
      <c r="F13" s="111" t="s">
        <v>14</v>
      </c>
      <c r="H13" s="112" t="s">
        <v>38</v>
      </c>
      <c r="I13" s="128">
        <v>3</v>
      </c>
    </row>
    <row r="14" spans="1:9">
      <c r="A14" s="72"/>
      <c r="B14" s="73" t="s">
        <v>39</v>
      </c>
      <c r="C14" s="74" t="s">
        <v>11</v>
      </c>
      <c r="D14" s="74" t="s">
        <v>12</v>
      </c>
      <c r="E14" s="77" t="s">
        <v>40</v>
      </c>
      <c r="F14" s="110" t="s">
        <v>41</v>
      </c>
      <c r="I14" s="125">
        <v>1</v>
      </c>
    </row>
    <row r="15" spans="1:9">
      <c r="A15" s="72"/>
      <c r="B15" s="78"/>
      <c r="C15" s="79" t="s">
        <v>19</v>
      </c>
      <c r="D15" s="79" t="s">
        <v>20</v>
      </c>
      <c r="E15" s="81" t="s">
        <v>37</v>
      </c>
      <c r="F15" s="111" t="s">
        <v>14</v>
      </c>
      <c r="H15" s="113" t="s">
        <v>42</v>
      </c>
      <c r="I15" s="127">
        <v>3</v>
      </c>
    </row>
    <row r="16" ht="16.35" spans="1:9">
      <c r="A16" s="72"/>
      <c r="B16" s="84"/>
      <c r="C16" s="85"/>
      <c r="D16" s="85"/>
      <c r="E16" s="86" t="s">
        <v>43</v>
      </c>
      <c r="F16" s="114" t="s">
        <v>14</v>
      </c>
      <c r="I16" s="127">
        <v>2</v>
      </c>
    </row>
    <row r="17" s="62" customFormat="1" ht="16.35" spans="1:9">
      <c r="A17" s="17" t="s">
        <v>44</v>
      </c>
      <c r="B17" s="87" t="s">
        <v>44</v>
      </c>
      <c r="C17" s="87"/>
      <c r="D17" s="87"/>
      <c r="E17" s="87"/>
      <c r="F17" s="87"/>
      <c r="I17" s="127"/>
    </row>
    <row r="18" spans="1:9">
      <c r="A18" s="88"/>
      <c r="B18" s="89" t="s">
        <v>45</v>
      </c>
      <c r="C18" s="74" t="s">
        <v>19</v>
      </c>
      <c r="D18" s="74" t="s">
        <v>20</v>
      </c>
      <c r="E18" s="77" t="s">
        <v>46</v>
      </c>
      <c r="F18" s="110" t="s">
        <v>14</v>
      </c>
      <c r="I18" s="127">
        <v>4</v>
      </c>
    </row>
    <row r="19" spans="1:9">
      <c r="A19" s="88"/>
      <c r="B19" s="90"/>
      <c r="C19" s="79" t="s">
        <v>47</v>
      </c>
      <c r="D19" s="79" t="s">
        <v>48</v>
      </c>
      <c r="E19" s="81" t="s">
        <v>49</v>
      </c>
      <c r="F19" s="111" t="s">
        <v>25</v>
      </c>
      <c r="I19" s="127">
        <v>5</v>
      </c>
    </row>
    <row r="20" spans="1:9">
      <c r="A20" s="88"/>
      <c r="B20" s="90"/>
      <c r="C20" s="79"/>
      <c r="D20" s="79"/>
      <c r="E20" s="81" t="s">
        <v>50</v>
      </c>
      <c r="F20" s="111" t="s">
        <v>25</v>
      </c>
      <c r="I20" s="127">
        <v>3</v>
      </c>
    </row>
    <row r="21" spans="1:9">
      <c r="A21" s="88"/>
      <c r="B21" s="90"/>
      <c r="C21" s="79" t="s">
        <v>51</v>
      </c>
      <c r="D21" s="79" t="s">
        <v>52</v>
      </c>
      <c r="E21" s="81" t="s">
        <v>53</v>
      </c>
      <c r="F21" s="111" t="s">
        <v>17</v>
      </c>
      <c r="I21" s="127">
        <v>2</v>
      </c>
    </row>
    <row r="22" ht="16.35" spans="1:9">
      <c r="A22" s="91"/>
      <c r="B22" s="92"/>
      <c r="C22" s="79"/>
      <c r="D22" s="79"/>
      <c r="E22" s="81" t="s">
        <v>54</v>
      </c>
      <c r="F22" s="111" t="s">
        <v>14</v>
      </c>
      <c r="I22" s="127">
        <v>3</v>
      </c>
    </row>
    <row r="23" ht="16.35" spans="1:9">
      <c r="A23" s="93"/>
      <c r="B23" s="73" t="s">
        <v>55</v>
      </c>
      <c r="C23" s="74" t="s">
        <v>47</v>
      </c>
      <c r="D23" s="74" t="s">
        <v>48</v>
      </c>
      <c r="E23" s="77" t="s">
        <v>56</v>
      </c>
      <c r="F23" s="110" t="s">
        <v>17</v>
      </c>
      <c r="I23" s="125">
        <v>1</v>
      </c>
    </row>
    <row r="24" spans="1:9">
      <c r="A24" s="88"/>
      <c r="B24" s="89" t="s">
        <v>57</v>
      </c>
      <c r="C24" s="74" t="s">
        <v>58</v>
      </c>
      <c r="D24" s="74" t="s">
        <v>59</v>
      </c>
      <c r="E24" s="76" t="s">
        <v>60</v>
      </c>
      <c r="F24" s="110" t="s">
        <v>25</v>
      </c>
      <c r="I24" s="127">
        <v>3</v>
      </c>
    </row>
    <row r="25" spans="1:9">
      <c r="A25" s="88"/>
      <c r="B25" s="90"/>
      <c r="C25" s="79" t="s">
        <v>11</v>
      </c>
      <c r="D25" s="78" t="s">
        <v>12</v>
      </c>
      <c r="E25" s="81" t="s">
        <v>13</v>
      </c>
      <c r="F25" s="111" t="s">
        <v>25</v>
      </c>
      <c r="I25" s="127">
        <v>4</v>
      </c>
    </row>
    <row r="26" spans="1:9">
      <c r="A26" s="88"/>
      <c r="B26" s="90"/>
      <c r="C26" s="79"/>
      <c r="D26" s="78"/>
      <c r="E26" s="81" t="s">
        <v>16</v>
      </c>
      <c r="F26" s="111" t="s">
        <v>14</v>
      </c>
      <c r="I26" s="127">
        <v>2</v>
      </c>
    </row>
    <row r="27" spans="1:9">
      <c r="A27" s="88"/>
      <c r="B27" s="90"/>
      <c r="C27" s="79" t="s">
        <v>19</v>
      </c>
      <c r="D27" s="79" t="s">
        <v>20</v>
      </c>
      <c r="E27" s="81" t="s">
        <v>21</v>
      </c>
      <c r="F27" s="111" t="s">
        <v>25</v>
      </c>
      <c r="I27" s="127">
        <v>4</v>
      </c>
    </row>
    <row r="28" ht="16.35" spans="1:9">
      <c r="A28" s="88"/>
      <c r="B28" s="94"/>
      <c r="C28" s="85" t="s">
        <v>61</v>
      </c>
      <c r="D28" s="85" t="s">
        <v>62</v>
      </c>
      <c r="E28" s="86" t="s">
        <v>63</v>
      </c>
      <c r="F28" s="114" t="s">
        <v>25</v>
      </c>
      <c r="I28" s="125">
        <v>1</v>
      </c>
    </row>
    <row r="29" s="62" customFormat="1" ht="16.35" spans="1:9">
      <c r="A29" s="21" t="s">
        <v>64</v>
      </c>
      <c r="B29" s="95" t="s">
        <v>64</v>
      </c>
      <c r="C29" s="87"/>
      <c r="D29" s="87"/>
      <c r="E29" s="87"/>
      <c r="F29" s="87"/>
      <c r="I29" s="127"/>
    </row>
    <row r="30" spans="1:9">
      <c r="A30" s="72"/>
      <c r="B30" s="89" t="s">
        <v>65</v>
      </c>
      <c r="C30" s="74" t="s">
        <v>47</v>
      </c>
      <c r="D30" s="74" t="s">
        <v>48</v>
      </c>
      <c r="E30" s="77" t="s">
        <v>66</v>
      </c>
      <c r="F30" s="110" t="s">
        <v>25</v>
      </c>
      <c r="I30" s="127">
        <v>2</v>
      </c>
    </row>
    <row r="31" spans="1:9">
      <c r="A31" s="72"/>
      <c r="B31" s="90"/>
      <c r="C31" s="79"/>
      <c r="D31" s="79"/>
      <c r="E31" s="81" t="s">
        <v>49</v>
      </c>
      <c r="F31" s="111" t="s">
        <v>25</v>
      </c>
      <c r="I31" s="127">
        <v>5</v>
      </c>
    </row>
    <row r="32" spans="1:9">
      <c r="A32" s="72"/>
      <c r="B32" s="90"/>
      <c r="C32" s="79" t="s">
        <v>51</v>
      </c>
      <c r="D32" s="79" t="s">
        <v>52</v>
      </c>
      <c r="E32" s="81" t="s">
        <v>67</v>
      </c>
      <c r="F32" s="111" t="s">
        <v>14</v>
      </c>
      <c r="I32" s="125">
        <v>1</v>
      </c>
    </row>
    <row r="33" spans="1:9">
      <c r="A33" s="72"/>
      <c r="B33" s="90"/>
      <c r="C33" s="79"/>
      <c r="D33" s="79"/>
      <c r="E33" s="81" t="s">
        <v>68</v>
      </c>
      <c r="F33" s="111" t="s">
        <v>25</v>
      </c>
      <c r="I33" s="125">
        <v>1</v>
      </c>
    </row>
    <row r="34" spans="1:9">
      <c r="A34" s="72"/>
      <c r="B34" s="90"/>
      <c r="C34" s="79"/>
      <c r="D34" s="79"/>
      <c r="E34" s="81" t="s">
        <v>69</v>
      </c>
      <c r="F34" s="111" t="s">
        <v>25</v>
      </c>
      <c r="I34" s="127">
        <v>3</v>
      </c>
    </row>
    <row r="35" spans="1:9">
      <c r="A35" s="72"/>
      <c r="B35" s="90"/>
      <c r="C35" s="79"/>
      <c r="D35" s="79"/>
      <c r="E35" s="81" t="s">
        <v>70</v>
      </c>
      <c r="F35" s="111" t="s">
        <v>14</v>
      </c>
      <c r="I35" s="125">
        <v>1</v>
      </c>
    </row>
    <row r="36" ht="16.35" spans="1:9">
      <c r="A36" s="82"/>
      <c r="B36" s="90"/>
      <c r="C36" s="79"/>
      <c r="D36" s="79"/>
      <c r="E36" s="81" t="s">
        <v>71</v>
      </c>
      <c r="F36" s="111" t="s">
        <v>25</v>
      </c>
      <c r="I36" s="127">
        <v>2</v>
      </c>
    </row>
    <row r="37" spans="1:9">
      <c r="A37" s="72"/>
      <c r="B37" s="89" t="s">
        <v>72</v>
      </c>
      <c r="C37" s="74" t="s">
        <v>58</v>
      </c>
      <c r="D37" s="74" t="s">
        <v>59</v>
      </c>
      <c r="E37" s="76" t="s">
        <v>60</v>
      </c>
      <c r="F37" s="110" t="s">
        <v>25</v>
      </c>
      <c r="I37" s="127">
        <v>3</v>
      </c>
    </row>
    <row r="38" spans="1:9">
      <c r="A38" s="72"/>
      <c r="B38" s="90"/>
      <c r="C38" s="79" t="s">
        <v>47</v>
      </c>
      <c r="D38" s="79" t="s">
        <v>48</v>
      </c>
      <c r="E38" s="81" t="s">
        <v>49</v>
      </c>
      <c r="F38" s="111" t="s">
        <v>25</v>
      </c>
      <c r="I38" s="127">
        <v>5</v>
      </c>
    </row>
    <row r="39" ht="16.35" spans="1:9">
      <c r="A39" s="82"/>
      <c r="B39" s="90"/>
      <c r="C39" s="79" t="s">
        <v>51</v>
      </c>
      <c r="D39" s="79" t="s">
        <v>52</v>
      </c>
      <c r="E39" s="81" t="s">
        <v>69</v>
      </c>
      <c r="F39" s="111" t="s">
        <v>14</v>
      </c>
      <c r="I39" s="127">
        <v>3</v>
      </c>
    </row>
    <row r="40" spans="1:9">
      <c r="A40" s="72"/>
      <c r="B40" s="89" t="s">
        <v>73</v>
      </c>
      <c r="C40" s="74" t="s">
        <v>58</v>
      </c>
      <c r="D40" s="74" t="s">
        <v>59</v>
      </c>
      <c r="E40" s="77" t="s">
        <v>74</v>
      </c>
      <c r="F40" s="110" t="s">
        <v>25</v>
      </c>
      <c r="I40" s="125">
        <v>1</v>
      </c>
    </row>
    <row r="41" spans="1:9">
      <c r="A41" s="72"/>
      <c r="B41" s="90"/>
      <c r="C41" s="79" t="s">
        <v>28</v>
      </c>
      <c r="D41" s="79" t="s">
        <v>29</v>
      </c>
      <c r="E41" s="81" t="s">
        <v>75</v>
      </c>
      <c r="F41" s="111" t="s">
        <v>17</v>
      </c>
      <c r="I41" s="125">
        <v>1</v>
      </c>
    </row>
    <row r="42" spans="1:9">
      <c r="A42" s="72"/>
      <c r="B42" s="90"/>
      <c r="C42" s="96" t="s">
        <v>51</v>
      </c>
      <c r="D42" s="79" t="s">
        <v>52</v>
      </c>
      <c r="E42" s="81" t="s">
        <v>76</v>
      </c>
      <c r="F42" s="111" t="s">
        <v>25</v>
      </c>
      <c r="I42" s="127">
        <v>2</v>
      </c>
    </row>
    <row r="43" ht="16.35" spans="1:9">
      <c r="A43" s="82"/>
      <c r="B43" s="90"/>
      <c r="C43" s="96"/>
      <c r="D43" s="79"/>
      <c r="E43" s="81" t="s">
        <v>77</v>
      </c>
      <c r="F43" s="111" t="s">
        <v>14</v>
      </c>
      <c r="I43" s="125">
        <v>1</v>
      </c>
    </row>
    <row r="44" spans="1:9">
      <c r="A44" s="72"/>
      <c r="B44" s="89" t="s">
        <v>78</v>
      </c>
      <c r="C44" s="74" t="s">
        <v>58</v>
      </c>
      <c r="D44" s="74" t="s">
        <v>59</v>
      </c>
      <c r="E44" s="77" t="s">
        <v>79</v>
      </c>
      <c r="F44" s="110" t="s">
        <v>25</v>
      </c>
      <c r="I44" s="125">
        <v>1</v>
      </c>
    </row>
    <row r="45" spans="1:9">
      <c r="A45" s="72"/>
      <c r="B45" s="90"/>
      <c r="C45" s="79" t="s">
        <v>80</v>
      </c>
      <c r="D45" s="79" t="s">
        <v>81</v>
      </c>
      <c r="E45" s="81" t="s">
        <v>82</v>
      </c>
      <c r="F45" s="111" t="s">
        <v>14</v>
      </c>
      <c r="I45" s="127">
        <v>2</v>
      </c>
    </row>
    <row r="46" spans="1:9">
      <c r="A46" s="72"/>
      <c r="B46" s="90"/>
      <c r="C46" s="79" t="s">
        <v>61</v>
      </c>
      <c r="D46" s="79" t="s">
        <v>62</v>
      </c>
      <c r="E46" s="81" t="s">
        <v>83</v>
      </c>
      <c r="F46" s="111" t="s">
        <v>14</v>
      </c>
      <c r="I46" s="127">
        <v>2</v>
      </c>
    </row>
    <row r="47" spans="1:9">
      <c r="A47" s="72"/>
      <c r="B47" s="90"/>
      <c r="C47" s="79" t="s">
        <v>47</v>
      </c>
      <c r="D47" s="79" t="s">
        <v>48</v>
      </c>
      <c r="E47" s="81" t="s">
        <v>84</v>
      </c>
      <c r="F47" s="111" t="s">
        <v>17</v>
      </c>
      <c r="I47" s="125">
        <v>1</v>
      </c>
    </row>
    <row r="48" ht="16.35" spans="1:9">
      <c r="A48" s="82"/>
      <c r="B48" s="90"/>
      <c r="C48" s="79" t="s">
        <v>51</v>
      </c>
      <c r="D48" s="79" t="s">
        <v>52</v>
      </c>
      <c r="E48" s="81" t="s">
        <v>85</v>
      </c>
      <c r="F48" s="111" t="s">
        <v>25</v>
      </c>
      <c r="I48" s="125">
        <v>1</v>
      </c>
    </row>
    <row r="49" ht="16.35" spans="1:9">
      <c r="A49" s="97"/>
      <c r="B49" s="98" t="s">
        <v>86</v>
      </c>
      <c r="C49" s="99" t="s">
        <v>51</v>
      </c>
      <c r="D49" s="99" t="s">
        <v>52</v>
      </c>
      <c r="E49" s="100" t="s">
        <v>54</v>
      </c>
      <c r="F49" s="115" t="s">
        <v>14</v>
      </c>
      <c r="I49" s="127">
        <v>3</v>
      </c>
    </row>
    <row r="50" s="62" customFormat="1" ht="16.35" spans="1:9">
      <c r="A50" s="101" t="s">
        <v>87</v>
      </c>
      <c r="B50" s="102" t="s">
        <v>87</v>
      </c>
      <c r="C50" s="87"/>
      <c r="D50" s="87"/>
      <c r="E50" s="87"/>
      <c r="F50" s="87"/>
      <c r="I50" s="127"/>
    </row>
    <row r="51" ht="16.35" spans="1:9">
      <c r="A51" s="103"/>
      <c r="B51" s="104" t="s">
        <v>88</v>
      </c>
      <c r="C51" s="74" t="s">
        <v>19</v>
      </c>
      <c r="D51" s="74" t="s">
        <v>20</v>
      </c>
      <c r="E51" s="77" t="s">
        <v>46</v>
      </c>
      <c r="F51" s="110" t="s">
        <v>17</v>
      </c>
      <c r="I51" s="127">
        <v>4</v>
      </c>
    </row>
    <row r="52" spans="1:9">
      <c r="A52" s="105"/>
      <c r="B52" s="92" t="s">
        <v>89</v>
      </c>
      <c r="C52" s="74" t="s">
        <v>90</v>
      </c>
      <c r="D52" s="74" t="s">
        <v>91</v>
      </c>
      <c r="E52" s="77" t="s">
        <v>92</v>
      </c>
      <c r="F52" s="110" t="s">
        <v>17</v>
      </c>
      <c r="I52" s="125">
        <v>1</v>
      </c>
    </row>
    <row r="53" spans="1:9">
      <c r="A53" s="72"/>
      <c r="B53" s="90"/>
      <c r="C53" s="79"/>
      <c r="D53" s="79"/>
      <c r="E53" s="81" t="s">
        <v>93</v>
      </c>
      <c r="F53" s="111" t="s">
        <v>14</v>
      </c>
      <c r="I53" s="125">
        <v>1</v>
      </c>
    </row>
    <row r="54" spans="1:9">
      <c r="A54" s="72"/>
      <c r="B54" s="90"/>
      <c r="C54" s="79" t="s">
        <v>19</v>
      </c>
      <c r="D54" s="79" t="s">
        <v>20</v>
      </c>
      <c r="E54" s="81" t="s">
        <v>37</v>
      </c>
      <c r="F54" s="111" t="s">
        <v>17</v>
      </c>
      <c r="I54" s="127">
        <v>3</v>
      </c>
    </row>
    <row r="55" ht="16.35" spans="1:9">
      <c r="A55" s="72"/>
      <c r="B55" s="94"/>
      <c r="C55" s="85"/>
      <c r="D55" s="85"/>
      <c r="E55" s="86" t="s">
        <v>43</v>
      </c>
      <c r="F55" s="114" t="s">
        <v>25</v>
      </c>
      <c r="I55" s="127">
        <v>2</v>
      </c>
    </row>
    <row r="56" s="62" customFormat="1" ht="16.35" spans="1:9">
      <c r="A56" s="21" t="s">
        <v>94</v>
      </c>
      <c r="B56" s="106" t="s">
        <v>94</v>
      </c>
      <c r="C56" s="107"/>
      <c r="D56" s="107"/>
      <c r="E56" s="107"/>
      <c r="F56" s="107"/>
      <c r="I56" s="127"/>
    </row>
    <row r="57" spans="1:9">
      <c r="A57" s="72"/>
      <c r="B57" s="73" t="s">
        <v>95</v>
      </c>
      <c r="C57" s="74" t="s">
        <v>80</v>
      </c>
      <c r="D57" s="74" t="s">
        <v>81</v>
      </c>
      <c r="E57" s="77" t="s">
        <v>82</v>
      </c>
      <c r="F57" s="110" t="s">
        <v>17</v>
      </c>
      <c r="H57" t="s">
        <v>96</v>
      </c>
      <c r="I57" s="127">
        <v>2</v>
      </c>
    </row>
    <row r="58" spans="1:9">
      <c r="A58" s="72"/>
      <c r="B58" s="78"/>
      <c r="C58" s="79"/>
      <c r="D58" s="79"/>
      <c r="E58" s="81" t="s">
        <v>97</v>
      </c>
      <c r="F58" s="111" t="s">
        <v>17</v>
      </c>
      <c r="H58" t="s">
        <v>98</v>
      </c>
      <c r="I58" s="127">
        <v>2</v>
      </c>
    </row>
    <row r="59" spans="1:9">
      <c r="A59" s="72"/>
      <c r="B59" s="78"/>
      <c r="C59" s="79"/>
      <c r="D59" s="79"/>
      <c r="E59" s="81" t="s">
        <v>99</v>
      </c>
      <c r="F59" s="111" t="s">
        <v>17</v>
      </c>
      <c r="I59" s="125">
        <v>1</v>
      </c>
    </row>
    <row r="60" ht="16.35" spans="1:9">
      <c r="A60" s="82"/>
      <c r="B60" s="78"/>
      <c r="C60" s="79" t="s">
        <v>61</v>
      </c>
      <c r="D60" s="79" t="s">
        <v>62</v>
      </c>
      <c r="E60" s="81" t="s">
        <v>83</v>
      </c>
      <c r="F60" s="111" t="s">
        <v>17</v>
      </c>
      <c r="I60" s="127">
        <v>2</v>
      </c>
    </row>
    <row r="61" ht="27.75" customHeight="1" spans="1:9">
      <c r="A61" s="72"/>
      <c r="B61" s="89" t="s">
        <v>100</v>
      </c>
      <c r="C61" s="108" t="s">
        <v>101</v>
      </c>
      <c r="D61" s="74" t="s">
        <v>91</v>
      </c>
      <c r="E61" s="77" t="s">
        <v>102</v>
      </c>
      <c r="F61" s="110" t="s">
        <v>17</v>
      </c>
      <c r="I61" s="125">
        <v>1</v>
      </c>
    </row>
    <row r="62" ht="16.35" spans="1:9">
      <c r="A62" s="72"/>
      <c r="B62" s="90"/>
      <c r="C62" s="79"/>
      <c r="D62" s="79"/>
      <c r="E62" s="81" t="s">
        <v>103</v>
      </c>
      <c r="F62" s="110" t="s">
        <v>17</v>
      </c>
      <c r="I62" s="125">
        <v>1</v>
      </c>
    </row>
    <row r="63" ht="16.35" spans="1:9">
      <c r="A63" s="72"/>
      <c r="B63" s="90"/>
      <c r="C63" s="79"/>
      <c r="D63" s="79"/>
      <c r="E63" s="81" t="s">
        <v>104</v>
      </c>
      <c r="F63" s="110" t="s">
        <v>17</v>
      </c>
      <c r="I63" s="125">
        <v>1</v>
      </c>
    </row>
    <row r="64" ht="16.35" spans="1:9">
      <c r="A64" s="72"/>
      <c r="B64" s="90"/>
      <c r="C64" s="79"/>
      <c r="D64" s="79"/>
      <c r="E64" s="81" t="s">
        <v>105</v>
      </c>
      <c r="F64" s="110" t="s">
        <v>17</v>
      </c>
      <c r="I64" s="125">
        <v>1</v>
      </c>
    </row>
    <row r="65" ht="16.35" spans="1:9">
      <c r="A65" s="72"/>
      <c r="B65" s="90"/>
      <c r="C65" s="79"/>
      <c r="D65" s="79"/>
      <c r="E65" s="81" t="s">
        <v>106</v>
      </c>
      <c r="F65" s="110" t="s">
        <v>17</v>
      </c>
      <c r="I65" s="125">
        <v>1</v>
      </c>
    </row>
    <row r="66" ht="16.35" spans="1:9">
      <c r="A66" s="72"/>
      <c r="B66" s="90"/>
      <c r="C66" s="79"/>
      <c r="D66" s="79"/>
      <c r="E66" s="81" t="s">
        <v>107</v>
      </c>
      <c r="F66" s="110" t="s">
        <v>17</v>
      </c>
      <c r="I66" s="125">
        <v>1</v>
      </c>
    </row>
    <row r="67" ht="16.35" spans="1:9">
      <c r="A67" s="72"/>
      <c r="B67" s="90"/>
      <c r="C67" s="79"/>
      <c r="D67" s="79"/>
      <c r="E67" s="81" t="s">
        <v>108</v>
      </c>
      <c r="F67" s="110" t="s">
        <v>17</v>
      </c>
      <c r="I67" s="125">
        <v>1</v>
      </c>
    </row>
    <row r="68" spans="1:9">
      <c r="A68" s="72"/>
      <c r="B68" s="90"/>
      <c r="C68" s="79"/>
      <c r="D68" s="79"/>
      <c r="E68" s="81" t="s">
        <v>109</v>
      </c>
      <c r="F68" s="110" t="s">
        <v>14</v>
      </c>
      <c r="I68" s="125">
        <v>1</v>
      </c>
    </row>
    <row r="69" spans="1:9">
      <c r="A69" s="72"/>
      <c r="B69" s="90"/>
      <c r="C69" s="79" t="s">
        <v>11</v>
      </c>
      <c r="D69" s="79" t="s">
        <v>12</v>
      </c>
      <c r="E69" s="81" t="s">
        <v>13</v>
      </c>
      <c r="F69" s="111" t="s">
        <v>25</v>
      </c>
      <c r="I69" s="127">
        <v>4</v>
      </c>
    </row>
    <row r="70" spans="1:9">
      <c r="A70" s="72"/>
      <c r="B70" s="90"/>
      <c r="C70" s="79"/>
      <c r="D70" s="79"/>
      <c r="E70" s="81" t="s">
        <v>110</v>
      </c>
      <c r="F70" s="111" t="s">
        <v>25</v>
      </c>
      <c r="I70" s="125">
        <v>1</v>
      </c>
    </row>
    <row r="71" spans="1:9">
      <c r="A71" s="72"/>
      <c r="B71" s="90"/>
      <c r="C71" s="79"/>
      <c r="D71" s="79"/>
      <c r="E71" s="81" t="s">
        <v>111</v>
      </c>
      <c r="F71" s="111" t="s">
        <v>17</v>
      </c>
      <c r="I71" s="125">
        <v>1</v>
      </c>
    </row>
    <row r="72" ht="16.35" spans="1:9">
      <c r="A72" s="82"/>
      <c r="B72" s="90"/>
      <c r="C72" s="79"/>
      <c r="D72" s="79"/>
      <c r="E72" s="81" t="s">
        <v>112</v>
      </c>
      <c r="F72" s="111" t="s">
        <v>17</v>
      </c>
      <c r="I72" s="125">
        <v>1</v>
      </c>
    </row>
    <row r="73" spans="1:9">
      <c r="A73" s="72"/>
      <c r="B73" s="89" t="s">
        <v>113</v>
      </c>
      <c r="C73" s="74" t="s">
        <v>80</v>
      </c>
      <c r="D73" s="74" t="s">
        <v>81</v>
      </c>
      <c r="E73" s="77" t="s">
        <v>114</v>
      </c>
      <c r="F73" s="110" t="s">
        <v>14</v>
      </c>
      <c r="I73" s="125">
        <v>1</v>
      </c>
    </row>
    <row r="74" spans="1:9">
      <c r="A74" s="72"/>
      <c r="B74" s="90"/>
      <c r="C74" s="79" t="s">
        <v>47</v>
      </c>
      <c r="D74" s="79" t="s">
        <v>48</v>
      </c>
      <c r="E74" s="81" t="s">
        <v>115</v>
      </c>
      <c r="F74" s="111" t="s">
        <v>14</v>
      </c>
      <c r="I74" s="127">
        <v>2</v>
      </c>
    </row>
    <row r="75" ht="16.35" spans="1:9">
      <c r="A75" s="82"/>
      <c r="B75" s="90"/>
      <c r="C75" s="79"/>
      <c r="D75" s="79"/>
      <c r="E75" s="81" t="s">
        <v>116</v>
      </c>
      <c r="F75" s="111" t="s">
        <v>14</v>
      </c>
      <c r="I75" s="127">
        <v>2</v>
      </c>
    </row>
    <row r="76" spans="1:9">
      <c r="A76" s="72"/>
      <c r="B76" s="89" t="s">
        <v>117</v>
      </c>
      <c r="C76" s="74" t="s">
        <v>58</v>
      </c>
      <c r="D76" s="74" t="s">
        <v>59</v>
      </c>
      <c r="E76" s="77" t="s">
        <v>60</v>
      </c>
      <c r="F76" s="110" t="s">
        <v>14</v>
      </c>
      <c r="I76" s="127">
        <v>3</v>
      </c>
    </row>
    <row r="77" spans="1:9">
      <c r="A77" s="72"/>
      <c r="B77" s="90"/>
      <c r="C77" s="79" t="s">
        <v>80</v>
      </c>
      <c r="D77" s="79" t="s">
        <v>81</v>
      </c>
      <c r="E77" s="81" t="s">
        <v>97</v>
      </c>
      <c r="F77" s="111" t="s">
        <v>17</v>
      </c>
      <c r="I77" s="127">
        <v>2</v>
      </c>
    </row>
    <row r="78" spans="1:9">
      <c r="A78" s="72"/>
      <c r="B78" s="90"/>
      <c r="C78" s="79" t="s">
        <v>19</v>
      </c>
      <c r="D78" s="79" t="s">
        <v>20</v>
      </c>
      <c r="E78" s="81" t="s">
        <v>46</v>
      </c>
      <c r="F78" s="111" t="s">
        <v>17</v>
      </c>
      <c r="I78" s="127">
        <v>4</v>
      </c>
    </row>
    <row r="79" ht="16.35" spans="1:9">
      <c r="A79" s="72"/>
      <c r="B79" s="94"/>
      <c r="C79" s="85" t="s">
        <v>51</v>
      </c>
      <c r="D79" s="85" t="s">
        <v>52</v>
      </c>
      <c r="E79" s="86" t="s">
        <v>69</v>
      </c>
      <c r="F79" s="114" t="s">
        <v>14</v>
      </c>
      <c r="I79" s="127">
        <v>3</v>
      </c>
    </row>
    <row r="80" s="62" customFormat="1" ht="16.35" spans="1:9">
      <c r="A80" s="21" t="s">
        <v>118</v>
      </c>
      <c r="B80" s="95" t="s">
        <v>118</v>
      </c>
      <c r="C80" s="87"/>
      <c r="D80" s="87"/>
      <c r="E80" s="87"/>
      <c r="F80" s="87"/>
      <c r="I80" s="127"/>
    </row>
    <row r="81" spans="1:9">
      <c r="A81" s="72"/>
      <c r="B81" s="89" t="s">
        <v>119</v>
      </c>
      <c r="C81" s="74" t="s">
        <v>120</v>
      </c>
      <c r="D81" s="74" t="s">
        <v>121</v>
      </c>
      <c r="E81" s="77" t="s">
        <v>122</v>
      </c>
      <c r="F81" s="110" t="s">
        <v>25</v>
      </c>
      <c r="H81" s="81" t="s">
        <v>123</v>
      </c>
      <c r="I81" s="125">
        <v>1</v>
      </c>
    </row>
    <row r="82" spans="1:9">
      <c r="A82" s="72"/>
      <c r="B82" s="90"/>
      <c r="C82" s="79" t="s">
        <v>47</v>
      </c>
      <c r="D82" s="79" t="s">
        <v>48</v>
      </c>
      <c r="E82" s="81" t="s">
        <v>115</v>
      </c>
      <c r="F82" s="111" t="s">
        <v>17</v>
      </c>
      <c r="H82" t="s">
        <v>124</v>
      </c>
      <c r="I82" s="127">
        <v>2</v>
      </c>
    </row>
    <row r="83" spans="1:9">
      <c r="A83" s="72"/>
      <c r="B83" s="90"/>
      <c r="C83" s="79"/>
      <c r="D83" s="79"/>
      <c r="E83" s="81" t="s">
        <v>116</v>
      </c>
      <c r="F83" s="111" t="s">
        <v>17</v>
      </c>
      <c r="H83" t="s">
        <v>125</v>
      </c>
      <c r="I83" s="127">
        <v>2</v>
      </c>
    </row>
    <row r="84" spans="1:9">
      <c r="A84" s="72"/>
      <c r="B84" s="90"/>
      <c r="C84" s="79"/>
      <c r="D84" s="79"/>
      <c r="E84" s="81" t="s">
        <v>126</v>
      </c>
      <c r="F84" s="111" t="s">
        <v>17</v>
      </c>
      <c r="H84" t="s">
        <v>127</v>
      </c>
      <c r="I84" s="127">
        <v>2</v>
      </c>
    </row>
    <row r="85" spans="1:9">
      <c r="A85" s="72"/>
      <c r="B85" s="90"/>
      <c r="C85" s="79"/>
      <c r="D85" s="79"/>
      <c r="E85" s="81" t="s">
        <v>128</v>
      </c>
      <c r="F85" s="111" t="s">
        <v>25</v>
      </c>
      <c r="H85" t="s">
        <v>129</v>
      </c>
      <c r="I85" s="125">
        <v>1</v>
      </c>
    </row>
    <row r="86" ht="16.35" spans="1:9">
      <c r="A86" s="82"/>
      <c r="B86" s="90"/>
      <c r="C86" s="79"/>
      <c r="D86" s="79"/>
      <c r="E86" s="81" t="s">
        <v>66</v>
      </c>
      <c r="F86" s="111" t="s">
        <v>17</v>
      </c>
      <c r="H86" t="s">
        <v>130</v>
      </c>
      <c r="I86" s="127">
        <v>2</v>
      </c>
    </row>
    <row r="87" ht="15.75" customHeight="1" spans="1:9">
      <c r="A87" s="72"/>
      <c r="B87" s="89" t="s">
        <v>131</v>
      </c>
      <c r="C87" s="74" t="s">
        <v>19</v>
      </c>
      <c r="D87" s="74" t="s">
        <v>20</v>
      </c>
      <c r="E87" s="77" t="s">
        <v>46</v>
      </c>
      <c r="F87" s="110" t="s">
        <v>14</v>
      </c>
      <c r="H87" t="s">
        <v>132</v>
      </c>
      <c r="I87" s="127">
        <v>4</v>
      </c>
    </row>
    <row r="88" spans="1:9">
      <c r="A88" s="72"/>
      <c r="B88" s="90"/>
      <c r="C88" s="79" t="s">
        <v>47</v>
      </c>
      <c r="D88" s="79" t="s">
        <v>48</v>
      </c>
      <c r="E88" s="81" t="s">
        <v>49</v>
      </c>
      <c r="F88" s="111" t="s">
        <v>14</v>
      </c>
      <c r="I88" s="127">
        <v>5</v>
      </c>
    </row>
    <row r="89" spans="1:9">
      <c r="A89" s="72"/>
      <c r="B89" s="90"/>
      <c r="C89" s="79"/>
      <c r="D89" s="79"/>
      <c r="E89" s="81" t="s">
        <v>50</v>
      </c>
      <c r="F89" s="111" t="s">
        <v>14</v>
      </c>
      <c r="I89" s="127">
        <v>3</v>
      </c>
    </row>
    <row r="90" spans="1:9">
      <c r="A90" s="72"/>
      <c r="B90" s="90"/>
      <c r="C90" s="79" t="s">
        <v>51</v>
      </c>
      <c r="D90" s="79" t="s">
        <v>52</v>
      </c>
      <c r="E90" s="81" t="s">
        <v>53</v>
      </c>
      <c r="F90" s="111" t="s">
        <v>17</v>
      </c>
      <c r="H90" t="s">
        <v>133</v>
      </c>
      <c r="I90" s="127">
        <v>2</v>
      </c>
    </row>
    <row r="91" ht="16.35" spans="1:9">
      <c r="A91" s="82"/>
      <c r="B91" s="90"/>
      <c r="C91" s="79"/>
      <c r="D91" s="79"/>
      <c r="E91" s="81" t="s">
        <v>54</v>
      </c>
      <c r="F91" s="111" t="s">
        <v>14</v>
      </c>
      <c r="H91" t="s">
        <v>133</v>
      </c>
      <c r="I91" s="127">
        <v>3</v>
      </c>
    </row>
    <row r="92" spans="1:9">
      <c r="A92" s="72"/>
      <c r="B92" s="89" t="s">
        <v>134</v>
      </c>
      <c r="C92" s="74" t="s">
        <v>19</v>
      </c>
      <c r="D92" s="74" t="s">
        <v>20</v>
      </c>
      <c r="E92" s="77" t="s">
        <v>21</v>
      </c>
      <c r="F92" s="110" t="s">
        <v>14</v>
      </c>
      <c r="H92" t="s">
        <v>135</v>
      </c>
      <c r="I92" s="127">
        <v>4</v>
      </c>
    </row>
    <row r="93" spans="1:9">
      <c r="A93" s="72"/>
      <c r="B93" s="90"/>
      <c r="C93" s="79" t="s">
        <v>51</v>
      </c>
      <c r="D93" s="79" t="s">
        <v>52</v>
      </c>
      <c r="E93" s="81" t="s">
        <v>136</v>
      </c>
      <c r="F93" s="111" t="s">
        <v>25</v>
      </c>
      <c r="I93" s="125">
        <v>1</v>
      </c>
    </row>
    <row r="94" ht="16.35" spans="1:9">
      <c r="A94" s="82"/>
      <c r="B94" s="90"/>
      <c r="C94" s="79"/>
      <c r="D94" s="79"/>
      <c r="E94" s="81" t="s">
        <v>137</v>
      </c>
      <c r="F94" s="111" t="s">
        <v>25</v>
      </c>
      <c r="H94" t="s">
        <v>138</v>
      </c>
      <c r="I94" s="125">
        <v>1</v>
      </c>
    </row>
    <row r="95" spans="1:9">
      <c r="A95" s="72"/>
      <c r="B95" s="89" t="s">
        <v>139</v>
      </c>
      <c r="C95" s="74" t="s">
        <v>47</v>
      </c>
      <c r="D95" s="74" t="s">
        <v>48</v>
      </c>
      <c r="E95" s="77" t="s">
        <v>126</v>
      </c>
      <c r="F95" s="110" t="s">
        <v>14</v>
      </c>
      <c r="H95" t="s">
        <v>140</v>
      </c>
      <c r="I95" s="127">
        <v>2</v>
      </c>
    </row>
    <row r="96" spans="1:9">
      <c r="A96" s="72"/>
      <c r="B96" s="90"/>
      <c r="C96" s="79"/>
      <c r="D96" s="79"/>
      <c r="E96" s="81" t="s">
        <v>141</v>
      </c>
      <c r="F96" s="111" t="s">
        <v>25</v>
      </c>
      <c r="H96" t="s">
        <v>142</v>
      </c>
      <c r="I96" s="125">
        <v>1</v>
      </c>
    </row>
    <row r="97" spans="1:9">
      <c r="A97" s="72"/>
      <c r="B97" s="90"/>
      <c r="C97" s="79"/>
      <c r="D97" s="79"/>
      <c r="E97" s="81" t="s">
        <v>49</v>
      </c>
      <c r="F97" s="111" t="s">
        <v>14</v>
      </c>
      <c r="H97" t="s">
        <v>143</v>
      </c>
      <c r="I97" s="127">
        <v>5</v>
      </c>
    </row>
    <row r="98" spans="1:9">
      <c r="A98" s="72"/>
      <c r="B98" s="90"/>
      <c r="C98" s="79"/>
      <c r="D98" s="79"/>
      <c r="E98" s="81" t="s">
        <v>50</v>
      </c>
      <c r="F98" s="111" t="s">
        <v>14</v>
      </c>
      <c r="H98" t="s">
        <v>143</v>
      </c>
      <c r="I98" s="127">
        <v>3</v>
      </c>
    </row>
    <row r="99" ht="16.35" spans="1:9">
      <c r="A99" s="82"/>
      <c r="B99" s="90"/>
      <c r="C99" s="79"/>
      <c r="D99" s="79"/>
      <c r="E99" s="81" t="s">
        <v>144</v>
      </c>
      <c r="F99" s="111" t="s">
        <v>25</v>
      </c>
      <c r="H99" t="s">
        <v>143</v>
      </c>
      <c r="I99" s="127">
        <v>2</v>
      </c>
    </row>
    <row r="100" spans="1:9">
      <c r="A100" s="72"/>
      <c r="B100" s="89" t="s">
        <v>145</v>
      </c>
      <c r="C100" s="74" t="s">
        <v>146</v>
      </c>
      <c r="D100" s="74" t="s">
        <v>147</v>
      </c>
      <c r="E100" s="77" t="s">
        <v>148</v>
      </c>
      <c r="F100" s="110" t="s">
        <v>25</v>
      </c>
      <c r="I100" s="125">
        <v>1</v>
      </c>
    </row>
    <row r="101" spans="1:9">
      <c r="A101" s="72"/>
      <c r="B101" s="90"/>
      <c r="C101" s="79" t="s">
        <v>19</v>
      </c>
      <c r="D101" s="79" t="s">
        <v>20</v>
      </c>
      <c r="E101" s="81" t="s">
        <v>21</v>
      </c>
      <c r="F101" s="111" t="s">
        <v>14</v>
      </c>
      <c r="H101" t="s">
        <v>149</v>
      </c>
      <c r="I101" s="127">
        <v>4</v>
      </c>
    </row>
    <row r="102" spans="1:9">
      <c r="A102" s="72"/>
      <c r="B102" s="90"/>
      <c r="C102" s="79" t="s">
        <v>61</v>
      </c>
      <c r="D102" s="79" t="s">
        <v>62</v>
      </c>
      <c r="E102" s="81" t="s">
        <v>150</v>
      </c>
      <c r="F102" s="111" t="s">
        <v>25</v>
      </c>
      <c r="I102" s="125">
        <v>1</v>
      </c>
    </row>
    <row r="103" spans="1:9">
      <c r="A103" s="72"/>
      <c r="B103" s="90"/>
      <c r="C103" s="79"/>
      <c r="D103" s="79"/>
      <c r="E103" s="81" t="s">
        <v>151</v>
      </c>
      <c r="F103" s="111" t="s">
        <v>25</v>
      </c>
      <c r="I103" s="125">
        <v>1</v>
      </c>
    </row>
    <row r="104" spans="1:9">
      <c r="A104" s="72"/>
      <c r="B104" s="90"/>
      <c r="C104" s="79" t="s">
        <v>47</v>
      </c>
      <c r="D104" s="79" t="s">
        <v>48</v>
      </c>
      <c r="E104" s="81" t="s">
        <v>144</v>
      </c>
      <c r="F104" s="111" t="s">
        <v>25</v>
      </c>
      <c r="I104" s="127">
        <v>2</v>
      </c>
    </row>
    <row r="105" spans="1:9">
      <c r="A105" s="72"/>
      <c r="B105" s="90"/>
      <c r="C105" s="79" t="s">
        <v>51</v>
      </c>
      <c r="D105" s="78" t="s">
        <v>52</v>
      </c>
      <c r="E105" s="81" t="s">
        <v>76</v>
      </c>
      <c r="F105" s="111" t="s">
        <v>25</v>
      </c>
      <c r="I105" s="127">
        <v>2</v>
      </c>
    </row>
    <row r="106" ht="16.35" spans="1:9">
      <c r="A106" s="82"/>
      <c r="B106" s="94"/>
      <c r="C106" s="85"/>
      <c r="D106" s="84"/>
      <c r="E106" s="86" t="s">
        <v>152</v>
      </c>
      <c r="F106" s="114" t="s">
        <v>25</v>
      </c>
      <c r="I106" s="125">
        <v>1</v>
      </c>
    </row>
    <row r="107" s="62" customFormat="1" ht="16.35" spans="1:9">
      <c r="A107" s="101" t="s">
        <v>153</v>
      </c>
      <c r="B107" s="95" t="s">
        <v>153</v>
      </c>
      <c r="C107" s="87"/>
      <c r="D107" s="87"/>
      <c r="E107" s="87"/>
      <c r="F107" s="87"/>
      <c r="I107" s="127"/>
    </row>
    <row r="108" ht="16.35" spans="1:9">
      <c r="A108" s="103"/>
      <c r="B108" s="117" t="s">
        <v>154</v>
      </c>
      <c r="C108" s="99" t="s">
        <v>51</v>
      </c>
      <c r="D108" s="98" t="s">
        <v>52</v>
      </c>
      <c r="E108" s="100" t="s">
        <v>71</v>
      </c>
      <c r="F108" s="115" t="s">
        <v>25</v>
      </c>
      <c r="H108" t="s">
        <v>155</v>
      </c>
      <c r="I108" s="127">
        <v>2</v>
      </c>
    </row>
    <row r="109" ht="16.35" spans="1:9">
      <c r="A109" s="103"/>
      <c r="B109" s="119" t="s">
        <v>156</v>
      </c>
      <c r="C109" s="85"/>
      <c r="D109" s="84"/>
      <c r="E109" s="86" t="s">
        <v>157</v>
      </c>
      <c r="F109" s="114" t="s">
        <v>25</v>
      </c>
      <c r="H109" t="s">
        <v>143</v>
      </c>
      <c r="I109" s="125">
        <v>1</v>
      </c>
    </row>
  </sheetData>
  <hyperlinks>
    <hyperlink ref="H13" r:id="rId2" display="https://www.unesco.org/reports/science/2021/en/dataviz/researchers-million-habitants "/>
  </hyperlink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0"/>
  <sheetViews>
    <sheetView workbookViewId="0">
      <selection activeCell="A57" sqref="A57:A61"/>
    </sheetView>
  </sheetViews>
  <sheetFormatPr defaultColWidth="9" defaultRowHeight="15.6" outlineLevelCol="5"/>
  <cols>
    <col min="1" max="1" width="19.25" style="34" customWidth="1"/>
    <col min="2" max="2" width="32" style="36" customWidth="1"/>
    <col min="3" max="3" width="148.75" style="36" customWidth="1"/>
    <col min="4" max="4" width="17.25" style="37" customWidth="1"/>
    <col min="5" max="5" width="66" style="36" customWidth="1"/>
    <col min="6" max="16384" width="9" style="36"/>
  </cols>
  <sheetData>
    <row r="1" ht="16.35" spans="1:5">
      <c r="A1" s="120" t="s">
        <v>2</v>
      </c>
      <c r="B1" s="40" t="s">
        <v>3</v>
      </c>
      <c r="C1" s="41" t="s">
        <v>4</v>
      </c>
      <c r="D1" s="42" t="s">
        <v>158</v>
      </c>
      <c r="E1" s="43" t="s">
        <v>159</v>
      </c>
    </row>
    <row r="2" ht="17.25" customHeight="1" spans="1:4">
      <c r="A2" s="44" t="s">
        <v>58</v>
      </c>
      <c r="B2" s="46" t="s">
        <v>59</v>
      </c>
      <c r="C2" s="47" t="s">
        <v>160</v>
      </c>
      <c r="D2" s="37">
        <v>0</v>
      </c>
    </row>
    <row r="3" spans="1:4">
      <c r="A3" s="48"/>
      <c r="B3" s="121"/>
      <c r="C3" s="50" t="s">
        <v>161</v>
      </c>
      <c r="D3" s="37">
        <v>0</v>
      </c>
    </row>
    <row r="4" spans="1:4">
      <c r="A4" s="48"/>
      <c r="B4" s="121"/>
      <c r="C4" s="50" t="s">
        <v>162</v>
      </c>
      <c r="D4" s="37">
        <v>0</v>
      </c>
    </row>
    <row r="5" spans="1:4">
      <c r="A5" s="48"/>
      <c r="B5" s="121"/>
      <c r="C5" s="50" t="s">
        <v>60</v>
      </c>
      <c r="D5" s="37">
        <v>3</v>
      </c>
    </row>
    <row r="6" spans="1:4">
      <c r="A6" s="48"/>
      <c r="B6" s="121"/>
      <c r="C6" s="50" t="s">
        <v>163</v>
      </c>
      <c r="D6" s="37">
        <v>0</v>
      </c>
    </row>
    <row r="7" spans="1:4">
      <c r="A7" s="48"/>
      <c r="B7" s="121"/>
      <c r="C7" s="50" t="s">
        <v>74</v>
      </c>
      <c r="D7" s="37">
        <v>1</v>
      </c>
    </row>
    <row r="8" ht="16.35" spans="1:4">
      <c r="A8" s="48"/>
      <c r="B8" s="121"/>
      <c r="C8" s="50" t="s">
        <v>79</v>
      </c>
      <c r="D8" s="37">
        <v>1</v>
      </c>
    </row>
    <row r="9" ht="17.25" customHeight="1" spans="1:4">
      <c r="A9" s="44" t="s">
        <v>146</v>
      </c>
      <c r="B9" s="46" t="s">
        <v>147</v>
      </c>
      <c r="C9" s="47" t="s">
        <v>164</v>
      </c>
      <c r="D9" s="37">
        <v>0</v>
      </c>
    </row>
    <row r="10" spans="1:4">
      <c r="A10" s="48"/>
      <c r="B10" s="121"/>
      <c r="C10" s="50" t="s">
        <v>165</v>
      </c>
      <c r="D10" s="37">
        <v>0</v>
      </c>
    </row>
    <row r="11" spans="1:4">
      <c r="A11" s="48"/>
      <c r="B11" s="121"/>
      <c r="C11" s="50" t="s">
        <v>166</v>
      </c>
      <c r="D11" s="37">
        <v>0</v>
      </c>
    </row>
    <row r="12" spans="1:4">
      <c r="A12" s="48"/>
      <c r="B12" s="121"/>
      <c r="C12" s="50" t="s">
        <v>167</v>
      </c>
      <c r="D12" s="37">
        <v>0</v>
      </c>
    </row>
    <row r="13" spans="1:4">
      <c r="A13" s="48"/>
      <c r="B13" s="121"/>
      <c r="C13" s="50" t="s">
        <v>168</v>
      </c>
      <c r="D13" s="37">
        <v>0</v>
      </c>
    </row>
    <row r="14" spans="1:4">
      <c r="A14" s="48"/>
      <c r="B14" s="121"/>
      <c r="C14" s="50" t="s">
        <v>169</v>
      </c>
      <c r="D14" s="37">
        <v>0</v>
      </c>
    </row>
    <row r="15" spans="1:4">
      <c r="A15" s="48"/>
      <c r="B15" s="121"/>
      <c r="C15" s="50" t="s">
        <v>170</v>
      </c>
      <c r="D15" s="37">
        <v>0</v>
      </c>
    </row>
    <row r="16" ht="16.35" spans="1:4">
      <c r="A16" s="48"/>
      <c r="B16" s="121"/>
      <c r="C16" s="50" t="s">
        <v>148</v>
      </c>
      <c r="D16" s="37">
        <v>1</v>
      </c>
    </row>
    <row r="17" ht="15.75" customHeight="1" spans="1:4">
      <c r="A17" s="44" t="s">
        <v>171</v>
      </c>
      <c r="B17" s="46" t="s">
        <v>172</v>
      </c>
      <c r="C17" s="47" t="s">
        <v>173</v>
      </c>
      <c r="D17" s="37">
        <v>0</v>
      </c>
    </row>
    <row r="18" spans="1:4">
      <c r="A18" s="48"/>
      <c r="B18" s="121"/>
      <c r="C18" s="50" t="s">
        <v>174</v>
      </c>
      <c r="D18" s="37">
        <v>0</v>
      </c>
    </row>
    <row r="19" spans="1:4">
      <c r="A19" s="48"/>
      <c r="B19" s="121"/>
      <c r="C19" s="50" t="s">
        <v>175</v>
      </c>
      <c r="D19" s="37">
        <v>0</v>
      </c>
    </row>
    <row r="20" spans="1:4">
      <c r="A20" s="48"/>
      <c r="B20" s="121"/>
      <c r="C20" s="50" t="s">
        <v>176</v>
      </c>
      <c r="D20" s="37">
        <v>0</v>
      </c>
    </row>
    <row r="21" spans="1:4">
      <c r="A21" s="48"/>
      <c r="B21" s="121"/>
      <c r="C21" s="50" t="s">
        <v>177</v>
      </c>
      <c r="D21" s="37">
        <v>0</v>
      </c>
    </row>
    <row r="22" spans="1:4">
      <c r="A22" s="48"/>
      <c r="B22" s="121"/>
      <c r="C22" s="50" t="s">
        <v>178</v>
      </c>
      <c r="D22" s="37">
        <v>0</v>
      </c>
    </row>
    <row r="23" spans="1:4">
      <c r="A23" s="48"/>
      <c r="B23" s="121"/>
      <c r="C23" s="50" t="s">
        <v>179</v>
      </c>
      <c r="D23" s="37">
        <v>0</v>
      </c>
    </row>
    <row r="24" spans="1:4">
      <c r="A24" s="48"/>
      <c r="B24" s="121"/>
      <c r="C24" s="50" t="s">
        <v>180</v>
      </c>
      <c r="D24" s="37">
        <v>0</v>
      </c>
    </row>
    <row r="25" spans="1:4">
      <c r="A25" s="48"/>
      <c r="B25" s="121"/>
      <c r="C25" s="50" t="s">
        <v>181</v>
      </c>
      <c r="D25" s="37">
        <v>0</v>
      </c>
    </row>
    <row r="26" spans="1:4">
      <c r="A26" s="48"/>
      <c r="B26" s="121"/>
      <c r="C26" s="50" t="s">
        <v>182</v>
      </c>
      <c r="D26" s="37">
        <v>0</v>
      </c>
    </row>
    <row r="27" spans="1:4">
      <c r="A27" s="48"/>
      <c r="B27" s="121"/>
      <c r="C27" s="50" t="s">
        <v>183</v>
      </c>
      <c r="D27" s="37">
        <v>0</v>
      </c>
    </row>
    <row r="28" spans="1:4">
      <c r="A28" s="48"/>
      <c r="B28" s="121"/>
      <c r="C28" s="50" t="s">
        <v>184</v>
      </c>
      <c r="D28" s="37">
        <v>0</v>
      </c>
    </row>
    <row r="29" ht="16.35" spans="1:4">
      <c r="A29" s="48"/>
      <c r="B29" s="121"/>
      <c r="C29" s="50" t="s">
        <v>185</v>
      </c>
      <c r="D29" s="37">
        <v>0</v>
      </c>
    </row>
    <row r="30" ht="15.75" customHeight="1" spans="1:4">
      <c r="A30" s="51" t="s">
        <v>90</v>
      </c>
      <c r="B30" s="46" t="s">
        <v>91</v>
      </c>
      <c r="C30" s="47" t="s">
        <v>102</v>
      </c>
      <c r="D30" s="37">
        <v>1</v>
      </c>
    </row>
    <row r="31" spans="1:4">
      <c r="A31" s="53"/>
      <c r="B31" s="121"/>
      <c r="C31" s="50" t="s">
        <v>103</v>
      </c>
      <c r="D31" s="37">
        <v>1</v>
      </c>
    </row>
    <row r="32" spans="1:4">
      <c r="A32" s="53"/>
      <c r="B32" s="121"/>
      <c r="C32" s="50" t="s">
        <v>104</v>
      </c>
      <c r="D32" s="37">
        <v>1</v>
      </c>
    </row>
    <row r="33" spans="1:4">
      <c r="A33" s="53"/>
      <c r="B33" s="121"/>
      <c r="C33" s="50" t="s">
        <v>105</v>
      </c>
      <c r="D33" s="37">
        <v>1</v>
      </c>
    </row>
    <row r="34" spans="1:4">
      <c r="A34" s="53"/>
      <c r="B34" s="121"/>
      <c r="C34" s="50" t="s">
        <v>106</v>
      </c>
      <c r="D34" s="37">
        <v>1</v>
      </c>
    </row>
    <row r="35" spans="1:4">
      <c r="A35" s="53"/>
      <c r="B35" s="121"/>
      <c r="C35" s="50" t="s">
        <v>107</v>
      </c>
      <c r="D35" s="37">
        <v>1</v>
      </c>
    </row>
    <row r="36" spans="1:4">
      <c r="A36" s="53"/>
      <c r="B36" s="121"/>
      <c r="C36" s="50" t="s">
        <v>108</v>
      </c>
      <c r="D36" s="37">
        <v>1</v>
      </c>
    </row>
    <row r="37" spans="1:4">
      <c r="A37" s="53"/>
      <c r="B37" s="121"/>
      <c r="C37" s="50" t="s">
        <v>109</v>
      </c>
      <c r="D37" s="37">
        <v>1</v>
      </c>
    </row>
    <row r="38" spans="1:4">
      <c r="A38" s="53"/>
      <c r="B38" s="121"/>
      <c r="C38" s="50" t="s">
        <v>92</v>
      </c>
      <c r="D38" s="37">
        <v>1</v>
      </c>
    </row>
    <row r="39" ht="16.35" spans="1:4">
      <c r="A39" s="53"/>
      <c r="B39" s="121"/>
      <c r="C39" s="50" t="s">
        <v>93</v>
      </c>
      <c r="D39" s="37">
        <v>1</v>
      </c>
    </row>
    <row r="40" ht="15.75" customHeight="1" spans="1:4">
      <c r="A40" s="44" t="s">
        <v>80</v>
      </c>
      <c r="B40" s="46" t="s">
        <v>81</v>
      </c>
      <c r="C40" s="47" t="s">
        <v>186</v>
      </c>
      <c r="D40" s="37">
        <v>0</v>
      </c>
    </row>
    <row r="41" spans="1:4">
      <c r="A41" s="48"/>
      <c r="B41" s="121"/>
      <c r="C41" s="50" t="s">
        <v>114</v>
      </c>
      <c r="D41" s="37">
        <v>1</v>
      </c>
    </row>
    <row r="42" spans="1:4">
      <c r="A42" s="48"/>
      <c r="B42" s="121"/>
      <c r="C42" s="50" t="s">
        <v>187</v>
      </c>
      <c r="D42" s="37">
        <v>0</v>
      </c>
    </row>
    <row r="43" spans="1:4">
      <c r="A43" s="48"/>
      <c r="B43" s="121"/>
      <c r="C43" s="50" t="s">
        <v>188</v>
      </c>
      <c r="D43" s="37">
        <v>0</v>
      </c>
    </row>
    <row r="44" spans="1:4">
      <c r="A44" s="48"/>
      <c r="B44" s="121"/>
      <c r="C44" s="50" t="s">
        <v>82</v>
      </c>
      <c r="D44" s="37">
        <v>2</v>
      </c>
    </row>
    <row r="45" spans="1:4">
      <c r="A45" s="48"/>
      <c r="B45" s="121"/>
      <c r="C45" s="50" t="s">
        <v>189</v>
      </c>
      <c r="D45" s="37">
        <v>0</v>
      </c>
    </row>
    <row r="46" spans="1:4">
      <c r="A46" s="48"/>
      <c r="B46" s="121"/>
      <c r="C46" s="50" t="s">
        <v>190</v>
      </c>
      <c r="D46" s="37">
        <v>0</v>
      </c>
    </row>
    <row r="47" spans="1:4">
      <c r="A47" s="48"/>
      <c r="B47" s="121"/>
      <c r="C47" s="50" t="s">
        <v>97</v>
      </c>
      <c r="D47" s="37">
        <v>2</v>
      </c>
    </row>
    <row r="48" ht="16.35" spans="1:4">
      <c r="A48" s="48"/>
      <c r="B48" s="121"/>
      <c r="C48" s="50" t="s">
        <v>99</v>
      </c>
      <c r="D48" s="37">
        <v>1</v>
      </c>
    </row>
    <row r="49" ht="15.75" customHeight="1" spans="1:4">
      <c r="A49" s="44" t="s">
        <v>191</v>
      </c>
      <c r="B49" s="46" t="s">
        <v>192</v>
      </c>
      <c r="C49" s="47" t="s">
        <v>193</v>
      </c>
      <c r="D49" s="37">
        <v>0</v>
      </c>
    </row>
    <row r="50" spans="1:4">
      <c r="A50" s="48"/>
      <c r="B50" s="121"/>
      <c r="C50" s="50" t="s">
        <v>194</v>
      </c>
      <c r="D50" s="37">
        <v>0</v>
      </c>
    </row>
    <row r="51" spans="1:4">
      <c r="A51" s="48"/>
      <c r="B51" s="121"/>
      <c r="C51" s="50" t="s">
        <v>195</v>
      </c>
      <c r="D51" s="37">
        <v>0</v>
      </c>
    </row>
    <row r="52" spans="1:4">
      <c r="A52" s="48"/>
      <c r="B52" s="121"/>
      <c r="C52" s="50" t="s">
        <v>196</v>
      </c>
      <c r="D52" s="37">
        <v>0</v>
      </c>
    </row>
    <row r="53" spans="1:4">
      <c r="A53" s="48"/>
      <c r="B53" s="121"/>
      <c r="C53" s="50" t="s">
        <v>197</v>
      </c>
      <c r="D53" s="37">
        <v>0</v>
      </c>
    </row>
    <row r="54" spans="1:4">
      <c r="A54" s="48"/>
      <c r="B54" s="121"/>
      <c r="C54" s="50" t="s">
        <v>198</v>
      </c>
      <c r="D54" s="37">
        <v>0</v>
      </c>
    </row>
    <row r="55" spans="1:4">
      <c r="A55" s="48"/>
      <c r="B55" s="121"/>
      <c r="C55" s="50" t="s">
        <v>199</v>
      </c>
      <c r="D55" s="37">
        <v>0</v>
      </c>
    </row>
    <row r="56" ht="16.35" spans="1:4">
      <c r="A56" s="48"/>
      <c r="B56" s="121"/>
      <c r="C56" s="50" t="s">
        <v>200</v>
      </c>
      <c r="D56" s="37">
        <v>0</v>
      </c>
    </row>
    <row r="57" spans="1:4">
      <c r="A57" s="44" t="s">
        <v>201</v>
      </c>
      <c r="B57" s="46" t="s">
        <v>202</v>
      </c>
      <c r="C57" s="47" t="s">
        <v>203</v>
      </c>
      <c r="D57" s="37">
        <v>0</v>
      </c>
    </row>
    <row r="58" spans="1:4">
      <c r="A58" s="48"/>
      <c r="B58" s="121"/>
      <c r="C58" s="50" t="s">
        <v>204</v>
      </c>
      <c r="D58" s="37">
        <v>0</v>
      </c>
    </row>
    <row r="59" spans="1:4">
      <c r="A59" s="48"/>
      <c r="B59" s="121"/>
      <c r="C59" s="50" t="s">
        <v>205</v>
      </c>
      <c r="D59" s="37">
        <v>0</v>
      </c>
    </row>
    <row r="60" spans="1:4">
      <c r="A60" s="48"/>
      <c r="B60" s="121"/>
      <c r="C60" s="50" t="s">
        <v>206</v>
      </c>
      <c r="D60" s="37">
        <v>0</v>
      </c>
    </row>
    <row r="61" ht="16.35" spans="1:4">
      <c r="A61" s="48"/>
      <c r="B61" s="121"/>
      <c r="C61" s="50" t="s">
        <v>207</v>
      </c>
      <c r="D61" s="37">
        <v>0</v>
      </c>
    </row>
    <row r="62" spans="1:4">
      <c r="A62" s="44" t="s">
        <v>11</v>
      </c>
      <c r="B62" s="46" t="s">
        <v>12</v>
      </c>
      <c r="C62" s="47" t="s">
        <v>208</v>
      </c>
      <c r="D62" s="37">
        <v>0</v>
      </c>
    </row>
    <row r="63" spans="1:4">
      <c r="A63" s="48"/>
      <c r="B63" s="121"/>
      <c r="C63" s="50" t="s">
        <v>40</v>
      </c>
      <c r="D63" s="37">
        <v>1</v>
      </c>
    </row>
    <row r="64" spans="1:4">
      <c r="A64" s="48"/>
      <c r="B64" s="121"/>
      <c r="C64" s="50" t="s">
        <v>13</v>
      </c>
      <c r="D64" s="37">
        <v>4</v>
      </c>
    </row>
    <row r="65" spans="1:4">
      <c r="A65" s="48"/>
      <c r="B65" s="121"/>
      <c r="C65" s="50" t="s">
        <v>209</v>
      </c>
      <c r="D65" s="37">
        <v>0</v>
      </c>
    </row>
    <row r="66" spans="1:4">
      <c r="A66" s="48"/>
      <c r="B66" s="121"/>
      <c r="C66" s="50" t="s">
        <v>110</v>
      </c>
      <c r="D66" s="37">
        <v>1</v>
      </c>
    </row>
    <row r="67" spans="1:4">
      <c r="A67" s="48"/>
      <c r="B67" s="121"/>
      <c r="C67" s="50" t="s">
        <v>111</v>
      </c>
      <c r="D67" s="37">
        <v>1</v>
      </c>
    </row>
    <row r="68" spans="1:4">
      <c r="A68" s="48"/>
      <c r="B68" s="121"/>
      <c r="C68" s="50" t="s">
        <v>24</v>
      </c>
      <c r="D68" s="37">
        <v>1</v>
      </c>
    </row>
    <row r="69" spans="1:4">
      <c r="A69" s="48"/>
      <c r="B69" s="121"/>
      <c r="C69" s="50" t="s">
        <v>26</v>
      </c>
      <c r="D69" s="37">
        <v>1</v>
      </c>
    </row>
    <row r="70" spans="1:4">
      <c r="A70" s="48"/>
      <c r="B70" s="121"/>
      <c r="C70" s="50" t="s">
        <v>210</v>
      </c>
      <c r="D70" s="37">
        <v>0</v>
      </c>
    </row>
    <row r="71" spans="1:4">
      <c r="A71" s="48"/>
      <c r="B71" s="121"/>
      <c r="C71" s="50" t="s">
        <v>16</v>
      </c>
      <c r="D71" s="37">
        <v>2</v>
      </c>
    </row>
    <row r="72" spans="1:4">
      <c r="A72" s="48"/>
      <c r="B72" s="121"/>
      <c r="C72" s="50" t="s">
        <v>211</v>
      </c>
      <c r="D72" s="37">
        <v>0</v>
      </c>
    </row>
    <row r="73" ht="16.35" spans="1:4">
      <c r="A73" s="48"/>
      <c r="B73" s="121"/>
      <c r="C73" s="50" t="s">
        <v>112</v>
      </c>
      <c r="D73" s="37">
        <v>1</v>
      </c>
    </row>
    <row r="74" spans="1:4">
      <c r="A74" s="44" t="s">
        <v>19</v>
      </c>
      <c r="B74" s="46" t="s">
        <v>20</v>
      </c>
      <c r="C74" s="47" t="s">
        <v>212</v>
      </c>
      <c r="D74" s="37">
        <v>0</v>
      </c>
    </row>
    <row r="75" spans="1:4">
      <c r="A75" s="48"/>
      <c r="B75" s="121"/>
      <c r="C75" s="50" t="s">
        <v>213</v>
      </c>
      <c r="D75" s="37">
        <v>0</v>
      </c>
    </row>
    <row r="76" spans="1:4">
      <c r="A76" s="48"/>
      <c r="B76" s="121"/>
      <c r="C76" s="50" t="s">
        <v>21</v>
      </c>
      <c r="D76" s="37">
        <v>4</v>
      </c>
    </row>
    <row r="77" spans="1:4">
      <c r="A77" s="48"/>
      <c r="B77" s="121"/>
      <c r="C77" s="50" t="s">
        <v>214</v>
      </c>
      <c r="D77" s="37">
        <v>0</v>
      </c>
    </row>
    <row r="78" spans="1:4">
      <c r="A78" s="48"/>
      <c r="B78" s="121"/>
      <c r="C78" s="50" t="s">
        <v>37</v>
      </c>
      <c r="D78" s="37">
        <v>3</v>
      </c>
    </row>
    <row r="79" spans="1:4">
      <c r="A79" s="48"/>
      <c r="B79" s="121"/>
      <c r="C79" s="50" t="s">
        <v>215</v>
      </c>
      <c r="D79" s="37">
        <v>0</v>
      </c>
    </row>
    <row r="80" spans="1:4">
      <c r="A80" s="48"/>
      <c r="B80" s="121"/>
      <c r="C80" s="50" t="s">
        <v>43</v>
      </c>
      <c r="D80" s="37">
        <v>2</v>
      </c>
    </row>
    <row r="81" ht="16.35" spans="1:4">
      <c r="A81" s="48"/>
      <c r="B81" s="121"/>
      <c r="C81" s="50" t="s">
        <v>46</v>
      </c>
      <c r="D81" s="37">
        <v>4</v>
      </c>
    </row>
    <row r="82" spans="1:4">
      <c r="A82" s="44" t="s">
        <v>61</v>
      </c>
      <c r="B82" s="46" t="s">
        <v>62</v>
      </c>
      <c r="C82" s="47" t="s">
        <v>216</v>
      </c>
      <c r="D82" s="37">
        <v>0</v>
      </c>
    </row>
    <row r="83" spans="1:4">
      <c r="A83" s="48"/>
      <c r="B83" s="121"/>
      <c r="C83" s="50" t="s">
        <v>83</v>
      </c>
      <c r="D83" s="37">
        <v>2</v>
      </c>
    </row>
    <row r="84" spans="1:4">
      <c r="A84" s="48"/>
      <c r="B84" s="121"/>
      <c r="C84" s="50" t="s">
        <v>217</v>
      </c>
      <c r="D84" s="37">
        <v>0</v>
      </c>
    </row>
    <row r="85" spans="1:4">
      <c r="A85" s="48"/>
      <c r="B85" s="121"/>
      <c r="C85" s="50" t="s">
        <v>150</v>
      </c>
      <c r="D85" s="37">
        <v>1</v>
      </c>
    </row>
    <row r="86" spans="1:4">
      <c r="A86" s="48"/>
      <c r="B86" s="121"/>
      <c r="C86" s="50" t="s">
        <v>218</v>
      </c>
      <c r="D86" s="37">
        <v>0</v>
      </c>
    </row>
    <row r="87" spans="1:4">
      <c r="A87" s="48"/>
      <c r="B87" s="121"/>
      <c r="C87" s="50" t="s">
        <v>219</v>
      </c>
      <c r="D87" s="37">
        <v>0</v>
      </c>
    </row>
    <row r="88" spans="1:4">
      <c r="A88" s="48"/>
      <c r="B88" s="121"/>
      <c r="C88" s="50" t="s">
        <v>220</v>
      </c>
      <c r="D88" s="37">
        <v>0</v>
      </c>
    </row>
    <row r="89" spans="1:4">
      <c r="A89" s="48"/>
      <c r="B89" s="121"/>
      <c r="C89" s="50" t="s">
        <v>151</v>
      </c>
      <c r="D89" s="37">
        <v>1</v>
      </c>
    </row>
    <row r="90" spans="1:4">
      <c r="A90" s="48"/>
      <c r="B90" s="121"/>
      <c r="C90" s="50" t="s">
        <v>221</v>
      </c>
      <c r="D90" s="37">
        <v>0</v>
      </c>
    </row>
    <row r="91" ht="16.35" spans="1:4">
      <c r="A91" s="48"/>
      <c r="B91" s="121"/>
      <c r="C91" s="50" t="s">
        <v>63</v>
      </c>
      <c r="D91" s="37">
        <v>1</v>
      </c>
    </row>
    <row r="92" spans="1:4">
      <c r="A92" s="44" t="s">
        <v>120</v>
      </c>
      <c r="B92" s="46" t="s">
        <v>121</v>
      </c>
      <c r="C92" s="47" t="s">
        <v>222</v>
      </c>
      <c r="D92" s="37">
        <v>0</v>
      </c>
    </row>
    <row r="93" spans="1:5">
      <c r="A93" s="48"/>
      <c r="B93" s="121"/>
      <c r="C93" s="50" t="s">
        <v>223</v>
      </c>
      <c r="D93" s="37">
        <v>0</v>
      </c>
      <c r="E93" s="36" t="s">
        <v>224</v>
      </c>
    </row>
    <row r="94" spans="1:4">
      <c r="A94" s="48"/>
      <c r="B94" s="121"/>
      <c r="C94" s="50" t="s">
        <v>225</v>
      </c>
      <c r="D94" s="37">
        <v>0</v>
      </c>
    </row>
    <row r="95" spans="1:4">
      <c r="A95" s="48"/>
      <c r="B95" s="121"/>
      <c r="C95" s="50" t="s">
        <v>122</v>
      </c>
      <c r="D95" s="37">
        <v>1</v>
      </c>
    </row>
    <row r="96" spans="1:4">
      <c r="A96" s="48"/>
      <c r="B96" s="121"/>
      <c r="C96" s="50" t="s">
        <v>226</v>
      </c>
      <c r="D96" s="37">
        <v>0</v>
      </c>
    </row>
    <row r="97" spans="1:4">
      <c r="A97" s="48"/>
      <c r="B97" s="121"/>
      <c r="C97" s="50" t="s">
        <v>227</v>
      </c>
      <c r="D97" s="37">
        <v>0</v>
      </c>
    </row>
    <row r="98" spans="1:4">
      <c r="A98" s="48"/>
      <c r="B98" s="121"/>
      <c r="C98" s="50" t="s">
        <v>228</v>
      </c>
      <c r="D98" s="37">
        <v>0</v>
      </c>
    </row>
    <row r="99" spans="1:4">
      <c r="A99" s="48"/>
      <c r="B99" s="121"/>
      <c r="C99" s="50" t="s">
        <v>229</v>
      </c>
      <c r="D99" s="37">
        <v>0</v>
      </c>
    </row>
    <row r="100" spans="1:4">
      <c r="A100" s="48"/>
      <c r="B100" s="121"/>
      <c r="C100" s="50" t="s">
        <v>230</v>
      </c>
      <c r="D100" s="37">
        <v>0</v>
      </c>
    </row>
    <row r="101" ht="16.35" spans="1:4">
      <c r="A101" s="48"/>
      <c r="B101" s="121"/>
      <c r="C101" s="50" t="s">
        <v>231</v>
      </c>
      <c r="D101" s="37">
        <v>0</v>
      </c>
    </row>
    <row r="102" spans="1:4">
      <c r="A102" s="44" t="s">
        <v>28</v>
      </c>
      <c r="B102" s="46" t="s">
        <v>29</v>
      </c>
      <c r="C102" s="47" t="s">
        <v>232</v>
      </c>
      <c r="D102" s="37">
        <v>0</v>
      </c>
    </row>
    <row r="103" spans="1:4">
      <c r="A103" s="48"/>
      <c r="B103" s="121"/>
      <c r="C103" s="50" t="s">
        <v>233</v>
      </c>
      <c r="D103" s="37">
        <v>0</v>
      </c>
    </row>
    <row r="104" spans="1:4">
      <c r="A104" s="48"/>
      <c r="B104" s="121"/>
      <c r="C104" s="50" t="s">
        <v>30</v>
      </c>
      <c r="D104" s="37">
        <v>1</v>
      </c>
    </row>
    <row r="105" spans="1:4">
      <c r="A105" s="48"/>
      <c r="B105" s="121"/>
      <c r="C105" s="50" t="s">
        <v>32</v>
      </c>
      <c r="D105" s="37">
        <v>1</v>
      </c>
    </row>
    <row r="106" spans="1:4">
      <c r="A106" s="48"/>
      <c r="B106" s="121"/>
      <c r="C106" s="50" t="s">
        <v>33</v>
      </c>
      <c r="D106" s="37">
        <v>1</v>
      </c>
    </row>
    <row r="107" spans="1:4">
      <c r="A107" s="48"/>
      <c r="B107" s="121"/>
      <c r="C107" s="50" t="s">
        <v>35</v>
      </c>
      <c r="D107" s="37">
        <v>1</v>
      </c>
    </row>
    <row r="108" spans="1:4">
      <c r="A108" s="48"/>
      <c r="B108" s="121"/>
      <c r="C108" s="50" t="s">
        <v>75</v>
      </c>
      <c r="D108" s="37">
        <v>1</v>
      </c>
    </row>
    <row r="109" spans="1:4">
      <c r="A109" s="48"/>
      <c r="B109" s="121"/>
      <c r="C109" s="50" t="s">
        <v>234</v>
      </c>
      <c r="D109" s="37">
        <v>0</v>
      </c>
    </row>
    <row r="110" spans="1:4">
      <c r="A110" s="48"/>
      <c r="B110" s="121"/>
      <c r="C110" s="50" t="s">
        <v>235</v>
      </c>
      <c r="D110" s="37">
        <v>0</v>
      </c>
    </row>
    <row r="111" spans="1:4">
      <c r="A111" s="48"/>
      <c r="B111" s="121"/>
      <c r="C111" s="50" t="s">
        <v>236</v>
      </c>
      <c r="D111" s="37">
        <v>0</v>
      </c>
    </row>
    <row r="112" ht="16.35" spans="1:4">
      <c r="A112" s="48"/>
      <c r="B112" s="121"/>
      <c r="C112" s="50" t="s">
        <v>237</v>
      </c>
      <c r="D112" s="37">
        <v>0</v>
      </c>
    </row>
    <row r="113" spans="1:4">
      <c r="A113" s="44" t="s">
        <v>238</v>
      </c>
      <c r="B113" s="46" t="s">
        <v>239</v>
      </c>
      <c r="C113" s="47" t="s">
        <v>240</v>
      </c>
      <c r="D113" s="37">
        <v>0</v>
      </c>
    </row>
    <row r="114" spans="1:4">
      <c r="A114" s="48"/>
      <c r="B114" s="121"/>
      <c r="C114" s="50" t="s">
        <v>241</v>
      </c>
      <c r="D114" s="37">
        <v>0</v>
      </c>
    </row>
    <row r="115" spans="1:4">
      <c r="A115" s="48"/>
      <c r="B115" s="121"/>
      <c r="C115" s="50" t="s">
        <v>242</v>
      </c>
      <c r="D115" s="37">
        <v>0</v>
      </c>
    </row>
    <row r="116" spans="1:4">
      <c r="A116" s="48"/>
      <c r="B116" s="121"/>
      <c r="C116" s="50" t="s">
        <v>243</v>
      </c>
      <c r="D116" s="37">
        <v>0</v>
      </c>
    </row>
    <row r="117" ht="16.35" spans="1:4">
      <c r="A117" s="48"/>
      <c r="B117" s="121"/>
      <c r="C117" s="50" t="s">
        <v>244</v>
      </c>
      <c r="D117" s="37">
        <v>0</v>
      </c>
    </row>
    <row r="118" spans="1:6">
      <c r="A118" s="44" t="s">
        <v>245</v>
      </c>
      <c r="B118" s="46" t="s">
        <v>246</v>
      </c>
      <c r="C118" s="47" t="s">
        <v>247</v>
      </c>
      <c r="D118" s="37">
        <v>0</v>
      </c>
      <c r="E118" s="56" t="s">
        <v>248</v>
      </c>
      <c r="F118" s="36" t="s">
        <v>249</v>
      </c>
    </row>
    <row r="119" spans="1:5">
      <c r="A119" s="48"/>
      <c r="B119" s="121"/>
      <c r="C119" s="50" t="s">
        <v>250</v>
      </c>
      <c r="D119" s="37">
        <v>0</v>
      </c>
      <c r="E119" s="56"/>
    </row>
    <row r="120" spans="1:5">
      <c r="A120" s="48"/>
      <c r="B120" s="121"/>
      <c r="C120" s="50" t="s">
        <v>251</v>
      </c>
      <c r="D120" s="37">
        <v>0</v>
      </c>
      <c r="E120" s="56"/>
    </row>
    <row r="121" spans="1:5">
      <c r="A121" s="48"/>
      <c r="B121" s="121"/>
      <c r="C121" s="50" t="s">
        <v>252</v>
      </c>
      <c r="D121" s="37">
        <v>0</v>
      </c>
      <c r="E121" s="56"/>
    </row>
    <row r="122" spans="1:5">
      <c r="A122" s="48"/>
      <c r="B122" s="121"/>
      <c r="C122" s="50" t="s">
        <v>253</v>
      </c>
      <c r="D122" s="37">
        <v>0</v>
      </c>
      <c r="E122" s="56"/>
    </row>
    <row r="123" spans="1:5">
      <c r="A123" s="48"/>
      <c r="B123" s="121"/>
      <c r="C123" s="50" t="s">
        <v>254</v>
      </c>
      <c r="D123" s="37">
        <v>0</v>
      </c>
      <c r="E123" s="56"/>
    </row>
    <row r="124" spans="1:5">
      <c r="A124" s="48"/>
      <c r="B124" s="121"/>
      <c r="C124" s="50" t="s">
        <v>255</v>
      </c>
      <c r="D124" s="37">
        <v>0</v>
      </c>
      <c r="E124" s="56"/>
    </row>
    <row r="125" spans="1:5">
      <c r="A125" s="48"/>
      <c r="B125" s="121"/>
      <c r="C125" s="50" t="s">
        <v>256</v>
      </c>
      <c r="D125" s="37">
        <v>0</v>
      </c>
      <c r="E125" s="56"/>
    </row>
    <row r="126" spans="1:5">
      <c r="A126" s="48"/>
      <c r="B126" s="121"/>
      <c r="C126" s="50" t="s">
        <v>257</v>
      </c>
      <c r="D126" s="37">
        <v>0</v>
      </c>
      <c r="E126" s="56"/>
    </row>
    <row r="127" ht="16.35" spans="1:5">
      <c r="A127" s="48"/>
      <c r="B127" s="121"/>
      <c r="C127" s="50" t="s">
        <v>258</v>
      </c>
      <c r="D127" s="37">
        <v>0</v>
      </c>
      <c r="E127" s="56"/>
    </row>
    <row r="128" spans="1:5">
      <c r="A128" s="44" t="s">
        <v>259</v>
      </c>
      <c r="B128" s="46" t="s">
        <v>260</v>
      </c>
      <c r="C128" s="47" t="s">
        <v>261</v>
      </c>
      <c r="D128" s="37">
        <v>0</v>
      </c>
      <c r="E128" s="56" t="s">
        <v>262</v>
      </c>
    </row>
    <row r="129" spans="1:5">
      <c r="A129" s="48"/>
      <c r="B129" s="121"/>
      <c r="C129" s="50" t="s">
        <v>263</v>
      </c>
      <c r="D129" s="37">
        <v>0</v>
      </c>
      <c r="E129" s="56"/>
    </row>
    <row r="130" spans="1:5">
      <c r="A130" s="48"/>
      <c r="B130" s="121"/>
      <c r="C130" s="50" t="s">
        <v>264</v>
      </c>
      <c r="D130" s="37">
        <v>0</v>
      </c>
      <c r="E130" s="56"/>
    </row>
    <row r="131" spans="1:5">
      <c r="A131" s="48"/>
      <c r="B131" s="121"/>
      <c r="C131" s="50" t="s">
        <v>265</v>
      </c>
      <c r="D131" s="37">
        <v>0</v>
      </c>
      <c r="E131" s="56"/>
    </row>
    <row r="132" spans="1:5">
      <c r="A132" s="48"/>
      <c r="B132" s="121"/>
      <c r="C132" s="50" t="s">
        <v>266</v>
      </c>
      <c r="D132" s="37">
        <v>0</v>
      </c>
      <c r="E132" s="56"/>
    </row>
    <row r="133" spans="1:5">
      <c r="A133" s="48"/>
      <c r="B133" s="121"/>
      <c r="C133" s="50" t="s">
        <v>267</v>
      </c>
      <c r="D133" s="37">
        <v>0</v>
      </c>
      <c r="E133" s="56"/>
    </row>
    <row r="134" spans="1:5">
      <c r="A134" s="48"/>
      <c r="B134" s="121"/>
      <c r="C134" s="50" t="s">
        <v>268</v>
      </c>
      <c r="D134" s="37">
        <v>0</v>
      </c>
      <c r="E134" s="56"/>
    </row>
    <row r="135" spans="1:5">
      <c r="A135" s="48"/>
      <c r="B135" s="121"/>
      <c r="C135" s="50" t="s">
        <v>269</v>
      </c>
      <c r="D135" s="37">
        <v>0</v>
      </c>
      <c r="E135" s="56"/>
    </row>
    <row r="136" spans="1:5">
      <c r="A136" s="48"/>
      <c r="B136" s="121"/>
      <c r="C136" s="50" t="s">
        <v>270</v>
      </c>
      <c r="D136" s="37">
        <v>0</v>
      </c>
      <c r="E136" s="56"/>
    </row>
    <row r="137" spans="1:5">
      <c r="A137" s="48"/>
      <c r="B137" s="121"/>
      <c r="C137" s="50" t="s">
        <v>271</v>
      </c>
      <c r="D137" s="37">
        <v>0</v>
      </c>
      <c r="E137" s="56"/>
    </row>
    <row r="138" spans="1:5">
      <c r="A138" s="48"/>
      <c r="B138" s="121"/>
      <c r="C138" s="50" t="s">
        <v>272</v>
      </c>
      <c r="D138" s="37">
        <v>0</v>
      </c>
      <c r="E138" s="56"/>
    </row>
    <row r="139" ht="16.35" spans="1:5">
      <c r="A139" s="48"/>
      <c r="B139" s="121"/>
      <c r="C139" s="50" t="s">
        <v>273</v>
      </c>
      <c r="D139" s="37">
        <v>0</v>
      </c>
      <c r="E139" s="56"/>
    </row>
    <row r="140" spans="1:4">
      <c r="A140" s="44" t="s">
        <v>47</v>
      </c>
      <c r="B140" s="46" t="s">
        <v>48</v>
      </c>
      <c r="C140" s="47" t="s">
        <v>115</v>
      </c>
      <c r="D140" s="37">
        <v>2</v>
      </c>
    </row>
    <row r="141" spans="1:4">
      <c r="A141" s="48"/>
      <c r="B141" s="121"/>
      <c r="C141" s="50" t="s">
        <v>116</v>
      </c>
      <c r="D141" s="37">
        <v>2</v>
      </c>
    </row>
    <row r="142" spans="1:4">
      <c r="A142" s="48"/>
      <c r="B142" s="121"/>
      <c r="C142" s="50" t="s">
        <v>126</v>
      </c>
      <c r="D142" s="37">
        <v>2</v>
      </c>
    </row>
    <row r="143" spans="1:4">
      <c r="A143" s="48"/>
      <c r="B143" s="121"/>
      <c r="C143" s="50" t="s">
        <v>128</v>
      </c>
      <c r="D143" s="37">
        <v>1</v>
      </c>
    </row>
    <row r="144" spans="1:4">
      <c r="A144" s="48"/>
      <c r="B144" s="121"/>
      <c r="C144" s="50" t="s">
        <v>141</v>
      </c>
      <c r="D144" s="37">
        <v>1</v>
      </c>
    </row>
    <row r="145" spans="1:4">
      <c r="A145" s="48"/>
      <c r="B145" s="121"/>
      <c r="C145" s="50" t="s">
        <v>49</v>
      </c>
      <c r="D145" s="37">
        <v>5</v>
      </c>
    </row>
    <row r="146" spans="1:4">
      <c r="A146" s="48"/>
      <c r="B146" s="121"/>
      <c r="C146" s="50" t="s">
        <v>84</v>
      </c>
      <c r="D146" s="37">
        <v>1</v>
      </c>
    </row>
    <row r="147" spans="1:4">
      <c r="A147" s="48"/>
      <c r="B147" s="121"/>
      <c r="C147" s="50" t="s">
        <v>274</v>
      </c>
      <c r="D147" s="37">
        <v>0</v>
      </c>
    </row>
    <row r="148" spans="1:4">
      <c r="A148" s="48"/>
      <c r="B148" s="121"/>
      <c r="C148" s="50" t="s">
        <v>56</v>
      </c>
      <c r="D148" s="37">
        <v>1</v>
      </c>
    </row>
    <row r="149" spans="1:4">
      <c r="A149" s="48"/>
      <c r="B149" s="121"/>
      <c r="C149" s="50" t="s">
        <v>50</v>
      </c>
      <c r="D149" s="37">
        <v>3</v>
      </c>
    </row>
    <row r="150" spans="1:4">
      <c r="A150" s="48"/>
      <c r="B150" s="121"/>
      <c r="C150" s="50" t="s">
        <v>66</v>
      </c>
      <c r="D150" s="37">
        <v>2</v>
      </c>
    </row>
    <row r="151" ht="16.35" spans="1:4">
      <c r="A151" s="48"/>
      <c r="B151" s="121"/>
      <c r="C151" s="50" t="s">
        <v>144</v>
      </c>
      <c r="D151" s="37">
        <v>2</v>
      </c>
    </row>
    <row r="152" ht="16.35" spans="1:4">
      <c r="A152" s="44" t="s">
        <v>51</v>
      </c>
      <c r="B152" s="122" t="s">
        <v>52</v>
      </c>
      <c r="C152" s="47" t="s">
        <v>76</v>
      </c>
      <c r="D152" s="37">
        <v>2</v>
      </c>
    </row>
    <row r="153" spans="1:4">
      <c r="A153" s="59"/>
      <c r="B153" s="123"/>
      <c r="C153" s="50" t="s">
        <v>275</v>
      </c>
      <c r="D153" s="37">
        <v>0</v>
      </c>
    </row>
    <row r="154" spans="1:4">
      <c r="A154" s="59"/>
      <c r="B154" s="123"/>
      <c r="C154" s="50" t="s">
        <v>77</v>
      </c>
      <c r="D154" s="37">
        <v>1</v>
      </c>
    </row>
    <row r="155" spans="1:4">
      <c r="A155" s="59"/>
      <c r="B155" s="123"/>
      <c r="C155" s="50" t="s">
        <v>276</v>
      </c>
      <c r="D155" s="37">
        <v>0</v>
      </c>
    </row>
    <row r="156" spans="1:4">
      <c r="A156" s="59"/>
      <c r="B156" s="123"/>
      <c r="C156" s="50" t="s">
        <v>277</v>
      </c>
      <c r="D156" s="37">
        <v>0</v>
      </c>
    </row>
    <row r="157" spans="1:4">
      <c r="A157" s="59"/>
      <c r="B157" s="123"/>
      <c r="C157" s="50" t="s">
        <v>67</v>
      </c>
      <c r="D157" s="37">
        <v>1</v>
      </c>
    </row>
    <row r="158" spans="1:4">
      <c r="A158" s="59"/>
      <c r="B158" s="123"/>
      <c r="C158" s="50" t="s">
        <v>68</v>
      </c>
      <c r="D158" s="37">
        <v>1</v>
      </c>
    </row>
    <row r="159" spans="1:4">
      <c r="A159" s="59"/>
      <c r="B159" s="123"/>
      <c r="C159" s="50" t="s">
        <v>69</v>
      </c>
      <c r="D159" s="37">
        <v>3</v>
      </c>
    </row>
    <row r="160" spans="1:4">
      <c r="A160" s="59"/>
      <c r="B160" s="123"/>
      <c r="C160" s="50" t="s">
        <v>70</v>
      </c>
      <c r="D160" s="37">
        <v>1</v>
      </c>
    </row>
    <row r="161" spans="1:4">
      <c r="A161" s="59"/>
      <c r="B161" s="123"/>
      <c r="C161" s="50" t="s">
        <v>136</v>
      </c>
      <c r="D161" s="37">
        <v>1</v>
      </c>
    </row>
    <row r="162" spans="1:4">
      <c r="A162" s="59"/>
      <c r="B162" s="123"/>
      <c r="C162" s="50" t="s">
        <v>137</v>
      </c>
      <c r="D162" s="37">
        <v>1</v>
      </c>
    </row>
    <row r="163" spans="1:4">
      <c r="A163" s="59"/>
      <c r="B163" s="123"/>
      <c r="C163" s="50" t="s">
        <v>152</v>
      </c>
      <c r="D163" s="37">
        <v>1</v>
      </c>
    </row>
    <row r="164" spans="1:4">
      <c r="A164" s="59"/>
      <c r="B164" s="123"/>
      <c r="C164" s="50" t="s">
        <v>278</v>
      </c>
      <c r="D164" s="37">
        <v>0</v>
      </c>
    </row>
    <row r="165" spans="1:4">
      <c r="A165" s="59"/>
      <c r="B165" s="123"/>
      <c r="C165" s="50" t="s">
        <v>279</v>
      </c>
      <c r="D165" s="37">
        <v>0</v>
      </c>
    </row>
    <row r="166" spans="1:4">
      <c r="A166" s="59"/>
      <c r="B166" s="123"/>
      <c r="C166" s="50" t="s">
        <v>85</v>
      </c>
      <c r="D166" s="37">
        <v>1</v>
      </c>
    </row>
    <row r="167" spans="1:4">
      <c r="A167" s="59"/>
      <c r="B167" s="123"/>
      <c r="C167" s="50" t="s">
        <v>71</v>
      </c>
      <c r="D167" s="37">
        <v>2</v>
      </c>
    </row>
    <row r="168" spans="1:4">
      <c r="A168" s="59"/>
      <c r="B168" s="123"/>
      <c r="C168" s="50" t="s">
        <v>157</v>
      </c>
      <c r="D168" s="37">
        <v>1</v>
      </c>
    </row>
    <row r="169" spans="1:4">
      <c r="A169" s="59"/>
      <c r="B169" s="123"/>
      <c r="C169" s="50" t="s">
        <v>53</v>
      </c>
      <c r="D169" s="37">
        <v>2</v>
      </c>
    </row>
    <row r="170" ht="16.35" spans="1:4">
      <c r="A170" s="60"/>
      <c r="B170" s="124"/>
      <c r="C170" s="61" t="s">
        <v>54</v>
      </c>
      <c r="D170" s="37">
        <v>3</v>
      </c>
    </row>
  </sheetData>
  <autoFilter ref="A1:F170">
    <extLst/>
  </autoFilter>
  <mergeCells count="36">
    <mergeCell ref="A2:A8"/>
    <mergeCell ref="A9:A16"/>
    <mergeCell ref="A17:A29"/>
    <mergeCell ref="A30:A39"/>
    <mergeCell ref="A40:A48"/>
    <mergeCell ref="A49:A56"/>
    <mergeCell ref="A57:A61"/>
    <mergeCell ref="A62:A73"/>
    <mergeCell ref="A74:A81"/>
    <mergeCell ref="A82:A91"/>
    <mergeCell ref="A92:A101"/>
    <mergeCell ref="A102:A112"/>
    <mergeCell ref="A113:A117"/>
    <mergeCell ref="A118:A127"/>
    <mergeCell ref="A128:A139"/>
    <mergeCell ref="A140:A151"/>
    <mergeCell ref="A152:A170"/>
    <mergeCell ref="B2:B8"/>
    <mergeCell ref="B9:B16"/>
    <mergeCell ref="B17:B29"/>
    <mergeCell ref="B30:B39"/>
    <mergeCell ref="B40:B48"/>
    <mergeCell ref="B49:B56"/>
    <mergeCell ref="B57:B61"/>
    <mergeCell ref="B62:B73"/>
    <mergeCell ref="B74:B81"/>
    <mergeCell ref="B82:B91"/>
    <mergeCell ref="B92:B101"/>
    <mergeCell ref="B102:B112"/>
    <mergeCell ref="B113:B117"/>
    <mergeCell ref="B118:B127"/>
    <mergeCell ref="B128:B139"/>
    <mergeCell ref="B140:B151"/>
    <mergeCell ref="B152:B170"/>
    <mergeCell ref="E118:E127"/>
    <mergeCell ref="E128:E13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9"/>
  <sheetViews>
    <sheetView zoomScale="90" zoomScaleNormal="90" workbookViewId="0">
      <selection activeCell="E3" sqref="E3"/>
    </sheetView>
  </sheetViews>
  <sheetFormatPr defaultColWidth="11" defaultRowHeight="15.6"/>
  <cols>
    <col min="1" max="1" width="11" style="63"/>
    <col min="2" max="2" width="15.25" customWidth="1"/>
    <col min="3" max="3" width="24" style="64" customWidth="1"/>
    <col min="4" max="4" width="36.75" style="64" customWidth="1"/>
    <col min="5" max="5" width="10.8916666666667" style="65" customWidth="1"/>
    <col min="6" max="6" width="15.6583333333333" style="64" customWidth="1"/>
    <col min="7" max="7" width="12" style="64" customWidth="1"/>
    <col min="8" max="8" width="31.25" customWidth="1"/>
    <col min="9" max="9" width="13.55" style="64" customWidth="1"/>
    <col min="10" max="10" width="14.75" style="64" customWidth="1"/>
    <col min="12" max="12" width="18.5" customWidth="1"/>
    <col min="13" max="13" width="21.25" customWidth="1"/>
  </cols>
  <sheetData>
    <row r="1" s="38" customFormat="1" spans="1:11">
      <c r="A1" s="66" t="s">
        <v>280</v>
      </c>
      <c r="B1" s="67" t="s">
        <v>0</v>
      </c>
      <c r="C1" s="68" t="s">
        <v>1</v>
      </c>
      <c r="D1" s="68" t="s">
        <v>2</v>
      </c>
      <c r="E1" s="69" t="s">
        <v>8</v>
      </c>
      <c r="F1" s="68" t="s">
        <v>3</v>
      </c>
      <c r="G1" s="68" t="s">
        <v>4</v>
      </c>
      <c r="H1" s="68" t="s">
        <v>281</v>
      </c>
      <c r="I1" s="68" t="s">
        <v>5</v>
      </c>
      <c r="J1" s="109" t="s">
        <v>6</v>
      </c>
      <c r="K1" s="38" t="s">
        <v>7</v>
      </c>
    </row>
    <row r="2" s="62" customFormat="1" ht="16.35" spans="1:9">
      <c r="A2" s="63"/>
      <c r="B2" s="5" t="s">
        <v>9</v>
      </c>
      <c r="C2" s="70" t="s">
        <v>9</v>
      </c>
      <c r="D2" s="70"/>
      <c r="E2" s="71"/>
      <c r="F2" s="70"/>
      <c r="G2" s="70"/>
      <c r="H2" s="70"/>
      <c r="I2" s="70"/>
    </row>
    <row r="3" spans="1:11">
      <c r="A3" s="63">
        <f>AVERAGE(B3,B12,B25,B69)</f>
        <v>3.26</v>
      </c>
      <c r="B3" s="72">
        <v>2.92</v>
      </c>
      <c r="C3" s="73" t="s">
        <v>10</v>
      </c>
      <c r="D3" s="74" t="s">
        <v>11</v>
      </c>
      <c r="E3" s="75">
        <v>4</v>
      </c>
      <c r="F3" s="73" t="s">
        <v>12</v>
      </c>
      <c r="G3" s="76">
        <v>8</v>
      </c>
      <c r="H3" s="77" t="s">
        <v>282</v>
      </c>
      <c r="I3" s="110" t="s">
        <v>14</v>
      </c>
      <c r="J3">
        <v>2</v>
      </c>
      <c r="K3" t="s">
        <v>15</v>
      </c>
    </row>
    <row r="4" spans="1:11">
      <c r="A4" s="63">
        <f>AVERAGE(B4,B26)</f>
        <v>2.995</v>
      </c>
      <c r="B4" s="72">
        <v>2.92</v>
      </c>
      <c r="C4" s="78"/>
      <c r="D4" s="79"/>
      <c r="E4" s="75">
        <v>2</v>
      </c>
      <c r="F4" s="78"/>
      <c r="G4" s="80">
        <v>8</v>
      </c>
      <c r="H4" s="81" t="s">
        <v>283</v>
      </c>
      <c r="I4" s="111" t="s">
        <v>17</v>
      </c>
      <c r="J4">
        <v>3</v>
      </c>
      <c r="K4" t="s">
        <v>18</v>
      </c>
    </row>
    <row r="5" ht="16.35" spans="1:11">
      <c r="A5" s="63">
        <f>AVERAGE(B5,B27,B92,B101)</f>
        <v>2.995</v>
      </c>
      <c r="B5" s="72">
        <v>2.92</v>
      </c>
      <c r="C5" s="78"/>
      <c r="D5" s="78" t="s">
        <v>19</v>
      </c>
      <c r="E5" s="75">
        <v>4</v>
      </c>
      <c r="F5" s="78" t="s">
        <v>20</v>
      </c>
      <c r="G5" s="80">
        <v>9</v>
      </c>
      <c r="H5" s="81" t="s">
        <v>284</v>
      </c>
      <c r="I5" s="111" t="s">
        <v>17</v>
      </c>
      <c r="J5">
        <v>3</v>
      </c>
      <c r="K5" t="s">
        <v>22</v>
      </c>
    </row>
    <row r="6" spans="1:10">
      <c r="A6" s="63">
        <f>Table13[[#This Row],[Pillar]]</f>
        <v>0</v>
      </c>
      <c r="B6" s="72"/>
      <c r="C6" s="73" t="s">
        <v>23</v>
      </c>
      <c r="D6" s="74" t="s">
        <v>11</v>
      </c>
      <c r="E6" s="65">
        <v>1</v>
      </c>
      <c r="F6" s="73" t="s">
        <v>12</v>
      </c>
      <c r="G6" s="76">
        <v>8</v>
      </c>
      <c r="H6" s="77" t="s">
        <v>285</v>
      </c>
      <c r="I6" s="110" t="s">
        <v>25</v>
      </c>
      <c r="J6">
        <v>1</v>
      </c>
    </row>
    <row r="7" spans="1:11">
      <c r="A7" s="63">
        <f>Table13[[#This Row],[Pillar]]</f>
        <v>0</v>
      </c>
      <c r="B7" s="72"/>
      <c r="C7" s="78"/>
      <c r="D7" s="79"/>
      <c r="E7" s="65">
        <v>1</v>
      </c>
      <c r="F7" s="78"/>
      <c r="G7" s="80">
        <v>8</v>
      </c>
      <c r="H7" s="81" t="s">
        <v>286</v>
      </c>
      <c r="I7" s="111" t="s">
        <v>25</v>
      </c>
      <c r="J7">
        <v>1</v>
      </c>
      <c r="K7" t="s">
        <v>27</v>
      </c>
    </row>
    <row r="8" spans="1:11">
      <c r="A8" s="63">
        <f>Table13[[#This Row],[Pillar]]</f>
        <v>0</v>
      </c>
      <c r="B8" s="72"/>
      <c r="C8" s="78"/>
      <c r="D8" s="79" t="s">
        <v>28</v>
      </c>
      <c r="E8" s="65">
        <v>1</v>
      </c>
      <c r="F8" s="79" t="s">
        <v>29</v>
      </c>
      <c r="G8" s="81">
        <v>12</v>
      </c>
      <c r="H8" s="81" t="s">
        <v>287</v>
      </c>
      <c r="I8" s="111" t="s">
        <v>25</v>
      </c>
      <c r="J8">
        <v>1</v>
      </c>
      <c r="K8" t="s">
        <v>31</v>
      </c>
    </row>
    <row r="9" spans="1:10">
      <c r="A9" s="63">
        <f>Table13[[#This Row],[Pillar]]</f>
        <v>0</v>
      </c>
      <c r="B9" s="72"/>
      <c r="C9" s="78"/>
      <c r="D9" s="79"/>
      <c r="E9" s="65">
        <v>1</v>
      </c>
      <c r="F9" s="79"/>
      <c r="G9" s="81">
        <v>12</v>
      </c>
      <c r="H9" s="81" t="s">
        <v>288</v>
      </c>
      <c r="I9" s="111" t="s">
        <v>25</v>
      </c>
      <c r="J9">
        <v>1</v>
      </c>
    </row>
    <row r="10" spans="1:11">
      <c r="A10" s="63">
        <f>Table13[[#This Row],[Pillar]]</f>
        <v>0</v>
      </c>
      <c r="B10" s="72"/>
      <c r="C10" s="78"/>
      <c r="D10" s="79"/>
      <c r="E10" s="65">
        <v>1</v>
      </c>
      <c r="F10" s="79"/>
      <c r="G10" s="81">
        <v>12</v>
      </c>
      <c r="H10" s="81" t="s">
        <v>289</v>
      </c>
      <c r="I10" s="111" t="s">
        <v>25</v>
      </c>
      <c r="J10">
        <v>1</v>
      </c>
      <c r="K10" t="s">
        <v>34</v>
      </c>
    </row>
    <row r="11" ht="16.35" spans="1:10">
      <c r="A11" s="63">
        <f>Table13[[#This Row],[Pillar]]</f>
        <v>0</v>
      </c>
      <c r="B11" s="82"/>
      <c r="C11" s="78"/>
      <c r="D11" s="79"/>
      <c r="E11" s="65">
        <v>1</v>
      </c>
      <c r="F11" s="79"/>
      <c r="G11" s="81">
        <v>12</v>
      </c>
      <c r="H11" s="81" t="s">
        <v>290</v>
      </c>
      <c r="I11" s="111" t="s">
        <v>17</v>
      </c>
      <c r="J11">
        <v>3</v>
      </c>
    </row>
    <row r="12" spans="1:11">
      <c r="A12" s="63">
        <f>Table13[[#This Row],[Pillar]]</f>
        <v>3.42</v>
      </c>
      <c r="B12" s="72">
        <v>3.42</v>
      </c>
      <c r="C12" s="73" t="s">
        <v>36</v>
      </c>
      <c r="D12" s="74" t="s">
        <v>11</v>
      </c>
      <c r="E12" s="75">
        <v>4</v>
      </c>
      <c r="F12" s="74" t="s">
        <v>12</v>
      </c>
      <c r="G12" s="77">
        <v>8</v>
      </c>
      <c r="H12" s="77" t="s">
        <v>282</v>
      </c>
      <c r="I12" s="110" t="s">
        <v>17</v>
      </c>
      <c r="J12">
        <v>3</v>
      </c>
      <c r="K12" t="s">
        <v>18</v>
      </c>
    </row>
    <row r="13" ht="16.35" spans="1:11">
      <c r="A13" s="63">
        <f>Table13[[#This Row],[Pillar]]</f>
        <v>3.42</v>
      </c>
      <c r="B13" s="72">
        <v>3.42</v>
      </c>
      <c r="C13" s="78"/>
      <c r="D13" s="79" t="s">
        <v>19</v>
      </c>
      <c r="E13" s="83">
        <v>3</v>
      </c>
      <c r="F13" s="79" t="s">
        <v>20</v>
      </c>
      <c r="G13" s="81">
        <v>9</v>
      </c>
      <c r="H13" s="81" t="s">
        <v>291</v>
      </c>
      <c r="I13" s="111" t="s">
        <v>14</v>
      </c>
      <c r="J13">
        <v>2</v>
      </c>
      <c r="K13" s="112" t="s">
        <v>38</v>
      </c>
    </row>
    <row r="14" spans="1:10">
      <c r="A14" s="63">
        <f>Table13[[#This Row],[Pillar]]</f>
        <v>2.72</v>
      </c>
      <c r="B14" s="72">
        <v>2.72</v>
      </c>
      <c r="C14" s="73" t="s">
        <v>39</v>
      </c>
      <c r="D14" s="74" t="s">
        <v>11</v>
      </c>
      <c r="E14" s="65">
        <v>1</v>
      </c>
      <c r="F14" s="74" t="s">
        <v>12</v>
      </c>
      <c r="G14" s="77">
        <v>8</v>
      </c>
      <c r="H14" s="77" t="s">
        <v>292</v>
      </c>
      <c r="I14" s="110" t="s">
        <v>41</v>
      </c>
      <c r="J14">
        <v>3</v>
      </c>
    </row>
    <row r="15" spans="1:11">
      <c r="A15" s="63">
        <f>Table13[[#This Row],[Pillar]]</f>
        <v>2.72</v>
      </c>
      <c r="B15" s="72">
        <v>2.72</v>
      </c>
      <c r="C15" s="78"/>
      <c r="D15" s="79" t="s">
        <v>19</v>
      </c>
      <c r="E15" s="75">
        <v>3</v>
      </c>
      <c r="F15" s="79" t="s">
        <v>20</v>
      </c>
      <c r="G15" s="81">
        <v>9</v>
      </c>
      <c r="H15" s="81" t="s">
        <v>291</v>
      </c>
      <c r="I15" s="111" t="s">
        <v>14</v>
      </c>
      <c r="J15">
        <v>2</v>
      </c>
      <c r="K15" s="113" t="s">
        <v>42</v>
      </c>
    </row>
    <row r="16" ht="16.35" spans="1:10">
      <c r="A16" s="63">
        <f>Table13[[#This Row],[Pillar]]</f>
        <v>2.72</v>
      </c>
      <c r="B16" s="72">
        <v>2.72</v>
      </c>
      <c r="C16" s="84"/>
      <c r="D16" s="85"/>
      <c r="E16" s="75">
        <v>2</v>
      </c>
      <c r="F16" s="85"/>
      <c r="G16" s="86">
        <v>9</v>
      </c>
      <c r="H16" s="86" t="s">
        <v>293</v>
      </c>
      <c r="I16" s="114" t="s">
        <v>14</v>
      </c>
      <c r="J16">
        <v>2</v>
      </c>
    </row>
    <row r="17" s="62" customFormat="1" ht="16.35" spans="1:9">
      <c r="A17" s="63" t="str">
        <f>Table13[[#This Row],[Pillar]]</f>
        <v>FOUNDATIONS</v>
      </c>
      <c r="B17" s="17" t="s">
        <v>44</v>
      </c>
      <c r="C17" s="87" t="s">
        <v>44</v>
      </c>
      <c r="D17" s="87"/>
      <c r="E17" s="71"/>
      <c r="F17" s="87"/>
      <c r="G17" s="87"/>
      <c r="H17" s="87"/>
      <c r="I17" s="87"/>
    </row>
    <row r="18" spans="1:10">
      <c r="A18" s="63">
        <f>Table13[[#This Row],[Pillar]]</f>
        <v>0</v>
      </c>
      <c r="B18" s="88"/>
      <c r="C18" s="89" t="s">
        <v>45</v>
      </c>
      <c r="D18" s="74" t="s">
        <v>19</v>
      </c>
      <c r="E18" s="75">
        <v>4</v>
      </c>
      <c r="F18" s="74" t="s">
        <v>20</v>
      </c>
      <c r="G18" s="77">
        <v>9</v>
      </c>
      <c r="H18" s="77" t="s">
        <v>294</v>
      </c>
      <c r="I18" s="110" t="s">
        <v>14</v>
      </c>
      <c r="J18">
        <v>2</v>
      </c>
    </row>
    <row r="19" spans="1:10">
      <c r="A19" s="63">
        <f>AVERAGE(B19,B31,B38,B88,B97)</f>
        <v>4.10333333333333</v>
      </c>
      <c r="B19" s="88"/>
      <c r="C19" s="90"/>
      <c r="D19" s="79" t="s">
        <v>47</v>
      </c>
      <c r="E19" s="75">
        <v>5</v>
      </c>
      <c r="F19" s="79" t="s">
        <v>48</v>
      </c>
      <c r="G19" s="81">
        <v>16</v>
      </c>
      <c r="H19" s="81" t="s">
        <v>295</v>
      </c>
      <c r="I19" s="111" t="s">
        <v>25</v>
      </c>
      <c r="J19">
        <v>1</v>
      </c>
    </row>
    <row r="20" spans="1:10">
      <c r="A20" s="63">
        <f>AVERAGE(B20,B89,B98)</f>
        <v>3.4</v>
      </c>
      <c r="B20" s="88"/>
      <c r="C20" s="90"/>
      <c r="D20" s="79"/>
      <c r="E20" s="75">
        <v>3</v>
      </c>
      <c r="F20" s="79"/>
      <c r="G20" s="81">
        <v>16</v>
      </c>
      <c r="H20" s="81" t="s">
        <v>296</v>
      </c>
      <c r="I20" s="111" t="s">
        <v>25</v>
      </c>
      <c r="J20">
        <v>1</v>
      </c>
    </row>
    <row r="21" spans="1:10">
      <c r="A21" s="63">
        <f>AVERAGE(B21,B90)</f>
        <v>0</v>
      </c>
      <c r="B21" s="88">
        <v>0</v>
      </c>
      <c r="C21" s="90"/>
      <c r="D21" s="79" t="s">
        <v>51</v>
      </c>
      <c r="E21" s="75">
        <v>2</v>
      </c>
      <c r="F21" s="79" t="s">
        <v>52</v>
      </c>
      <c r="G21" s="81">
        <v>17</v>
      </c>
      <c r="H21" s="81" t="s">
        <v>297</v>
      </c>
      <c r="I21" s="111" t="s">
        <v>17</v>
      </c>
      <c r="J21">
        <v>3</v>
      </c>
    </row>
    <row r="22" ht="16.35" spans="1:10">
      <c r="A22" s="63">
        <f>AVERAGE(B22,B49,B91)</f>
        <v>0</v>
      </c>
      <c r="B22" s="91">
        <v>0</v>
      </c>
      <c r="C22" s="92"/>
      <c r="D22" s="79"/>
      <c r="E22" s="75">
        <v>3</v>
      </c>
      <c r="F22" s="79"/>
      <c r="G22" s="81">
        <v>17</v>
      </c>
      <c r="H22" s="81" t="s">
        <v>298</v>
      </c>
      <c r="I22" s="111" t="s">
        <v>14</v>
      </c>
      <c r="J22">
        <v>2</v>
      </c>
    </row>
    <row r="23" ht="16.35" spans="1:10">
      <c r="A23" s="63">
        <f>Table13[[#This Row],[Pillar]]</f>
        <v>4.94</v>
      </c>
      <c r="B23" s="93">
        <v>4.94</v>
      </c>
      <c r="C23" s="73" t="s">
        <v>55</v>
      </c>
      <c r="D23" s="74" t="s">
        <v>47</v>
      </c>
      <c r="E23" s="65">
        <v>1</v>
      </c>
      <c r="F23" s="74" t="s">
        <v>48</v>
      </c>
      <c r="G23" s="77">
        <v>16</v>
      </c>
      <c r="H23" s="77" t="s">
        <v>299</v>
      </c>
      <c r="I23" s="110" t="s">
        <v>17</v>
      </c>
      <c r="J23">
        <v>3</v>
      </c>
    </row>
    <row r="24" spans="1:10">
      <c r="A24" s="63">
        <f>AVERAGE(B24,B37,B76)</f>
        <v>3.43333333333333</v>
      </c>
      <c r="B24" s="88">
        <v>3.07</v>
      </c>
      <c r="C24" s="89" t="s">
        <v>57</v>
      </c>
      <c r="D24" s="74" t="s">
        <v>58</v>
      </c>
      <c r="E24" s="75">
        <v>3</v>
      </c>
      <c r="F24" s="74" t="s">
        <v>59</v>
      </c>
      <c r="G24" s="77">
        <v>1</v>
      </c>
      <c r="H24" s="76" t="s">
        <v>300</v>
      </c>
      <c r="I24" s="110" t="s">
        <v>25</v>
      </c>
      <c r="J24">
        <v>1</v>
      </c>
    </row>
    <row r="25" spans="1:10">
      <c r="A25" s="63">
        <f>Table13[[#This Row],[Pillar]]</f>
        <v>3.07</v>
      </c>
      <c r="B25" s="88">
        <v>3.07</v>
      </c>
      <c r="C25" s="90"/>
      <c r="D25" s="79" t="s">
        <v>11</v>
      </c>
      <c r="E25" s="75">
        <v>4</v>
      </c>
      <c r="F25" s="78" t="s">
        <v>12</v>
      </c>
      <c r="G25" s="80">
        <v>8</v>
      </c>
      <c r="H25" s="81" t="s">
        <v>282</v>
      </c>
      <c r="I25" s="111" t="s">
        <v>25</v>
      </c>
      <c r="J25">
        <v>1</v>
      </c>
    </row>
    <row r="26" spans="1:10">
      <c r="A26" s="63">
        <f>Table13[[#This Row],[Pillar]]</f>
        <v>3.07</v>
      </c>
      <c r="B26" s="88">
        <v>3.07</v>
      </c>
      <c r="C26" s="90"/>
      <c r="D26" s="79"/>
      <c r="E26" s="75">
        <v>2</v>
      </c>
      <c r="F26" s="78"/>
      <c r="G26" s="80">
        <v>8</v>
      </c>
      <c r="H26" s="81" t="s">
        <v>283</v>
      </c>
      <c r="I26" s="111" t="s">
        <v>14</v>
      </c>
      <c r="J26">
        <v>2</v>
      </c>
    </row>
    <row r="27" spans="1:10">
      <c r="A27" s="63">
        <f>Table13[[#This Row],[Pillar]]</f>
        <v>3.07</v>
      </c>
      <c r="B27" s="88">
        <v>3.07</v>
      </c>
      <c r="C27" s="90"/>
      <c r="D27" s="79" t="s">
        <v>19</v>
      </c>
      <c r="E27" s="75">
        <v>4</v>
      </c>
      <c r="F27" s="79" t="s">
        <v>20</v>
      </c>
      <c r="G27" s="81">
        <v>9</v>
      </c>
      <c r="H27" s="81" t="s">
        <v>284</v>
      </c>
      <c r="I27" s="111" t="s">
        <v>25</v>
      </c>
      <c r="J27">
        <v>1</v>
      </c>
    </row>
    <row r="28" ht="16.35" spans="1:10">
      <c r="A28" s="63">
        <f>Table13[[#This Row],[Pillar]]</f>
        <v>3.07</v>
      </c>
      <c r="B28" s="88">
        <v>3.07</v>
      </c>
      <c r="C28" s="94"/>
      <c r="D28" s="85" t="s">
        <v>61</v>
      </c>
      <c r="E28" s="65">
        <v>1</v>
      </c>
      <c r="F28" s="85" t="s">
        <v>62</v>
      </c>
      <c r="G28" s="86">
        <v>10</v>
      </c>
      <c r="H28" s="86" t="s">
        <v>301</v>
      </c>
      <c r="I28" s="114" t="s">
        <v>25</v>
      </c>
      <c r="J28">
        <v>1</v>
      </c>
    </row>
    <row r="29" s="62" customFormat="1" ht="16.35" spans="1:9">
      <c r="A29" s="63" t="str">
        <f>Table13[[#This Row],[Pillar]]</f>
        <v>GOVERNMENT</v>
      </c>
      <c r="B29" s="21" t="s">
        <v>64</v>
      </c>
      <c r="C29" s="95" t="s">
        <v>64</v>
      </c>
      <c r="D29" s="87"/>
      <c r="E29" s="71"/>
      <c r="F29" s="87"/>
      <c r="G29" s="87"/>
      <c r="H29" s="87"/>
      <c r="I29" s="87"/>
    </row>
    <row r="30" spans="1:10">
      <c r="A30" s="63">
        <f>AVERAGE(B86,B30)</f>
        <v>3.94</v>
      </c>
      <c r="B30" s="72">
        <v>4.34</v>
      </c>
      <c r="C30" s="89" t="s">
        <v>65</v>
      </c>
      <c r="D30" s="74" t="s">
        <v>47</v>
      </c>
      <c r="E30" s="75">
        <v>2</v>
      </c>
      <c r="F30" s="74" t="s">
        <v>48</v>
      </c>
      <c r="G30" s="77">
        <v>16</v>
      </c>
      <c r="H30" s="77" t="s">
        <v>302</v>
      </c>
      <c r="I30" s="110" t="s">
        <v>25</v>
      </c>
      <c r="J30">
        <v>1</v>
      </c>
    </row>
    <row r="31" spans="1:10">
      <c r="A31" s="63">
        <f>AVERAGE(B19,B31,B38,B88,B97)</f>
        <v>4.10333333333333</v>
      </c>
      <c r="B31" s="72">
        <v>4.34</v>
      </c>
      <c r="C31" s="90"/>
      <c r="D31" s="79"/>
      <c r="E31" s="75">
        <v>5</v>
      </c>
      <c r="F31" s="79"/>
      <c r="G31" s="81">
        <v>16</v>
      </c>
      <c r="H31" s="81" t="s">
        <v>295</v>
      </c>
      <c r="I31" s="111" t="s">
        <v>25</v>
      </c>
      <c r="J31">
        <v>1</v>
      </c>
    </row>
    <row r="32" spans="1:10">
      <c r="A32" s="63">
        <f>Table13[[#This Row],[Pillar]]</f>
        <v>4.34</v>
      </c>
      <c r="B32" s="72">
        <v>4.34</v>
      </c>
      <c r="C32" s="90"/>
      <c r="D32" s="79" t="s">
        <v>51</v>
      </c>
      <c r="E32" s="65">
        <v>1</v>
      </c>
      <c r="F32" s="79" t="s">
        <v>52</v>
      </c>
      <c r="G32" s="81">
        <v>17</v>
      </c>
      <c r="H32" s="81" t="s">
        <v>303</v>
      </c>
      <c r="I32" s="111" t="s">
        <v>14</v>
      </c>
      <c r="J32">
        <v>2</v>
      </c>
    </row>
    <row r="33" spans="1:10">
      <c r="A33" s="63">
        <f>Table13[[#This Row],[Pillar]]</f>
        <v>4.34</v>
      </c>
      <c r="B33" s="72">
        <v>4.34</v>
      </c>
      <c r="C33" s="90"/>
      <c r="D33" s="79"/>
      <c r="E33" s="65">
        <v>1</v>
      </c>
      <c r="F33" s="79"/>
      <c r="G33" s="81">
        <v>17</v>
      </c>
      <c r="H33" s="81" t="s">
        <v>304</v>
      </c>
      <c r="I33" s="111" t="s">
        <v>25</v>
      </c>
      <c r="J33">
        <v>1</v>
      </c>
    </row>
    <row r="34" spans="1:10">
      <c r="A34" s="63">
        <f>AVERAGE(B34,B39,B79)</f>
        <v>3.85666666666667</v>
      </c>
      <c r="B34" s="72">
        <v>4.34</v>
      </c>
      <c r="C34" s="90"/>
      <c r="D34" s="79"/>
      <c r="E34" s="75">
        <v>3</v>
      </c>
      <c r="F34" s="79"/>
      <c r="G34" s="81">
        <v>17</v>
      </c>
      <c r="H34" s="81" t="s">
        <v>305</v>
      </c>
      <c r="I34" s="111" t="s">
        <v>25</v>
      </c>
      <c r="J34">
        <v>1</v>
      </c>
    </row>
    <row r="35" spans="1:10">
      <c r="A35" s="63">
        <f>Table13[[#This Row],[Pillar]]</f>
        <v>4.34</v>
      </c>
      <c r="B35" s="72">
        <v>4.34</v>
      </c>
      <c r="C35" s="90"/>
      <c r="D35" s="79"/>
      <c r="E35" s="65">
        <v>1</v>
      </c>
      <c r="F35" s="79"/>
      <c r="G35" s="81">
        <v>17</v>
      </c>
      <c r="H35" s="81" t="s">
        <v>306</v>
      </c>
      <c r="I35" s="111" t="s">
        <v>14</v>
      </c>
      <c r="J35">
        <v>2</v>
      </c>
    </row>
    <row r="36" ht="16.35" spans="1:10">
      <c r="A36" s="63">
        <f>AVERAGE(B36,B108)</f>
        <v>4.34</v>
      </c>
      <c r="B36" s="72">
        <v>4.34</v>
      </c>
      <c r="C36" s="90"/>
      <c r="D36" s="79"/>
      <c r="E36" s="75">
        <v>2</v>
      </c>
      <c r="F36" s="79"/>
      <c r="G36" s="81">
        <v>17</v>
      </c>
      <c r="H36" s="81" t="s">
        <v>307</v>
      </c>
      <c r="I36" s="111" t="s">
        <v>25</v>
      </c>
      <c r="J36">
        <v>1</v>
      </c>
    </row>
    <row r="37" spans="1:10">
      <c r="A37" s="63">
        <f>AVERAGE(B24,B37,B76)</f>
        <v>3.43333333333333</v>
      </c>
      <c r="B37" s="72">
        <v>4.57</v>
      </c>
      <c r="C37" s="89" t="s">
        <v>72</v>
      </c>
      <c r="D37" s="74" t="s">
        <v>58</v>
      </c>
      <c r="E37" s="75">
        <v>3</v>
      </c>
      <c r="F37" s="74" t="s">
        <v>59</v>
      </c>
      <c r="G37" s="77">
        <v>1</v>
      </c>
      <c r="H37" s="76" t="s">
        <v>300</v>
      </c>
      <c r="I37" s="110" t="s">
        <v>25</v>
      </c>
      <c r="J37">
        <v>1</v>
      </c>
    </row>
    <row r="38" spans="1:10">
      <c r="A38" s="63">
        <f>AVERAGE(B19,B31,B38,B88,B97)</f>
        <v>4.10333333333333</v>
      </c>
      <c r="B38" s="72">
        <v>4.57</v>
      </c>
      <c r="C38" s="90"/>
      <c r="D38" s="79" t="s">
        <v>47</v>
      </c>
      <c r="E38" s="75">
        <v>5</v>
      </c>
      <c r="F38" s="79" t="s">
        <v>48</v>
      </c>
      <c r="G38" s="81">
        <v>16</v>
      </c>
      <c r="H38" s="81" t="s">
        <v>295</v>
      </c>
      <c r="I38" s="111" t="s">
        <v>25</v>
      </c>
      <c r="J38">
        <v>1</v>
      </c>
    </row>
    <row r="39" ht="16.35" spans="1:10">
      <c r="A39" s="63">
        <f>AVERAGE(B34,B39,B79)</f>
        <v>3.85666666666667</v>
      </c>
      <c r="B39" s="72">
        <v>4.57</v>
      </c>
      <c r="C39" s="90"/>
      <c r="D39" s="79" t="s">
        <v>51</v>
      </c>
      <c r="E39" s="75">
        <v>3</v>
      </c>
      <c r="F39" s="79" t="s">
        <v>52</v>
      </c>
      <c r="G39" s="81">
        <v>17</v>
      </c>
      <c r="H39" s="81" t="s">
        <v>305</v>
      </c>
      <c r="I39" s="111" t="s">
        <v>14</v>
      </c>
      <c r="J39">
        <v>2</v>
      </c>
    </row>
    <row r="40" spans="1:10">
      <c r="A40" s="63">
        <f>Table13[[#This Row],[Pillar]]</f>
        <v>0</v>
      </c>
      <c r="B40" s="72"/>
      <c r="C40" s="89" t="s">
        <v>73</v>
      </c>
      <c r="D40" s="74" t="s">
        <v>58</v>
      </c>
      <c r="E40" s="65">
        <v>1</v>
      </c>
      <c r="F40" s="74" t="s">
        <v>59</v>
      </c>
      <c r="G40" s="77">
        <v>1</v>
      </c>
      <c r="H40" s="77" t="s">
        <v>308</v>
      </c>
      <c r="I40" s="110" t="s">
        <v>25</v>
      </c>
      <c r="J40">
        <v>1</v>
      </c>
    </row>
    <row r="41" spans="1:10">
      <c r="A41" s="63">
        <f>Table13[[#This Row],[Pillar]]</f>
        <v>0</v>
      </c>
      <c r="B41" s="72"/>
      <c r="C41" s="90"/>
      <c r="D41" s="79" t="s">
        <v>28</v>
      </c>
      <c r="E41" s="65">
        <v>1</v>
      </c>
      <c r="F41" s="79" t="s">
        <v>29</v>
      </c>
      <c r="G41" s="81">
        <v>12</v>
      </c>
      <c r="H41" s="81" t="s">
        <v>309</v>
      </c>
      <c r="I41" s="111" t="s">
        <v>17</v>
      </c>
      <c r="J41">
        <v>3</v>
      </c>
    </row>
    <row r="42" spans="1:10">
      <c r="A42" s="63">
        <f>AVERAGE(B42,B105)</f>
        <v>0</v>
      </c>
      <c r="B42" s="72">
        <v>0</v>
      </c>
      <c r="C42" s="90"/>
      <c r="D42" s="96" t="s">
        <v>51</v>
      </c>
      <c r="E42" s="75">
        <v>2</v>
      </c>
      <c r="F42" s="79" t="s">
        <v>52</v>
      </c>
      <c r="G42" s="81">
        <v>17</v>
      </c>
      <c r="H42" s="81" t="s">
        <v>310</v>
      </c>
      <c r="I42" s="111" t="s">
        <v>25</v>
      </c>
      <c r="J42">
        <v>1</v>
      </c>
    </row>
    <row r="43" ht="16.35" spans="1:10">
      <c r="A43" s="63">
        <f>Table13[[#This Row],[Pillar]]</f>
        <v>0</v>
      </c>
      <c r="B43" s="82"/>
      <c r="C43" s="90"/>
      <c r="D43" s="96"/>
      <c r="E43" s="65">
        <v>1</v>
      </c>
      <c r="F43" s="79"/>
      <c r="G43" s="81">
        <v>17</v>
      </c>
      <c r="H43" s="81" t="s">
        <v>311</v>
      </c>
      <c r="I43" s="111" t="s">
        <v>14</v>
      </c>
      <c r="J43">
        <v>2</v>
      </c>
    </row>
    <row r="44" spans="1:10">
      <c r="A44" s="63">
        <f>Table13[[#This Row],[Pillar]]</f>
        <v>0</v>
      </c>
      <c r="B44" s="72"/>
      <c r="C44" s="89" t="s">
        <v>78</v>
      </c>
      <c r="D44" s="74" t="s">
        <v>58</v>
      </c>
      <c r="E44" s="65">
        <v>1</v>
      </c>
      <c r="F44" s="74" t="s">
        <v>59</v>
      </c>
      <c r="G44" s="77">
        <v>1</v>
      </c>
      <c r="H44" s="77" t="s">
        <v>312</v>
      </c>
      <c r="I44" s="110" t="s">
        <v>25</v>
      </c>
      <c r="J44">
        <v>1</v>
      </c>
    </row>
    <row r="45" spans="1:10">
      <c r="A45" s="63">
        <f>AVERAGE(B45,B57)</f>
        <v>4.14</v>
      </c>
      <c r="B45" s="72"/>
      <c r="C45" s="90"/>
      <c r="D45" s="79" t="s">
        <v>80</v>
      </c>
      <c r="E45" s="75">
        <v>2</v>
      </c>
      <c r="F45" s="79" t="s">
        <v>81</v>
      </c>
      <c r="G45" s="81">
        <v>5</v>
      </c>
      <c r="H45" s="81" t="s">
        <v>313</v>
      </c>
      <c r="I45" s="111" t="s">
        <v>14</v>
      </c>
      <c r="J45">
        <v>2</v>
      </c>
    </row>
    <row r="46" spans="1:10">
      <c r="A46" s="63">
        <f>AVERAGE(B46,B60)</f>
        <v>4.14</v>
      </c>
      <c r="B46" s="72"/>
      <c r="C46" s="90"/>
      <c r="D46" s="79" t="s">
        <v>61</v>
      </c>
      <c r="E46" s="75">
        <v>2</v>
      </c>
      <c r="F46" s="79" t="s">
        <v>62</v>
      </c>
      <c r="G46" s="81">
        <v>10</v>
      </c>
      <c r="H46" s="81" t="s">
        <v>314</v>
      </c>
      <c r="I46" s="111" t="s">
        <v>14</v>
      </c>
      <c r="J46">
        <v>2</v>
      </c>
    </row>
    <row r="47" spans="1:10">
      <c r="A47" s="63">
        <f>Table13[[#This Row],[Pillar]]</f>
        <v>0</v>
      </c>
      <c r="B47" s="72"/>
      <c r="C47" s="90"/>
      <c r="D47" s="79" t="s">
        <v>47</v>
      </c>
      <c r="E47" s="65">
        <v>1</v>
      </c>
      <c r="F47" s="79" t="s">
        <v>48</v>
      </c>
      <c r="G47" s="81">
        <v>16</v>
      </c>
      <c r="H47" s="81" t="s">
        <v>315</v>
      </c>
      <c r="I47" s="111" t="s">
        <v>17</v>
      </c>
      <c r="J47">
        <v>3</v>
      </c>
    </row>
    <row r="48" ht="16.35" spans="1:10">
      <c r="A48" s="63">
        <f>Table13[[#This Row],[Pillar]]</f>
        <v>0</v>
      </c>
      <c r="B48" s="82"/>
      <c r="C48" s="90"/>
      <c r="D48" s="79" t="s">
        <v>51</v>
      </c>
      <c r="E48" s="65">
        <v>1</v>
      </c>
      <c r="F48" s="79" t="s">
        <v>52</v>
      </c>
      <c r="G48" s="81">
        <v>17</v>
      </c>
      <c r="H48" s="81" t="s">
        <v>316</v>
      </c>
      <c r="I48" s="111" t="s">
        <v>25</v>
      </c>
      <c r="J48">
        <v>1</v>
      </c>
    </row>
    <row r="49" ht="16.35" spans="1:10">
      <c r="A49" s="63">
        <f>AVERAGE(B22,B49,B91)</f>
        <v>0</v>
      </c>
      <c r="B49" s="97"/>
      <c r="C49" s="98" t="s">
        <v>86</v>
      </c>
      <c r="D49" s="99" t="s">
        <v>51</v>
      </c>
      <c r="E49" s="75">
        <v>3</v>
      </c>
      <c r="F49" s="99" t="s">
        <v>52</v>
      </c>
      <c r="G49" s="100">
        <v>17</v>
      </c>
      <c r="H49" s="100" t="s">
        <v>298</v>
      </c>
      <c r="I49" s="115" t="s">
        <v>14</v>
      </c>
      <c r="J49">
        <v>2</v>
      </c>
    </row>
    <row r="50" s="62" customFormat="1" ht="16.35" spans="1:9">
      <c r="A50" s="63"/>
      <c r="B50" s="101" t="s">
        <v>87</v>
      </c>
      <c r="C50" s="102" t="s">
        <v>87</v>
      </c>
      <c r="D50" s="87"/>
      <c r="E50" s="71"/>
      <c r="F50" s="87"/>
      <c r="G50" s="87"/>
      <c r="H50" s="87"/>
      <c r="I50" s="87"/>
    </row>
    <row r="51" ht="16.35" spans="1:10">
      <c r="A51" s="63">
        <f>AVERAGE(B18,B51,B78,B87)</f>
        <v>2.87</v>
      </c>
      <c r="B51" s="103">
        <v>3.08</v>
      </c>
      <c r="C51" s="104" t="s">
        <v>88</v>
      </c>
      <c r="D51" s="74" t="s">
        <v>19</v>
      </c>
      <c r="E51" s="75">
        <v>4</v>
      </c>
      <c r="F51" s="74" t="s">
        <v>20</v>
      </c>
      <c r="G51" s="77">
        <v>9</v>
      </c>
      <c r="H51" s="77" t="s">
        <v>294</v>
      </c>
      <c r="I51" s="110" t="s">
        <v>17</v>
      </c>
      <c r="J51">
        <v>3</v>
      </c>
    </row>
    <row r="52" spans="1:10">
      <c r="A52" s="63">
        <v>2.29</v>
      </c>
      <c r="B52" s="105">
        <v>2.29</v>
      </c>
      <c r="C52" s="92" t="s">
        <v>89</v>
      </c>
      <c r="D52" s="74" t="s">
        <v>90</v>
      </c>
      <c r="E52" s="65">
        <v>1</v>
      </c>
      <c r="F52" s="74" t="s">
        <v>91</v>
      </c>
      <c r="G52" s="77">
        <v>4</v>
      </c>
      <c r="H52" s="77" t="s">
        <v>317</v>
      </c>
      <c r="I52" s="110" t="s">
        <v>17</v>
      </c>
      <c r="J52">
        <v>3</v>
      </c>
    </row>
    <row r="53" spans="1:10">
      <c r="A53" s="63">
        <v>2.29</v>
      </c>
      <c r="B53" s="105">
        <v>2.29</v>
      </c>
      <c r="C53" s="90"/>
      <c r="D53" s="79"/>
      <c r="E53" s="65">
        <v>1</v>
      </c>
      <c r="F53" s="79"/>
      <c r="G53" s="81">
        <v>4</v>
      </c>
      <c r="H53" s="81" t="s">
        <v>318</v>
      </c>
      <c r="I53" s="111" t="s">
        <v>14</v>
      </c>
      <c r="J53">
        <v>2</v>
      </c>
    </row>
    <row r="54" spans="1:10">
      <c r="A54" s="63">
        <f>AVERAGE(B13,B15,B54)</f>
        <v>2.81</v>
      </c>
      <c r="B54" s="105">
        <v>2.29</v>
      </c>
      <c r="C54" s="90"/>
      <c r="D54" s="79" t="s">
        <v>19</v>
      </c>
      <c r="E54" s="75">
        <v>3</v>
      </c>
      <c r="F54" s="79" t="s">
        <v>20</v>
      </c>
      <c r="G54" s="81">
        <v>9</v>
      </c>
      <c r="H54" s="81" t="s">
        <v>291</v>
      </c>
      <c r="I54" s="111" t="s">
        <v>17</v>
      </c>
      <c r="J54">
        <v>3</v>
      </c>
    </row>
    <row r="55" ht="16.35" spans="1:10">
      <c r="A55" s="63">
        <f>AVERAGE(B16,B55)</f>
        <v>2.505</v>
      </c>
      <c r="B55" s="105">
        <v>2.29</v>
      </c>
      <c r="C55" s="94"/>
      <c r="D55" s="85"/>
      <c r="E55" s="75">
        <v>2</v>
      </c>
      <c r="F55" s="85"/>
      <c r="G55" s="86">
        <v>9</v>
      </c>
      <c r="H55" s="86" t="s">
        <v>293</v>
      </c>
      <c r="I55" s="114" t="s">
        <v>25</v>
      </c>
      <c r="J55">
        <v>1</v>
      </c>
    </row>
    <row r="56" s="62" customFormat="1" ht="16.35" spans="1:9">
      <c r="A56" s="63"/>
      <c r="B56" s="21" t="s">
        <v>94</v>
      </c>
      <c r="C56" s="106" t="s">
        <v>94</v>
      </c>
      <c r="D56" s="107"/>
      <c r="E56" s="71"/>
      <c r="F56" s="107"/>
      <c r="G56" s="107"/>
      <c r="H56" s="107"/>
      <c r="I56" s="107"/>
    </row>
    <row r="57" spans="1:11">
      <c r="A57" s="63">
        <f>AVERAGE(B45,B57)</f>
        <v>4.14</v>
      </c>
      <c r="B57" s="72">
        <v>4.14</v>
      </c>
      <c r="C57" s="73" t="s">
        <v>95</v>
      </c>
      <c r="D57" s="74" t="s">
        <v>80</v>
      </c>
      <c r="E57" s="75">
        <v>2</v>
      </c>
      <c r="F57" s="74" t="s">
        <v>81</v>
      </c>
      <c r="G57" s="77">
        <v>5</v>
      </c>
      <c r="H57" s="77" t="s">
        <v>313</v>
      </c>
      <c r="I57" s="110" t="s">
        <v>17</v>
      </c>
      <c r="J57">
        <v>3</v>
      </c>
      <c r="K57" t="s">
        <v>96</v>
      </c>
    </row>
    <row r="58" spans="1:11">
      <c r="A58" s="63">
        <f>AVERAGE(B58,B77)</f>
        <v>3.4</v>
      </c>
      <c r="B58" s="72">
        <v>4.14</v>
      </c>
      <c r="C58" s="78"/>
      <c r="D58" s="79"/>
      <c r="E58" s="75">
        <v>2</v>
      </c>
      <c r="F58" s="79"/>
      <c r="G58" s="81">
        <v>5</v>
      </c>
      <c r="H58" s="81" t="s">
        <v>319</v>
      </c>
      <c r="I58" s="111" t="s">
        <v>17</v>
      </c>
      <c r="J58">
        <v>3</v>
      </c>
      <c r="K58" t="s">
        <v>98</v>
      </c>
    </row>
    <row r="59" spans="1:10">
      <c r="A59" s="63">
        <v>4.14</v>
      </c>
      <c r="B59" s="72">
        <v>4.14</v>
      </c>
      <c r="C59" s="78"/>
      <c r="D59" s="79"/>
      <c r="E59" s="65">
        <v>1</v>
      </c>
      <c r="F59" s="79"/>
      <c r="G59" s="81">
        <v>5</v>
      </c>
      <c r="H59" s="81" t="s">
        <v>320</v>
      </c>
      <c r="I59" s="111" t="s">
        <v>17</v>
      </c>
      <c r="J59">
        <v>3</v>
      </c>
    </row>
    <row r="60" ht="16.35" spans="1:10">
      <c r="A60" s="63">
        <f>AVERAGE(B46,B60)</f>
        <v>4.14</v>
      </c>
      <c r="B60" s="72">
        <v>4.14</v>
      </c>
      <c r="C60" s="78"/>
      <c r="D60" s="79" t="s">
        <v>61</v>
      </c>
      <c r="E60" s="75">
        <v>2</v>
      </c>
      <c r="F60" s="79" t="s">
        <v>62</v>
      </c>
      <c r="G60" s="81">
        <v>10</v>
      </c>
      <c r="H60" s="81" t="s">
        <v>314</v>
      </c>
      <c r="I60" s="111" t="s">
        <v>17</v>
      </c>
      <c r="J60">
        <v>3</v>
      </c>
    </row>
    <row r="61" ht="27.75" customHeight="1" spans="1:10">
      <c r="A61" s="63">
        <v>3.63</v>
      </c>
      <c r="B61" s="72">
        <v>3.63</v>
      </c>
      <c r="C61" s="89" t="s">
        <v>100</v>
      </c>
      <c r="D61" s="108" t="s">
        <v>101</v>
      </c>
      <c r="E61" s="65">
        <v>1</v>
      </c>
      <c r="F61" s="74" t="s">
        <v>91</v>
      </c>
      <c r="G61" s="77">
        <v>4</v>
      </c>
      <c r="H61" s="77" t="s">
        <v>321</v>
      </c>
      <c r="I61" s="110" t="s">
        <v>17</v>
      </c>
      <c r="J61">
        <v>3</v>
      </c>
    </row>
    <row r="62" ht="16.35" spans="1:10">
      <c r="A62" s="63">
        <v>3.63</v>
      </c>
      <c r="B62" s="72">
        <v>3.63</v>
      </c>
      <c r="C62" s="90"/>
      <c r="D62" s="79"/>
      <c r="E62" s="65">
        <v>1</v>
      </c>
      <c r="F62" s="79"/>
      <c r="G62" s="81">
        <v>4</v>
      </c>
      <c r="H62" s="81" t="s">
        <v>322</v>
      </c>
      <c r="I62" s="110" t="s">
        <v>17</v>
      </c>
      <c r="J62">
        <v>3</v>
      </c>
    </row>
    <row r="63" ht="16.35" spans="1:10">
      <c r="A63" s="63">
        <v>3.63</v>
      </c>
      <c r="B63" s="72">
        <v>3.63</v>
      </c>
      <c r="C63" s="90"/>
      <c r="D63" s="79"/>
      <c r="E63" s="65">
        <v>1</v>
      </c>
      <c r="F63" s="79"/>
      <c r="G63" s="81">
        <v>4</v>
      </c>
      <c r="H63" s="81" t="s">
        <v>323</v>
      </c>
      <c r="I63" s="110" t="s">
        <v>17</v>
      </c>
      <c r="J63">
        <v>3</v>
      </c>
    </row>
    <row r="64" ht="16.35" spans="1:10">
      <c r="A64" s="63">
        <v>3.63</v>
      </c>
      <c r="B64" s="72">
        <v>3.63</v>
      </c>
      <c r="C64" s="90"/>
      <c r="D64" s="79"/>
      <c r="E64" s="65">
        <v>1</v>
      </c>
      <c r="F64" s="79"/>
      <c r="G64" s="81">
        <v>4</v>
      </c>
      <c r="H64" s="81" t="s">
        <v>324</v>
      </c>
      <c r="I64" s="110" t="s">
        <v>17</v>
      </c>
      <c r="J64">
        <v>3</v>
      </c>
    </row>
    <row r="65" ht="16.35" spans="1:10">
      <c r="A65" s="63">
        <v>3.63</v>
      </c>
      <c r="B65" s="72">
        <v>3.63</v>
      </c>
      <c r="C65" s="90"/>
      <c r="D65" s="79"/>
      <c r="E65" s="65">
        <v>1</v>
      </c>
      <c r="F65" s="79"/>
      <c r="G65" s="81">
        <v>4</v>
      </c>
      <c r="H65" s="81" t="s">
        <v>325</v>
      </c>
      <c r="I65" s="110" t="s">
        <v>17</v>
      </c>
      <c r="J65">
        <v>3</v>
      </c>
    </row>
    <row r="66" ht="16.35" spans="1:10">
      <c r="A66" s="63">
        <v>3.63</v>
      </c>
      <c r="B66" s="72">
        <v>3.63</v>
      </c>
      <c r="C66" s="90"/>
      <c r="D66" s="79"/>
      <c r="E66" s="65">
        <v>1</v>
      </c>
      <c r="F66" s="79"/>
      <c r="G66" s="81">
        <v>4</v>
      </c>
      <c r="H66" s="81" t="s">
        <v>326</v>
      </c>
      <c r="I66" s="110" t="s">
        <v>17</v>
      </c>
      <c r="J66">
        <v>3</v>
      </c>
    </row>
    <row r="67" ht="16.35" spans="1:10">
      <c r="A67" s="63">
        <v>3.63</v>
      </c>
      <c r="B67" s="72">
        <v>3.63</v>
      </c>
      <c r="C67" s="90"/>
      <c r="D67" s="79"/>
      <c r="E67" s="65">
        <v>1</v>
      </c>
      <c r="F67" s="79"/>
      <c r="G67" s="81">
        <v>4</v>
      </c>
      <c r="H67" s="81" t="s">
        <v>327</v>
      </c>
      <c r="I67" s="110" t="s">
        <v>17</v>
      </c>
      <c r="J67">
        <v>3</v>
      </c>
    </row>
    <row r="68" spans="1:10">
      <c r="A68" s="63">
        <v>3.63</v>
      </c>
      <c r="B68" s="72">
        <v>3.63</v>
      </c>
      <c r="C68" s="90"/>
      <c r="D68" s="79"/>
      <c r="E68" s="65">
        <v>1</v>
      </c>
      <c r="F68" s="79"/>
      <c r="G68" s="81">
        <v>4</v>
      </c>
      <c r="H68" s="81" t="s">
        <v>328</v>
      </c>
      <c r="I68" s="110" t="s">
        <v>14</v>
      </c>
      <c r="J68">
        <v>2</v>
      </c>
    </row>
    <row r="69" spans="1:10">
      <c r="A69" s="63">
        <f>AVERAGE(B3,B12,B25,B69)</f>
        <v>3.26</v>
      </c>
      <c r="B69" s="72">
        <v>3.63</v>
      </c>
      <c r="C69" s="90"/>
      <c r="D69" s="79" t="s">
        <v>11</v>
      </c>
      <c r="E69" s="75">
        <v>4</v>
      </c>
      <c r="F69" s="79" t="s">
        <v>12</v>
      </c>
      <c r="G69" s="81">
        <v>8</v>
      </c>
      <c r="H69" s="81" t="s">
        <v>282</v>
      </c>
      <c r="I69" s="111" t="s">
        <v>25</v>
      </c>
      <c r="J69">
        <v>1</v>
      </c>
    </row>
    <row r="70" spans="1:10">
      <c r="A70" s="63">
        <v>3.63</v>
      </c>
      <c r="B70" s="72">
        <v>3.63</v>
      </c>
      <c r="C70" s="90"/>
      <c r="D70" s="79"/>
      <c r="E70" s="65">
        <v>1</v>
      </c>
      <c r="F70" s="79"/>
      <c r="G70" s="81">
        <v>8</v>
      </c>
      <c r="H70" s="81" t="s">
        <v>329</v>
      </c>
      <c r="I70" s="111" t="s">
        <v>25</v>
      </c>
      <c r="J70">
        <v>1</v>
      </c>
    </row>
    <row r="71" spans="1:10">
      <c r="A71" s="63">
        <v>3.63</v>
      </c>
      <c r="B71" s="72">
        <v>3.63</v>
      </c>
      <c r="C71" s="90"/>
      <c r="D71" s="79"/>
      <c r="E71" s="65">
        <v>1</v>
      </c>
      <c r="F71" s="79"/>
      <c r="G71" s="81">
        <v>8</v>
      </c>
      <c r="H71" s="81" t="s">
        <v>330</v>
      </c>
      <c r="I71" s="111" t="s">
        <v>17</v>
      </c>
      <c r="J71">
        <v>3</v>
      </c>
    </row>
    <row r="72" ht="16.35" spans="1:10">
      <c r="A72" s="63">
        <v>3.63</v>
      </c>
      <c r="B72" s="72">
        <v>3.63</v>
      </c>
      <c r="C72" s="90"/>
      <c r="D72" s="79"/>
      <c r="E72" s="65">
        <v>1</v>
      </c>
      <c r="F72" s="79"/>
      <c r="G72" s="81">
        <v>8</v>
      </c>
      <c r="H72" s="81" t="s">
        <v>331</v>
      </c>
      <c r="I72" s="111" t="s">
        <v>17</v>
      </c>
      <c r="J72">
        <v>3</v>
      </c>
    </row>
    <row r="73" spans="1:10">
      <c r="A73" s="63">
        <v>3.88</v>
      </c>
      <c r="B73" s="72">
        <v>3.88</v>
      </c>
      <c r="C73" s="89" t="s">
        <v>113</v>
      </c>
      <c r="D73" s="74" t="s">
        <v>80</v>
      </c>
      <c r="E73" s="65">
        <v>1</v>
      </c>
      <c r="F73" s="74" t="s">
        <v>81</v>
      </c>
      <c r="G73" s="77">
        <v>5</v>
      </c>
      <c r="H73" s="77" t="s">
        <v>332</v>
      </c>
      <c r="I73" s="110" t="s">
        <v>14</v>
      </c>
      <c r="J73">
        <v>2</v>
      </c>
    </row>
    <row r="74" spans="1:10">
      <c r="A74" s="63">
        <f>AVERAGE(B74,B82)</f>
        <v>3.71</v>
      </c>
      <c r="B74" s="72">
        <v>3.88</v>
      </c>
      <c r="C74" s="90"/>
      <c r="D74" s="79" t="s">
        <v>47</v>
      </c>
      <c r="E74" s="75">
        <v>2</v>
      </c>
      <c r="F74" s="79" t="s">
        <v>48</v>
      </c>
      <c r="G74" s="81">
        <v>16</v>
      </c>
      <c r="H74" s="81" t="s">
        <v>333</v>
      </c>
      <c r="I74" s="111" t="s">
        <v>14</v>
      </c>
      <c r="J74">
        <v>2</v>
      </c>
    </row>
    <row r="75" ht="16.35" spans="1:10">
      <c r="A75" s="63">
        <f>AVERAGE(B75,B83)</f>
        <v>3.71</v>
      </c>
      <c r="B75" s="72">
        <v>3.88</v>
      </c>
      <c r="C75" s="90"/>
      <c r="D75" s="79"/>
      <c r="E75" s="75">
        <v>2</v>
      </c>
      <c r="F75" s="79"/>
      <c r="G75" s="81">
        <v>16</v>
      </c>
      <c r="H75" s="81" t="s">
        <v>334</v>
      </c>
      <c r="I75" s="111" t="s">
        <v>14</v>
      </c>
      <c r="J75">
        <v>2</v>
      </c>
    </row>
    <row r="76" spans="1:10">
      <c r="A76" s="63">
        <f>AVERAGE(B24,B37,B76)</f>
        <v>3.43333333333333</v>
      </c>
      <c r="B76" s="72">
        <v>2.66</v>
      </c>
      <c r="C76" s="89" t="s">
        <v>117</v>
      </c>
      <c r="D76" s="74" t="s">
        <v>58</v>
      </c>
      <c r="E76" s="75">
        <v>3</v>
      </c>
      <c r="F76" s="74" t="s">
        <v>59</v>
      </c>
      <c r="G76" s="77">
        <v>1</v>
      </c>
      <c r="H76" s="77" t="s">
        <v>300</v>
      </c>
      <c r="I76" s="110" t="s">
        <v>14</v>
      </c>
      <c r="J76">
        <v>2</v>
      </c>
    </row>
    <row r="77" spans="1:10">
      <c r="A77" s="63">
        <f>AVERAGE(B58,B77)</f>
        <v>3.4</v>
      </c>
      <c r="B77" s="72">
        <v>2.66</v>
      </c>
      <c r="C77" s="90"/>
      <c r="D77" s="79" t="s">
        <v>80</v>
      </c>
      <c r="E77" s="75">
        <v>2</v>
      </c>
      <c r="F77" s="79" t="s">
        <v>81</v>
      </c>
      <c r="G77" s="81">
        <v>5</v>
      </c>
      <c r="H77" s="81" t="s">
        <v>319</v>
      </c>
      <c r="I77" s="111" t="s">
        <v>17</v>
      </c>
      <c r="J77">
        <v>3</v>
      </c>
    </row>
    <row r="78" spans="1:10">
      <c r="A78" s="63">
        <f>AVERAGE(B18,B51,B78,B87)</f>
        <v>2.87</v>
      </c>
      <c r="B78" s="72">
        <v>2.66</v>
      </c>
      <c r="C78" s="90"/>
      <c r="D78" s="79" t="s">
        <v>19</v>
      </c>
      <c r="E78" s="75">
        <v>4</v>
      </c>
      <c r="F78" s="79" t="s">
        <v>20</v>
      </c>
      <c r="G78" s="81">
        <v>9</v>
      </c>
      <c r="H78" s="81" t="s">
        <v>294</v>
      </c>
      <c r="I78" s="111" t="s">
        <v>17</v>
      </c>
      <c r="J78">
        <v>3</v>
      </c>
    </row>
    <row r="79" ht="16.35" spans="1:10">
      <c r="A79" s="63">
        <f>AVERAGE(B34,B39,B79)</f>
        <v>3.85666666666667</v>
      </c>
      <c r="B79" s="72">
        <v>2.66</v>
      </c>
      <c r="C79" s="94"/>
      <c r="D79" s="85" t="s">
        <v>51</v>
      </c>
      <c r="E79" s="75">
        <v>3</v>
      </c>
      <c r="F79" s="85" t="s">
        <v>52</v>
      </c>
      <c r="G79" s="86">
        <v>17</v>
      </c>
      <c r="H79" s="86" t="s">
        <v>305</v>
      </c>
      <c r="I79" s="114" t="s">
        <v>14</v>
      </c>
      <c r="J79">
        <v>2</v>
      </c>
    </row>
    <row r="80" s="62" customFormat="1" ht="16.35" spans="1:9">
      <c r="A80" s="63"/>
      <c r="B80" s="21" t="s">
        <v>118</v>
      </c>
      <c r="C80" s="95" t="s">
        <v>118</v>
      </c>
      <c r="D80" s="87"/>
      <c r="E80" s="71"/>
      <c r="F80" s="87"/>
      <c r="G80" s="87"/>
      <c r="H80" s="87"/>
      <c r="I80" s="87"/>
    </row>
    <row r="81" spans="1:11">
      <c r="A81" s="63">
        <v>3.54</v>
      </c>
      <c r="B81" s="72">
        <v>3.54</v>
      </c>
      <c r="C81" s="89" t="s">
        <v>119</v>
      </c>
      <c r="D81" s="74" t="s">
        <v>120</v>
      </c>
      <c r="E81" s="65">
        <v>1</v>
      </c>
      <c r="F81" s="74" t="s">
        <v>121</v>
      </c>
      <c r="G81" s="77">
        <v>11</v>
      </c>
      <c r="H81" s="77" t="s">
        <v>335</v>
      </c>
      <c r="I81" s="110" t="s">
        <v>25</v>
      </c>
      <c r="J81">
        <v>1</v>
      </c>
      <c r="K81" s="81" t="s">
        <v>123</v>
      </c>
    </row>
    <row r="82" spans="1:11">
      <c r="A82" s="63">
        <f>AVERAGE(B74,B82)</f>
        <v>3.71</v>
      </c>
      <c r="B82" s="72">
        <v>3.54</v>
      </c>
      <c r="C82" s="90"/>
      <c r="D82" s="79" t="s">
        <v>47</v>
      </c>
      <c r="E82" s="75">
        <v>2</v>
      </c>
      <c r="F82" s="79" t="s">
        <v>48</v>
      </c>
      <c r="G82" s="81">
        <v>16</v>
      </c>
      <c r="H82" s="81" t="s">
        <v>333</v>
      </c>
      <c r="I82" s="111" t="s">
        <v>17</v>
      </c>
      <c r="J82">
        <v>3</v>
      </c>
      <c r="K82" t="s">
        <v>124</v>
      </c>
    </row>
    <row r="83" spans="1:11">
      <c r="A83" s="63">
        <f>AVERAGE(B75,B83)</f>
        <v>3.71</v>
      </c>
      <c r="B83" s="72">
        <v>3.54</v>
      </c>
      <c r="C83" s="90"/>
      <c r="D83" s="79"/>
      <c r="E83" s="75">
        <v>2</v>
      </c>
      <c r="F83" s="79"/>
      <c r="G83" s="81">
        <v>16</v>
      </c>
      <c r="H83" s="81" t="s">
        <v>334</v>
      </c>
      <c r="I83" s="111" t="s">
        <v>17</v>
      </c>
      <c r="J83">
        <v>3</v>
      </c>
      <c r="K83" t="s">
        <v>125</v>
      </c>
    </row>
    <row r="84" spans="1:11">
      <c r="A84" s="63">
        <f>AVERAGE(B84,B95)</f>
        <v>3.47</v>
      </c>
      <c r="B84" s="72">
        <v>3.54</v>
      </c>
      <c r="C84" s="90"/>
      <c r="D84" s="79"/>
      <c r="E84" s="75">
        <v>2</v>
      </c>
      <c r="F84" s="79"/>
      <c r="G84" s="81">
        <v>16</v>
      </c>
      <c r="H84" s="81" t="s">
        <v>336</v>
      </c>
      <c r="I84" s="111" t="s">
        <v>17</v>
      </c>
      <c r="J84">
        <v>3</v>
      </c>
      <c r="K84" t="s">
        <v>127</v>
      </c>
    </row>
    <row r="85" spans="1:11">
      <c r="A85" s="63">
        <f>Table13[[#This Row],[Pillar]]</f>
        <v>3.54</v>
      </c>
      <c r="B85" s="72">
        <v>3.54</v>
      </c>
      <c r="C85" s="90"/>
      <c r="D85" s="79"/>
      <c r="E85" s="65">
        <v>1</v>
      </c>
      <c r="F85" s="79"/>
      <c r="G85" s="81">
        <v>16</v>
      </c>
      <c r="H85" s="81" t="s">
        <v>337</v>
      </c>
      <c r="I85" s="111" t="s">
        <v>25</v>
      </c>
      <c r="J85">
        <v>1</v>
      </c>
      <c r="K85" t="s">
        <v>129</v>
      </c>
    </row>
    <row r="86" ht="16.35" spans="1:11">
      <c r="A86" s="63">
        <f>AVERAGE(B86,B30)</f>
        <v>3.94</v>
      </c>
      <c r="B86" s="72">
        <v>3.54</v>
      </c>
      <c r="C86" s="90"/>
      <c r="D86" s="79"/>
      <c r="E86" s="75">
        <v>2</v>
      </c>
      <c r="F86" s="79"/>
      <c r="G86" s="81">
        <v>16</v>
      </c>
      <c r="H86" s="81" t="s">
        <v>302</v>
      </c>
      <c r="I86" s="111" t="s">
        <v>17</v>
      </c>
      <c r="J86">
        <v>3</v>
      </c>
      <c r="K86" t="s">
        <v>130</v>
      </c>
    </row>
    <row r="87" ht="15.75" customHeight="1" spans="1:11">
      <c r="A87" s="63">
        <f>AVERAGE(B18,B51,B78,B87)</f>
        <v>2.87</v>
      </c>
      <c r="B87" s="72"/>
      <c r="C87" s="89" t="s">
        <v>131</v>
      </c>
      <c r="D87" s="74" t="s">
        <v>19</v>
      </c>
      <c r="E87" s="75">
        <v>4</v>
      </c>
      <c r="F87" s="74" t="s">
        <v>20</v>
      </c>
      <c r="G87" s="77">
        <v>9</v>
      </c>
      <c r="H87" s="77" t="s">
        <v>294</v>
      </c>
      <c r="I87" s="110" t="s">
        <v>14</v>
      </c>
      <c r="J87">
        <v>2</v>
      </c>
      <c r="K87" t="s">
        <v>132</v>
      </c>
    </row>
    <row r="88" spans="1:10">
      <c r="A88" s="63">
        <f>AVERAGE(B19,B31,B38,B88,B97)</f>
        <v>4.10333333333333</v>
      </c>
      <c r="B88" s="72"/>
      <c r="C88" s="90"/>
      <c r="D88" s="79" t="s">
        <v>47</v>
      </c>
      <c r="E88" s="75">
        <v>5</v>
      </c>
      <c r="F88" s="79" t="s">
        <v>48</v>
      </c>
      <c r="G88" s="81">
        <v>16</v>
      </c>
      <c r="H88" s="81" t="s">
        <v>295</v>
      </c>
      <c r="I88" s="111" t="s">
        <v>14</v>
      </c>
      <c r="J88">
        <v>2</v>
      </c>
    </row>
    <row r="89" spans="1:10">
      <c r="A89" s="63">
        <f>AVERAGE(B20,B89,B98)</f>
        <v>3.4</v>
      </c>
      <c r="B89" s="72"/>
      <c r="C89" s="90"/>
      <c r="D89" s="79"/>
      <c r="E89" s="75">
        <v>3</v>
      </c>
      <c r="F89" s="79"/>
      <c r="G89" s="81">
        <v>16</v>
      </c>
      <c r="H89" s="81" t="s">
        <v>296</v>
      </c>
      <c r="I89" s="111" t="s">
        <v>14</v>
      </c>
      <c r="J89">
        <v>2</v>
      </c>
    </row>
    <row r="90" spans="1:11">
      <c r="A90" s="63">
        <f>AVERAGE(B21,B90)</f>
        <v>0</v>
      </c>
      <c r="B90" s="72"/>
      <c r="C90" s="90"/>
      <c r="D90" s="79" t="s">
        <v>51</v>
      </c>
      <c r="E90" s="75">
        <v>2</v>
      </c>
      <c r="F90" s="79" t="s">
        <v>52</v>
      </c>
      <c r="G90" s="81">
        <v>17</v>
      </c>
      <c r="H90" s="81" t="s">
        <v>297</v>
      </c>
      <c r="I90" s="111" t="s">
        <v>17</v>
      </c>
      <c r="J90">
        <v>3</v>
      </c>
      <c r="K90" t="s">
        <v>133</v>
      </c>
    </row>
    <row r="91" ht="16.35" spans="1:11">
      <c r="A91" s="63">
        <f>AVERAGE(B22,B49,B91)</f>
        <v>0</v>
      </c>
      <c r="B91" s="82"/>
      <c r="C91" s="90"/>
      <c r="D91" s="79"/>
      <c r="E91" s="75">
        <v>3</v>
      </c>
      <c r="F91" s="79"/>
      <c r="G91" s="81">
        <v>17</v>
      </c>
      <c r="H91" s="81" t="s">
        <v>298</v>
      </c>
      <c r="I91" s="111" t="s">
        <v>14</v>
      </c>
      <c r="J91">
        <v>2</v>
      </c>
      <c r="K91" t="s">
        <v>133</v>
      </c>
    </row>
    <row r="92" spans="1:11">
      <c r="A92" s="63">
        <f>AVERAGE(B5,B27,B92,B101)</f>
        <v>2.995</v>
      </c>
      <c r="B92" s="72"/>
      <c r="C92" s="89" t="s">
        <v>134</v>
      </c>
      <c r="D92" s="74" t="s">
        <v>19</v>
      </c>
      <c r="E92" s="75">
        <v>4</v>
      </c>
      <c r="F92" s="74" t="s">
        <v>20</v>
      </c>
      <c r="G92" s="77">
        <v>9</v>
      </c>
      <c r="H92" s="77" t="s">
        <v>284</v>
      </c>
      <c r="I92" s="110" t="s">
        <v>14</v>
      </c>
      <c r="J92">
        <v>2</v>
      </c>
      <c r="K92" t="s">
        <v>135</v>
      </c>
    </row>
    <row r="93" spans="1:10">
      <c r="A93" s="63">
        <f>Table13[[#This Row],[Pillar]]</f>
        <v>0</v>
      </c>
      <c r="B93" s="72"/>
      <c r="C93" s="90"/>
      <c r="D93" s="79" t="s">
        <v>51</v>
      </c>
      <c r="E93" s="65">
        <v>1</v>
      </c>
      <c r="F93" s="79" t="s">
        <v>52</v>
      </c>
      <c r="G93" s="81">
        <v>17</v>
      </c>
      <c r="H93" s="81" t="s">
        <v>338</v>
      </c>
      <c r="I93" s="111" t="s">
        <v>25</v>
      </c>
      <c r="J93">
        <v>1</v>
      </c>
    </row>
    <row r="94" ht="16.35" spans="1:11">
      <c r="A94" s="63">
        <f>Table13[[#This Row],[Pillar]]</f>
        <v>0</v>
      </c>
      <c r="B94" s="82"/>
      <c r="C94" s="90"/>
      <c r="D94" s="79"/>
      <c r="E94" s="65">
        <v>1</v>
      </c>
      <c r="F94" s="79"/>
      <c r="G94" s="81">
        <v>17</v>
      </c>
      <c r="H94" s="81" t="s">
        <v>339</v>
      </c>
      <c r="I94" s="111" t="s">
        <v>25</v>
      </c>
      <c r="J94">
        <v>1</v>
      </c>
      <c r="K94" t="s">
        <v>138</v>
      </c>
    </row>
    <row r="95" spans="1:11">
      <c r="A95" s="63">
        <f>AVERAGE(B84,B95)</f>
        <v>3.47</v>
      </c>
      <c r="B95" s="72">
        <v>3.4</v>
      </c>
      <c r="C95" s="89" t="s">
        <v>139</v>
      </c>
      <c r="D95" s="74" t="s">
        <v>47</v>
      </c>
      <c r="E95" s="75">
        <v>2</v>
      </c>
      <c r="F95" s="74" t="s">
        <v>48</v>
      </c>
      <c r="G95" s="77">
        <v>16</v>
      </c>
      <c r="H95" s="77" t="s">
        <v>336</v>
      </c>
      <c r="I95" s="110" t="s">
        <v>14</v>
      </c>
      <c r="J95">
        <v>2</v>
      </c>
      <c r="K95" t="s">
        <v>140</v>
      </c>
    </row>
    <row r="96" spans="1:11">
      <c r="A96" s="63">
        <f>Table13[[#This Row],[Pillar]]</f>
        <v>3.4</v>
      </c>
      <c r="B96" s="72">
        <v>3.4</v>
      </c>
      <c r="C96" s="90"/>
      <c r="D96" s="79"/>
      <c r="E96" s="65">
        <v>1</v>
      </c>
      <c r="F96" s="79"/>
      <c r="G96" s="81">
        <v>16</v>
      </c>
      <c r="H96" s="81" t="s">
        <v>340</v>
      </c>
      <c r="I96" s="111" t="s">
        <v>25</v>
      </c>
      <c r="J96">
        <v>1</v>
      </c>
      <c r="K96" t="s">
        <v>142</v>
      </c>
    </row>
    <row r="97" spans="1:11">
      <c r="A97" s="63">
        <f>AVERAGE(B19,B31,B38,B88,B97)</f>
        <v>4.10333333333333</v>
      </c>
      <c r="B97" s="72">
        <v>3.4</v>
      </c>
      <c r="C97" s="90"/>
      <c r="D97" s="79"/>
      <c r="E97" s="75">
        <v>5</v>
      </c>
      <c r="F97" s="79"/>
      <c r="G97" s="81">
        <v>16</v>
      </c>
      <c r="H97" s="81" t="s">
        <v>295</v>
      </c>
      <c r="I97" s="111" t="s">
        <v>14</v>
      </c>
      <c r="J97">
        <v>2</v>
      </c>
      <c r="K97" t="s">
        <v>143</v>
      </c>
    </row>
    <row r="98" spans="1:11">
      <c r="A98" s="63">
        <f>AVERAGE(B20,B89,B98)</f>
        <v>3.4</v>
      </c>
      <c r="B98" s="72">
        <v>3.4</v>
      </c>
      <c r="C98" s="90"/>
      <c r="D98" s="79"/>
      <c r="E98" s="75">
        <v>3</v>
      </c>
      <c r="F98" s="79"/>
      <c r="G98" s="81">
        <v>16</v>
      </c>
      <c r="H98" s="81" t="s">
        <v>296</v>
      </c>
      <c r="I98" s="111" t="s">
        <v>14</v>
      </c>
      <c r="J98">
        <v>2</v>
      </c>
      <c r="K98" t="s">
        <v>143</v>
      </c>
    </row>
    <row r="99" ht="16.35" spans="1:11">
      <c r="A99" s="63">
        <f>AVERAGE(B99,B104)</f>
        <v>3.4</v>
      </c>
      <c r="B99" s="72">
        <v>3.4</v>
      </c>
      <c r="C99" s="90"/>
      <c r="D99" s="79"/>
      <c r="E99" s="75">
        <v>2</v>
      </c>
      <c r="F99" s="79"/>
      <c r="G99" s="81">
        <v>16</v>
      </c>
      <c r="H99" s="81" t="s">
        <v>341</v>
      </c>
      <c r="I99" s="111" t="s">
        <v>25</v>
      </c>
      <c r="J99">
        <v>1</v>
      </c>
      <c r="K99" t="s">
        <v>143</v>
      </c>
    </row>
    <row r="100" spans="2:10">
      <c r="B100" s="72"/>
      <c r="C100" s="89" t="s">
        <v>145</v>
      </c>
      <c r="D100" s="74" t="s">
        <v>146</v>
      </c>
      <c r="E100" s="65">
        <v>1</v>
      </c>
      <c r="F100" s="74" t="s">
        <v>147</v>
      </c>
      <c r="G100" s="77">
        <v>2</v>
      </c>
      <c r="H100" s="77" t="s">
        <v>342</v>
      </c>
      <c r="I100" s="110" t="s">
        <v>25</v>
      </c>
      <c r="J100">
        <v>1</v>
      </c>
    </row>
    <row r="101" spans="1:11">
      <c r="A101" s="63">
        <f>AVERAGE(B5,B27,B92,B101)</f>
        <v>2.995</v>
      </c>
      <c r="B101" s="72"/>
      <c r="C101" s="90"/>
      <c r="D101" s="79" t="s">
        <v>19</v>
      </c>
      <c r="E101" s="75">
        <v>4</v>
      </c>
      <c r="F101" s="79" t="s">
        <v>20</v>
      </c>
      <c r="G101" s="81">
        <v>9</v>
      </c>
      <c r="H101" s="81" t="s">
        <v>284</v>
      </c>
      <c r="I101" s="111" t="s">
        <v>14</v>
      </c>
      <c r="J101">
        <v>2</v>
      </c>
      <c r="K101" t="s">
        <v>149</v>
      </c>
    </row>
    <row r="102" spans="1:10">
      <c r="A102" s="63">
        <f>Table13[[#This Row],[Pillar]]</f>
        <v>0</v>
      </c>
      <c r="B102" s="72"/>
      <c r="C102" s="90"/>
      <c r="D102" s="79" t="s">
        <v>61</v>
      </c>
      <c r="E102" s="65">
        <v>1</v>
      </c>
      <c r="F102" s="79" t="s">
        <v>62</v>
      </c>
      <c r="G102" s="81">
        <v>10</v>
      </c>
      <c r="H102" s="81" t="s">
        <v>343</v>
      </c>
      <c r="I102" s="111" t="s">
        <v>25</v>
      </c>
      <c r="J102">
        <v>1</v>
      </c>
    </row>
    <row r="103" spans="1:10">
      <c r="A103" s="63">
        <f>Table13[[#This Row],[Pillar]]</f>
        <v>0</v>
      </c>
      <c r="B103" s="72"/>
      <c r="C103" s="90"/>
      <c r="D103" s="79"/>
      <c r="E103" s="65">
        <v>1</v>
      </c>
      <c r="F103" s="79"/>
      <c r="G103" s="81">
        <v>10</v>
      </c>
      <c r="H103" s="81" t="s">
        <v>344</v>
      </c>
      <c r="I103" s="111" t="s">
        <v>25</v>
      </c>
      <c r="J103">
        <v>1</v>
      </c>
    </row>
    <row r="104" spans="1:10">
      <c r="A104" s="63">
        <f>AVERAGE(B99,B104)</f>
        <v>3.4</v>
      </c>
      <c r="B104" s="72"/>
      <c r="C104" s="90"/>
      <c r="D104" s="79" t="s">
        <v>47</v>
      </c>
      <c r="E104" s="75">
        <v>2</v>
      </c>
      <c r="F104" s="79" t="s">
        <v>48</v>
      </c>
      <c r="G104" s="81">
        <v>16</v>
      </c>
      <c r="H104" s="81" t="s">
        <v>341</v>
      </c>
      <c r="I104" s="111" t="s">
        <v>25</v>
      </c>
      <c r="J104">
        <v>1</v>
      </c>
    </row>
    <row r="105" spans="1:10">
      <c r="A105" s="63">
        <f>AVERAGE(B42,B105)</f>
        <v>0</v>
      </c>
      <c r="B105" s="72"/>
      <c r="C105" s="90"/>
      <c r="D105" s="79" t="s">
        <v>51</v>
      </c>
      <c r="E105" s="75">
        <v>2</v>
      </c>
      <c r="F105" s="78" t="s">
        <v>52</v>
      </c>
      <c r="G105" s="80">
        <v>17</v>
      </c>
      <c r="H105" s="81" t="s">
        <v>310</v>
      </c>
      <c r="I105" s="111" t="s">
        <v>25</v>
      </c>
      <c r="J105">
        <v>1</v>
      </c>
    </row>
    <row r="106" ht="16.35" spans="1:10">
      <c r="A106" s="63">
        <f>Table13[[#This Row],[Pillar]]</f>
        <v>0</v>
      </c>
      <c r="B106" s="82"/>
      <c r="C106" s="94"/>
      <c r="D106" s="85"/>
      <c r="E106" s="65">
        <v>1</v>
      </c>
      <c r="F106" s="84"/>
      <c r="G106" s="116">
        <v>17</v>
      </c>
      <c r="H106" s="86" t="s">
        <v>345</v>
      </c>
      <c r="I106" s="114" t="s">
        <v>25</v>
      </c>
      <c r="J106">
        <v>1</v>
      </c>
    </row>
    <row r="107" s="62" customFormat="1" ht="16.35" spans="1:9">
      <c r="A107" s="63"/>
      <c r="B107" s="101" t="s">
        <v>153</v>
      </c>
      <c r="C107" s="95" t="s">
        <v>153</v>
      </c>
      <c r="D107" s="87"/>
      <c r="E107" s="71"/>
      <c r="F107" s="87"/>
      <c r="G107" s="87"/>
      <c r="H107" s="87"/>
      <c r="I107" s="87"/>
    </row>
    <row r="108" ht="16.35" spans="1:11">
      <c r="A108" s="63">
        <f>AVERAGE(B36,B108)</f>
        <v>4.34</v>
      </c>
      <c r="B108" s="103"/>
      <c r="C108" s="117" t="s">
        <v>154</v>
      </c>
      <c r="D108" s="99" t="s">
        <v>51</v>
      </c>
      <c r="E108" s="75">
        <v>2</v>
      </c>
      <c r="F108" s="98" t="s">
        <v>52</v>
      </c>
      <c r="G108" s="118">
        <v>17</v>
      </c>
      <c r="H108" s="100" t="s">
        <v>307</v>
      </c>
      <c r="I108" s="115" t="s">
        <v>25</v>
      </c>
      <c r="J108">
        <v>1</v>
      </c>
      <c r="K108" t="s">
        <v>155</v>
      </c>
    </row>
    <row r="109" ht="16.35" spans="1:11">
      <c r="A109" s="63">
        <f>Table13[[#This Row],[Pillar]]</f>
        <v>4.4</v>
      </c>
      <c r="B109" s="103">
        <v>4.4</v>
      </c>
      <c r="C109" s="119" t="s">
        <v>156</v>
      </c>
      <c r="D109" s="85"/>
      <c r="E109" s="65">
        <v>1</v>
      </c>
      <c r="F109" s="84"/>
      <c r="G109" s="116">
        <v>17</v>
      </c>
      <c r="H109" s="86" t="s">
        <v>346</v>
      </c>
      <c r="I109" s="114" t="s">
        <v>25</v>
      </c>
      <c r="J109">
        <v>1</v>
      </c>
      <c r="K109" t="s">
        <v>143</v>
      </c>
    </row>
  </sheetData>
  <hyperlinks>
    <hyperlink ref="K13" r:id="rId2" display="https://www.unesco.org/reports/science/2021/en/dataviz/researchers-million-habitants "/>
  </hyperlinks>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tabSelected="1" workbookViewId="0">
      <selection activeCell="C1" sqref="C1"/>
    </sheetView>
  </sheetViews>
  <sheetFormatPr defaultColWidth="9" defaultRowHeight="15.6" outlineLevelCol="6"/>
  <cols>
    <col min="1" max="1" width="19.25" style="34" customWidth="1"/>
    <col min="2" max="2" width="19.25" style="35" customWidth="1"/>
    <col min="3" max="3" width="32" style="36" customWidth="1"/>
    <col min="4" max="4" width="148.75" style="36" customWidth="1"/>
    <col min="5" max="5" width="17.25" style="37" customWidth="1"/>
    <col min="6" max="6" width="38.75" style="36" customWidth="1"/>
    <col min="7" max="7" width="31.75" style="36" customWidth="1"/>
    <col min="8" max="16384" width="9" style="36"/>
  </cols>
  <sheetData>
    <row r="1" spans="1:6">
      <c r="A1" s="38" t="s">
        <v>347</v>
      </c>
      <c r="B1" s="39" t="s">
        <v>2</v>
      </c>
      <c r="C1" s="40" t="s">
        <v>3</v>
      </c>
      <c r="D1" s="41" t="s">
        <v>348</v>
      </c>
      <c r="E1" s="42" t="s">
        <v>158</v>
      </c>
      <c r="F1" s="43" t="s">
        <v>159</v>
      </c>
    </row>
    <row r="2" ht="17.25" customHeight="1" spans="1:5">
      <c r="A2" s="44">
        <f>AVERAGE('Map Test'!A24,'Map Test'!A37,'Map Test'!A40,'Map Test'!A44,'Map Test'!A76)</f>
        <v>2.06</v>
      </c>
      <c r="B2" s="45" t="s">
        <v>58</v>
      </c>
      <c r="C2" s="46" t="s">
        <v>59</v>
      </c>
      <c r="D2" s="47" t="s">
        <v>160</v>
      </c>
      <c r="E2" s="37">
        <v>0</v>
      </c>
    </row>
    <row r="3" ht="16.35" spans="1:5">
      <c r="A3" s="48"/>
      <c r="B3" s="49" t="s">
        <v>58</v>
      </c>
      <c r="C3" s="46" t="s">
        <v>59</v>
      </c>
      <c r="D3" s="50" t="s">
        <v>161</v>
      </c>
      <c r="E3" s="37">
        <v>0</v>
      </c>
    </row>
    <row r="4" ht="16.35" spans="1:5">
      <c r="A4" s="48"/>
      <c r="B4" s="49" t="s">
        <v>58</v>
      </c>
      <c r="C4" s="46" t="s">
        <v>59</v>
      </c>
      <c r="D4" s="50" t="s">
        <v>162</v>
      </c>
      <c r="E4" s="37">
        <v>0</v>
      </c>
    </row>
    <row r="5" ht="16.35" spans="1:5">
      <c r="A5" s="48"/>
      <c r="B5" s="49" t="s">
        <v>58</v>
      </c>
      <c r="C5" s="46" t="s">
        <v>59</v>
      </c>
      <c r="D5" s="50" t="s">
        <v>60</v>
      </c>
      <c r="E5" s="37">
        <v>3</v>
      </c>
    </row>
    <row r="6" ht="16.35" spans="1:5">
      <c r="A6" s="48"/>
      <c r="B6" s="49" t="s">
        <v>58</v>
      </c>
      <c r="C6" s="46" t="s">
        <v>59</v>
      </c>
      <c r="D6" s="50" t="s">
        <v>163</v>
      </c>
      <c r="E6" s="37">
        <v>0</v>
      </c>
    </row>
    <row r="7" ht="16.35" spans="1:5">
      <c r="A7" s="48"/>
      <c r="B7" s="49" t="s">
        <v>58</v>
      </c>
      <c r="C7" s="46" t="s">
        <v>59</v>
      </c>
      <c r="D7" s="50" t="s">
        <v>74</v>
      </c>
      <c r="E7" s="37">
        <v>1</v>
      </c>
    </row>
    <row r="8" spans="1:5">
      <c r="A8" s="48"/>
      <c r="B8" s="49" t="s">
        <v>58</v>
      </c>
      <c r="C8" s="46" t="s">
        <v>59</v>
      </c>
      <c r="D8" s="50" t="s">
        <v>79</v>
      </c>
      <c r="E8" s="37">
        <v>1</v>
      </c>
    </row>
    <row r="9" ht="17.25" customHeight="1" spans="1:5">
      <c r="A9" s="44">
        <f>'Map Test'!A100</f>
        <v>0</v>
      </c>
      <c r="B9" s="45" t="s">
        <v>146</v>
      </c>
      <c r="C9" s="46" t="s">
        <v>147</v>
      </c>
      <c r="D9" s="47" t="s">
        <v>164</v>
      </c>
      <c r="E9" s="37">
        <v>0</v>
      </c>
    </row>
    <row r="10" ht="47.55" spans="1:5">
      <c r="A10" s="48"/>
      <c r="B10" s="45" t="s">
        <v>146</v>
      </c>
      <c r="C10" s="46" t="s">
        <v>147</v>
      </c>
      <c r="D10" s="50" t="s">
        <v>165</v>
      </c>
      <c r="E10" s="37">
        <v>0</v>
      </c>
    </row>
    <row r="11" ht="47.55" spans="1:5">
      <c r="A11" s="48"/>
      <c r="B11" s="45" t="s">
        <v>146</v>
      </c>
      <c r="C11" s="46" t="s">
        <v>147</v>
      </c>
      <c r="D11" s="50" t="s">
        <v>166</v>
      </c>
      <c r="E11" s="37">
        <v>0</v>
      </c>
    </row>
    <row r="12" ht="47.55" spans="1:5">
      <c r="A12" s="48"/>
      <c r="B12" s="45" t="s">
        <v>146</v>
      </c>
      <c r="C12" s="46" t="s">
        <v>147</v>
      </c>
      <c r="D12" s="50" t="s">
        <v>167</v>
      </c>
      <c r="E12" s="37">
        <v>0</v>
      </c>
    </row>
    <row r="13" ht="47.55" spans="1:5">
      <c r="A13" s="48"/>
      <c r="B13" s="45" t="s">
        <v>146</v>
      </c>
      <c r="C13" s="46" t="s">
        <v>147</v>
      </c>
      <c r="D13" s="50" t="s">
        <v>168</v>
      </c>
      <c r="E13" s="37">
        <v>0</v>
      </c>
    </row>
    <row r="14" ht="47.55" spans="1:5">
      <c r="A14" s="48"/>
      <c r="B14" s="45" t="s">
        <v>146</v>
      </c>
      <c r="C14" s="46" t="s">
        <v>147</v>
      </c>
      <c r="D14" s="50" t="s">
        <v>169</v>
      </c>
      <c r="E14" s="37">
        <v>0</v>
      </c>
    </row>
    <row r="15" ht="47.55" spans="1:5">
      <c r="A15" s="48"/>
      <c r="B15" s="45" t="s">
        <v>146</v>
      </c>
      <c r="C15" s="46" t="s">
        <v>147</v>
      </c>
      <c r="D15" s="50" t="s">
        <v>170</v>
      </c>
      <c r="E15" s="37">
        <v>0</v>
      </c>
    </row>
    <row r="16" ht="47.55" spans="1:5">
      <c r="A16" s="48"/>
      <c r="B16" s="45" t="s">
        <v>146</v>
      </c>
      <c r="C16" s="46" t="s">
        <v>147</v>
      </c>
      <c r="D16" s="50" t="s">
        <v>148</v>
      </c>
      <c r="E16" s="37">
        <v>1</v>
      </c>
    </row>
    <row r="17" ht="15.75" customHeight="1" spans="1:5">
      <c r="A17" s="44"/>
      <c r="B17" s="45" t="s">
        <v>171</v>
      </c>
      <c r="C17" s="46" t="s">
        <v>172</v>
      </c>
      <c r="D17" s="47" t="s">
        <v>173</v>
      </c>
      <c r="E17" s="37">
        <v>0</v>
      </c>
    </row>
    <row r="18" ht="31.95" spans="1:5">
      <c r="A18" s="48"/>
      <c r="B18" s="45" t="s">
        <v>171</v>
      </c>
      <c r="C18" s="46" t="s">
        <v>172</v>
      </c>
      <c r="D18" s="50" t="s">
        <v>174</v>
      </c>
      <c r="E18" s="37">
        <v>0</v>
      </c>
    </row>
    <row r="19" ht="31.95" spans="1:5">
      <c r="A19" s="48"/>
      <c r="B19" s="45" t="s">
        <v>171</v>
      </c>
      <c r="C19" s="46" t="s">
        <v>172</v>
      </c>
      <c r="D19" s="50" t="s">
        <v>175</v>
      </c>
      <c r="E19" s="37">
        <v>0</v>
      </c>
    </row>
    <row r="20" ht="31.95" spans="1:5">
      <c r="A20" s="48"/>
      <c r="B20" s="45" t="s">
        <v>171</v>
      </c>
      <c r="C20" s="46" t="s">
        <v>172</v>
      </c>
      <c r="D20" s="50" t="s">
        <v>176</v>
      </c>
      <c r="E20" s="37">
        <v>0</v>
      </c>
    </row>
    <row r="21" ht="31.95" spans="1:5">
      <c r="A21" s="48"/>
      <c r="B21" s="45" t="s">
        <v>171</v>
      </c>
      <c r="C21" s="46" t="s">
        <v>172</v>
      </c>
      <c r="D21" s="50" t="s">
        <v>177</v>
      </c>
      <c r="E21" s="37">
        <v>0</v>
      </c>
    </row>
    <row r="22" ht="31.95" spans="1:5">
      <c r="A22" s="48"/>
      <c r="B22" s="45" t="s">
        <v>171</v>
      </c>
      <c r="C22" s="46" t="s">
        <v>172</v>
      </c>
      <c r="D22" s="50" t="s">
        <v>178</v>
      </c>
      <c r="E22" s="37">
        <v>0</v>
      </c>
    </row>
    <row r="23" ht="31.95" spans="1:5">
      <c r="A23" s="48"/>
      <c r="B23" s="45" t="s">
        <v>171</v>
      </c>
      <c r="C23" s="46" t="s">
        <v>172</v>
      </c>
      <c r="D23" s="50" t="s">
        <v>179</v>
      </c>
      <c r="E23" s="37">
        <v>0</v>
      </c>
    </row>
    <row r="24" ht="31.95" spans="1:5">
      <c r="A24" s="48"/>
      <c r="B24" s="45" t="s">
        <v>171</v>
      </c>
      <c r="C24" s="46" t="s">
        <v>172</v>
      </c>
      <c r="D24" s="50" t="s">
        <v>180</v>
      </c>
      <c r="E24" s="37">
        <v>0</v>
      </c>
    </row>
    <row r="25" ht="31.95" spans="1:5">
      <c r="A25" s="48"/>
      <c r="B25" s="45" t="s">
        <v>171</v>
      </c>
      <c r="C25" s="46" t="s">
        <v>172</v>
      </c>
      <c r="D25" s="50" t="s">
        <v>181</v>
      </c>
      <c r="E25" s="37">
        <v>0</v>
      </c>
    </row>
    <row r="26" ht="31.95" spans="1:5">
      <c r="A26" s="48"/>
      <c r="B26" s="45" t="s">
        <v>171</v>
      </c>
      <c r="C26" s="46" t="s">
        <v>172</v>
      </c>
      <c r="D26" s="50" t="s">
        <v>182</v>
      </c>
      <c r="E26" s="37">
        <v>0</v>
      </c>
    </row>
    <row r="27" ht="31.95" spans="1:5">
      <c r="A27" s="48"/>
      <c r="B27" s="45" t="s">
        <v>171</v>
      </c>
      <c r="C27" s="46" t="s">
        <v>172</v>
      </c>
      <c r="D27" s="50" t="s">
        <v>183</v>
      </c>
      <c r="E27" s="37">
        <v>0</v>
      </c>
    </row>
    <row r="28" ht="31.95" spans="1:5">
      <c r="A28" s="48"/>
      <c r="B28" s="45" t="s">
        <v>171</v>
      </c>
      <c r="C28" s="46" t="s">
        <v>172</v>
      </c>
      <c r="D28" s="50" t="s">
        <v>184</v>
      </c>
      <c r="E28" s="37">
        <v>0</v>
      </c>
    </row>
    <row r="29" ht="31.95" spans="1:5">
      <c r="A29" s="48"/>
      <c r="B29" s="45" t="s">
        <v>171</v>
      </c>
      <c r="C29" s="46" t="s">
        <v>172</v>
      </c>
      <c r="D29" s="50" t="s">
        <v>185</v>
      </c>
      <c r="E29" s="37">
        <v>0</v>
      </c>
    </row>
    <row r="30" ht="15.75" customHeight="1" spans="1:5">
      <c r="A30" s="51">
        <f>AVERAGE('Map Test'!A52,'Map Test'!A53,'Map Test'!A61,'Map Test'!A62,'Map Test'!A63,'Map Test'!A64,'Map Test'!A65,'Map Test'!A66,'Map Test'!A67,'Map Test'!A68)</f>
        <v>3.362</v>
      </c>
      <c r="B30" s="52" t="s">
        <v>90</v>
      </c>
      <c r="C30" s="46" t="s">
        <v>91</v>
      </c>
      <c r="D30" s="47" t="s">
        <v>102</v>
      </c>
      <c r="E30" s="37">
        <v>1</v>
      </c>
    </row>
    <row r="31" ht="47.55" spans="1:5">
      <c r="A31" s="53"/>
      <c r="B31" s="52" t="s">
        <v>90</v>
      </c>
      <c r="C31" s="46" t="s">
        <v>91</v>
      </c>
      <c r="D31" s="50" t="s">
        <v>103</v>
      </c>
      <c r="E31" s="37">
        <v>1</v>
      </c>
    </row>
    <row r="32" ht="47.55" spans="1:5">
      <c r="A32" s="53"/>
      <c r="B32" s="52" t="s">
        <v>90</v>
      </c>
      <c r="C32" s="46" t="s">
        <v>91</v>
      </c>
      <c r="D32" s="50" t="s">
        <v>104</v>
      </c>
      <c r="E32" s="37">
        <v>1</v>
      </c>
    </row>
    <row r="33" ht="47.55" spans="1:5">
      <c r="A33" s="53"/>
      <c r="B33" s="52" t="s">
        <v>90</v>
      </c>
      <c r="C33" s="46" t="s">
        <v>91</v>
      </c>
      <c r="D33" s="50" t="s">
        <v>105</v>
      </c>
      <c r="E33" s="37">
        <v>1</v>
      </c>
    </row>
    <row r="34" ht="47.55" spans="1:5">
      <c r="A34" s="53"/>
      <c r="B34" s="52" t="s">
        <v>90</v>
      </c>
      <c r="C34" s="46" t="s">
        <v>91</v>
      </c>
      <c r="D34" s="50" t="s">
        <v>106</v>
      </c>
      <c r="E34" s="37">
        <v>1</v>
      </c>
    </row>
    <row r="35" ht="47.55" spans="1:5">
      <c r="A35" s="53"/>
      <c r="B35" s="52" t="s">
        <v>90</v>
      </c>
      <c r="C35" s="46" t="s">
        <v>91</v>
      </c>
      <c r="D35" s="50" t="s">
        <v>107</v>
      </c>
      <c r="E35" s="37">
        <v>1</v>
      </c>
    </row>
    <row r="36" ht="47.55" spans="1:5">
      <c r="A36" s="53"/>
      <c r="B36" s="52" t="s">
        <v>90</v>
      </c>
      <c r="C36" s="46" t="s">
        <v>91</v>
      </c>
      <c r="D36" s="50" t="s">
        <v>108</v>
      </c>
      <c r="E36" s="37">
        <v>1</v>
      </c>
    </row>
    <row r="37" ht="47.55" spans="1:5">
      <c r="A37" s="53"/>
      <c r="B37" s="52" t="s">
        <v>90</v>
      </c>
      <c r="C37" s="46" t="s">
        <v>91</v>
      </c>
      <c r="D37" s="50" t="s">
        <v>109</v>
      </c>
      <c r="E37" s="37">
        <v>1</v>
      </c>
    </row>
    <row r="38" ht="47.55" spans="1:5">
      <c r="A38" s="53"/>
      <c r="B38" s="52" t="s">
        <v>90</v>
      </c>
      <c r="C38" s="46" t="s">
        <v>91</v>
      </c>
      <c r="D38" s="50" t="s">
        <v>92</v>
      </c>
      <c r="E38" s="37">
        <v>1</v>
      </c>
    </row>
    <row r="39" ht="47.55" spans="1:5">
      <c r="A39" s="53"/>
      <c r="B39" s="52" t="s">
        <v>90</v>
      </c>
      <c r="C39" s="46" t="s">
        <v>91</v>
      </c>
      <c r="D39" s="50" t="s">
        <v>93</v>
      </c>
      <c r="E39" s="37">
        <v>1</v>
      </c>
    </row>
    <row r="40" ht="15.75" customHeight="1" spans="1:5">
      <c r="A40" s="44">
        <f>AVERAGE('Map Test'!A45,'Map Test'!A57,'Map Test'!A58,'Map Test'!A59,'Map Test'!A73,'Map Test'!A77)</f>
        <v>3.85</v>
      </c>
      <c r="B40" s="45" t="s">
        <v>80</v>
      </c>
      <c r="C40" s="46" t="s">
        <v>81</v>
      </c>
      <c r="D40" s="47" t="s">
        <v>186</v>
      </c>
      <c r="E40" s="37">
        <v>0</v>
      </c>
    </row>
    <row r="41" ht="31.95" spans="1:5">
      <c r="A41" s="48"/>
      <c r="B41" s="49" t="s">
        <v>80</v>
      </c>
      <c r="C41" s="46" t="s">
        <v>81</v>
      </c>
      <c r="D41" s="50" t="s">
        <v>114</v>
      </c>
      <c r="E41" s="37">
        <v>1</v>
      </c>
    </row>
    <row r="42" ht="31.95" spans="1:5">
      <c r="A42" s="48"/>
      <c r="B42" s="49" t="s">
        <v>80</v>
      </c>
      <c r="C42" s="46" t="s">
        <v>81</v>
      </c>
      <c r="D42" s="50" t="s">
        <v>187</v>
      </c>
      <c r="E42" s="37">
        <v>0</v>
      </c>
    </row>
    <row r="43" ht="31.95" spans="1:5">
      <c r="A43" s="48"/>
      <c r="B43" s="49" t="s">
        <v>80</v>
      </c>
      <c r="C43" s="46" t="s">
        <v>81</v>
      </c>
      <c r="D43" s="50" t="s">
        <v>188</v>
      </c>
      <c r="E43" s="37">
        <v>0</v>
      </c>
    </row>
    <row r="44" ht="31.95" spans="1:5">
      <c r="A44" s="48"/>
      <c r="B44" s="49" t="s">
        <v>80</v>
      </c>
      <c r="C44" s="46" t="s">
        <v>81</v>
      </c>
      <c r="D44" s="50" t="s">
        <v>82</v>
      </c>
      <c r="E44" s="37">
        <v>2</v>
      </c>
    </row>
    <row r="45" ht="31.95" spans="1:5">
      <c r="A45" s="48"/>
      <c r="B45" s="49" t="s">
        <v>80</v>
      </c>
      <c r="C45" s="46" t="s">
        <v>81</v>
      </c>
      <c r="D45" s="50" t="s">
        <v>189</v>
      </c>
      <c r="E45" s="37">
        <v>0</v>
      </c>
    </row>
    <row r="46" ht="31.95" spans="1:5">
      <c r="A46" s="48"/>
      <c r="B46" s="49" t="s">
        <v>80</v>
      </c>
      <c r="C46" s="46" t="s">
        <v>81</v>
      </c>
      <c r="D46" s="50" t="s">
        <v>190</v>
      </c>
      <c r="E46" s="37">
        <v>0</v>
      </c>
    </row>
    <row r="47" ht="31.95" spans="1:5">
      <c r="A47" s="48"/>
      <c r="B47" s="49" t="s">
        <v>80</v>
      </c>
      <c r="C47" s="46" t="s">
        <v>81</v>
      </c>
      <c r="D47" s="50" t="s">
        <v>97</v>
      </c>
      <c r="E47" s="37">
        <v>2</v>
      </c>
    </row>
    <row r="48" ht="31.95" spans="1:5">
      <c r="A48" s="48"/>
      <c r="B48" s="49" t="s">
        <v>80</v>
      </c>
      <c r="C48" s="46" t="s">
        <v>81</v>
      </c>
      <c r="D48" s="50" t="s">
        <v>99</v>
      </c>
      <c r="E48" s="37">
        <v>1</v>
      </c>
    </row>
    <row r="49" ht="15.75" customHeight="1" spans="1:5">
      <c r="A49" s="44"/>
      <c r="B49" s="45" t="s">
        <v>191</v>
      </c>
      <c r="C49" s="46" t="s">
        <v>349</v>
      </c>
      <c r="D49" s="47" t="s">
        <v>193</v>
      </c>
      <c r="E49" s="37">
        <v>0</v>
      </c>
    </row>
    <row r="50" ht="47.55" spans="1:5">
      <c r="A50" s="48"/>
      <c r="B50" s="45" t="s">
        <v>191</v>
      </c>
      <c r="C50" s="46" t="s">
        <v>349</v>
      </c>
      <c r="D50" s="50" t="s">
        <v>194</v>
      </c>
      <c r="E50" s="37">
        <v>0</v>
      </c>
    </row>
    <row r="51" ht="47.55" spans="1:5">
      <c r="A51" s="48"/>
      <c r="B51" s="45" t="s">
        <v>191</v>
      </c>
      <c r="C51" s="46" t="s">
        <v>349</v>
      </c>
      <c r="D51" s="50" t="s">
        <v>195</v>
      </c>
      <c r="E51" s="37">
        <v>0</v>
      </c>
    </row>
    <row r="52" ht="47.55" spans="1:5">
      <c r="A52" s="48"/>
      <c r="B52" s="45" t="s">
        <v>191</v>
      </c>
      <c r="C52" s="46" t="s">
        <v>349</v>
      </c>
      <c r="D52" s="50" t="s">
        <v>196</v>
      </c>
      <c r="E52" s="37">
        <v>0</v>
      </c>
    </row>
    <row r="53" ht="47.55" spans="1:5">
      <c r="A53" s="48"/>
      <c r="B53" s="45" t="s">
        <v>191</v>
      </c>
      <c r="C53" s="46" t="s">
        <v>349</v>
      </c>
      <c r="D53" s="50" t="s">
        <v>197</v>
      </c>
      <c r="E53" s="37">
        <v>0</v>
      </c>
    </row>
    <row r="54" ht="47.55" spans="1:5">
      <c r="A54" s="48"/>
      <c r="B54" s="45" t="s">
        <v>191</v>
      </c>
      <c r="C54" s="46" t="s">
        <v>349</v>
      </c>
      <c r="D54" s="50" t="s">
        <v>198</v>
      </c>
      <c r="E54" s="37">
        <v>0</v>
      </c>
    </row>
    <row r="55" ht="47.55" spans="1:5">
      <c r="A55" s="48"/>
      <c r="B55" s="45" t="s">
        <v>191</v>
      </c>
      <c r="C55" s="46" t="s">
        <v>349</v>
      </c>
      <c r="D55" s="50" t="s">
        <v>199</v>
      </c>
      <c r="E55" s="37">
        <v>0</v>
      </c>
    </row>
    <row r="56" ht="47.55" spans="1:5">
      <c r="A56" s="48"/>
      <c r="B56" s="45" t="s">
        <v>191</v>
      </c>
      <c r="C56" s="46" t="s">
        <v>349</v>
      </c>
      <c r="D56" s="50" t="s">
        <v>200</v>
      </c>
      <c r="E56" s="37">
        <v>0</v>
      </c>
    </row>
    <row r="57" ht="47.55" spans="1:5">
      <c r="A57" s="44"/>
      <c r="B57" s="45" t="s">
        <v>201</v>
      </c>
      <c r="C57" s="46" t="s">
        <v>202</v>
      </c>
      <c r="D57" s="47" t="s">
        <v>203</v>
      </c>
      <c r="E57" s="37">
        <v>0</v>
      </c>
    </row>
    <row r="58" ht="47.55" spans="1:5">
      <c r="A58" s="48"/>
      <c r="B58" s="45" t="s">
        <v>201</v>
      </c>
      <c r="C58" s="46" t="s">
        <v>202</v>
      </c>
      <c r="D58" s="50" t="s">
        <v>204</v>
      </c>
      <c r="E58" s="37">
        <v>0</v>
      </c>
    </row>
    <row r="59" ht="47.55" spans="1:5">
      <c r="A59" s="48"/>
      <c r="B59" s="45" t="s">
        <v>201</v>
      </c>
      <c r="C59" s="46" t="s">
        <v>202</v>
      </c>
      <c r="D59" s="50" t="s">
        <v>205</v>
      </c>
      <c r="E59" s="37">
        <v>0</v>
      </c>
    </row>
    <row r="60" ht="47.55" spans="1:5">
      <c r="A60" s="48"/>
      <c r="B60" s="45" t="s">
        <v>201</v>
      </c>
      <c r="C60" s="46" t="s">
        <v>202</v>
      </c>
      <c r="D60" s="50" t="s">
        <v>206</v>
      </c>
      <c r="E60" s="37">
        <v>0</v>
      </c>
    </row>
    <row r="61" ht="47.55" spans="1:5">
      <c r="A61" s="48"/>
      <c r="B61" s="45" t="s">
        <v>201</v>
      </c>
      <c r="C61" s="46" t="s">
        <v>202</v>
      </c>
      <c r="D61" s="50" t="s">
        <v>207</v>
      </c>
      <c r="E61" s="37">
        <v>0</v>
      </c>
    </row>
    <row r="62" ht="63.15" spans="1:5">
      <c r="A62" s="44">
        <f>AVERAGE('Map Test'!A3,'Map Test'!A4,'Map Test'!A6,'Map Test'!A7,'Map Test'!A12,'Map Test'!A14,'Map Test'!A25,'Map Test'!A26,'Map Test'!A69,'Map Test'!A70,'Map Test'!A71,'Map Test'!A72)</f>
        <v>2.72375</v>
      </c>
      <c r="B62" s="45" t="s">
        <v>11</v>
      </c>
      <c r="C62" s="46" t="s">
        <v>12</v>
      </c>
      <c r="D62" s="47" t="s">
        <v>208</v>
      </c>
      <c r="E62" s="37">
        <v>0</v>
      </c>
    </row>
    <row r="63" ht="63.15" spans="1:5">
      <c r="A63" s="48"/>
      <c r="B63" s="45" t="s">
        <v>11</v>
      </c>
      <c r="C63" s="46" t="s">
        <v>12</v>
      </c>
      <c r="D63" s="50" t="s">
        <v>40</v>
      </c>
      <c r="E63" s="37">
        <v>1</v>
      </c>
    </row>
    <row r="64" ht="63.15" spans="1:5">
      <c r="A64" s="48"/>
      <c r="B64" s="45" t="s">
        <v>11</v>
      </c>
      <c r="C64" s="46" t="s">
        <v>12</v>
      </c>
      <c r="D64" s="50" t="s">
        <v>13</v>
      </c>
      <c r="E64" s="37">
        <v>4</v>
      </c>
    </row>
    <row r="65" ht="63.15" spans="1:5">
      <c r="A65" s="48"/>
      <c r="B65" s="45" t="s">
        <v>11</v>
      </c>
      <c r="C65" s="46" t="s">
        <v>12</v>
      </c>
      <c r="D65" s="50" t="s">
        <v>209</v>
      </c>
      <c r="E65" s="37">
        <v>0</v>
      </c>
    </row>
    <row r="66" ht="63.15" spans="1:5">
      <c r="A66" s="48"/>
      <c r="B66" s="45" t="s">
        <v>11</v>
      </c>
      <c r="C66" s="46" t="s">
        <v>12</v>
      </c>
      <c r="D66" s="50" t="s">
        <v>110</v>
      </c>
      <c r="E66" s="37">
        <v>1</v>
      </c>
    </row>
    <row r="67" ht="63.15" spans="1:5">
      <c r="A67" s="48"/>
      <c r="B67" s="45" t="s">
        <v>11</v>
      </c>
      <c r="C67" s="46" t="s">
        <v>12</v>
      </c>
      <c r="D67" s="50" t="s">
        <v>111</v>
      </c>
      <c r="E67" s="37">
        <v>1</v>
      </c>
    </row>
    <row r="68" ht="63.15" spans="1:5">
      <c r="A68" s="48"/>
      <c r="B68" s="45" t="s">
        <v>11</v>
      </c>
      <c r="C68" s="46" t="s">
        <v>12</v>
      </c>
      <c r="D68" s="50" t="s">
        <v>24</v>
      </c>
      <c r="E68" s="37">
        <v>1</v>
      </c>
    </row>
    <row r="69" ht="63.15" spans="1:5">
      <c r="A69" s="48"/>
      <c r="B69" s="45" t="s">
        <v>11</v>
      </c>
      <c r="C69" s="46" t="s">
        <v>12</v>
      </c>
      <c r="D69" s="50" t="s">
        <v>26</v>
      </c>
      <c r="E69" s="37">
        <v>1</v>
      </c>
    </row>
    <row r="70" ht="63.15" spans="1:5">
      <c r="A70" s="48"/>
      <c r="B70" s="45" t="s">
        <v>11</v>
      </c>
      <c r="C70" s="46" t="s">
        <v>12</v>
      </c>
      <c r="D70" s="50" t="s">
        <v>210</v>
      </c>
      <c r="E70" s="37">
        <v>0</v>
      </c>
    </row>
    <row r="71" ht="63.15" spans="1:5">
      <c r="A71" s="48"/>
      <c r="B71" s="45" t="s">
        <v>11</v>
      </c>
      <c r="C71" s="46" t="s">
        <v>12</v>
      </c>
      <c r="D71" s="50" t="s">
        <v>16</v>
      </c>
      <c r="E71" s="37">
        <v>2</v>
      </c>
    </row>
    <row r="72" ht="63.15" spans="1:5">
      <c r="A72" s="48"/>
      <c r="B72" s="45" t="s">
        <v>11</v>
      </c>
      <c r="C72" s="46" t="s">
        <v>12</v>
      </c>
      <c r="D72" s="50" t="s">
        <v>211</v>
      </c>
      <c r="E72" s="37">
        <v>0</v>
      </c>
    </row>
    <row r="73" ht="63.15" spans="1:5">
      <c r="A73" s="48"/>
      <c r="B73" s="45" t="s">
        <v>11</v>
      </c>
      <c r="C73" s="46" t="s">
        <v>12</v>
      </c>
      <c r="D73" s="50" t="s">
        <v>112</v>
      </c>
      <c r="E73" s="37">
        <v>1</v>
      </c>
    </row>
    <row r="74" ht="63.15" spans="1:5">
      <c r="A74" s="54">
        <f>AVERAGE('Map Test'!A5,'Map Test'!A13,'Map Test'!A15,'Map Test'!A16,'Map Test'!A18,'Map Test'!A27,'Map Test'!A51,'Map Test'!A54,'Map Test'!A55,'Map Test'!A87,'Map Test'!A92,'Map Test'!A101)</f>
        <v>2.66416666666667</v>
      </c>
      <c r="B74" s="45" t="s">
        <v>19</v>
      </c>
      <c r="C74" s="46" t="s">
        <v>20</v>
      </c>
      <c r="D74" s="47" t="s">
        <v>212</v>
      </c>
      <c r="E74" s="37">
        <v>0</v>
      </c>
    </row>
    <row r="75" ht="63.15" spans="1:5">
      <c r="A75" s="55"/>
      <c r="B75" s="45" t="s">
        <v>19</v>
      </c>
      <c r="C75" s="46" t="s">
        <v>20</v>
      </c>
      <c r="D75" s="50" t="s">
        <v>213</v>
      </c>
      <c r="E75" s="37">
        <v>0</v>
      </c>
    </row>
    <row r="76" ht="63.15" spans="1:5">
      <c r="A76" s="55"/>
      <c r="B76" s="45" t="s">
        <v>19</v>
      </c>
      <c r="C76" s="46" t="s">
        <v>20</v>
      </c>
      <c r="D76" s="50" t="s">
        <v>21</v>
      </c>
      <c r="E76" s="37">
        <v>4</v>
      </c>
    </row>
    <row r="77" ht="63.15" spans="1:5">
      <c r="A77" s="55"/>
      <c r="B77" s="45" t="s">
        <v>19</v>
      </c>
      <c r="C77" s="46" t="s">
        <v>20</v>
      </c>
      <c r="D77" s="50" t="s">
        <v>214</v>
      </c>
      <c r="E77" s="37">
        <v>0</v>
      </c>
    </row>
    <row r="78" ht="63.15" spans="1:5">
      <c r="A78" s="55"/>
      <c r="B78" s="45" t="s">
        <v>19</v>
      </c>
      <c r="C78" s="46" t="s">
        <v>20</v>
      </c>
      <c r="D78" s="50" t="s">
        <v>37</v>
      </c>
      <c r="E78" s="37">
        <v>3</v>
      </c>
    </row>
    <row r="79" ht="63.15" spans="1:5">
      <c r="A79" s="55"/>
      <c r="B79" s="45" t="s">
        <v>19</v>
      </c>
      <c r="C79" s="46" t="s">
        <v>20</v>
      </c>
      <c r="D79" s="50" t="s">
        <v>215</v>
      </c>
      <c r="E79" s="37">
        <v>0</v>
      </c>
    </row>
    <row r="80" ht="63.15" spans="1:5">
      <c r="A80" s="55"/>
      <c r="B80" s="45" t="s">
        <v>19</v>
      </c>
      <c r="C80" s="46" t="s">
        <v>20</v>
      </c>
      <c r="D80" s="50" t="s">
        <v>43</v>
      </c>
      <c r="E80" s="37">
        <v>2</v>
      </c>
    </row>
    <row r="81" ht="63.15" spans="1:5">
      <c r="A81" s="55"/>
      <c r="B81" s="45" t="s">
        <v>19</v>
      </c>
      <c r="C81" s="46" t="s">
        <v>20</v>
      </c>
      <c r="D81" s="50" t="s">
        <v>46</v>
      </c>
      <c r="E81" s="37">
        <v>4</v>
      </c>
    </row>
    <row r="82" ht="31.95" spans="1:5">
      <c r="A82" s="44">
        <f>AVERAGE('Map Test'!A28,'Map Test'!A46,'Map Test'!A60,'Map Test'!A102,'Map Test'!A103)</f>
        <v>2.27</v>
      </c>
      <c r="B82" s="45" t="s">
        <v>61</v>
      </c>
      <c r="C82" s="46" t="s">
        <v>62</v>
      </c>
      <c r="D82" s="47" t="s">
        <v>216</v>
      </c>
      <c r="E82" s="37">
        <v>0</v>
      </c>
    </row>
    <row r="83" ht="31.95" spans="1:5">
      <c r="A83" s="48"/>
      <c r="B83" s="45" t="s">
        <v>61</v>
      </c>
      <c r="C83" s="46" t="s">
        <v>62</v>
      </c>
      <c r="D83" s="50" t="s">
        <v>83</v>
      </c>
      <c r="E83" s="37">
        <v>2</v>
      </c>
    </row>
    <row r="84" ht="31.95" spans="1:5">
      <c r="A84" s="48"/>
      <c r="B84" s="45" t="s">
        <v>61</v>
      </c>
      <c r="C84" s="46" t="s">
        <v>62</v>
      </c>
      <c r="D84" s="50" t="s">
        <v>217</v>
      </c>
      <c r="E84" s="37">
        <v>0</v>
      </c>
    </row>
    <row r="85" ht="31.95" spans="1:5">
      <c r="A85" s="48"/>
      <c r="B85" s="45" t="s">
        <v>61</v>
      </c>
      <c r="C85" s="46" t="s">
        <v>62</v>
      </c>
      <c r="D85" s="50" t="s">
        <v>150</v>
      </c>
      <c r="E85" s="37">
        <v>1</v>
      </c>
    </row>
    <row r="86" ht="31.95" spans="1:5">
      <c r="A86" s="48"/>
      <c r="B86" s="45" t="s">
        <v>61</v>
      </c>
      <c r="C86" s="46" t="s">
        <v>62</v>
      </c>
      <c r="D86" s="50" t="s">
        <v>218</v>
      </c>
      <c r="E86" s="37">
        <v>0</v>
      </c>
    </row>
    <row r="87" ht="31.95" spans="1:5">
      <c r="A87" s="48"/>
      <c r="B87" s="45" t="s">
        <v>61</v>
      </c>
      <c r="C87" s="46" t="s">
        <v>62</v>
      </c>
      <c r="D87" s="50" t="s">
        <v>219</v>
      </c>
      <c r="E87" s="37">
        <v>0</v>
      </c>
    </row>
    <row r="88" ht="31.95" spans="1:5">
      <c r="A88" s="48"/>
      <c r="B88" s="45" t="s">
        <v>61</v>
      </c>
      <c r="C88" s="46" t="s">
        <v>62</v>
      </c>
      <c r="D88" s="50" t="s">
        <v>220</v>
      </c>
      <c r="E88" s="37">
        <v>0</v>
      </c>
    </row>
    <row r="89" ht="31.95" spans="1:5">
      <c r="A89" s="48"/>
      <c r="B89" s="45" t="s">
        <v>61</v>
      </c>
      <c r="C89" s="46" t="s">
        <v>62</v>
      </c>
      <c r="D89" s="50" t="s">
        <v>151</v>
      </c>
      <c r="E89" s="37">
        <v>1</v>
      </c>
    </row>
    <row r="90" ht="31.95" spans="1:5">
      <c r="A90" s="48"/>
      <c r="B90" s="45" t="s">
        <v>61</v>
      </c>
      <c r="C90" s="46" t="s">
        <v>62</v>
      </c>
      <c r="D90" s="50" t="s">
        <v>221</v>
      </c>
      <c r="E90" s="37">
        <v>0</v>
      </c>
    </row>
    <row r="91" ht="31.95" spans="1:5">
      <c r="A91" s="48"/>
      <c r="B91" s="45" t="s">
        <v>61</v>
      </c>
      <c r="C91" s="46" t="s">
        <v>62</v>
      </c>
      <c r="D91" s="50" t="s">
        <v>63</v>
      </c>
      <c r="E91" s="37">
        <v>1</v>
      </c>
    </row>
    <row r="92" ht="47.55" spans="1:5">
      <c r="A92" s="44">
        <f>'Map Test'!A81</f>
        <v>3.54</v>
      </c>
      <c r="B92" s="45" t="s">
        <v>120</v>
      </c>
      <c r="C92" s="46" t="s">
        <v>121</v>
      </c>
      <c r="D92" s="47" t="s">
        <v>222</v>
      </c>
      <c r="E92" s="37">
        <v>0</v>
      </c>
    </row>
    <row r="93" ht="47.55" spans="1:6">
      <c r="A93" s="48"/>
      <c r="B93" s="45" t="s">
        <v>120</v>
      </c>
      <c r="C93" s="46" t="s">
        <v>121</v>
      </c>
      <c r="D93" s="50" t="s">
        <v>223</v>
      </c>
      <c r="E93" s="37">
        <v>0</v>
      </c>
      <c r="F93" s="36" t="s">
        <v>224</v>
      </c>
    </row>
    <row r="94" ht="47.55" spans="1:5">
      <c r="A94" s="48"/>
      <c r="B94" s="45" t="s">
        <v>120</v>
      </c>
      <c r="C94" s="46" t="s">
        <v>121</v>
      </c>
      <c r="D94" s="50" t="s">
        <v>225</v>
      </c>
      <c r="E94" s="37">
        <v>0</v>
      </c>
    </row>
    <row r="95" ht="47.55" spans="1:5">
      <c r="A95" s="48"/>
      <c r="B95" s="45" t="s">
        <v>120</v>
      </c>
      <c r="C95" s="46" t="s">
        <v>121</v>
      </c>
      <c r="D95" s="50" t="s">
        <v>122</v>
      </c>
      <c r="E95" s="37">
        <v>1</v>
      </c>
    </row>
    <row r="96" ht="47.55" spans="1:5">
      <c r="A96" s="48"/>
      <c r="B96" s="45" t="s">
        <v>120</v>
      </c>
      <c r="C96" s="46" t="s">
        <v>121</v>
      </c>
      <c r="D96" s="50" t="s">
        <v>226</v>
      </c>
      <c r="E96" s="37">
        <v>0</v>
      </c>
    </row>
    <row r="97" ht="47.55" spans="1:5">
      <c r="A97" s="48"/>
      <c r="B97" s="45" t="s">
        <v>120</v>
      </c>
      <c r="C97" s="46" t="s">
        <v>121</v>
      </c>
      <c r="D97" s="50" t="s">
        <v>227</v>
      </c>
      <c r="E97" s="37">
        <v>0</v>
      </c>
    </row>
    <row r="98" ht="47.55" spans="1:5">
      <c r="A98" s="48"/>
      <c r="B98" s="45" t="s">
        <v>120</v>
      </c>
      <c r="C98" s="46" t="s">
        <v>121</v>
      </c>
      <c r="D98" s="50" t="s">
        <v>228</v>
      </c>
      <c r="E98" s="37">
        <v>0</v>
      </c>
    </row>
    <row r="99" ht="47.55" spans="1:5">
      <c r="A99" s="48"/>
      <c r="B99" s="45" t="s">
        <v>120</v>
      </c>
      <c r="C99" s="46" t="s">
        <v>121</v>
      </c>
      <c r="D99" s="50" t="s">
        <v>229</v>
      </c>
      <c r="E99" s="37">
        <v>0</v>
      </c>
    </row>
    <row r="100" ht="47.55" spans="1:5">
      <c r="A100" s="48"/>
      <c r="B100" s="45" t="s">
        <v>120</v>
      </c>
      <c r="C100" s="46" t="s">
        <v>121</v>
      </c>
      <c r="D100" s="50" t="s">
        <v>230</v>
      </c>
      <c r="E100" s="37">
        <v>0</v>
      </c>
    </row>
    <row r="101" ht="47.55" spans="1:5">
      <c r="A101" s="48"/>
      <c r="B101" s="45" t="s">
        <v>120</v>
      </c>
      <c r="C101" s="46" t="s">
        <v>121</v>
      </c>
      <c r="D101" s="50" t="s">
        <v>231</v>
      </c>
      <c r="E101" s="37">
        <v>0</v>
      </c>
    </row>
    <row r="102" ht="47.55" spans="1:5">
      <c r="A102" s="44">
        <f>AVERAGE('Map Test'!A8,'Map Test'!A9,'Map Test'!A10,'Map Test'!A11,'Map Test'!A41)</f>
        <v>0</v>
      </c>
      <c r="B102" s="45" t="s">
        <v>28</v>
      </c>
      <c r="C102" s="46" t="s">
        <v>29</v>
      </c>
      <c r="D102" s="47" t="s">
        <v>232</v>
      </c>
      <c r="E102" s="37">
        <v>0</v>
      </c>
    </row>
    <row r="103" ht="47.55" spans="1:5">
      <c r="A103" s="48"/>
      <c r="B103" s="45" t="s">
        <v>28</v>
      </c>
      <c r="C103" s="46" t="s">
        <v>29</v>
      </c>
      <c r="D103" s="50" t="s">
        <v>233</v>
      </c>
      <c r="E103" s="37">
        <v>0</v>
      </c>
    </row>
    <row r="104" ht="47.55" spans="1:5">
      <c r="A104" s="48"/>
      <c r="B104" s="45" t="s">
        <v>28</v>
      </c>
      <c r="C104" s="46" t="s">
        <v>29</v>
      </c>
      <c r="D104" s="50" t="s">
        <v>30</v>
      </c>
      <c r="E104" s="37">
        <v>1</v>
      </c>
    </row>
    <row r="105" ht="47.55" spans="1:5">
      <c r="A105" s="48"/>
      <c r="B105" s="45" t="s">
        <v>28</v>
      </c>
      <c r="C105" s="46" t="s">
        <v>29</v>
      </c>
      <c r="D105" s="50" t="s">
        <v>32</v>
      </c>
      <c r="E105" s="37">
        <v>1</v>
      </c>
    </row>
    <row r="106" ht="47.55" spans="1:5">
      <c r="A106" s="48"/>
      <c r="B106" s="45" t="s">
        <v>28</v>
      </c>
      <c r="C106" s="46" t="s">
        <v>29</v>
      </c>
      <c r="D106" s="50" t="s">
        <v>33</v>
      </c>
      <c r="E106" s="37">
        <v>1</v>
      </c>
    </row>
    <row r="107" ht="47.55" spans="1:5">
      <c r="A107" s="48"/>
      <c r="B107" s="45" t="s">
        <v>28</v>
      </c>
      <c r="C107" s="46" t="s">
        <v>29</v>
      </c>
      <c r="D107" s="50" t="s">
        <v>35</v>
      </c>
      <c r="E107" s="37">
        <v>1</v>
      </c>
    </row>
    <row r="108" ht="47.55" spans="1:5">
      <c r="A108" s="48"/>
      <c r="B108" s="45" t="s">
        <v>28</v>
      </c>
      <c r="C108" s="46" t="s">
        <v>29</v>
      </c>
      <c r="D108" s="50" t="s">
        <v>75</v>
      </c>
      <c r="E108" s="37">
        <v>1</v>
      </c>
    </row>
    <row r="109" ht="47.55" spans="1:5">
      <c r="A109" s="48"/>
      <c r="B109" s="45" t="s">
        <v>28</v>
      </c>
      <c r="C109" s="46" t="s">
        <v>29</v>
      </c>
      <c r="D109" s="50" t="s">
        <v>234</v>
      </c>
      <c r="E109" s="37">
        <v>0</v>
      </c>
    </row>
    <row r="110" ht="47.55" spans="1:5">
      <c r="A110" s="48"/>
      <c r="B110" s="45" t="s">
        <v>28</v>
      </c>
      <c r="C110" s="46" t="s">
        <v>29</v>
      </c>
      <c r="D110" s="50" t="s">
        <v>235</v>
      </c>
      <c r="E110" s="37">
        <v>0</v>
      </c>
    </row>
    <row r="111" ht="47.55" spans="1:5">
      <c r="A111" s="48"/>
      <c r="B111" s="45" t="s">
        <v>28</v>
      </c>
      <c r="C111" s="46" t="s">
        <v>29</v>
      </c>
      <c r="D111" s="50" t="s">
        <v>236</v>
      </c>
      <c r="E111" s="37">
        <v>0</v>
      </c>
    </row>
    <row r="112" ht="47.55" spans="1:5">
      <c r="A112" s="48"/>
      <c r="B112" s="45" t="s">
        <v>28</v>
      </c>
      <c r="C112" s="46" t="s">
        <v>29</v>
      </c>
      <c r="D112" s="50" t="s">
        <v>237</v>
      </c>
      <c r="E112" s="37">
        <v>0</v>
      </c>
    </row>
    <row r="113" ht="31.95" spans="1:5">
      <c r="A113" s="44"/>
      <c r="B113" s="45" t="s">
        <v>238</v>
      </c>
      <c r="C113" s="46" t="s">
        <v>239</v>
      </c>
      <c r="D113" s="47" t="s">
        <v>240</v>
      </c>
      <c r="E113" s="37">
        <v>0</v>
      </c>
    </row>
    <row r="114" ht="31.95" spans="1:5">
      <c r="A114" s="48"/>
      <c r="B114" s="45" t="s">
        <v>238</v>
      </c>
      <c r="C114" s="46" t="s">
        <v>239</v>
      </c>
      <c r="D114" s="50" t="s">
        <v>241</v>
      </c>
      <c r="E114" s="37">
        <v>0</v>
      </c>
    </row>
    <row r="115" ht="31.95" spans="1:5">
      <c r="A115" s="48"/>
      <c r="B115" s="45" t="s">
        <v>238</v>
      </c>
      <c r="C115" s="46" t="s">
        <v>239</v>
      </c>
      <c r="D115" s="50" t="s">
        <v>242</v>
      </c>
      <c r="E115" s="37">
        <v>0</v>
      </c>
    </row>
    <row r="116" ht="31.95" spans="1:5">
      <c r="A116" s="48"/>
      <c r="B116" s="45" t="s">
        <v>238</v>
      </c>
      <c r="C116" s="46" t="s">
        <v>239</v>
      </c>
      <c r="D116" s="50" t="s">
        <v>243</v>
      </c>
      <c r="E116" s="37">
        <v>0</v>
      </c>
    </row>
    <row r="117" ht="31.95" spans="1:5">
      <c r="A117" s="48"/>
      <c r="B117" s="45" t="s">
        <v>238</v>
      </c>
      <c r="C117" s="46" t="s">
        <v>239</v>
      </c>
      <c r="D117" s="50" t="s">
        <v>244</v>
      </c>
      <c r="E117" s="37">
        <v>0</v>
      </c>
    </row>
    <row r="118" ht="47.55" spans="1:7">
      <c r="A118" s="44"/>
      <c r="B118" s="45" t="s">
        <v>245</v>
      </c>
      <c r="C118" s="46" t="s">
        <v>246</v>
      </c>
      <c r="D118" s="47" t="s">
        <v>247</v>
      </c>
      <c r="E118" s="37">
        <v>0</v>
      </c>
      <c r="F118" s="56" t="s">
        <v>248</v>
      </c>
      <c r="G118" s="36" t="s">
        <v>249</v>
      </c>
    </row>
    <row r="119" ht="47.55" spans="1:6">
      <c r="A119" s="48"/>
      <c r="B119" s="45" t="s">
        <v>245</v>
      </c>
      <c r="C119" s="46" t="s">
        <v>246</v>
      </c>
      <c r="D119" s="50" t="s">
        <v>250</v>
      </c>
      <c r="E119" s="37">
        <v>0</v>
      </c>
      <c r="F119" s="56"/>
    </row>
    <row r="120" ht="47.55" spans="1:6">
      <c r="A120" s="48"/>
      <c r="B120" s="45" t="s">
        <v>245</v>
      </c>
      <c r="C120" s="46" t="s">
        <v>246</v>
      </c>
      <c r="D120" s="50" t="s">
        <v>251</v>
      </c>
      <c r="E120" s="37">
        <v>0</v>
      </c>
      <c r="F120" s="56"/>
    </row>
    <row r="121" ht="47.55" spans="1:6">
      <c r="A121" s="48"/>
      <c r="B121" s="45" t="s">
        <v>245</v>
      </c>
      <c r="C121" s="46" t="s">
        <v>246</v>
      </c>
      <c r="D121" s="50" t="s">
        <v>252</v>
      </c>
      <c r="E121" s="37">
        <v>0</v>
      </c>
      <c r="F121" s="56"/>
    </row>
    <row r="122" ht="47.55" spans="1:6">
      <c r="A122" s="48"/>
      <c r="B122" s="45" t="s">
        <v>245</v>
      </c>
      <c r="C122" s="46" t="s">
        <v>246</v>
      </c>
      <c r="D122" s="50" t="s">
        <v>253</v>
      </c>
      <c r="E122" s="37">
        <v>0</v>
      </c>
      <c r="F122" s="56"/>
    </row>
    <row r="123" ht="47.55" spans="1:6">
      <c r="A123" s="48"/>
      <c r="B123" s="45" t="s">
        <v>245</v>
      </c>
      <c r="C123" s="46" t="s">
        <v>246</v>
      </c>
      <c r="D123" s="50" t="s">
        <v>254</v>
      </c>
      <c r="E123" s="37">
        <v>0</v>
      </c>
      <c r="F123" s="56"/>
    </row>
    <row r="124" ht="47.55" spans="1:6">
      <c r="A124" s="48"/>
      <c r="B124" s="45" t="s">
        <v>245</v>
      </c>
      <c r="C124" s="46" t="s">
        <v>246</v>
      </c>
      <c r="D124" s="50" t="s">
        <v>255</v>
      </c>
      <c r="E124" s="37">
        <v>0</v>
      </c>
      <c r="F124" s="56"/>
    </row>
    <row r="125" ht="47.55" spans="1:6">
      <c r="A125" s="48"/>
      <c r="B125" s="45" t="s">
        <v>245</v>
      </c>
      <c r="C125" s="46" t="s">
        <v>246</v>
      </c>
      <c r="D125" s="50" t="s">
        <v>256</v>
      </c>
      <c r="E125" s="37">
        <v>0</v>
      </c>
      <c r="F125" s="56"/>
    </row>
    <row r="126" ht="47.55" spans="1:6">
      <c r="A126" s="48"/>
      <c r="B126" s="45" t="s">
        <v>245</v>
      </c>
      <c r="C126" s="46" t="s">
        <v>246</v>
      </c>
      <c r="D126" s="50" t="s">
        <v>257</v>
      </c>
      <c r="E126" s="37">
        <v>0</v>
      </c>
      <c r="F126" s="56"/>
    </row>
    <row r="127" ht="47.55" spans="1:6">
      <c r="A127" s="48"/>
      <c r="B127" s="45" t="s">
        <v>245</v>
      </c>
      <c r="C127" s="46" t="s">
        <v>246</v>
      </c>
      <c r="D127" s="50" t="s">
        <v>258</v>
      </c>
      <c r="E127" s="37">
        <v>0</v>
      </c>
      <c r="F127" s="56"/>
    </row>
    <row r="128" ht="94.35" spans="1:6">
      <c r="A128" s="44"/>
      <c r="B128" s="45" t="s">
        <v>259</v>
      </c>
      <c r="C128" s="46" t="s">
        <v>260</v>
      </c>
      <c r="D128" s="47" t="s">
        <v>261</v>
      </c>
      <c r="E128" s="37">
        <v>0</v>
      </c>
      <c r="F128" s="56" t="s">
        <v>262</v>
      </c>
    </row>
    <row r="129" ht="94.35" spans="1:6">
      <c r="A129" s="48"/>
      <c r="B129" s="45" t="s">
        <v>259</v>
      </c>
      <c r="C129" s="46" t="s">
        <v>260</v>
      </c>
      <c r="D129" s="50" t="s">
        <v>263</v>
      </c>
      <c r="E129" s="37">
        <v>0</v>
      </c>
      <c r="F129" s="56"/>
    </row>
    <row r="130" ht="94.35" spans="1:6">
      <c r="A130" s="48"/>
      <c r="B130" s="45" t="s">
        <v>259</v>
      </c>
      <c r="C130" s="46" t="s">
        <v>260</v>
      </c>
      <c r="D130" s="50" t="s">
        <v>264</v>
      </c>
      <c r="E130" s="37">
        <v>0</v>
      </c>
      <c r="F130" s="56"/>
    </row>
    <row r="131" ht="94.35" spans="1:6">
      <c r="A131" s="48"/>
      <c r="B131" s="45" t="s">
        <v>259</v>
      </c>
      <c r="C131" s="46" t="s">
        <v>260</v>
      </c>
      <c r="D131" s="50" t="s">
        <v>265</v>
      </c>
      <c r="E131" s="37">
        <v>0</v>
      </c>
      <c r="F131" s="56"/>
    </row>
    <row r="132" ht="94.35" spans="1:6">
      <c r="A132" s="48"/>
      <c r="B132" s="45" t="s">
        <v>259</v>
      </c>
      <c r="C132" s="46" t="s">
        <v>260</v>
      </c>
      <c r="D132" s="50" t="s">
        <v>266</v>
      </c>
      <c r="E132" s="37">
        <v>0</v>
      </c>
      <c r="F132" s="56"/>
    </row>
    <row r="133" ht="94.35" spans="1:6">
      <c r="A133" s="48"/>
      <c r="B133" s="45" t="s">
        <v>259</v>
      </c>
      <c r="C133" s="46" t="s">
        <v>260</v>
      </c>
      <c r="D133" s="50" t="s">
        <v>267</v>
      </c>
      <c r="E133" s="37">
        <v>0</v>
      </c>
      <c r="F133" s="56"/>
    </row>
    <row r="134" ht="94.35" spans="1:6">
      <c r="A134" s="48"/>
      <c r="B134" s="45" t="s">
        <v>259</v>
      </c>
      <c r="C134" s="46" t="s">
        <v>260</v>
      </c>
      <c r="D134" s="50" t="s">
        <v>268</v>
      </c>
      <c r="E134" s="37">
        <v>0</v>
      </c>
      <c r="F134" s="56"/>
    </row>
    <row r="135" ht="94.35" spans="1:6">
      <c r="A135" s="48"/>
      <c r="B135" s="45" t="s">
        <v>259</v>
      </c>
      <c r="C135" s="46" t="s">
        <v>260</v>
      </c>
      <c r="D135" s="50" t="s">
        <v>269</v>
      </c>
      <c r="E135" s="37">
        <v>0</v>
      </c>
      <c r="F135" s="56"/>
    </row>
    <row r="136" ht="94.35" spans="1:6">
      <c r="A136" s="48"/>
      <c r="B136" s="45" t="s">
        <v>259</v>
      </c>
      <c r="C136" s="46" t="s">
        <v>260</v>
      </c>
      <c r="D136" s="50" t="s">
        <v>270</v>
      </c>
      <c r="E136" s="37">
        <v>0</v>
      </c>
      <c r="F136" s="56"/>
    </row>
    <row r="137" ht="94.35" spans="1:6">
      <c r="A137" s="48"/>
      <c r="B137" s="45" t="s">
        <v>259</v>
      </c>
      <c r="C137" s="46" t="s">
        <v>260</v>
      </c>
      <c r="D137" s="50" t="s">
        <v>271</v>
      </c>
      <c r="E137" s="37">
        <v>0</v>
      </c>
      <c r="F137" s="56"/>
    </row>
    <row r="138" ht="94.35" spans="1:6">
      <c r="A138" s="48"/>
      <c r="B138" s="45" t="s">
        <v>259</v>
      </c>
      <c r="C138" s="46" t="s">
        <v>260</v>
      </c>
      <c r="D138" s="50" t="s">
        <v>272</v>
      </c>
      <c r="E138" s="37">
        <v>0</v>
      </c>
      <c r="F138" s="56"/>
    </row>
    <row r="139" ht="94.35" spans="1:6">
      <c r="A139" s="48"/>
      <c r="B139" s="45" t="s">
        <v>259</v>
      </c>
      <c r="C139" s="46" t="s">
        <v>260</v>
      </c>
      <c r="D139" s="50" t="s">
        <v>273</v>
      </c>
      <c r="E139" s="37">
        <v>0</v>
      </c>
      <c r="F139" s="56"/>
    </row>
    <row r="140" ht="94.35" spans="1:5">
      <c r="A140" s="44">
        <f>AVERAGE('Map Test'!A19,'Map Test'!A20,'Map Test'!A23,'Map Test'!A30,'Map Test'!A31,'Map Test'!A38,'Map Test'!A47,'Map Test'!A74,'Map Test'!A75,'Map Test'!A82,'Map Test'!A83,'Map Test'!A84,'Map Test'!A85,'Map Test'!A86,'Map Test'!A88,'Map Test'!A89,'Map Test'!A95,'Map Test'!A96,'Map Test'!A97,'Map Test'!A98,'Map Test'!A99,'Map Test'!A104)</f>
        <v>3.59348484848485</v>
      </c>
      <c r="B140" s="45" t="s">
        <v>47</v>
      </c>
      <c r="C140" s="46" t="s">
        <v>48</v>
      </c>
      <c r="D140" s="47" t="s">
        <v>115</v>
      </c>
      <c r="E140" s="37">
        <v>2</v>
      </c>
    </row>
    <row r="141" ht="94.35" spans="1:5">
      <c r="A141" s="48"/>
      <c r="B141" s="45" t="s">
        <v>47</v>
      </c>
      <c r="C141" s="46" t="s">
        <v>48</v>
      </c>
      <c r="D141" s="50" t="s">
        <v>116</v>
      </c>
      <c r="E141" s="37">
        <v>2</v>
      </c>
    </row>
    <row r="142" ht="94.35" spans="1:5">
      <c r="A142" s="48"/>
      <c r="B142" s="45" t="s">
        <v>47</v>
      </c>
      <c r="C142" s="46" t="s">
        <v>48</v>
      </c>
      <c r="D142" s="50" t="s">
        <v>126</v>
      </c>
      <c r="E142" s="37">
        <v>2</v>
      </c>
    </row>
    <row r="143" ht="94.35" spans="1:5">
      <c r="A143" s="48"/>
      <c r="B143" s="45" t="s">
        <v>47</v>
      </c>
      <c r="C143" s="46" t="s">
        <v>48</v>
      </c>
      <c r="D143" s="50" t="s">
        <v>128</v>
      </c>
      <c r="E143" s="37">
        <v>1</v>
      </c>
    </row>
    <row r="144" ht="94.35" spans="1:5">
      <c r="A144" s="48"/>
      <c r="B144" s="45" t="s">
        <v>47</v>
      </c>
      <c r="C144" s="46" t="s">
        <v>48</v>
      </c>
      <c r="D144" s="50" t="s">
        <v>141</v>
      </c>
      <c r="E144" s="37">
        <v>1</v>
      </c>
    </row>
    <row r="145" ht="94.35" spans="1:5">
      <c r="A145" s="48"/>
      <c r="B145" s="45" t="s">
        <v>47</v>
      </c>
      <c r="C145" s="46" t="s">
        <v>48</v>
      </c>
      <c r="D145" s="50" t="s">
        <v>49</v>
      </c>
      <c r="E145" s="37">
        <v>5</v>
      </c>
    </row>
    <row r="146" ht="94.35" spans="1:5">
      <c r="A146" s="48"/>
      <c r="B146" s="45" t="s">
        <v>47</v>
      </c>
      <c r="C146" s="46" t="s">
        <v>48</v>
      </c>
      <c r="D146" s="50" t="s">
        <v>84</v>
      </c>
      <c r="E146" s="37">
        <v>1</v>
      </c>
    </row>
    <row r="147" ht="94.35" spans="1:5">
      <c r="A147" s="48"/>
      <c r="B147" s="45" t="s">
        <v>47</v>
      </c>
      <c r="C147" s="46" t="s">
        <v>48</v>
      </c>
      <c r="D147" s="50" t="s">
        <v>274</v>
      </c>
      <c r="E147" s="37">
        <v>0</v>
      </c>
    </row>
    <row r="148" ht="94.35" spans="1:5">
      <c r="A148" s="48"/>
      <c r="B148" s="45" t="s">
        <v>47</v>
      </c>
      <c r="C148" s="46" t="s">
        <v>48</v>
      </c>
      <c r="D148" s="50" t="s">
        <v>56</v>
      </c>
      <c r="E148" s="37">
        <v>1</v>
      </c>
    </row>
    <row r="149" ht="94.35" spans="1:5">
      <c r="A149" s="48"/>
      <c r="B149" s="45" t="s">
        <v>47</v>
      </c>
      <c r="C149" s="46" t="s">
        <v>48</v>
      </c>
      <c r="D149" s="50" t="s">
        <v>50</v>
      </c>
      <c r="E149" s="37">
        <v>3</v>
      </c>
    </row>
    <row r="150" ht="94.35" spans="1:5">
      <c r="A150" s="48"/>
      <c r="B150" s="45" t="s">
        <v>47</v>
      </c>
      <c r="C150" s="46" t="s">
        <v>48</v>
      </c>
      <c r="D150" s="50" t="s">
        <v>66</v>
      </c>
      <c r="E150" s="37">
        <v>2</v>
      </c>
    </row>
    <row r="151" ht="94.35" spans="1:5">
      <c r="A151" s="48"/>
      <c r="B151" s="45" t="s">
        <v>47</v>
      </c>
      <c r="C151" s="46" t="s">
        <v>48</v>
      </c>
      <c r="D151" s="50" t="s">
        <v>144</v>
      </c>
      <c r="E151" s="37">
        <v>2</v>
      </c>
    </row>
    <row r="152" ht="63.15" spans="1:5">
      <c r="A152" s="44" t="s">
        <v>350</v>
      </c>
      <c r="B152" s="57" t="s">
        <v>51</v>
      </c>
      <c r="C152" s="58" t="s">
        <v>52</v>
      </c>
      <c r="D152" s="47" t="s">
        <v>76</v>
      </c>
      <c r="E152" s="37">
        <v>2</v>
      </c>
    </row>
    <row r="153" ht="63.15" spans="1:5">
      <c r="A153" s="59"/>
      <c r="B153" s="57" t="s">
        <v>51</v>
      </c>
      <c r="C153" s="58" t="s">
        <v>52</v>
      </c>
      <c r="D153" s="50" t="s">
        <v>275</v>
      </c>
      <c r="E153" s="37">
        <v>0</v>
      </c>
    </row>
    <row r="154" ht="63.15" spans="1:5">
      <c r="A154" s="59"/>
      <c r="B154" s="57" t="s">
        <v>51</v>
      </c>
      <c r="C154" s="58" t="s">
        <v>52</v>
      </c>
      <c r="D154" s="50" t="s">
        <v>77</v>
      </c>
      <c r="E154" s="37">
        <v>1</v>
      </c>
    </row>
    <row r="155" ht="63.15" spans="1:5">
      <c r="A155" s="59"/>
      <c r="B155" s="57" t="s">
        <v>51</v>
      </c>
      <c r="C155" s="58" t="s">
        <v>52</v>
      </c>
      <c r="D155" s="50" t="s">
        <v>276</v>
      </c>
      <c r="E155" s="37">
        <v>0</v>
      </c>
    </row>
    <row r="156" ht="63.15" spans="1:5">
      <c r="A156" s="59"/>
      <c r="B156" s="57" t="s">
        <v>51</v>
      </c>
      <c r="C156" s="58" t="s">
        <v>52</v>
      </c>
      <c r="D156" s="50" t="s">
        <v>277</v>
      </c>
      <c r="E156" s="37">
        <v>0</v>
      </c>
    </row>
    <row r="157" ht="63.15" spans="1:5">
      <c r="A157" s="59"/>
      <c r="B157" s="57" t="s">
        <v>51</v>
      </c>
      <c r="C157" s="58" t="s">
        <v>52</v>
      </c>
      <c r="D157" s="50" t="s">
        <v>67</v>
      </c>
      <c r="E157" s="37">
        <v>1</v>
      </c>
    </row>
    <row r="158" ht="63.15" spans="1:5">
      <c r="A158" s="59"/>
      <c r="B158" s="57" t="s">
        <v>51</v>
      </c>
      <c r="C158" s="58" t="s">
        <v>52</v>
      </c>
      <c r="D158" s="50" t="s">
        <v>68</v>
      </c>
      <c r="E158" s="37">
        <v>1</v>
      </c>
    </row>
    <row r="159" ht="63.15" spans="1:5">
      <c r="A159" s="59"/>
      <c r="B159" s="57" t="s">
        <v>51</v>
      </c>
      <c r="C159" s="58" t="s">
        <v>52</v>
      </c>
      <c r="D159" s="50" t="s">
        <v>69</v>
      </c>
      <c r="E159" s="37">
        <v>3</v>
      </c>
    </row>
    <row r="160" ht="63.15" spans="1:5">
      <c r="A160" s="59"/>
      <c r="B160" s="57" t="s">
        <v>51</v>
      </c>
      <c r="C160" s="58" t="s">
        <v>52</v>
      </c>
      <c r="D160" s="50" t="s">
        <v>70</v>
      </c>
      <c r="E160" s="37">
        <v>1</v>
      </c>
    </row>
    <row r="161" ht="63.15" spans="1:5">
      <c r="A161" s="59"/>
      <c r="B161" s="57" t="s">
        <v>51</v>
      </c>
      <c r="C161" s="58" t="s">
        <v>52</v>
      </c>
      <c r="D161" s="50" t="s">
        <v>136</v>
      </c>
      <c r="E161" s="37">
        <v>1</v>
      </c>
    </row>
    <row r="162" ht="63.15" spans="1:5">
      <c r="A162" s="59"/>
      <c r="B162" s="57" t="s">
        <v>51</v>
      </c>
      <c r="C162" s="58" t="s">
        <v>52</v>
      </c>
      <c r="D162" s="50" t="s">
        <v>137</v>
      </c>
      <c r="E162" s="37">
        <v>1</v>
      </c>
    </row>
    <row r="163" ht="63.15" spans="1:5">
      <c r="A163" s="59"/>
      <c r="B163" s="57" t="s">
        <v>51</v>
      </c>
      <c r="C163" s="58" t="s">
        <v>52</v>
      </c>
      <c r="D163" s="50" t="s">
        <v>152</v>
      </c>
      <c r="E163" s="37">
        <v>1</v>
      </c>
    </row>
    <row r="164" ht="63.15" spans="1:5">
      <c r="A164" s="59"/>
      <c r="B164" s="57" t="s">
        <v>51</v>
      </c>
      <c r="C164" s="58" t="s">
        <v>52</v>
      </c>
      <c r="D164" s="50" t="s">
        <v>278</v>
      </c>
      <c r="E164" s="37">
        <v>0</v>
      </c>
    </row>
    <row r="165" ht="63.15" spans="1:5">
      <c r="A165" s="59"/>
      <c r="B165" s="57" t="s">
        <v>51</v>
      </c>
      <c r="C165" s="58" t="s">
        <v>52</v>
      </c>
      <c r="D165" s="50" t="s">
        <v>279</v>
      </c>
      <c r="E165" s="37">
        <v>0</v>
      </c>
    </row>
    <row r="166" ht="63.15" spans="1:5">
      <c r="A166" s="59"/>
      <c r="B166" s="57" t="s">
        <v>51</v>
      </c>
      <c r="C166" s="58" t="s">
        <v>52</v>
      </c>
      <c r="D166" s="50" t="s">
        <v>85</v>
      </c>
      <c r="E166" s="37">
        <v>1</v>
      </c>
    </row>
    <row r="167" ht="63.15" spans="1:5">
      <c r="A167" s="59"/>
      <c r="B167" s="57" t="s">
        <v>51</v>
      </c>
      <c r="C167" s="58" t="s">
        <v>52</v>
      </c>
      <c r="D167" s="50" t="s">
        <v>71</v>
      </c>
      <c r="E167" s="37">
        <v>2</v>
      </c>
    </row>
    <row r="168" ht="63.15" spans="1:5">
      <c r="A168" s="59"/>
      <c r="B168" s="57" t="s">
        <v>51</v>
      </c>
      <c r="C168" s="58" t="s">
        <v>52</v>
      </c>
      <c r="D168" s="50" t="s">
        <v>157</v>
      </c>
      <c r="E168" s="37">
        <v>1</v>
      </c>
    </row>
    <row r="169" ht="63.15" spans="1:5">
      <c r="A169" s="59"/>
      <c r="B169" s="57" t="s">
        <v>51</v>
      </c>
      <c r="C169" s="58" t="s">
        <v>52</v>
      </c>
      <c r="D169" s="50" t="s">
        <v>53</v>
      </c>
      <c r="E169" s="37">
        <v>2</v>
      </c>
    </row>
    <row r="170" ht="63.15" spans="1:5">
      <c r="A170" s="60"/>
      <c r="B170" s="57" t="s">
        <v>51</v>
      </c>
      <c r="C170" s="58" t="s">
        <v>52</v>
      </c>
      <c r="D170" s="61" t="s">
        <v>54</v>
      </c>
      <c r="E170" s="37">
        <v>3</v>
      </c>
    </row>
  </sheetData>
  <autoFilter ref="B1:G170">
    <extLst/>
  </autoFilter>
  <mergeCells count="19">
    <mergeCell ref="A2:A8"/>
    <mergeCell ref="A9:A16"/>
    <mergeCell ref="A17:A29"/>
    <mergeCell ref="A30:A39"/>
    <mergeCell ref="A40:A48"/>
    <mergeCell ref="A49:A56"/>
    <mergeCell ref="A57:A61"/>
    <mergeCell ref="A62:A73"/>
    <mergeCell ref="A74:A81"/>
    <mergeCell ref="A82:A91"/>
    <mergeCell ref="A92:A101"/>
    <mergeCell ref="A102:A112"/>
    <mergeCell ref="A113:A117"/>
    <mergeCell ref="A118:A127"/>
    <mergeCell ref="A128:A139"/>
    <mergeCell ref="A140:A151"/>
    <mergeCell ref="A152:A170"/>
    <mergeCell ref="F118:F127"/>
    <mergeCell ref="F128:F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2"/>
  <sheetViews>
    <sheetView workbookViewId="0">
      <selection activeCell="D1" sqref="D$1:D$1048576"/>
    </sheetView>
  </sheetViews>
  <sheetFormatPr defaultColWidth="8.1" defaultRowHeight="14.4" outlineLevelCol="5"/>
  <cols>
    <col min="1" max="1" width="22.1166666666667" style="1" customWidth="1"/>
    <col min="2" max="2" width="27.125" style="1" customWidth="1"/>
    <col min="3" max="3" width="36.9" style="1" customWidth="1"/>
    <col min="4" max="4" width="30.4666666666667" style="1" customWidth="1"/>
    <col min="5" max="5" width="15.425" style="1" customWidth="1"/>
    <col min="6" max="6" width="11.825" style="1" customWidth="1"/>
    <col min="7" max="16384" width="8.1" style="1"/>
  </cols>
  <sheetData>
    <row r="1" s="1" customFormat="1" ht="15.15" spans="1:6">
      <c r="A1" s="2" t="s">
        <v>0</v>
      </c>
      <c r="B1" s="3" t="s">
        <v>1</v>
      </c>
      <c r="C1" s="3" t="s">
        <v>2</v>
      </c>
      <c r="D1" s="3" t="s">
        <v>4</v>
      </c>
      <c r="E1" s="3" t="s">
        <v>5</v>
      </c>
      <c r="F1" s="4" t="s">
        <v>6</v>
      </c>
    </row>
    <row r="2" s="1" customFormat="1" ht="15.15" spans="1:6">
      <c r="A2" s="5" t="s">
        <v>9</v>
      </c>
      <c r="B2" s="6" t="s">
        <v>10</v>
      </c>
      <c r="C2" s="7" t="s">
        <v>11</v>
      </c>
      <c r="D2" s="8" t="s">
        <v>13</v>
      </c>
      <c r="E2" s="9" t="s">
        <v>14</v>
      </c>
      <c r="F2" s="10">
        <v>2</v>
      </c>
    </row>
    <row r="3" s="1" customFormat="1" ht="15.15" spans="1:6">
      <c r="A3" s="5" t="s">
        <v>9</v>
      </c>
      <c r="B3" s="6" t="s">
        <v>10</v>
      </c>
      <c r="C3" s="7" t="s">
        <v>11</v>
      </c>
      <c r="D3" s="11" t="s">
        <v>16</v>
      </c>
      <c r="E3" s="12" t="s">
        <v>17</v>
      </c>
      <c r="F3" s="10">
        <v>3</v>
      </c>
    </row>
    <row r="4" s="1" customFormat="1" ht="15.15" spans="1:6">
      <c r="A4" s="5" t="s">
        <v>9</v>
      </c>
      <c r="B4" s="6" t="s">
        <v>10</v>
      </c>
      <c r="C4" s="13" t="s">
        <v>19</v>
      </c>
      <c r="D4" s="11" t="s">
        <v>21</v>
      </c>
      <c r="E4" s="12" t="s">
        <v>17</v>
      </c>
      <c r="F4" s="10">
        <v>3</v>
      </c>
    </row>
    <row r="5" s="1" customFormat="1" ht="15.15" spans="1:6">
      <c r="A5" s="5" t="s">
        <v>9</v>
      </c>
      <c r="B5" s="6" t="s">
        <v>23</v>
      </c>
      <c r="C5" s="7" t="s">
        <v>11</v>
      </c>
      <c r="D5" s="8" t="s">
        <v>24</v>
      </c>
      <c r="E5" s="9" t="s">
        <v>25</v>
      </c>
      <c r="F5" s="10">
        <v>1</v>
      </c>
    </row>
    <row r="6" s="1" customFormat="1" ht="15.15" spans="1:6">
      <c r="A6" s="5" t="s">
        <v>9</v>
      </c>
      <c r="B6" s="6" t="s">
        <v>23</v>
      </c>
      <c r="C6" s="7" t="s">
        <v>11</v>
      </c>
      <c r="D6" s="11" t="s">
        <v>26</v>
      </c>
      <c r="E6" s="12" t="s">
        <v>25</v>
      </c>
      <c r="F6" s="10">
        <v>1</v>
      </c>
    </row>
    <row r="7" s="1" customFormat="1" ht="15.15" spans="1:6">
      <c r="A7" s="5" t="s">
        <v>9</v>
      </c>
      <c r="B7" s="6" t="s">
        <v>23</v>
      </c>
      <c r="C7" s="14" t="s">
        <v>28</v>
      </c>
      <c r="D7" s="11" t="s">
        <v>30</v>
      </c>
      <c r="E7" s="12" t="s">
        <v>25</v>
      </c>
      <c r="F7" s="10">
        <v>1</v>
      </c>
    </row>
    <row r="8" s="1" customFormat="1" ht="15.15" spans="1:6">
      <c r="A8" s="5" t="s">
        <v>9</v>
      </c>
      <c r="B8" s="6" t="s">
        <v>23</v>
      </c>
      <c r="C8" s="14" t="s">
        <v>28</v>
      </c>
      <c r="D8" s="11" t="s">
        <v>32</v>
      </c>
      <c r="E8" s="12" t="s">
        <v>25</v>
      </c>
      <c r="F8" s="10">
        <v>1</v>
      </c>
    </row>
    <row r="9" s="1" customFormat="1" ht="15.15" spans="1:6">
      <c r="A9" s="5" t="s">
        <v>9</v>
      </c>
      <c r="B9" s="6" t="s">
        <v>23</v>
      </c>
      <c r="C9" s="14" t="s">
        <v>28</v>
      </c>
      <c r="D9" s="11" t="s">
        <v>33</v>
      </c>
      <c r="E9" s="12" t="s">
        <v>25</v>
      </c>
      <c r="F9" s="10">
        <v>1</v>
      </c>
    </row>
    <row r="10" s="1" customFormat="1" ht="15.15" spans="1:6">
      <c r="A10" s="5" t="s">
        <v>9</v>
      </c>
      <c r="B10" s="6" t="s">
        <v>23</v>
      </c>
      <c r="C10" s="14" t="s">
        <v>28</v>
      </c>
      <c r="D10" s="11" t="s">
        <v>35</v>
      </c>
      <c r="E10" s="12" t="s">
        <v>17</v>
      </c>
      <c r="F10" s="10">
        <v>3</v>
      </c>
    </row>
    <row r="11" s="1" customFormat="1" ht="15.15" spans="1:6">
      <c r="A11" s="5" t="s">
        <v>9</v>
      </c>
      <c r="B11" s="6" t="s">
        <v>36</v>
      </c>
      <c r="C11" s="7" t="s">
        <v>11</v>
      </c>
      <c r="D11" s="8" t="s">
        <v>13</v>
      </c>
      <c r="E11" s="9" t="s">
        <v>17</v>
      </c>
      <c r="F11" s="10">
        <v>3</v>
      </c>
    </row>
    <row r="12" s="1" customFormat="1" ht="15.15" spans="1:6">
      <c r="A12" s="5" t="s">
        <v>9</v>
      </c>
      <c r="B12" s="6" t="s">
        <v>36</v>
      </c>
      <c r="C12" s="14" t="s">
        <v>19</v>
      </c>
      <c r="D12" s="11" t="s">
        <v>37</v>
      </c>
      <c r="E12" s="12" t="s">
        <v>14</v>
      </c>
      <c r="F12" s="10">
        <v>2</v>
      </c>
    </row>
    <row r="13" s="1" customFormat="1" ht="15.15" spans="1:6">
      <c r="A13" s="5" t="s">
        <v>9</v>
      </c>
      <c r="B13" s="6" t="s">
        <v>39</v>
      </c>
      <c r="C13" s="7" t="s">
        <v>11</v>
      </c>
      <c r="D13" s="8" t="s">
        <v>40</v>
      </c>
      <c r="E13" s="9" t="s">
        <v>41</v>
      </c>
      <c r="F13" s="10">
        <v>3</v>
      </c>
    </row>
    <row r="14" s="1" customFormat="1" ht="15.15" spans="1:6">
      <c r="A14" s="5" t="s">
        <v>9</v>
      </c>
      <c r="B14" s="6" t="s">
        <v>39</v>
      </c>
      <c r="C14" s="14" t="s">
        <v>19</v>
      </c>
      <c r="D14" s="11" t="s">
        <v>37</v>
      </c>
      <c r="E14" s="12" t="s">
        <v>14</v>
      </c>
      <c r="F14" s="10">
        <v>2</v>
      </c>
    </row>
    <row r="15" s="1" customFormat="1" ht="15.15" spans="1:6">
      <c r="A15" s="5" t="s">
        <v>9</v>
      </c>
      <c r="B15" s="6" t="s">
        <v>39</v>
      </c>
      <c r="C15" s="14" t="s">
        <v>19</v>
      </c>
      <c r="D15" s="15" t="s">
        <v>43</v>
      </c>
      <c r="E15" s="16" t="s">
        <v>14</v>
      </c>
      <c r="F15" s="10">
        <v>2</v>
      </c>
    </row>
    <row r="16" s="1" customFormat="1" ht="15.15" spans="1:6">
      <c r="A16" s="17" t="s">
        <v>44</v>
      </c>
      <c r="B16" s="18" t="s">
        <v>45</v>
      </c>
      <c r="C16" s="7" t="s">
        <v>19</v>
      </c>
      <c r="D16" s="8" t="s">
        <v>46</v>
      </c>
      <c r="E16" s="9" t="s">
        <v>14</v>
      </c>
      <c r="F16" s="10">
        <v>2</v>
      </c>
    </row>
    <row r="17" s="1" customFormat="1" ht="15.15" spans="1:6">
      <c r="A17" s="17" t="s">
        <v>44</v>
      </c>
      <c r="B17" s="18" t="s">
        <v>45</v>
      </c>
      <c r="C17" s="14" t="s">
        <v>47</v>
      </c>
      <c r="D17" s="11" t="s">
        <v>49</v>
      </c>
      <c r="E17" s="12" t="s">
        <v>25</v>
      </c>
      <c r="F17" s="10">
        <v>1</v>
      </c>
    </row>
    <row r="18" s="1" customFormat="1" ht="15.15" spans="1:6">
      <c r="A18" s="17" t="s">
        <v>44</v>
      </c>
      <c r="B18" s="18" t="s">
        <v>45</v>
      </c>
      <c r="C18" s="14" t="s">
        <v>47</v>
      </c>
      <c r="D18" s="11" t="s">
        <v>50</v>
      </c>
      <c r="E18" s="12" t="s">
        <v>25</v>
      </c>
      <c r="F18" s="10">
        <v>1</v>
      </c>
    </row>
    <row r="19" s="1" customFormat="1" ht="15.15" spans="1:6">
      <c r="A19" s="17" t="s">
        <v>44</v>
      </c>
      <c r="B19" s="18" t="s">
        <v>45</v>
      </c>
      <c r="C19" s="14" t="s">
        <v>51</v>
      </c>
      <c r="D19" s="11" t="s">
        <v>53</v>
      </c>
      <c r="E19" s="12" t="s">
        <v>17</v>
      </c>
      <c r="F19" s="10">
        <v>3</v>
      </c>
    </row>
    <row r="20" s="1" customFormat="1" ht="15.15" spans="1:6">
      <c r="A20" s="17" t="s">
        <v>44</v>
      </c>
      <c r="B20" s="18" t="s">
        <v>45</v>
      </c>
      <c r="C20" s="14" t="s">
        <v>51</v>
      </c>
      <c r="D20" s="11" t="s">
        <v>54</v>
      </c>
      <c r="E20" s="12" t="s">
        <v>14</v>
      </c>
      <c r="F20" s="10">
        <v>2</v>
      </c>
    </row>
    <row r="21" s="1" customFormat="1" ht="15.15" spans="1:6">
      <c r="A21" s="17" t="s">
        <v>44</v>
      </c>
      <c r="B21" s="6" t="s">
        <v>55</v>
      </c>
      <c r="C21" s="7" t="s">
        <v>47</v>
      </c>
      <c r="D21" s="8" t="s">
        <v>56</v>
      </c>
      <c r="E21" s="9" t="s">
        <v>17</v>
      </c>
      <c r="F21" s="10">
        <v>3</v>
      </c>
    </row>
    <row r="22" s="1" customFormat="1" ht="15.15" spans="1:6">
      <c r="A22" s="17" t="s">
        <v>44</v>
      </c>
      <c r="B22" s="18" t="s">
        <v>57</v>
      </c>
      <c r="C22" s="7" t="s">
        <v>58</v>
      </c>
      <c r="D22" s="19" t="s">
        <v>60</v>
      </c>
      <c r="E22" s="9" t="s">
        <v>25</v>
      </c>
      <c r="F22" s="10">
        <v>1</v>
      </c>
    </row>
    <row r="23" s="1" customFormat="1" ht="15.15" spans="1:6">
      <c r="A23" s="17" t="s">
        <v>44</v>
      </c>
      <c r="B23" s="18" t="s">
        <v>57</v>
      </c>
      <c r="C23" s="14" t="s">
        <v>11</v>
      </c>
      <c r="D23" s="11" t="s">
        <v>13</v>
      </c>
      <c r="E23" s="12" t="s">
        <v>25</v>
      </c>
      <c r="F23" s="10">
        <v>1</v>
      </c>
    </row>
    <row r="24" s="1" customFormat="1" ht="15.15" spans="1:6">
      <c r="A24" s="17" t="s">
        <v>44</v>
      </c>
      <c r="B24" s="18" t="s">
        <v>57</v>
      </c>
      <c r="C24" s="14" t="s">
        <v>11</v>
      </c>
      <c r="D24" s="11" t="s">
        <v>16</v>
      </c>
      <c r="E24" s="12" t="s">
        <v>14</v>
      </c>
      <c r="F24" s="10">
        <v>2</v>
      </c>
    </row>
    <row r="25" s="1" customFormat="1" ht="15.15" spans="1:6">
      <c r="A25" s="17" t="s">
        <v>44</v>
      </c>
      <c r="B25" s="18" t="s">
        <v>57</v>
      </c>
      <c r="C25" s="14" t="s">
        <v>19</v>
      </c>
      <c r="D25" s="11" t="s">
        <v>21</v>
      </c>
      <c r="E25" s="12" t="s">
        <v>25</v>
      </c>
      <c r="F25" s="10">
        <v>1</v>
      </c>
    </row>
    <row r="26" s="1" customFormat="1" ht="15.15" spans="1:6">
      <c r="A26" s="17" t="s">
        <v>44</v>
      </c>
      <c r="B26" s="18" t="s">
        <v>57</v>
      </c>
      <c r="C26" s="20" t="s">
        <v>351</v>
      </c>
      <c r="D26" s="15" t="s">
        <v>63</v>
      </c>
      <c r="E26" s="16" t="s">
        <v>25</v>
      </c>
      <c r="F26" s="10">
        <v>1</v>
      </c>
    </row>
    <row r="27" s="1" customFormat="1" ht="15.15" spans="1:6">
      <c r="A27" s="21" t="s">
        <v>64</v>
      </c>
      <c r="B27" s="18" t="s">
        <v>65</v>
      </c>
      <c r="C27" s="7" t="s">
        <v>47</v>
      </c>
      <c r="D27" s="8" t="s">
        <v>66</v>
      </c>
      <c r="E27" s="9" t="s">
        <v>25</v>
      </c>
      <c r="F27" s="10">
        <v>1</v>
      </c>
    </row>
    <row r="28" s="1" customFormat="1" ht="15.15" spans="1:6">
      <c r="A28" s="21" t="s">
        <v>64</v>
      </c>
      <c r="B28" s="18" t="s">
        <v>65</v>
      </c>
      <c r="C28" s="7" t="s">
        <v>47</v>
      </c>
      <c r="D28" s="11" t="s">
        <v>49</v>
      </c>
      <c r="E28" s="12" t="s">
        <v>25</v>
      </c>
      <c r="F28" s="10">
        <v>1</v>
      </c>
    </row>
    <row r="29" s="1" customFormat="1" ht="15.15" spans="1:6">
      <c r="A29" s="21" t="s">
        <v>64</v>
      </c>
      <c r="B29" s="18" t="s">
        <v>65</v>
      </c>
      <c r="C29" s="14" t="s">
        <v>51</v>
      </c>
      <c r="D29" s="11" t="s">
        <v>67</v>
      </c>
      <c r="E29" s="12" t="s">
        <v>14</v>
      </c>
      <c r="F29" s="10">
        <v>2</v>
      </c>
    </row>
    <row r="30" s="1" customFormat="1" ht="15.15" spans="1:6">
      <c r="A30" s="21" t="s">
        <v>64</v>
      </c>
      <c r="B30" s="18" t="s">
        <v>65</v>
      </c>
      <c r="C30" s="14" t="s">
        <v>51</v>
      </c>
      <c r="D30" s="11" t="s">
        <v>68</v>
      </c>
      <c r="E30" s="12" t="s">
        <v>25</v>
      </c>
      <c r="F30" s="10">
        <v>1</v>
      </c>
    </row>
    <row r="31" s="1" customFormat="1" ht="15.15" spans="1:6">
      <c r="A31" s="21" t="s">
        <v>64</v>
      </c>
      <c r="B31" s="18" t="s">
        <v>65</v>
      </c>
      <c r="C31" s="14" t="s">
        <v>51</v>
      </c>
      <c r="D31" s="11" t="s">
        <v>69</v>
      </c>
      <c r="E31" s="12" t="s">
        <v>25</v>
      </c>
      <c r="F31" s="10">
        <v>1</v>
      </c>
    </row>
    <row r="32" s="1" customFormat="1" ht="15.15" spans="1:6">
      <c r="A32" s="21" t="s">
        <v>64</v>
      </c>
      <c r="B32" s="18" t="s">
        <v>65</v>
      </c>
      <c r="C32" s="14" t="s">
        <v>51</v>
      </c>
      <c r="D32" s="11" t="s">
        <v>70</v>
      </c>
      <c r="E32" s="12" t="s">
        <v>14</v>
      </c>
      <c r="F32" s="10">
        <v>2</v>
      </c>
    </row>
    <row r="33" s="1" customFormat="1" ht="15.15" spans="1:6">
      <c r="A33" s="21" t="s">
        <v>64</v>
      </c>
      <c r="B33" s="18" t="s">
        <v>65</v>
      </c>
      <c r="C33" s="14" t="s">
        <v>51</v>
      </c>
      <c r="D33" s="11" t="s">
        <v>71</v>
      </c>
      <c r="E33" s="12" t="s">
        <v>25</v>
      </c>
      <c r="F33" s="10">
        <v>1</v>
      </c>
    </row>
    <row r="34" s="1" customFormat="1" ht="15.15" spans="1:6">
      <c r="A34" s="21" t="s">
        <v>64</v>
      </c>
      <c r="B34" s="18" t="s">
        <v>72</v>
      </c>
      <c r="C34" s="7" t="s">
        <v>58</v>
      </c>
      <c r="D34" s="19" t="s">
        <v>60</v>
      </c>
      <c r="E34" s="9" t="s">
        <v>25</v>
      </c>
      <c r="F34" s="10">
        <v>1</v>
      </c>
    </row>
    <row r="35" s="1" customFormat="1" ht="15.15" spans="1:6">
      <c r="A35" s="21" t="s">
        <v>64</v>
      </c>
      <c r="B35" s="18" t="s">
        <v>72</v>
      </c>
      <c r="C35" s="14" t="s">
        <v>47</v>
      </c>
      <c r="D35" s="11" t="s">
        <v>49</v>
      </c>
      <c r="E35" s="12" t="s">
        <v>25</v>
      </c>
      <c r="F35" s="10">
        <v>1</v>
      </c>
    </row>
    <row r="36" s="1" customFormat="1" ht="15.15" spans="1:6">
      <c r="A36" s="21" t="s">
        <v>64</v>
      </c>
      <c r="B36" s="18" t="s">
        <v>72</v>
      </c>
      <c r="C36" s="14" t="s">
        <v>51</v>
      </c>
      <c r="D36" s="11" t="s">
        <v>69</v>
      </c>
      <c r="E36" s="12" t="s">
        <v>14</v>
      </c>
      <c r="F36" s="10">
        <v>2</v>
      </c>
    </row>
    <row r="37" s="1" customFormat="1" ht="15.15" spans="1:6">
      <c r="A37" s="21" t="s">
        <v>64</v>
      </c>
      <c r="B37" s="18" t="s">
        <v>73</v>
      </c>
      <c r="C37" s="7" t="s">
        <v>58</v>
      </c>
      <c r="D37" s="8" t="s">
        <v>74</v>
      </c>
      <c r="E37" s="9" t="s">
        <v>25</v>
      </c>
      <c r="F37" s="10">
        <v>1</v>
      </c>
    </row>
    <row r="38" s="1" customFormat="1" ht="15.15" spans="1:6">
      <c r="A38" s="21" t="s">
        <v>64</v>
      </c>
      <c r="B38" s="18" t="s">
        <v>73</v>
      </c>
      <c r="C38" s="14" t="s">
        <v>28</v>
      </c>
      <c r="D38" s="11" t="s">
        <v>75</v>
      </c>
      <c r="E38" s="12" t="s">
        <v>17</v>
      </c>
      <c r="F38" s="10">
        <v>3</v>
      </c>
    </row>
    <row r="39" s="1" customFormat="1" ht="15.15" spans="1:6">
      <c r="A39" s="21" t="s">
        <v>64</v>
      </c>
      <c r="B39" s="18" t="s">
        <v>73</v>
      </c>
      <c r="C39" s="22" t="s">
        <v>51</v>
      </c>
      <c r="D39" s="11" t="s">
        <v>76</v>
      </c>
      <c r="E39" s="12" t="s">
        <v>25</v>
      </c>
      <c r="F39" s="10">
        <v>1</v>
      </c>
    </row>
    <row r="40" s="1" customFormat="1" ht="15.15" spans="1:6">
      <c r="A40" s="21" t="s">
        <v>64</v>
      </c>
      <c r="B40" s="18" t="s">
        <v>73</v>
      </c>
      <c r="C40" s="22" t="s">
        <v>51</v>
      </c>
      <c r="D40" s="11" t="s">
        <v>77</v>
      </c>
      <c r="E40" s="12" t="s">
        <v>14</v>
      </c>
      <c r="F40" s="10">
        <v>2</v>
      </c>
    </row>
    <row r="41" s="1" customFormat="1" ht="15.15" spans="1:6">
      <c r="A41" s="21" t="s">
        <v>64</v>
      </c>
      <c r="B41" s="18" t="s">
        <v>78</v>
      </c>
      <c r="C41" s="7" t="s">
        <v>58</v>
      </c>
      <c r="D41" s="8" t="s">
        <v>79</v>
      </c>
      <c r="E41" s="9" t="s">
        <v>25</v>
      </c>
      <c r="F41" s="10">
        <v>1</v>
      </c>
    </row>
    <row r="42" s="1" customFormat="1" ht="15.15" spans="1:6">
      <c r="A42" s="21" t="s">
        <v>64</v>
      </c>
      <c r="B42" s="18" t="s">
        <v>78</v>
      </c>
      <c r="C42" s="14" t="s">
        <v>80</v>
      </c>
      <c r="D42" s="11" t="s">
        <v>82</v>
      </c>
      <c r="E42" s="12" t="s">
        <v>14</v>
      </c>
      <c r="F42" s="10">
        <v>2</v>
      </c>
    </row>
    <row r="43" s="1" customFormat="1" ht="15.15" spans="1:6">
      <c r="A43" s="21" t="s">
        <v>64</v>
      </c>
      <c r="B43" s="18" t="s">
        <v>78</v>
      </c>
      <c r="C43" s="14" t="s">
        <v>351</v>
      </c>
      <c r="D43" s="11" t="s">
        <v>83</v>
      </c>
      <c r="E43" s="12" t="s">
        <v>14</v>
      </c>
      <c r="F43" s="10">
        <v>2</v>
      </c>
    </row>
    <row r="44" s="1" customFormat="1" ht="15.15" spans="1:6">
      <c r="A44" s="21" t="s">
        <v>64</v>
      </c>
      <c r="B44" s="18" t="s">
        <v>78</v>
      </c>
      <c r="C44" s="14" t="s">
        <v>47</v>
      </c>
      <c r="D44" s="11" t="s">
        <v>84</v>
      </c>
      <c r="E44" s="12" t="s">
        <v>17</v>
      </c>
      <c r="F44" s="10">
        <v>3</v>
      </c>
    </row>
    <row r="45" s="1" customFormat="1" ht="15.15" spans="1:6">
      <c r="A45" s="21" t="s">
        <v>64</v>
      </c>
      <c r="B45" s="18" t="s">
        <v>78</v>
      </c>
      <c r="C45" s="14" t="s">
        <v>51</v>
      </c>
      <c r="D45" s="11" t="s">
        <v>85</v>
      </c>
      <c r="E45" s="12" t="s">
        <v>25</v>
      </c>
      <c r="F45" s="10">
        <v>1</v>
      </c>
    </row>
    <row r="46" s="1" customFormat="1" ht="15.15" spans="1:6">
      <c r="A46" s="21" t="s">
        <v>64</v>
      </c>
      <c r="B46" s="23" t="s">
        <v>86</v>
      </c>
      <c r="C46" s="24" t="s">
        <v>51</v>
      </c>
      <c r="D46" s="25" t="s">
        <v>54</v>
      </c>
      <c r="E46" s="26" t="s">
        <v>14</v>
      </c>
      <c r="F46" s="10">
        <v>2</v>
      </c>
    </row>
    <row r="47" s="1" customFormat="1" ht="15.15" spans="1:6">
      <c r="A47" s="27" t="s">
        <v>87</v>
      </c>
      <c r="B47" s="28" t="s">
        <v>88</v>
      </c>
      <c r="C47" s="7" t="s">
        <v>19</v>
      </c>
      <c r="D47" s="8" t="s">
        <v>46</v>
      </c>
      <c r="E47" s="9" t="s">
        <v>17</v>
      </c>
      <c r="F47" s="10">
        <v>3</v>
      </c>
    </row>
    <row r="48" s="1" customFormat="1" ht="15.15" spans="1:6">
      <c r="A48" s="27" t="s">
        <v>87</v>
      </c>
      <c r="B48" s="29" t="s">
        <v>89</v>
      </c>
      <c r="C48" s="7" t="s">
        <v>90</v>
      </c>
      <c r="D48" s="8" t="s">
        <v>92</v>
      </c>
      <c r="E48" s="9" t="s">
        <v>17</v>
      </c>
      <c r="F48" s="10">
        <v>3</v>
      </c>
    </row>
    <row r="49" s="1" customFormat="1" ht="15.15" spans="1:6">
      <c r="A49" s="27" t="s">
        <v>87</v>
      </c>
      <c r="B49" s="29" t="s">
        <v>89</v>
      </c>
      <c r="C49" s="7" t="s">
        <v>90</v>
      </c>
      <c r="D49" s="11" t="s">
        <v>93</v>
      </c>
      <c r="E49" s="12" t="s">
        <v>14</v>
      </c>
      <c r="F49" s="10">
        <v>2</v>
      </c>
    </row>
    <row r="50" s="1" customFormat="1" ht="15.15" spans="1:6">
      <c r="A50" s="27" t="s">
        <v>87</v>
      </c>
      <c r="B50" s="29" t="s">
        <v>89</v>
      </c>
      <c r="C50" s="14" t="s">
        <v>19</v>
      </c>
      <c r="D50" s="11" t="s">
        <v>37</v>
      </c>
      <c r="E50" s="12" t="s">
        <v>17</v>
      </c>
      <c r="F50" s="10">
        <v>3</v>
      </c>
    </row>
    <row r="51" s="1" customFormat="1" ht="15.15" spans="1:6">
      <c r="A51" s="27" t="s">
        <v>87</v>
      </c>
      <c r="B51" s="29" t="s">
        <v>89</v>
      </c>
      <c r="C51" s="14" t="s">
        <v>19</v>
      </c>
      <c r="D51" s="15" t="s">
        <v>43</v>
      </c>
      <c r="E51" s="16" t="s">
        <v>25</v>
      </c>
      <c r="F51" s="10">
        <v>1</v>
      </c>
    </row>
    <row r="52" s="1" customFormat="1" ht="15.15" spans="1:6">
      <c r="A52" s="21" t="s">
        <v>94</v>
      </c>
      <c r="B52" s="6" t="s">
        <v>95</v>
      </c>
      <c r="C52" s="7" t="s">
        <v>80</v>
      </c>
      <c r="D52" s="8" t="s">
        <v>82</v>
      </c>
      <c r="E52" s="9" t="s">
        <v>17</v>
      </c>
      <c r="F52" s="10">
        <v>3</v>
      </c>
    </row>
    <row r="53" s="1" customFormat="1" ht="15.15" spans="1:6">
      <c r="A53" s="21" t="s">
        <v>94</v>
      </c>
      <c r="B53" s="6" t="s">
        <v>95</v>
      </c>
      <c r="C53" s="7" t="s">
        <v>80</v>
      </c>
      <c r="D53" s="11" t="s">
        <v>97</v>
      </c>
      <c r="E53" s="12" t="s">
        <v>17</v>
      </c>
      <c r="F53" s="10">
        <v>3</v>
      </c>
    </row>
    <row r="54" s="1" customFormat="1" ht="15.15" spans="1:6">
      <c r="A54" s="21" t="s">
        <v>94</v>
      </c>
      <c r="B54" s="6" t="s">
        <v>95</v>
      </c>
      <c r="C54" s="7" t="s">
        <v>80</v>
      </c>
      <c r="D54" s="11" t="s">
        <v>99</v>
      </c>
      <c r="E54" s="12" t="s">
        <v>17</v>
      </c>
      <c r="F54" s="10">
        <v>3</v>
      </c>
    </row>
    <row r="55" s="1" customFormat="1" ht="15.15" spans="1:6">
      <c r="A55" s="21" t="s">
        <v>94</v>
      </c>
      <c r="B55" s="6" t="s">
        <v>95</v>
      </c>
      <c r="C55" s="14" t="s">
        <v>351</v>
      </c>
      <c r="D55" s="11" t="s">
        <v>83</v>
      </c>
      <c r="E55" s="12" t="s">
        <v>17</v>
      </c>
      <c r="F55" s="10">
        <v>3</v>
      </c>
    </row>
    <row r="56" s="1" customFormat="1" ht="15.15" spans="1:6">
      <c r="A56" s="21" t="s">
        <v>94</v>
      </c>
      <c r="B56" s="18" t="s">
        <v>100</v>
      </c>
      <c r="C56" s="30" t="s">
        <v>90</v>
      </c>
      <c r="D56" s="8" t="s">
        <v>102</v>
      </c>
      <c r="E56" s="9" t="s">
        <v>17</v>
      </c>
      <c r="F56" s="10">
        <v>3</v>
      </c>
    </row>
    <row r="57" s="1" customFormat="1" ht="15.15" spans="1:6">
      <c r="A57" s="21" t="s">
        <v>94</v>
      </c>
      <c r="B57" s="18" t="s">
        <v>100</v>
      </c>
      <c r="C57" s="30" t="s">
        <v>90</v>
      </c>
      <c r="D57" s="11" t="s">
        <v>103</v>
      </c>
      <c r="E57" s="9" t="s">
        <v>17</v>
      </c>
      <c r="F57" s="10">
        <v>3</v>
      </c>
    </row>
    <row r="58" s="1" customFormat="1" ht="15.15" spans="1:6">
      <c r="A58" s="21" t="s">
        <v>94</v>
      </c>
      <c r="B58" s="18" t="s">
        <v>100</v>
      </c>
      <c r="C58" s="30" t="s">
        <v>90</v>
      </c>
      <c r="D58" s="11" t="s">
        <v>104</v>
      </c>
      <c r="E58" s="9" t="s">
        <v>17</v>
      </c>
      <c r="F58" s="10">
        <v>3</v>
      </c>
    </row>
    <row r="59" s="1" customFormat="1" ht="15.15" spans="1:6">
      <c r="A59" s="21" t="s">
        <v>94</v>
      </c>
      <c r="B59" s="18" t="s">
        <v>100</v>
      </c>
      <c r="C59" s="30" t="s">
        <v>90</v>
      </c>
      <c r="D59" s="11" t="s">
        <v>105</v>
      </c>
      <c r="E59" s="9" t="s">
        <v>17</v>
      </c>
      <c r="F59" s="10">
        <v>3</v>
      </c>
    </row>
    <row r="60" s="1" customFormat="1" ht="15.15" spans="1:6">
      <c r="A60" s="21" t="s">
        <v>94</v>
      </c>
      <c r="B60" s="18" t="s">
        <v>100</v>
      </c>
      <c r="C60" s="30" t="s">
        <v>90</v>
      </c>
      <c r="D60" s="11" t="s">
        <v>106</v>
      </c>
      <c r="E60" s="9" t="s">
        <v>17</v>
      </c>
      <c r="F60" s="10">
        <v>3</v>
      </c>
    </row>
    <row r="61" s="1" customFormat="1" ht="15.15" spans="1:6">
      <c r="A61" s="21" t="s">
        <v>94</v>
      </c>
      <c r="B61" s="18" t="s">
        <v>100</v>
      </c>
      <c r="C61" s="30" t="s">
        <v>90</v>
      </c>
      <c r="D61" s="11" t="s">
        <v>107</v>
      </c>
      <c r="E61" s="9" t="s">
        <v>17</v>
      </c>
      <c r="F61" s="10">
        <v>3</v>
      </c>
    </row>
    <row r="62" s="1" customFormat="1" ht="15.15" spans="1:6">
      <c r="A62" s="21" t="s">
        <v>94</v>
      </c>
      <c r="B62" s="18" t="s">
        <v>100</v>
      </c>
      <c r="C62" s="30" t="s">
        <v>90</v>
      </c>
      <c r="D62" s="11" t="s">
        <v>108</v>
      </c>
      <c r="E62" s="9" t="s">
        <v>17</v>
      </c>
      <c r="F62" s="10">
        <v>3</v>
      </c>
    </row>
    <row r="63" s="1" customFormat="1" ht="15.15" spans="1:6">
      <c r="A63" s="21" t="s">
        <v>94</v>
      </c>
      <c r="B63" s="18" t="s">
        <v>100</v>
      </c>
      <c r="C63" s="30" t="s">
        <v>90</v>
      </c>
      <c r="D63" s="11" t="s">
        <v>109</v>
      </c>
      <c r="E63" s="9" t="s">
        <v>14</v>
      </c>
      <c r="F63" s="10">
        <v>2</v>
      </c>
    </row>
    <row r="64" s="1" customFormat="1" ht="15.15" spans="1:6">
      <c r="A64" s="21" t="s">
        <v>94</v>
      </c>
      <c r="B64" s="18" t="s">
        <v>100</v>
      </c>
      <c r="C64" s="14" t="s">
        <v>11</v>
      </c>
      <c r="D64" s="11" t="s">
        <v>13</v>
      </c>
      <c r="E64" s="12" t="s">
        <v>25</v>
      </c>
      <c r="F64" s="10">
        <v>1</v>
      </c>
    </row>
    <row r="65" s="1" customFormat="1" ht="15.15" spans="1:6">
      <c r="A65" s="21" t="s">
        <v>94</v>
      </c>
      <c r="B65" s="18" t="s">
        <v>100</v>
      </c>
      <c r="C65" s="14" t="s">
        <v>11</v>
      </c>
      <c r="D65" s="11" t="s">
        <v>110</v>
      </c>
      <c r="E65" s="12" t="s">
        <v>25</v>
      </c>
      <c r="F65" s="10">
        <v>1</v>
      </c>
    </row>
    <row r="66" s="1" customFormat="1" ht="15.15" spans="1:6">
      <c r="A66" s="21" t="s">
        <v>94</v>
      </c>
      <c r="B66" s="18" t="s">
        <v>100</v>
      </c>
      <c r="C66" s="14" t="s">
        <v>11</v>
      </c>
      <c r="D66" s="11" t="s">
        <v>111</v>
      </c>
      <c r="E66" s="12" t="s">
        <v>17</v>
      </c>
      <c r="F66" s="10">
        <v>3</v>
      </c>
    </row>
    <row r="67" s="1" customFormat="1" ht="15.15" spans="1:6">
      <c r="A67" s="21" t="s">
        <v>94</v>
      </c>
      <c r="B67" s="18" t="s">
        <v>100</v>
      </c>
      <c r="C67" s="14" t="s">
        <v>11</v>
      </c>
      <c r="D67" s="11" t="s">
        <v>112</v>
      </c>
      <c r="E67" s="12" t="s">
        <v>17</v>
      </c>
      <c r="F67" s="10">
        <v>3</v>
      </c>
    </row>
    <row r="68" s="1" customFormat="1" ht="15.15" spans="1:6">
      <c r="A68" s="21" t="s">
        <v>94</v>
      </c>
      <c r="B68" s="18" t="s">
        <v>113</v>
      </c>
      <c r="C68" s="7" t="s">
        <v>80</v>
      </c>
      <c r="D68" s="8" t="s">
        <v>114</v>
      </c>
      <c r="E68" s="9" t="s">
        <v>14</v>
      </c>
      <c r="F68" s="10">
        <v>2</v>
      </c>
    </row>
    <row r="69" s="1" customFormat="1" ht="15.15" spans="1:6">
      <c r="A69" s="21" t="s">
        <v>94</v>
      </c>
      <c r="B69" s="18" t="s">
        <v>113</v>
      </c>
      <c r="C69" s="14" t="s">
        <v>47</v>
      </c>
      <c r="D69" s="11" t="s">
        <v>115</v>
      </c>
      <c r="E69" s="12" t="s">
        <v>14</v>
      </c>
      <c r="F69" s="10">
        <v>2</v>
      </c>
    </row>
    <row r="70" s="1" customFormat="1" ht="15.15" spans="1:6">
      <c r="A70" s="21" t="s">
        <v>94</v>
      </c>
      <c r="B70" s="18" t="s">
        <v>113</v>
      </c>
      <c r="C70" s="14" t="s">
        <v>47</v>
      </c>
      <c r="D70" s="11" t="s">
        <v>116</v>
      </c>
      <c r="E70" s="12" t="s">
        <v>14</v>
      </c>
      <c r="F70" s="10">
        <v>2</v>
      </c>
    </row>
    <row r="71" s="1" customFormat="1" ht="15.15" spans="1:6">
      <c r="A71" s="21" t="s">
        <v>94</v>
      </c>
      <c r="B71" s="18" t="s">
        <v>117</v>
      </c>
      <c r="C71" s="7" t="s">
        <v>58</v>
      </c>
      <c r="D71" s="8" t="s">
        <v>60</v>
      </c>
      <c r="E71" s="9" t="s">
        <v>14</v>
      </c>
      <c r="F71" s="10">
        <v>2</v>
      </c>
    </row>
    <row r="72" s="1" customFormat="1" ht="15.15" spans="1:6">
      <c r="A72" s="21" t="s">
        <v>94</v>
      </c>
      <c r="B72" s="18" t="s">
        <v>117</v>
      </c>
      <c r="C72" s="14" t="s">
        <v>80</v>
      </c>
      <c r="D72" s="11" t="s">
        <v>97</v>
      </c>
      <c r="E72" s="12" t="s">
        <v>17</v>
      </c>
      <c r="F72" s="10">
        <v>3</v>
      </c>
    </row>
    <row r="73" s="1" customFormat="1" ht="15.15" spans="1:6">
      <c r="A73" s="21" t="s">
        <v>94</v>
      </c>
      <c r="B73" s="18" t="s">
        <v>117</v>
      </c>
      <c r="C73" s="14" t="s">
        <v>19</v>
      </c>
      <c r="D73" s="11" t="s">
        <v>46</v>
      </c>
      <c r="E73" s="12" t="s">
        <v>17</v>
      </c>
      <c r="F73" s="10">
        <v>3</v>
      </c>
    </row>
    <row r="74" s="1" customFormat="1" ht="15.15" spans="1:6">
      <c r="A74" s="21" t="s">
        <v>94</v>
      </c>
      <c r="B74" s="18" t="s">
        <v>117</v>
      </c>
      <c r="C74" s="20" t="s">
        <v>51</v>
      </c>
      <c r="D74" s="15" t="s">
        <v>69</v>
      </c>
      <c r="E74" s="16" t="s">
        <v>14</v>
      </c>
      <c r="F74" s="10">
        <v>2</v>
      </c>
    </row>
    <row r="75" s="1" customFormat="1" ht="15.15" spans="1:6">
      <c r="A75" s="21" t="s">
        <v>118</v>
      </c>
      <c r="B75" s="18" t="s">
        <v>119</v>
      </c>
      <c r="C75" s="7" t="s">
        <v>120</v>
      </c>
      <c r="D75" s="8" t="s">
        <v>122</v>
      </c>
      <c r="E75" s="9" t="s">
        <v>25</v>
      </c>
      <c r="F75" s="10">
        <v>1</v>
      </c>
    </row>
    <row r="76" s="1" customFormat="1" ht="15.15" spans="1:6">
      <c r="A76" s="21" t="s">
        <v>118</v>
      </c>
      <c r="B76" s="18" t="s">
        <v>119</v>
      </c>
      <c r="C76" s="14" t="s">
        <v>47</v>
      </c>
      <c r="D76" s="11" t="s">
        <v>115</v>
      </c>
      <c r="E76" s="12" t="s">
        <v>17</v>
      </c>
      <c r="F76" s="10">
        <v>3</v>
      </c>
    </row>
    <row r="77" s="1" customFormat="1" ht="15.15" spans="1:6">
      <c r="A77" s="21" t="s">
        <v>118</v>
      </c>
      <c r="B77" s="18" t="s">
        <v>119</v>
      </c>
      <c r="C77" s="14" t="s">
        <v>47</v>
      </c>
      <c r="D77" s="11" t="s">
        <v>116</v>
      </c>
      <c r="E77" s="12" t="s">
        <v>17</v>
      </c>
      <c r="F77" s="10">
        <v>3</v>
      </c>
    </row>
    <row r="78" s="1" customFormat="1" ht="15.15" spans="1:6">
      <c r="A78" s="21" t="s">
        <v>118</v>
      </c>
      <c r="B78" s="18" t="s">
        <v>119</v>
      </c>
      <c r="C78" s="14" t="s">
        <v>47</v>
      </c>
      <c r="D78" s="11" t="s">
        <v>126</v>
      </c>
      <c r="E78" s="12" t="s">
        <v>17</v>
      </c>
      <c r="F78" s="10">
        <v>3</v>
      </c>
    </row>
    <row r="79" s="1" customFormat="1" ht="15.15" spans="1:6">
      <c r="A79" s="21" t="s">
        <v>118</v>
      </c>
      <c r="B79" s="18" t="s">
        <v>119</v>
      </c>
      <c r="C79" s="14" t="s">
        <v>47</v>
      </c>
      <c r="D79" s="11" t="s">
        <v>128</v>
      </c>
      <c r="E79" s="12" t="s">
        <v>25</v>
      </c>
      <c r="F79" s="10">
        <v>1</v>
      </c>
    </row>
    <row r="80" s="1" customFormat="1" ht="15.15" spans="1:6">
      <c r="A80" s="21" t="s">
        <v>118</v>
      </c>
      <c r="B80" s="18" t="s">
        <v>119</v>
      </c>
      <c r="C80" s="14" t="s">
        <v>47</v>
      </c>
      <c r="D80" s="11" t="s">
        <v>66</v>
      </c>
      <c r="E80" s="12" t="s">
        <v>17</v>
      </c>
      <c r="F80" s="10">
        <v>3</v>
      </c>
    </row>
    <row r="81" s="1" customFormat="1" ht="15.15" spans="1:6">
      <c r="A81" s="21" t="s">
        <v>118</v>
      </c>
      <c r="B81" s="18" t="s">
        <v>131</v>
      </c>
      <c r="C81" s="7" t="s">
        <v>19</v>
      </c>
      <c r="D81" s="8" t="s">
        <v>46</v>
      </c>
      <c r="E81" s="9" t="s">
        <v>14</v>
      </c>
      <c r="F81" s="10">
        <v>2</v>
      </c>
    </row>
    <row r="82" s="1" customFormat="1" ht="15.15" spans="1:6">
      <c r="A82" s="21" t="s">
        <v>118</v>
      </c>
      <c r="B82" s="18" t="s">
        <v>131</v>
      </c>
      <c r="C82" s="14" t="s">
        <v>47</v>
      </c>
      <c r="D82" s="11" t="s">
        <v>49</v>
      </c>
      <c r="E82" s="12" t="s">
        <v>14</v>
      </c>
      <c r="F82" s="10">
        <v>2</v>
      </c>
    </row>
    <row r="83" s="1" customFormat="1" ht="15.15" spans="1:6">
      <c r="A83" s="21" t="s">
        <v>118</v>
      </c>
      <c r="B83" s="18" t="s">
        <v>131</v>
      </c>
      <c r="C83" s="14" t="s">
        <v>47</v>
      </c>
      <c r="D83" s="11" t="s">
        <v>50</v>
      </c>
      <c r="E83" s="12" t="s">
        <v>14</v>
      </c>
      <c r="F83" s="10">
        <v>2</v>
      </c>
    </row>
    <row r="84" s="1" customFormat="1" ht="15.15" spans="1:6">
      <c r="A84" s="21" t="s">
        <v>118</v>
      </c>
      <c r="B84" s="18" t="s">
        <v>131</v>
      </c>
      <c r="C84" s="14" t="s">
        <v>51</v>
      </c>
      <c r="D84" s="11" t="s">
        <v>53</v>
      </c>
      <c r="E84" s="12" t="s">
        <v>17</v>
      </c>
      <c r="F84" s="10">
        <v>3</v>
      </c>
    </row>
    <row r="85" s="1" customFormat="1" ht="15.15" spans="1:6">
      <c r="A85" s="21" t="s">
        <v>118</v>
      </c>
      <c r="B85" s="18" t="s">
        <v>131</v>
      </c>
      <c r="C85" s="14" t="s">
        <v>51</v>
      </c>
      <c r="D85" s="11" t="s">
        <v>54</v>
      </c>
      <c r="E85" s="12" t="s">
        <v>14</v>
      </c>
      <c r="F85" s="10">
        <v>2</v>
      </c>
    </row>
    <row r="86" s="1" customFormat="1" ht="15.15" spans="1:6">
      <c r="A86" s="21" t="s">
        <v>118</v>
      </c>
      <c r="B86" s="18" t="s">
        <v>134</v>
      </c>
      <c r="C86" s="7" t="s">
        <v>19</v>
      </c>
      <c r="D86" s="8" t="s">
        <v>21</v>
      </c>
      <c r="E86" s="9" t="s">
        <v>14</v>
      </c>
      <c r="F86" s="10">
        <v>2</v>
      </c>
    </row>
    <row r="87" s="1" customFormat="1" ht="15.15" spans="1:6">
      <c r="A87" s="21" t="s">
        <v>118</v>
      </c>
      <c r="B87" s="18" t="s">
        <v>134</v>
      </c>
      <c r="C87" s="14" t="s">
        <v>51</v>
      </c>
      <c r="D87" s="11" t="s">
        <v>136</v>
      </c>
      <c r="E87" s="12" t="s">
        <v>25</v>
      </c>
      <c r="F87" s="10">
        <v>1</v>
      </c>
    </row>
    <row r="88" s="1" customFormat="1" ht="15.15" spans="1:6">
      <c r="A88" s="21" t="s">
        <v>118</v>
      </c>
      <c r="B88" s="18" t="s">
        <v>134</v>
      </c>
      <c r="C88" s="14" t="s">
        <v>51</v>
      </c>
      <c r="D88" s="11" t="s">
        <v>137</v>
      </c>
      <c r="E88" s="12" t="s">
        <v>25</v>
      </c>
      <c r="F88" s="10">
        <v>1</v>
      </c>
    </row>
    <row r="89" s="1" customFormat="1" ht="15.15" spans="1:6">
      <c r="A89" s="21" t="s">
        <v>118</v>
      </c>
      <c r="B89" s="18" t="s">
        <v>139</v>
      </c>
      <c r="C89" s="7" t="s">
        <v>47</v>
      </c>
      <c r="D89" s="8" t="s">
        <v>126</v>
      </c>
      <c r="E89" s="9" t="s">
        <v>14</v>
      </c>
      <c r="F89" s="10">
        <v>2</v>
      </c>
    </row>
    <row r="90" s="1" customFormat="1" ht="15.15" spans="1:6">
      <c r="A90" s="21" t="s">
        <v>118</v>
      </c>
      <c r="B90" s="18" t="s">
        <v>139</v>
      </c>
      <c r="C90" s="7" t="s">
        <v>47</v>
      </c>
      <c r="D90" s="11" t="s">
        <v>141</v>
      </c>
      <c r="E90" s="12" t="s">
        <v>25</v>
      </c>
      <c r="F90" s="10">
        <v>1</v>
      </c>
    </row>
    <row r="91" s="1" customFormat="1" ht="15.15" spans="1:6">
      <c r="A91" s="21" t="s">
        <v>118</v>
      </c>
      <c r="B91" s="18" t="s">
        <v>139</v>
      </c>
      <c r="C91" s="7" t="s">
        <v>47</v>
      </c>
      <c r="D91" s="11" t="s">
        <v>49</v>
      </c>
      <c r="E91" s="12" t="s">
        <v>14</v>
      </c>
      <c r="F91" s="10">
        <v>2</v>
      </c>
    </row>
    <row r="92" s="1" customFormat="1" ht="15.15" spans="1:6">
      <c r="A92" s="21" t="s">
        <v>118</v>
      </c>
      <c r="B92" s="18" t="s">
        <v>139</v>
      </c>
      <c r="C92" s="7" t="s">
        <v>47</v>
      </c>
      <c r="D92" s="11" t="s">
        <v>50</v>
      </c>
      <c r="E92" s="12" t="s">
        <v>14</v>
      </c>
      <c r="F92" s="10">
        <v>2</v>
      </c>
    </row>
    <row r="93" s="1" customFormat="1" ht="15.15" spans="1:6">
      <c r="A93" s="21" t="s">
        <v>118</v>
      </c>
      <c r="B93" s="18" t="s">
        <v>139</v>
      </c>
      <c r="C93" s="7" t="s">
        <v>47</v>
      </c>
      <c r="D93" s="11" t="s">
        <v>144</v>
      </c>
      <c r="E93" s="12" t="s">
        <v>25</v>
      </c>
      <c r="F93" s="10">
        <v>1</v>
      </c>
    </row>
    <row r="94" s="1" customFormat="1" ht="15.15" spans="1:6">
      <c r="A94" s="21" t="s">
        <v>118</v>
      </c>
      <c r="B94" s="18" t="s">
        <v>145</v>
      </c>
      <c r="C94" s="7" t="s">
        <v>146</v>
      </c>
      <c r="D94" s="8" t="s">
        <v>148</v>
      </c>
      <c r="E94" s="9" t="s">
        <v>25</v>
      </c>
      <c r="F94" s="10">
        <v>1</v>
      </c>
    </row>
    <row r="95" s="1" customFormat="1" ht="15.15" spans="1:6">
      <c r="A95" s="21" t="s">
        <v>118</v>
      </c>
      <c r="B95" s="18" t="s">
        <v>145</v>
      </c>
      <c r="C95" s="14" t="s">
        <v>19</v>
      </c>
      <c r="D95" s="11" t="s">
        <v>21</v>
      </c>
      <c r="E95" s="12" t="s">
        <v>14</v>
      </c>
      <c r="F95" s="10">
        <v>2</v>
      </c>
    </row>
    <row r="96" s="1" customFormat="1" ht="15.15" spans="1:6">
      <c r="A96" s="21" t="s">
        <v>118</v>
      </c>
      <c r="B96" s="18" t="s">
        <v>145</v>
      </c>
      <c r="C96" s="14" t="s">
        <v>351</v>
      </c>
      <c r="D96" s="11" t="s">
        <v>150</v>
      </c>
      <c r="E96" s="12" t="s">
        <v>25</v>
      </c>
      <c r="F96" s="10">
        <v>1</v>
      </c>
    </row>
    <row r="97" s="1" customFormat="1" ht="15.15" spans="1:6">
      <c r="A97" s="21" t="s">
        <v>118</v>
      </c>
      <c r="B97" s="18" t="s">
        <v>145</v>
      </c>
      <c r="C97" s="14" t="s">
        <v>351</v>
      </c>
      <c r="D97" s="11" t="s">
        <v>151</v>
      </c>
      <c r="E97" s="12" t="s">
        <v>25</v>
      </c>
      <c r="F97" s="10">
        <v>1</v>
      </c>
    </row>
    <row r="98" s="1" customFormat="1" ht="15.15" spans="1:6">
      <c r="A98" s="21" t="s">
        <v>118</v>
      </c>
      <c r="B98" s="18" t="s">
        <v>145</v>
      </c>
      <c r="C98" s="14" t="s">
        <v>47</v>
      </c>
      <c r="D98" s="11" t="s">
        <v>144</v>
      </c>
      <c r="E98" s="12" t="s">
        <v>25</v>
      </c>
      <c r="F98" s="10">
        <v>1</v>
      </c>
    </row>
    <row r="99" s="1" customFormat="1" ht="15.15" spans="1:6">
      <c r="A99" s="21" t="s">
        <v>118</v>
      </c>
      <c r="B99" s="18" t="s">
        <v>145</v>
      </c>
      <c r="C99" s="14" t="s">
        <v>51</v>
      </c>
      <c r="D99" s="11" t="s">
        <v>76</v>
      </c>
      <c r="E99" s="12" t="s">
        <v>25</v>
      </c>
      <c r="F99" s="10">
        <v>1</v>
      </c>
    </row>
    <row r="100" s="1" customFormat="1" ht="15.15" spans="1:6">
      <c r="A100" s="21" t="s">
        <v>118</v>
      </c>
      <c r="B100" s="18" t="s">
        <v>145</v>
      </c>
      <c r="C100" s="14" t="s">
        <v>51</v>
      </c>
      <c r="D100" s="15" t="s">
        <v>152</v>
      </c>
      <c r="E100" s="16" t="s">
        <v>25</v>
      </c>
      <c r="F100" s="10">
        <v>1</v>
      </c>
    </row>
    <row r="101" s="1" customFormat="1" ht="15.15" spans="1:6">
      <c r="A101" s="27" t="s">
        <v>153</v>
      </c>
      <c r="B101" s="31" t="s">
        <v>154</v>
      </c>
      <c r="C101" s="24" t="s">
        <v>51</v>
      </c>
      <c r="D101" s="25" t="s">
        <v>71</v>
      </c>
      <c r="E101" s="26" t="s">
        <v>25</v>
      </c>
      <c r="F101" s="10">
        <v>1</v>
      </c>
    </row>
    <row r="102" s="1" customFormat="1" ht="15.15" spans="1:6">
      <c r="A102" s="27" t="s">
        <v>153</v>
      </c>
      <c r="B102" s="32" t="s">
        <v>156</v>
      </c>
      <c r="C102" s="24" t="s">
        <v>51</v>
      </c>
      <c r="D102" s="15" t="s">
        <v>157</v>
      </c>
      <c r="E102" s="16" t="s">
        <v>25</v>
      </c>
      <c r="F102" s="33">
        <v>1</v>
      </c>
    </row>
  </sheetData>
  <autoFilter ref="A1:G102">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5</vt:i4>
      </vt:variant>
    </vt:vector>
  </HeadingPairs>
  <TitlesOfParts>
    <vt:vector size="5" baseType="lpstr">
      <vt:lpstr>Mapping </vt:lpstr>
      <vt:lpstr>SDG Reference</vt:lpstr>
      <vt:lpstr>Map Test</vt:lpstr>
      <vt:lpstr>Reference Test</vt:lpstr>
      <vt:lpstr>SDG Mapping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Belinsky</dc:creator>
  <cp:lastModifiedBy>Anuradha</cp:lastModifiedBy>
  <dcterms:created xsi:type="dcterms:W3CDTF">2022-07-19T16:06:00Z</dcterms:created>
  <dcterms:modified xsi:type="dcterms:W3CDTF">2022-09-27T10:09:39Z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DB887E56C06E4B8E8B4C42547E162DDC</vt:lpwstr>
  </property>
  <property fmtid="{D5CDD505-2E9C-101B-9397-08002B2CF9AE}" pid="3" name="KSOProductBuildVer">
    <vt:lpwstr>1033-11.2.0.11210</vt:lpwstr>
  </property>
</Properties>
</file>